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75387AC6-0681-40B7-B5CC-9FD52021CB40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Comparison_new!$A$3:$AI$79</definedName>
  </definedNames>
  <calcPr calcId="191029"/>
  <extLs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D114" i="12" l="1"/>
  <c r="D113" i="12"/>
  <c r="F113" i="12" s="1"/>
  <c r="D112" i="12"/>
  <c r="F112" i="12" s="1"/>
  <c r="D111" i="12"/>
  <c r="F111" i="12" s="1"/>
  <c r="D110" i="12"/>
  <c r="F110" i="12" s="1"/>
  <c r="D109" i="12"/>
  <c r="F108" i="12"/>
  <c r="D108" i="12"/>
  <c r="D107" i="12"/>
  <c r="F107" i="12" s="1"/>
  <c r="D106" i="12"/>
  <c r="F106" i="12" s="1"/>
  <c r="D105" i="12"/>
  <c r="D104" i="12"/>
  <c r="F104" i="12" s="1"/>
  <c r="D103" i="12"/>
  <c r="F103" i="12" s="1"/>
  <c r="D102" i="12"/>
  <c r="D101" i="12"/>
  <c r="D100" i="12"/>
  <c r="F100" i="12" s="1"/>
  <c r="F99" i="12"/>
  <c r="D99" i="12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F86" i="12"/>
  <c r="D86" i="12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F76" i="12"/>
  <c r="D76" i="12"/>
  <c r="D75" i="12"/>
  <c r="F75" i="12" s="1"/>
  <c r="D70" i="12"/>
  <c r="F70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F40" i="12"/>
  <c r="D40" i="12"/>
  <c r="D39" i="12"/>
  <c r="F39" i="12" s="1"/>
  <c r="D38" i="12"/>
  <c r="F37" i="12"/>
  <c r="D37" i="12"/>
  <c r="D36" i="12"/>
  <c r="F36" i="12" s="1"/>
  <c r="D35" i="12"/>
  <c r="D34" i="12"/>
  <c r="F34" i="12" s="1"/>
  <c r="D33" i="12"/>
  <c r="D32" i="12"/>
  <c r="F32" i="12" s="1"/>
  <c r="D31" i="12"/>
  <c r="F30" i="12"/>
  <c r="D30" i="12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D10" i="12"/>
  <c r="F10" i="12" s="1"/>
  <c r="O10" i="9"/>
  <c r="M10" i="9"/>
  <c r="D65" i="12" l="1"/>
  <c r="F65" i="12" s="1"/>
  <c r="D68" i="12"/>
  <c r="F68" i="12" s="1"/>
  <c r="D66" i="12"/>
  <c r="F66" i="12" s="1"/>
  <c r="D63" i="12"/>
  <c r="F63" i="12" s="1"/>
  <c r="AQ10" i="9"/>
  <c r="AQ8" i="9"/>
  <c r="O5" i="9"/>
  <c r="AK10" i="9"/>
  <c r="AE10" i="9"/>
  <c r="O6" i="9"/>
  <c r="N8" i="9"/>
  <c r="O7" i="9"/>
  <c r="O8" i="9"/>
  <c r="O9" i="9"/>
  <c r="Y10" i="9"/>
  <c r="AA10" i="9" s="1"/>
  <c r="P7" i="9"/>
  <c r="N6" i="9"/>
  <c r="N9" i="9"/>
  <c r="N7" i="9"/>
  <c r="N10" i="9"/>
  <c r="P9" i="9"/>
  <c r="Q9" i="9"/>
  <c r="Q7" i="9"/>
  <c r="Q5" i="9"/>
  <c r="M5" i="9"/>
  <c r="P5" i="9"/>
  <c r="P8" i="9"/>
  <c r="P10" i="9"/>
  <c r="M6" i="9"/>
  <c r="N5" i="9"/>
  <c r="L6" i="9"/>
  <c r="Q6" i="9"/>
  <c r="P6" i="9"/>
  <c r="Q8" i="9"/>
  <c r="Q10" i="9"/>
  <c r="T10" i="9" s="1"/>
  <c r="C10" i="9"/>
  <c r="D64" i="12"/>
  <c r="AQ6" i="9" l="1"/>
  <c r="AS6" i="9" s="1"/>
  <c r="AP5" i="9"/>
  <c r="AQ7" i="9"/>
  <c r="AS7" i="9" s="1"/>
  <c r="AE5" i="9"/>
  <c r="AG5" i="9" s="1"/>
  <c r="AP9" i="9"/>
  <c r="AP6" i="9"/>
  <c r="AJ10" i="9"/>
  <c r="AK7" i="9"/>
  <c r="AM7" i="9" s="1"/>
  <c r="AP7" i="9"/>
  <c r="AK6" i="9"/>
  <c r="AM6" i="9" s="1"/>
  <c r="AJ9" i="9"/>
  <c r="AK8" i="9"/>
  <c r="AM8" i="9" s="1"/>
  <c r="AJ8" i="9"/>
  <c r="AJ5" i="9"/>
  <c r="AJ7" i="9"/>
  <c r="AJ6" i="9"/>
  <c r="AK9" i="9"/>
  <c r="AM9" i="9" s="1"/>
  <c r="AQ5" i="9"/>
  <c r="AS5" i="9" s="1"/>
  <c r="AK5" i="9"/>
  <c r="AM5" i="9" s="1"/>
  <c r="AQ9" i="9"/>
  <c r="AS9" i="9" s="1"/>
  <c r="AP10" i="9"/>
  <c r="AP8" i="9"/>
  <c r="Y5" i="9"/>
  <c r="AA5" i="9" s="1"/>
  <c r="AD10" i="9"/>
  <c r="X6" i="9"/>
  <c r="Y9" i="9"/>
  <c r="AA9" i="9" s="1"/>
  <c r="Y6" i="9"/>
  <c r="AA6" i="9" s="1"/>
  <c r="C6" i="9"/>
  <c r="E6" i="9" s="1"/>
  <c r="C5" i="9"/>
  <c r="E5" i="9" s="1"/>
  <c r="L8" i="9"/>
  <c r="S8" i="9" s="1"/>
  <c r="AD8" i="9"/>
  <c r="AS8" i="9"/>
  <c r="AS10" i="9"/>
  <c r="Y7" i="9"/>
  <c r="AA7" i="9" s="1"/>
  <c r="L9" i="9"/>
  <c r="S9" i="9" s="1"/>
  <c r="X10" i="9"/>
  <c r="Z10" i="9" s="1"/>
  <c r="E10" i="9"/>
  <c r="B8" i="9"/>
  <c r="AM10" i="9"/>
  <c r="X8" i="9"/>
  <c r="Y8" i="9"/>
  <c r="AA8" i="9" s="1"/>
  <c r="AD6" i="9"/>
  <c r="X7" i="9"/>
  <c r="B6" i="9"/>
  <c r="B5" i="9"/>
  <c r="X5" i="9"/>
  <c r="M9" i="9"/>
  <c r="T9" i="9" s="1"/>
  <c r="X9" i="9"/>
  <c r="AD5" i="9"/>
  <c r="S6" i="9"/>
  <c r="T5" i="9"/>
  <c r="B9" i="9"/>
  <c r="AD9" i="9"/>
  <c r="L7" i="9"/>
  <c r="S7" i="9" s="1"/>
  <c r="AE9" i="9"/>
  <c r="AG9" i="9" s="1"/>
  <c r="AE7" i="9"/>
  <c r="AG7" i="9" s="1"/>
  <c r="AE6" i="9"/>
  <c r="AG6" i="9" s="1"/>
  <c r="AE8" i="9"/>
  <c r="AG8" i="9" s="1"/>
  <c r="B10" i="9"/>
  <c r="AD7" i="9"/>
  <c r="B7" i="9"/>
  <c r="M7" i="9"/>
  <c r="T7" i="9" s="1"/>
  <c r="C7" i="9"/>
  <c r="E7" i="9" s="1"/>
  <c r="L5" i="9"/>
  <c r="S5" i="9" s="1"/>
  <c r="C8" i="9"/>
  <c r="E8" i="9" s="1"/>
  <c r="M8" i="9"/>
  <c r="T8" i="9" s="1"/>
  <c r="L10" i="9"/>
  <c r="S10" i="9" s="1"/>
  <c r="AG10" i="9"/>
  <c r="T6" i="9"/>
  <c r="Z6" i="9" l="1"/>
  <c r="Z8" i="9"/>
  <c r="Z9" i="9"/>
  <c r="Z5" i="9"/>
  <c r="Z7" i="9"/>
  <c r="D10" i="9"/>
  <c r="AL7" i="9"/>
  <c r="AR7" i="9"/>
  <c r="AR9" i="9"/>
  <c r="AL9" i="9"/>
  <c r="AR5" i="9"/>
  <c r="AL6" i="9"/>
  <c r="AL10" i="9"/>
  <c r="AL5" i="9"/>
  <c r="AR6" i="9"/>
  <c r="AL8" i="9"/>
  <c r="AR8" i="9"/>
  <c r="AR10" i="9"/>
  <c r="AF7" i="9"/>
  <c r="B11" i="9"/>
  <c r="D11" i="9" s="1"/>
  <c r="AF9" i="9"/>
  <c r="C9" i="9"/>
  <c r="E9" i="9" s="1"/>
  <c r="D9" i="9"/>
  <c r="D6" i="9"/>
  <c r="AF8" i="9"/>
  <c r="D8" i="9"/>
  <c r="AF6" i="9"/>
  <c r="D5" i="9"/>
  <c r="AF10" i="9"/>
  <c r="AF5" i="9"/>
  <c r="D7" i="9"/>
  <c r="C11" i="9" l="1"/>
  <c r="E1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3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======
ID#AAAAXIds01M
Effi Latiffianti    (2022-03-25 20:27:05)
Why?</t>
        </r>
      </text>
    </comment>
    <comment ref="AI3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<sst xmlns="http://schemas.openxmlformats.org/spreadsheetml/2006/main" count="2240" uniqueCount="199">
  <si>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</si>
  <si>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</si>
  <si>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</si>
  <si>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</si>
  <si>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</si>
  <si>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</si>
  <si>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</si>
  <si>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</si>
  <si>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</si>
  <si>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</si>
  <si>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</si>
  <si>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</si>
  <si>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</si>
  <si>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</si>
  <si>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</si>
  <si>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</si>
  <si>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</si>
  <si>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</si>
  <si>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</si>
  <si>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</si>
  <si>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</si>
  <si>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</si>
  <si>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</si>
  <si>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</si>
  <si>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</si>
  <si>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</si>
  <si>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</si>
  <si>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</si>
  <si>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</si>
  <si>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</si>
  <si>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</si>
  <si>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</si>
  <si>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</si>
  <si>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</si>
  <si>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</si>
  <si>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</si>
  <si>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</si>
  <si>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</si>
  <si>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</si>
  <si>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</si>
  <si>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</si>
  <si>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</si>
  <si>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</si>
  <si>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</si>
  <si>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</si>
  <si>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</si>
  <si>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</si>
  <si>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</si>
  <si>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</si>
  <si>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</si>
  <si>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</si>
  <si>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</si>
  <si>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</si>
  <si>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</si>
  <si>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</si>
  <si>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</si>
  <si>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</si>
  <si>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</si>
  <si>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</si>
  <si>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</si>
  <si>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</si>
  <si>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</si>
  <si>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</si>
  <si>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</si>
  <si>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</si>
  <si>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</si>
  <si>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</si>
  <si>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</si>
  <si>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</si>
  <si>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</si>
  <si>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</si>
  <si>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</si>
  <si>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</si>
  <si>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</si>
  <si>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</si>
  <si>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</si>
  <si>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</si>
  <si>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</si>
  <si>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</si>
  <si>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</si>
  <si>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</si>
  <si>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</si>
  <si>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</si>
  <si>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</si>
  <si>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</si>
  <si>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</si>
  <si>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</si>
  <si>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</si>
  <si>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</si>
  <si>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</si>
  <si>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</si>
  <si>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</si>
  <si>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</si>
  <si>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</si>
  <si>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</si>
  <si>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</si>
  <si>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</si>
  <si>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</si>
  <si>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</si>
  <si>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</si>
  <si>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</si>
  <si>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</si>
  <si>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</si>
  <si>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</si>
  <si>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</si>
  <si>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</si>
  <si>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</si>
  <si>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</si>
  <si>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</si>
  <si>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</si>
  <si>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</si>
  <si>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</si>
  <si>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</si>
  <si>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</si>
  <si>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</si>
  <si>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</si>
  <si>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</si>
  <si>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</si>
  <si>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</si>
  <si>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</si>
  <si>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</si>
  <si>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</si>
  <si>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</si>
  <si>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</si>
  <si>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</si>
  <si>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</si>
  <si>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</si>
  <si>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</si>
  <si>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</si>
  <si>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</si>
  <si>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</si>
  <si>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</si>
  <si>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</si>
  <si>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</si>
  <si>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</si>
  <si>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</si>
  <si>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</si>
  <si>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</si>
  <si>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</si>
  <si>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</si>
  <si>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</si>
  <si>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</si>
  <si>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</si>
  <si>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</si>
  <si>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</si>
  <si>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</si>
  <si>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</si>
  <si>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</si>
  <si>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</si>
  <si>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</si>
  <si>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</si>
  <si>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</si>
  <si>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</si>
  <si>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</si>
  <si>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</si>
  <si>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</si>
  <si>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</si>
  <si>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</si>
  <si>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</si>
  <si>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</si>
  <si>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</si>
  <si>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</si>
  <si>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</si>
  <si>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</si>
  <si>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</si>
  <si>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</si>
  <si>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</si>
  <si>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</si>
  <si>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</si>
  <si>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</si>
  <si>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</si>
  <si>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</si>
  <si>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</si>
  <si>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</si>
  <si>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</si>
  <si>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</si>
  <si>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</si>
  <si>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</si>
  <si>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</si>
  <si>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</si>
  <si>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</si>
  <si>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</si>
  <si>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</si>
  <si>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</si>
  <si>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</si>
  <si>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</si>
  <si>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</si>
  <si>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</si>
  <si>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</si>
  <si>
    <t>NBM</t>
  </si>
  <si>
    <t>WHC-LOF</t>
  </si>
  <si>
    <t>NBM-LI</t>
  </si>
  <si>
    <t>LoMST</t>
  </si>
  <si>
    <t>CCA</t>
  </si>
  <si>
    <t>Total prediction savings (€)</t>
  </si>
  <si>
    <t>EDP method (reduced replacement costs)</t>
  </si>
  <si>
    <t>EDP method (no repeat inspections)</t>
  </si>
  <si>
    <t>Costs - EDP method using reduced replacement costs</t>
  </si>
  <si>
    <t>Costs - EDP method using no repeat inspections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</si>
</sst>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  <numFmt numFmtId="173" formatCode="dd&quot;/&quot;mm&quot;/&quot;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color rgb="FF6AA84F"/>
      <name val="Calibri"/>
      <family val="2"/>
    </font>
    <font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rgb="FFE2EFD9"/>
      </patternFill>
    </fill>
    <fill>
      <patternFill patternType="solid">
        <fgColor theme="5"/>
        <bgColor rgb="FFE2EFD9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66" fontId="1" fillId="7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73" fontId="1" fillId="7" borderId="4" xfId="0" applyNumberFormat="1" applyFont="1" applyFill="1" applyBorder="1"/>
    <xf numFmtId="173" fontId="1" fillId="7" borderId="4" xfId="0" applyNumberFormat="1" applyFont="1" applyFill="1" applyBorder="1" applyAlignment="1">
      <alignment horizontal="left"/>
    </xf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172" fontId="1" fillId="0" borderId="52" xfId="0" applyNumberFormat="1" applyFont="1" applyBorder="1"/>
    <xf numFmtId="172" fontId="1" fillId="0" borderId="53" xfId="0" applyNumberFormat="1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7" borderId="38" xfId="0" applyFont="1" applyFill="1" applyBorder="1"/>
    <xf numFmtId="0" fontId="1" fillId="7" borderId="51" xfId="0" applyFont="1" applyFill="1" applyBorder="1"/>
    <xf numFmtId="0" fontId="1" fillId="7" borderId="42" xfId="0" applyFont="1" applyFill="1" applyBorder="1"/>
    <xf numFmtId="0" fontId="10" fillId="6" borderId="55" xfId="0" applyFont="1" applyFill="1" applyBorder="1"/>
    <xf numFmtId="0" fontId="10" fillId="6" borderId="56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8" borderId="60" xfId="0" applyFont="1" applyFill="1" applyBorder="1"/>
    <xf numFmtId="0" fontId="10" fillId="8" borderId="61" xfId="0" applyFont="1" applyFill="1" applyBorder="1"/>
    <xf numFmtId="0" fontId="10" fillId="8" borderId="62" xfId="0" applyFont="1" applyFill="1" applyBorder="1"/>
    <xf numFmtId="14" fontId="10" fillId="7" borderId="63" xfId="0" applyNumberFormat="1" applyFont="1" applyFill="1" applyBorder="1"/>
    <xf numFmtId="0" fontId="1" fillId="7" borderId="64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1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5" xfId="0" applyFont="1" applyFill="1" applyBorder="1"/>
    <xf numFmtId="0" fontId="1" fillId="7" borderId="66" xfId="0" applyFont="1" applyFill="1" applyBorder="1"/>
    <xf numFmtId="0" fontId="1" fillId="9" borderId="66" xfId="0" applyFont="1" applyFill="1" applyBorder="1"/>
    <xf numFmtId="0" fontId="1" fillId="9" borderId="67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68" xfId="0" applyFont="1" applyFill="1" applyBorder="1"/>
    <xf numFmtId="0" fontId="1" fillId="6" borderId="13" xfId="0" applyFont="1" applyFill="1" applyBorder="1"/>
    <xf numFmtId="0" fontId="1" fillId="6" borderId="69" xfId="0" applyFont="1" applyFill="1" applyBorder="1"/>
    <xf numFmtId="14" fontId="1" fillId="6" borderId="11" xfId="0" applyNumberFormat="1" applyFont="1" applyFill="1" applyBorder="1"/>
    <xf numFmtId="0" fontId="1" fillId="7" borderId="55" xfId="0" applyFont="1" applyFill="1" applyBorder="1"/>
    <xf numFmtId="0" fontId="1" fillId="7" borderId="56" xfId="0" applyFont="1" applyFill="1" applyBorder="1"/>
    <xf numFmtId="14" fontId="1" fillId="7" borderId="56" xfId="0" applyNumberFormat="1" applyFont="1" applyFill="1" applyBorder="1"/>
    <xf numFmtId="0" fontId="1" fillId="7" borderId="59" xfId="0" applyFont="1" applyFill="1" applyBorder="1"/>
    <xf numFmtId="0" fontId="1" fillId="7" borderId="57" xfId="0" applyFont="1" applyFill="1" applyBorder="1"/>
    <xf numFmtId="14" fontId="1" fillId="12" borderId="4" xfId="0" applyNumberFormat="1" applyFont="1" applyFill="1" applyBorder="1"/>
    <xf numFmtId="14" fontId="1" fillId="13" borderId="4" xfId="0" applyNumberFormat="1" applyFont="1" applyFill="1" applyBorder="1"/>
    <xf numFmtId="0" fontId="10" fillId="0" borderId="70" xfId="0" applyFont="1" applyBorder="1"/>
    <xf numFmtId="0" fontId="10" fillId="0" borderId="71" xfId="0" applyFont="1" applyBorder="1"/>
    <xf numFmtId="172" fontId="1" fillId="0" borderId="72" xfId="0" applyNumberFormat="1" applyFont="1" applyBorder="1"/>
    <xf numFmtId="172" fontId="1" fillId="0" borderId="73" xfId="0" applyNumberFormat="1" applyFont="1" applyBorder="1"/>
    <xf numFmtId="172" fontId="1" fillId="0" borderId="74" xfId="0" applyNumberFormat="1" applyFont="1" applyBorder="1"/>
    <xf numFmtId="172" fontId="1" fillId="0" borderId="75" xfId="0" applyNumberFormat="1" applyFont="1" applyBorder="1"/>
    <xf numFmtId="172" fontId="1" fillId="0" borderId="76" xfId="0" applyNumberFormat="1" applyFont="1" applyBorder="1"/>
    <xf numFmtId="172" fontId="1" fillId="0" borderId="77" xfId="0" applyNumberFormat="1" applyFont="1" applyBorder="1"/>
    <xf numFmtId="172" fontId="0" fillId="0" borderId="0" xfId="0" applyNumberFormat="1" applyFont="1" applyAlignment="1"/>
    <xf numFmtId="0" fontId="1" fillId="13" borderId="4" xfId="0" applyFont="1" applyFill="1" applyBorder="1"/>
    <xf numFmtId="172" fontId="1" fillId="13" borderId="4" xfId="0" applyNumberFormat="1" applyFont="1" applyFill="1" applyBorder="1"/>
    <xf numFmtId="172" fontId="1" fillId="12" borderId="4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4" xfId="0" applyFont="1" applyFill="1" applyBorder="1" applyAlignment="1">
      <alignment horizontal="center"/>
    </xf>
    <xf numFmtId="14" fontId="1" fillId="6" borderId="30" xfId="0" applyNumberFormat="1" applyFont="1" applyFill="1" applyBorder="1"/>
    <xf numFmtId="14" fontId="1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Training dataset (2-60 days)</a:t>
            </a:r>
          </a:p>
        </c:rich>
      </c:tx>
      <c:layout>
        <c:manualLayout>
          <c:xMode val="edge"/>
          <c:yMode val="edge"/>
          <c:x val="0.36332332897849651"/>
          <c:y val="2.26537216828478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433792749000545"/>
          <c:y val="0.15831970032872106"/>
          <c:w val="0.78340611011067574"/>
          <c:h val="0.74841347501465227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8C-4AA6-8451-21676A02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Total Prediction Savings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crossAx val="815775584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94326308013893"/>
          <c:y val="0.14004914004914004"/>
          <c:w val="0.80810064909550972"/>
          <c:h val="0.75757575757575757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4866.6666666666679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AD-46A0-AAE9-2055C2E7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Total Prediction Savings (€)</a:t>
                </a:r>
              </a:p>
            </c:rich>
          </c:tx>
          <c:layout>
            <c:manualLayout>
              <c:xMode val="edge"/>
              <c:yMode val="edge"/>
              <c:x val="2.3993587627893814E-2"/>
              <c:y val="0.23481566032747136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crossAx val="1953696733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Training dataset (2-60 days)</a:t>
            </a:r>
          </a:p>
        </c:rich>
      </c:tx>
      <c:layout>
        <c:manualLayout>
          <c:xMode val="edge"/>
          <c:yMode val="edge"/>
          <c:x val="0.36332332897849651"/>
          <c:y val="2.26537216828478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4774391990239"/>
          <c:y val="0.15831970032872106"/>
          <c:w val="0.82326659840165717"/>
          <c:h val="0.74841347501465227"/>
        </c:manualLayout>
      </c:layout>
      <c:barChart>
        <c:barDir val="col"/>
        <c:grouping val="clustered"/>
        <c:varyColors val="1"/>
        <c:ser>
          <c:idx val="1"/>
          <c:order val="0"/>
          <c:tx>
            <c:strRef>
              <c:f>Summary!$L$3</c:f>
              <c:strCache>
                <c:ptCount val="1"/>
                <c:pt idx="0">
                  <c:v>Saving of TPs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Summary!$L$5:$L$10</c:f>
              <c:numCache>
                <c:formatCode>_ * #,##0_ ;_ * \-#,##0_ ;_ * "-"??_ ;_ @_ </c:formatCode>
                <c:ptCount val="6"/>
                <c:pt idx="0" formatCode="General">
                  <c:v>14000</c:v>
                </c:pt>
                <c:pt idx="1">
                  <c:v>0</c:v>
                </c:pt>
                <c:pt idx="2" formatCode="0">
                  <c:v>37991.666666666664</c:v>
                </c:pt>
                <c:pt idx="3" formatCode="General">
                  <c:v>1550</c:v>
                </c:pt>
                <c:pt idx="4" formatCode="General">
                  <c:v>23250</c:v>
                </c:pt>
                <c:pt idx="5" formatCode="General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3D-4275-9D85-FB290002F7C5}"/>
            </c:ext>
          </c:extLst>
        </c:ser>
        <c:ser>
          <c:idx val="2"/>
          <c:order val="1"/>
          <c:tx>
            <c:strRef>
              <c:f>Summary!$N$3</c:f>
              <c:strCache>
                <c:ptCount val="1"/>
                <c:pt idx="0">
                  <c:v>Cost of FNs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Summary!$N$5:$N$10</c:f>
              <c:numCache>
                <c:formatCode>_ * #,##0_ ;_ * \-#,##0_ ;_ * "-"??_ ;_ @_ </c:formatCode>
                <c:ptCount val="6"/>
                <c:pt idx="0">
                  <c:v>210000</c:v>
                </c:pt>
                <c:pt idx="1">
                  <c:v>240000</c:v>
                </c:pt>
                <c:pt idx="2" formatCode="0">
                  <c:v>70000</c:v>
                </c:pt>
                <c:pt idx="3">
                  <c:v>190000</c:v>
                </c:pt>
                <c:pt idx="4">
                  <c:v>190000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3D-4275-9D85-FB290002F7C5}"/>
            </c:ext>
          </c:extLst>
        </c:ser>
        <c:ser>
          <c:idx val="0"/>
          <c:order val="2"/>
          <c:tx>
            <c:strRef>
              <c:f>Summary!$P$3</c:f>
              <c:strCache>
                <c:ptCount val="1"/>
                <c:pt idx="0">
                  <c:v>Cost of FPs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Summary!$P$5:$P$10</c:f>
              <c:numCache>
                <c:formatCode>_ * #,##0_ ;_ * \-#,##0_ ;_ * "-"??_ ;_ @_ </c:formatCode>
                <c:ptCount val="6"/>
                <c:pt idx="0">
                  <c:v>9000</c:v>
                </c:pt>
                <c:pt idx="1">
                  <c:v>11000</c:v>
                </c:pt>
                <c:pt idx="2" formatCode="0">
                  <c:v>24000</c:v>
                </c:pt>
                <c:pt idx="3">
                  <c:v>0</c:v>
                </c:pt>
                <c:pt idx="4">
                  <c:v>9500</c:v>
                </c:pt>
                <c:pt idx="5">
                  <c:v>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293D-4275-9D85-FB29000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Money (€)</a:t>
                </a:r>
              </a:p>
            </c:rich>
          </c:tx>
          <c:layout>
            <c:manualLayout>
              <c:xMode val="edge"/>
              <c:yMode val="edge"/>
              <c:x val="2.2436276182965915E-2"/>
              <c:y val="0.36062915679229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81577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0010357449713"/>
          <c:y val="0.17623015569655731"/>
          <c:w val="0.15606872010953787"/>
          <c:h val="0.165662411130647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Test dataset (2-60 days)</a:t>
            </a:r>
          </a:p>
        </c:rich>
      </c:tx>
      <c:layout>
        <c:manualLayout>
          <c:xMode val="edge"/>
          <c:yMode val="edge"/>
          <c:x val="0.36332332897849651"/>
          <c:y val="2.26537216828478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4774391990239"/>
          <c:y val="0.15831970032872106"/>
          <c:w val="0.82326659840165717"/>
          <c:h val="0.74841347501465227"/>
        </c:manualLayout>
      </c:layout>
      <c:barChart>
        <c:barDir val="col"/>
        <c:grouping val="clustered"/>
        <c:varyColors val="1"/>
        <c:ser>
          <c:idx val="1"/>
          <c:order val="0"/>
          <c:tx>
            <c:strRef>
              <c:f>Summary!$L$3</c:f>
              <c:strCache>
                <c:ptCount val="1"/>
                <c:pt idx="0">
                  <c:v>Saving of TPs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Summary!$M$5:$M$10</c:f>
              <c:numCache>
                <c:formatCode>_ * #,##0_ ;_ * \-#,##0_ ;_ * "-"??_ ;_ @_ </c:formatCode>
                <c:ptCount val="6"/>
                <c:pt idx="0">
                  <c:v>0</c:v>
                </c:pt>
                <c:pt idx="1">
                  <c:v>0</c:v>
                </c:pt>
                <c:pt idx="2" formatCode="General">
                  <c:v>15866.666666666668</c:v>
                </c:pt>
                <c:pt idx="3" formatCode="0">
                  <c:v>13316.666666666666</c:v>
                </c:pt>
                <c:pt idx="4" formatCode="General">
                  <c:v>17000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A40-B7B6-8ECBBF7F1697}"/>
            </c:ext>
          </c:extLst>
        </c:ser>
        <c:ser>
          <c:idx val="2"/>
          <c:order val="1"/>
          <c:tx>
            <c:strRef>
              <c:f>Summary!$N$3</c:f>
              <c:strCache>
                <c:ptCount val="1"/>
                <c:pt idx="0">
                  <c:v>Cost of FNs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Summary!$O$5:$O$10</c:f>
              <c:numCache>
                <c:formatCode>_ * #,##0_ ;_ * \-#,##0_ ;_ * "-"??_ ;_ @_ 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0</c:v>
                </c:pt>
                <c:pt idx="3" formatCode="0">
                  <c:v>0</c:v>
                </c:pt>
                <c:pt idx="4">
                  <c:v>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4-4A40-B7B6-8ECBBF7F1697}"/>
            </c:ext>
          </c:extLst>
        </c:ser>
        <c:ser>
          <c:idx val="0"/>
          <c:order val="2"/>
          <c:tx>
            <c:strRef>
              <c:f>Summary!$P$3</c:f>
              <c:strCache>
                <c:ptCount val="1"/>
                <c:pt idx="0">
                  <c:v>Cost of FPs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Summary!$Q$5:$Q$10</c:f>
              <c:numCache>
                <c:formatCode>_ * #,##0_ ;_ * \-#,##0_ ;_ * "-"??_ ;_ @_ </c:formatCode>
                <c:ptCount val="6"/>
                <c:pt idx="0">
                  <c:v>4500</c:v>
                </c:pt>
                <c:pt idx="1">
                  <c:v>9500</c:v>
                </c:pt>
                <c:pt idx="2">
                  <c:v>11000</c:v>
                </c:pt>
                <c:pt idx="3" formatCode="0">
                  <c:v>52000</c:v>
                </c:pt>
                <c:pt idx="4">
                  <c:v>6500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664-4A40-B7B6-8ECBBF7F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Money (€)</a:t>
                </a:r>
              </a:p>
            </c:rich>
          </c:tx>
          <c:layout>
            <c:manualLayout>
              <c:xMode val="edge"/>
              <c:yMode val="edge"/>
              <c:x val="2.2436276182965915E-2"/>
              <c:y val="0.36062915679229418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crossAx val="81577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0010357449713"/>
          <c:y val="0.17623015569655731"/>
          <c:w val="0.15606872010953787"/>
          <c:h val="0.165662411130647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Training dataset (varied assumptions)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94326308013893"/>
          <c:y val="0.14004914004914004"/>
          <c:w val="0.80810064909550972"/>
          <c:h val="0.52290918635170591"/>
        </c:manualLayout>
      </c:layout>
      <c:barChart>
        <c:barDir val="col"/>
        <c:grouping val="clustered"/>
        <c:varyColors val="1"/>
        <c:ser>
          <c:idx val="1"/>
          <c:order val="0"/>
          <c:tx>
            <c:v>2-60 days</c:v>
          </c:tx>
          <c:spPr>
            <a:solidFill>
              <a:schemeClr val="tx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C-46D8-B1FD-17815495D814}"/>
            </c:ext>
          </c:extLst>
        </c:ser>
        <c:ser>
          <c:idx val="2"/>
          <c:order val="1"/>
          <c:tx>
            <c:v>2-90 days</c:v>
          </c:tx>
          <c:spPr>
            <a:solidFill>
              <a:schemeClr val="bg1">
                <a:lumMod val="75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-157861.11111111112</c:v>
                </c:pt>
                <c:pt idx="1">
                  <c:v>-163333.33333333331</c:v>
                </c:pt>
                <c:pt idx="2">
                  <c:v>-31372.222222222219</c:v>
                </c:pt>
                <c:pt idx="3">
                  <c:v>-188966.66666666666</c:v>
                </c:pt>
                <c:pt idx="4">
                  <c:v>-40250</c:v>
                </c:pt>
                <c:pt idx="5">
                  <c:v>-179500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C-46D8-B1FD-17815495D814}"/>
            </c:ext>
          </c:extLst>
        </c:ser>
        <c:ser>
          <c:idx val="0"/>
          <c:order val="2"/>
          <c:tx>
            <c:v>1-90 days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Summary!$AD$5:$AD$10</c:f>
              <c:numCache>
                <c:formatCode>_ * #,##0_ ;_ * \-#,##0_ ;_ * "-"??_ ;_ @_ </c:formatCode>
                <c:ptCount val="6"/>
                <c:pt idx="0">
                  <c:v>-157861.11111111112</c:v>
                </c:pt>
                <c:pt idx="1">
                  <c:v>-163333.33333333331</c:v>
                </c:pt>
                <c:pt idx="2">
                  <c:v>-31372.222222222219</c:v>
                </c:pt>
                <c:pt idx="3">
                  <c:v>-88066.666666666672</c:v>
                </c:pt>
                <c:pt idx="4">
                  <c:v>-40250</c:v>
                </c:pt>
                <c:pt idx="5">
                  <c:v>-179500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21C-46D8-B1FD-17815495D814}"/>
            </c:ext>
          </c:extLst>
        </c:ser>
        <c:ser>
          <c:idx val="3"/>
          <c:order val="3"/>
          <c:tx>
            <c:v>Reduced replacement costs</c:v>
          </c:tx>
          <c:invertIfNegative val="0"/>
          <c:val>
            <c:numRef>
              <c:f>Summary!$AJ$5:$AJ$10</c:f>
              <c:numCache>
                <c:formatCode>_ * #,##0_ ;_ * \-#,##0_ ;_ * "-"??_ ;_ @_ </c:formatCode>
                <c:ptCount val="6"/>
                <c:pt idx="0">
                  <c:v>-97000</c:v>
                </c:pt>
                <c:pt idx="1">
                  <c:v>-106000</c:v>
                </c:pt>
                <c:pt idx="2">
                  <c:v>-41713.888888888883</c:v>
                </c:pt>
                <c:pt idx="3">
                  <c:v>-94522.222222222219</c:v>
                </c:pt>
                <c:pt idx="4">
                  <c:v>-52333.333333333336</c:v>
                </c:pt>
                <c:pt idx="5">
                  <c:v>-91166.666666666657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C-46D8-B1FD-17815495D814}"/>
            </c:ext>
          </c:extLst>
        </c:ser>
        <c:ser>
          <c:idx val="4"/>
          <c:order val="4"/>
          <c:tx>
            <c:v>No repeat inspections</c:v>
          </c:tx>
          <c:invertIfNegative val="0"/>
          <c:val>
            <c:numRef>
              <c:f>Summary!$AP$5:$AP$10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-42508.333333333336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C-46D8-B1FD-17815495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50000"/>
          <c:min val="-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Total Prediction Savings (€)</a:t>
                </a:r>
              </a:p>
            </c:rich>
          </c:tx>
          <c:layout>
            <c:manualLayout>
              <c:xMode val="edge"/>
              <c:yMode val="edge"/>
              <c:x val="2.5986684399876028E-2"/>
              <c:y val="0.10148241469816273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crossAx val="195369673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17891317396982"/>
          <c:y val="0.73382236220472441"/>
          <c:w val="0.27901839624307051"/>
          <c:h val="0.2275097112860892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CH" sz="1400"/>
              <a:t>Test dataset (varied assumptions)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94326308013893"/>
          <c:y val="0.14004914004914004"/>
          <c:w val="0.80810064909550972"/>
          <c:h val="0.54662783974433093"/>
        </c:manualLayout>
      </c:layout>
      <c:barChart>
        <c:barDir val="col"/>
        <c:grouping val="clustered"/>
        <c:varyColors val="1"/>
        <c:ser>
          <c:idx val="1"/>
          <c:order val="0"/>
          <c:tx>
            <c:v>2-60 days</c:v>
          </c:tx>
          <c:spPr>
            <a:solidFill>
              <a:schemeClr val="tx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4866.6666666666679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127-81D9-043DEC3AF3F6}"/>
            </c:ext>
          </c:extLst>
        </c:ser>
        <c:ser>
          <c:idx val="2"/>
          <c:order val="1"/>
          <c:tx>
            <c:v>2-90 days</c:v>
          </c:tx>
          <c:spPr>
            <a:solidFill>
              <a:schemeClr val="bg1">
                <a:lumMod val="75000"/>
              </a:schemeClr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4077.7777777777774</c:v>
                </c:pt>
                <c:pt idx="3">
                  <c:v>-38683.333333333336</c:v>
                </c:pt>
                <c:pt idx="4">
                  <c:v>4833.3333333333321</c:v>
                </c:pt>
                <c:pt idx="5">
                  <c:v>-20000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127-81D9-043DEC3AF3F6}"/>
            </c:ext>
          </c:extLst>
        </c:ser>
        <c:ser>
          <c:idx val="0"/>
          <c:order val="2"/>
          <c:tx>
            <c:v>1-90 days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NBM-LI</c:v>
                </c:pt>
                <c:pt idx="1">
                  <c:v>NBM</c:v>
                </c:pt>
                <c:pt idx="2">
                  <c:v>LoMST</c:v>
                </c:pt>
                <c:pt idx="3">
                  <c:v>CCA</c:v>
                </c:pt>
                <c:pt idx="4">
                  <c:v>WHC-LOF</c:v>
                </c:pt>
                <c:pt idx="5">
                  <c:v>EDP</c:v>
                </c:pt>
              </c:strCache>
            </c:strRef>
          </c:cat>
          <c:val>
            <c:numRef>
              <c:f>Summary!$AE$5:$AE$10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4077.7777777777774</c:v>
                </c:pt>
                <c:pt idx="3">
                  <c:v>-38683.333333333336</c:v>
                </c:pt>
                <c:pt idx="4">
                  <c:v>4833.3333333333321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2CC-4127-81D9-043DEC3AF3F6}"/>
            </c:ext>
          </c:extLst>
        </c:ser>
        <c:ser>
          <c:idx val="3"/>
          <c:order val="3"/>
          <c:tx>
            <c:v>Reduced replacement costs</c:v>
          </c:tx>
          <c:invertIfNegative val="0"/>
          <c:val>
            <c:numRef>
              <c:f>Summary!$AK$5:$AK$10</c:f>
              <c:numCache>
                <c:formatCode>_ * #,##0_ ;_ * \-#,##0_ ;_ * "-"??_ ;_ @_ </c:formatCode>
                <c:ptCount val="6"/>
                <c:pt idx="0">
                  <c:v>-14500</c:v>
                </c:pt>
                <c:pt idx="1">
                  <c:v>-19500</c:v>
                </c:pt>
                <c:pt idx="2">
                  <c:v>-6644.4444444444443</c:v>
                </c:pt>
                <c:pt idx="3">
                  <c:v>-46516.666666666672</c:v>
                </c:pt>
                <c:pt idx="4">
                  <c:v>-9833.3333333333339</c:v>
                </c:pt>
                <c:pt idx="5">
                  <c:v>-10000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C-4127-81D9-043DEC3AF3F6}"/>
            </c:ext>
          </c:extLst>
        </c:ser>
        <c:ser>
          <c:idx val="4"/>
          <c:order val="4"/>
          <c:tx>
            <c:v>No repeat inspections</c:v>
          </c:tx>
          <c:invertIfNegative val="0"/>
          <c:val>
            <c:numRef>
              <c:f>Summary!$AQ$5:$AQ$10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-24500</c:v>
                </c:pt>
                <c:pt idx="2">
                  <c:v>4866.6666666666679</c:v>
                </c:pt>
                <c:pt idx="3">
                  <c:v>13316.666666666666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C-4127-81D9-043DEC3A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50000"/>
          <c:min val="-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CH" sz="1400"/>
                  <a:t>Total Prediction Savings (€)</a:t>
                </a:r>
              </a:p>
            </c:rich>
          </c:tx>
          <c:layout>
            <c:manualLayout>
              <c:xMode val="edge"/>
              <c:yMode val="edge"/>
              <c:x val="2.3993587627893814E-2"/>
              <c:y val="0.23481566032747136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crossAx val="1953696733"/>
        <c:crosses val="autoZero"/>
        <c:crossBetween val="between"/>
        <c:majorUnit val="25000"/>
        <c:minorUnit val="5000"/>
      </c:valAx>
    </c:plotArea>
    <c:legend>
      <c:legendPos val="r"/>
      <c:layout>
        <c:manualLayout>
          <c:xMode val="edge"/>
          <c:yMode val="edge"/>
          <c:x val="0.4251370596612643"/>
          <c:y val="0.75252820033009893"/>
          <c:w val="0.27901839624307051"/>
          <c:h val="0.2278134625695152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zero"/>
    <c:showDLblsOverMax val="1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6372225" cy="39243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0</xdr:rowOff>
    </xdr:from>
    <xdr:ext cx="6372225" cy="39243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4762500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72225" cy="4756150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4140625" defaultRowHeight="15" customHeight="1" x14ac:dyDescent="0.3"/>
  <cols>
    <col min="1" max="1" width="15.21875" customWidth="1"/>
    <col min="2" max="2" width="7.109375" customWidth="1"/>
    <col min="3" max="3" width="22.554687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20.109375" customWidth="1"/>
    <col min="10" max="10" width="8.77734375" customWidth="1"/>
    <col min="11" max="11" width="10.44140625" customWidth="1"/>
    <col min="12" max="12" width="20.21875" customWidth="1"/>
    <col min="13" max="13" width="25.21875" customWidth="1"/>
    <col min="14" max="26" width="8.7773437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</row>
    <row r="4" spans="1:14" ht="14.4" x14ac:dyDescent="0.3">
      <c r="A4" s="2"/>
      <c r="B4" s="2"/>
      <c r="C4" s="2"/>
      <c r="D4" s="235" t="s">
        <v>2</v>
      </c>
      <c r="E4" s="236"/>
      <c r="F4" s="237"/>
      <c r="G4" s="235" t="s">
        <v>3</v>
      </c>
      <c r="H4" s="236"/>
      <c r="I4" s="237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 ht="14.4" x14ac:dyDescent="0.3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 ht="14.4" x14ac:dyDescent="0.3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 ht="14.4" x14ac:dyDescent="0.3">
      <c r="A15" s="233" t="s">
        <v>38</v>
      </c>
      <c r="B15" s="234"/>
      <c r="C15" s="234"/>
      <c r="D15" s="234"/>
      <c r="E15" s="234"/>
      <c r="F15" s="234"/>
      <c r="G15" s="234"/>
      <c r="H15" s="234"/>
      <c r="I15" s="234"/>
    </row>
    <row r="16" spans="1:14" ht="14.4" x14ac:dyDescent="0.3">
      <c r="A16" s="2"/>
      <c r="B16" s="2"/>
      <c r="C16" s="2"/>
      <c r="D16" s="235" t="s">
        <v>2</v>
      </c>
      <c r="E16" s="236"/>
      <c r="F16" s="238"/>
      <c r="G16" s="235" t="s">
        <v>3</v>
      </c>
      <c r="H16" s="236"/>
      <c r="I16" s="237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 ht="14.4" x14ac:dyDescent="0.3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 ht="14.4" x14ac:dyDescent="0.3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 ht="14.4" x14ac:dyDescent="0.3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 x14ac:dyDescent="0.3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 ht="14.4" x14ac:dyDescent="0.3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 x14ac:dyDescent="0.3"/>
    <row r="26" spans="1:9" ht="15.75" customHeight="1" x14ac:dyDescent="0.3"/>
    <row r="27" spans="1:9" ht="15.75" customHeight="1" x14ac:dyDescent="0.3">
      <c r="A27" s="26"/>
    </row>
    <row r="28" spans="1:9" ht="15.75" customHeight="1" x14ac:dyDescent="0.3">
      <c r="A28" s="26"/>
    </row>
    <row r="29" spans="1:9" ht="15.75" customHeight="1" x14ac:dyDescent="0.3">
      <c r="A29" s="26"/>
    </row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19.77734375" customWidth="1"/>
    <col min="2" max="2" width="16.44140625" customWidth="1"/>
    <col min="3" max="3" width="10.77734375" customWidth="1"/>
    <col min="4" max="4" width="13.77734375" customWidth="1"/>
    <col min="5" max="26" width="8.77734375" customWidth="1"/>
  </cols>
  <sheetData>
    <row r="1" spans="1:4" ht="14.4" x14ac:dyDescent="0.3">
      <c r="A1" s="3" t="s">
        <v>5</v>
      </c>
      <c r="B1" s="3" t="s">
        <v>151</v>
      </c>
      <c r="C1" s="3" t="s">
        <v>152</v>
      </c>
      <c r="D1" s="3" t="s">
        <v>153</v>
      </c>
    </row>
    <row r="2" spans="1:4" ht="14.4" x14ac:dyDescent="0.3">
      <c r="A2" s="3" t="s">
        <v>154</v>
      </c>
      <c r="B2" s="3">
        <v>100000</v>
      </c>
      <c r="C2" s="3">
        <v>20000</v>
      </c>
      <c r="D2" s="3">
        <v>5000</v>
      </c>
    </row>
    <row r="3" spans="1:4" ht="14.4" x14ac:dyDescent="0.3">
      <c r="A3" s="3" t="s">
        <v>14</v>
      </c>
      <c r="B3" s="3">
        <v>60000</v>
      </c>
      <c r="C3" s="3">
        <v>15000</v>
      </c>
      <c r="D3" s="3">
        <v>5000</v>
      </c>
    </row>
    <row r="4" spans="1:4" ht="14.4" x14ac:dyDescent="0.3">
      <c r="A4" s="3" t="s">
        <v>19</v>
      </c>
      <c r="B4" s="3">
        <v>30000</v>
      </c>
      <c r="C4" s="3">
        <v>12500</v>
      </c>
      <c r="D4" s="3">
        <v>4500</v>
      </c>
    </row>
    <row r="5" spans="1:4" ht="14.4" x14ac:dyDescent="0.3">
      <c r="A5" s="3" t="s">
        <v>29</v>
      </c>
      <c r="B5" s="3">
        <v>50000</v>
      </c>
      <c r="C5" s="3">
        <v>3500</v>
      </c>
      <c r="D5" s="3">
        <v>1500</v>
      </c>
    </row>
    <row r="6" spans="1:4" ht="14.4" x14ac:dyDescent="0.3">
      <c r="A6" s="3" t="s">
        <v>25</v>
      </c>
      <c r="B6" s="3">
        <v>20000</v>
      </c>
      <c r="C6" s="3">
        <v>3000</v>
      </c>
      <c r="D6" s="3">
        <v>2000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9.5546875" customWidth="1"/>
    <col min="3" max="3" width="20.77734375" customWidth="1"/>
    <col min="4" max="4" width="8.77734375" customWidth="1"/>
    <col min="5" max="5" width="11.77734375" customWidth="1"/>
    <col min="6" max="6" width="17.5546875" customWidth="1"/>
    <col min="7" max="7" width="28.77734375" customWidth="1"/>
    <col min="8" max="8" width="45.44140625" customWidth="1"/>
    <col min="9" max="9" width="18.5546875" customWidth="1"/>
    <col min="10" max="12" width="8.77734375" customWidth="1"/>
    <col min="13" max="13" width="11.77734375" customWidth="1"/>
    <col min="14" max="14" width="17.44140625" customWidth="1"/>
    <col min="15" max="15" width="8.77734375" customWidth="1"/>
    <col min="16" max="16" width="17.5546875" customWidth="1"/>
    <col min="17" max="17" width="8.77734375" customWidth="1"/>
    <col min="18" max="18" width="25.77734375" customWidth="1"/>
    <col min="19" max="20" width="8.77734375" customWidth="1"/>
    <col min="21" max="21" width="31" customWidth="1"/>
    <col min="22" max="22" width="17.44140625" customWidth="1"/>
    <col min="23" max="23" width="8.77734375" customWidth="1"/>
    <col min="24" max="24" width="45.44140625" customWidth="1"/>
    <col min="25" max="25" width="8.77734375" customWidth="1"/>
    <col min="26" max="26" width="23.109375" customWidth="1"/>
    <col min="27" max="27" width="15.5546875" customWidth="1"/>
    <col min="28" max="29" width="8.77734375" customWidth="1"/>
    <col min="30" max="30" width="17.44140625" customWidth="1"/>
    <col min="31" max="33" width="8.77734375" customWidth="1"/>
  </cols>
  <sheetData>
    <row r="2" spans="1:33" ht="14.4" x14ac:dyDescent="0.3">
      <c r="A2" s="148"/>
      <c r="B2" s="247" t="s">
        <v>155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6"/>
      <c r="R2" s="248" t="s">
        <v>156</v>
      </c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6"/>
    </row>
    <row r="3" spans="1:33" ht="14.4" x14ac:dyDescent="0.3">
      <c r="A3" s="149"/>
      <c r="B3" s="247" t="s">
        <v>95</v>
      </c>
      <c r="C3" s="243"/>
      <c r="D3" s="243"/>
      <c r="E3" s="243"/>
      <c r="F3" s="243"/>
      <c r="G3" s="243"/>
      <c r="H3" s="243"/>
      <c r="I3" s="246"/>
      <c r="J3" s="249" t="s">
        <v>128</v>
      </c>
      <c r="K3" s="243"/>
      <c r="L3" s="243"/>
      <c r="M3" s="243"/>
      <c r="N3" s="243"/>
      <c r="O3" s="243"/>
      <c r="P3" s="243"/>
      <c r="Q3" s="246"/>
      <c r="R3" s="248" t="s">
        <v>95</v>
      </c>
      <c r="S3" s="243"/>
      <c r="T3" s="243"/>
      <c r="U3" s="243"/>
      <c r="V3" s="243"/>
      <c r="W3" s="243"/>
      <c r="X3" s="243"/>
      <c r="Y3" s="246"/>
      <c r="Z3" s="248" t="s">
        <v>128</v>
      </c>
      <c r="AA3" s="243"/>
      <c r="AB3" s="243"/>
      <c r="AC3" s="243"/>
      <c r="AD3" s="243"/>
      <c r="AE3" s="243"/>
      <c r="AF3" s="243"/>
      <c r="AG3" s="246"/>
    </row>
    <row r="4" spans="1:33" ht="14.4" x14ac:dyDescent="0.3">
      <c r="A4" s="150"/>
      <c r="B4" s="151" t="s">
        <v>93</v>
      </c>
      <c r="C4" s="152" t="s">
        <v>122</v>
      </c>
      <c r="D4" s="152" t="s">
        <v>157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158</v>
      </c>
      <c r="J4" s="154" t="s">
        <v>93</v>
      </c>
      <c r="K4" s="152" t="s">
        <v>122</v>
      </c>
      <c r="L4" s="152" t="s">
        <v>157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158</v>
      </c>
      <c r="R4" s="156" t="s">
        <v>93</v>
      </c>
      <c r="S4" s="157" t="s">
        <v>122</v>
      </c>
      <c r="T4" s="157" t="s">
        <v>157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158</v>
      </c>
      <c r="Z4" s="156" t="s">
        <v>93</v>
      </c>
      <c r="AA4" s="157" t="s">
        <v>122</v>
      </c>
      <c r="AB4" s="157" t="s">
        <v>157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158</v>
      </c>
    </row>
    <row r="5" spans="1:33" ht="14.4" x14ac:dyDescent="0.3">
      <c r="A5" s="159">
        <v>42451</v>
      </c>
      <c r="B5" s="160"/>
      <c r="C5" s="161"/>
      <c r="D5" s="161"/>
      <c r="E5" s="161"/>
      <c r="F5" s="162" t="s">
        <v>159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159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 ht="14.4" x14ac:dyDescent="0.3">
      <c r="A6" s="170">
        <v>42452</v>
      </c>
      <c r="B6" s="9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 ht="14.4" x14ac:dyDescent="0.3">
      <c r="A7" s="170">
        <v>42453</v>
      </c>
      <c r="B7" s="9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 ht="14.4" x14ac:dyDescent="0.3">
      <c r="A8" s="170">
        <v>42454</v>
      </c>
      <c r="B8" s="9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 ht="14.4" x14ac:dyDescent="0.3">
      <c r="A9" s="170">
        <v>42455</v>
      </c>
      <c r="B9" s="9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 ht="14.4" x14ac:dyDescent="0.3">
      <c r="A10" s="170">
        <v>42456</v>
      </c>
      <c r="B10" s="9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 ht="14.4" x14ac:dyDescent="0.3">
      <c r="A11" s="170">
        <v>42457</v>
      </c>
      <c r="B11" s="9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 ht="14.4" x14ac:dyDescent="0.3">
      <c r="A12" s="170">
        <v>42458</v>
      </c>
      <c r="B12" s="9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 ht="14.4" x14ac:dyDescent="0.3">
      <c r="A13" s="170">
        <v>42459</v>
      </c>
      <c r="B13" s="9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 ht="14.4" x14ac:dyDescent="0.3">
      <c r="A14" s="170">
        <v>42460</v>
      </c>
      <c r="B14" s="9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 ht="14.4" x14ac:dyDescent="0.3">
      <c r="A15" s="170">
        <v>42461</v>
      </c>
      <c r="B15" s="9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 ht="14.4" x14ac:dyDescent="0.3">
      <c r="A16" s="170">
        <v>42462</v>
      </c>
      <c r="B16" s="94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 ht="14.4" x14ac:dyDescent="0.3">
      <c r="A17" s="170">
        <v>42463</v>
      </c>
      <c r="B17" s="9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 ht="14.4" x14ac:dyDescent="0.3">
      <c r="A18" s="170">
        <v>42464</v>
      </c>
      <c r="B18" s="9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 ht="14.4" x14ac:dyDescent="0.3">
      <c r="A19" s="170">
        <v>42465</v>
      </c>
      <c r="B19" s="9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 ht="14.4" x14ac:dyDescent="0.3">
      <c r="A20" s="170">
        <v>42466</v>
      </c>
      <c r="B20" s="9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 x14ac:dyDescent="0.3">
      <c r="A21" s="170">
        <v>42467</v>
      </c>
      <c r="B21" s="9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 x14ac:dyDescent="0.3">
      <c r="A22" s="170">
        <v>42468</v>
      </c>
      <c r="B22" s="9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 x14ac:dyDescent="0.3">
      <c r="A23" s="170">
        <v>42469</v>
      </c>
      <c r="B23" s="9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 x14ac:dyDescent="0.3">
      <c r="A24" s="170">
        <v>42470</v>
      </c>
      <c r="B24" s="9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 x14ac:dyDescent="0.3">
      <c r="A25" s="170">
        <v>42471</v>
      </c>
      <c r="B25" s="9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 x14ac:dyDescent="0.3">
      <c r="A26" s="170">
        <v>42472</v>
      </c>
      <c r="B26" s="9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 x14ac:dyDescent="0.3">
      <c r="A27" s="170">
        <v>42473</v>
      </c>
      <c r="B27" s="9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 x14ac:dyDescent="0.3">
      <c r="A28" s="170">
        <v>42474</v>
      </c>
      <c r="B28" s="9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 x14ac:dyDescent="0.3">
      <c r="A29" s="170">
        <v>42475</v>
      </c>
      <c r="B29" s="9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 x14ac:dyDescent="0.3">
      <c r="A30" s="170">
        <v>42476</v>
      </c>
      <c r="B30" s="94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 x14ac:dyDescent="0.3">
      <c r="A31" s="170">
        <v>42477</v>
      </c>
      <c r="B31" s="94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 x14ac:dyDescent="0.3">
      <c r="A32" s="170">
        <v>42478</v>
      </c>
      <c r="B32" s="9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 x14ac:dyDescent="0.3">
      <c r="A33" s="170">
        <v>42479</v>
      </c>
      <c r="B33" s="9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 x14ac:dyDescent="0.3">
      <c r="A34" s="170">
        <v>42480</v>
      </c>
      <c r="B34" s="94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 x14ac:dyDescent="0.3">
      <c r="A35" s="170">
        <v>42481</v>
      </c>
      <c r="B35" s="9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 x14ac:dyDescent="0.3">
      <c r="A36" s="170">
        <v>42482</v>
      </c>
      <c r="B36" s="9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 x14ac:dyDescent="0.3">
      <c r="A37" s="170">
        <v>42483</v>
      </c>
      <c r="B37" s="9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 x14ac:dyDescent="0.3">
      <c r="A38" s="170">
        <v>42484</v>
      </c>
      <c r="B38" s="9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 x14ac:dyDescent="0.3">
      <c r="A39" s="170">
        <v>42485</v>
      </c>
      <c r="B39" s="9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 x14ac:dyDescent="0.3">
      <c r="A40" s="170">
        <v>42486</v>
      </c>
      <c r="B40" s="9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 x14ac:dyDescent="0.3">
      <c r="A41" s="170">
        <v>42487</v>
      </c>
      <c r="B41" s="9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 x14ac:dyDescent="0.3">
      <c r="A42" s="170">
        <v>42488</v>
      </c>
      <c r="B42" s="9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 x14ac:dyDescent="0.3">
      <c r="A43" s="170">
        <v>42489</v>
      </c>
      <c r="B43" s="94"/>
      <c r="C43" s="85"/>
      <c r="D43" s="85"/>
      <c r="E43" s="85"/>
      <c r="F43" s="85"/>
      <c r="G43" s="175" t="s">
        <v>160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 x14ac:dyDescent="0.3">
      <c r="A44" s="170">
        <v>42490</v>
      </c>
      <c r="B44" s="176" t="s">
        <v>161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161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 x14ac:dyDescent="0.3">
      <c r="A45" s="170">
        <v>42491</v>
      </c>
      <c r="B45" s="94"/>
      <c r="C45" s="85"/>
      <c r="D45" s="85"/>
      <c r="E45" s="180" t="s">
        <v>162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162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 x14ac:dyDescent="0.3">
      <c r="A46" s="170">
        <v>42492</v>
      </c>
      <c r="B46" s="9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 x14ac:dyDescent="0.3">
      <c r="A47" s="170">
        <v>42493</v>
      </c>
      <c r="B47" s="9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 x14ac:dyDescent="0.3">
      <c r="A48" s="170">
        <v>42494</v>
      </c>
      <c r="B48" s="9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 x14ac:dyDescent="0.3">
      <c r="A49" s="170">
        <v>42495</v>
      </c>
      <c r="B49" s="9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 x14ac:dyDescent="0.3">
      <c r="A50" s="170">
        <v>42496</v>
      </c>
      <c r="B50" s="9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 x14ac:dyDescent="0.3">
      <c r="A51" s="170">
        <v>42497</v>
      </c>
      <c r="B51" s="9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 x14ac:dyDescent="0.3">
      <c r="A52" s="170">
        <v>42498</v>
      </c>
      <c r="B52" s="9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 x14ac:dyDescent="0.3">
      <c r="A53" s="170">
        <v>42499</v>
      </c>
      <c r="B53" s="9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 x14ac:dyDescent="0.3">
      <c r="A54" s="170">
        <v>42500</v>
      </c>
      <c r="B54" s="9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 x14ac:dyDescent="0.3">
      <c r="A55" s="170">
        <v>42501</v>
      </c>
      <c r="B55" s="9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 x14ac:dyDescent="0.3">
      <c r="A56" s="170">
        <v>42502</v>
      </c>
      <c r="B56" s="9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 x14ac:dyDescent="0.3">
      <c r="A57" s="170">
        <v>42503</v>
      </c>
      <c r="B57" s="9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 x14ac:dyDescent="0.3">
      <c r="A58" s="170">
        <v>42504</v>
      </c>
      <c r="B58" s="9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 x14ac:dyDescent="0.3">
      <c r="A59" s="170">
        <v>42505</v>
      </c>
      <c r="B59" s="9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 x14ac:dyDescent="0.3">
      <c r="A60" s="170">
        <v>42506</v>
      </c>
      <c r="B60" s="9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 x14ac:dyDescent="0.3">
      <c r="A61" s="170">
        <v>42507</v>
      </c>
      <c r="B61" s="9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 x14ac:dyDescent="0.3">
      <c r="A62" s="170">
        <v>42508</v>
      </c>
      <c r="B62" s="9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 x14ac:dyDescent="0.3">
      <c r="A63" s="170">
        <v>42509</v>
      </c>
      <c r="B63" s="9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 x14ac:dyDescent="0.3">
      <c r="A64" s="170">
        <v>42510</v>
      </c>
      <c r="B64" s="9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 x14ac:dyDescent="0.3">
      <c r="A65" s="170">
        <v>42511</v>
      </c>
      <c r="B65" s="9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 x14ac:dyDescent="0.3">
      <c r="A66" s="170">
        <v>42512</v>
      </c>
      <c r="B66" s="9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 x14ac:dyDescent="0.3">
      <c r="A67" s="170">
        <v>42513</v>
      </c>
      <c r="B67" s="9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 x14ac:dyDescent="0.3">
      <c r="A68" s="170">
        <v>42514</v>
      </c>
      <c r="B68" s="9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 x14ac:dyDescent="0.3">
      <c r="A69" s="170">
        <v>42515</v>
      </c>
      <c r="B69" s="9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 x14ac:dyDescent="0.3">
      <c r="A70" s="170">
        <v>42516</v>
      </c>
      <c r="B70" s="9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 x14ac:dyDescent="0.3">
      <c r="A71" s="170">
        <v>42517</v>
      </c>
      <c r="B71" s="9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 x14ac:dyDescent="0.3">
      <c r="A72" s="170">
        <v>42518</v>
      </c>
      <c r="B72" s="9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 x14ac:dyDescent="0.3">
      <c r="A73" s="170">
        <v>42519</v>
      </c>
      <c r="B73" s="9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 x14ac:dyDescent="0.3">
      <c r="A74" s="170">
        <v>42520</v>
      </c>
      <c r="B74" s="9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 x14ac:dyDescent="0.3">
      <c r="A75" s="170">
        <v>42521</v>
      </c>
      <c r="B75" s="9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 x14ac:dyDescent="0.3">
      <c r="A76" s="170">
        <v>42522</v>
      </c>
      <c r="B76" s="9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 x14ac:dyDescent="0.3">
      <c r="A77" s="170">
        <v>42523</v>
      </c>
      <c r="B77" s="9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 x14ac:dyDescent="0.3">
      <c r="A78" s="170">
        <v>42524</v>
      </c>
      <c r="B78" s="9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 x14ac:dyDescent="0.3">
      <c r="A79" s="170">
        <v>42525</v>
      </c>
      <c r="B79" s="9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 x14ac:dyDescent="0.3">
      <c r="A80" s="170">
        <v>42526</v>
      </c>
      <c r="B80" s="9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 x14ac:dyDescent="0.3">
      <c r="A81" s="170">
        <v>42527</v>
      </c>
      <c r="B81" s="9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 x14ac:dyDescent="0.3">
      <c r="A82" s="170">
        <v>42528</v>
      </c>
      <c r="B82" s="9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 x14ac:dyDescent="0.3">
      <c r="A83" s="170">
        <v>42529</v>
      </c>
      <c r="B83" s="9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 x14ac:dyDescent="0.3">
      <c r="A84" s="170">
        <v>42530</v>
      </c>
      <c r="B84" s="9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 x14ac:dyDescent="0.3">
      <c r="A85" s="170">
        <v>42531</v>
      </c>
      <c r="B85" s="9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 x14ac:dyDescent="0.3">
      <c r="A86" s="170">
        <v>42532</v>
      </c>
      <c r="B86" s="9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 x14ac:dyDescent="0.3">
      <c r="A87" s="170">
        <v>42533</v>
      </c>
      <c r="B87" s="9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 x14ac:dyDescent="0.3">
      <c r="A88" s="170">
        <v>42534</v>
      </c>
      <c r="B88" s="9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 x14ac:dyDescent="0.3">
      <c r="A89" s="170">
        <v>42535</v>
      </c>
      <c r="B89" s="9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 x14ac:dyDescent="0.3">
      <c r="A90" s="170">
        <v>42536</v>
      </c>
      <c r="B90" s="9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 x14ac:dyDescent="0.3">
      <c r="A91" s="170">
        <v>42537</v>
      </c>
      <c r="B91" s="9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 x14ac:dyDescent="0.3">
      <c r="A92" s="170">
        <v>42538</v>
      </c>
      <c r="B92" s="9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 x14ac:dyDescent="0.3">
      <c r="A93" s="170">
        <v>42539</v>
      </c>
      <c r="B93" s="9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 x14ac:dyDescent="0.3">
      <c r="A94" s="170">
        <v>42540</v>
      </c>
      <c r="B94" s="9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 x14ac:dyDescent="0.3">
      <c r="A95" s="170">
        <v>42541</v>
      </c>
      <c r="B95" s="9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 x14ac:dyDescent="0.3">
      <c r="A96" s="170">
        <v>42542</v>
      </c>
      <c r="B96" s="9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 x14ac:dyDescent="0.3">
      <c r="A97" s="170">
        <v>42543</v>
      </c>
      <c r="B97" s="9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 x14ac:dyDescent="0.3">
      <c r="A98" s="170">
        <v>42544</v>
      </c>
      <c r="B98" s="9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 x14ac:dyDescent="0.3">
      <c r="A99" s="170">
        <v>42545</v>
      </c>
      <c r="B99" s="9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 x14ac:dyDescent="0.3">
      <c r="A100" s="170">
        <v>42546</v>
      </c>
      <c r="B100" s="9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 x14ac:dyDescent="0.3">
      <c r="A101" s="170">
        <v>42547</v>
      </c>
      <c r="B101" s="9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 x14ac:dyDescent="0.3">
      <c r="A102" s="170">
        <v>42548</v>
      </c>
      <c r="B102" s="9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 x14ac:dyDescent="0.3">
      <c r="A103" s="170">
        <v>42549</v>
      </c>
      <c r="B103" s="9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 x14ac:dyDescent="0.3">
      <c r="A104" s="170">
        <v>42550</v>
      </c>
      <c r="B104" s="9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 x14ac:dyDescent="0.3">
      <c r="A105" s="170">
        <v>42551</v>
      </c>
      <c r="B105" s="9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 x14ac:dyDescent="0.3">
      <c r="A106" s="170">
        <v>42552</v>
      </c>
      <c r="B106" s="9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 x14ac:dyDescent="0.3">
      <c r="A107" s="170">
        <v>42553</v>
      </c>
      <c r="B107" s="9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 x14ac:dyDescent="0.3">
      <c r="A108" s="170">
        <v>42554</v>
      </c>
      <c r="B108" s="9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 x14ac:dyDescent="0.3">
      <c r="A109" s="170">
        <v>42555</v>
      </c>
      <c r="B109" s="9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 x14ac:dyDescent="0.3">
      <c r="A110" s="170">
        <v>42556</v>
      </c>
      <c r="B110" s="94"/>
      <c r="C110" s="85"/>
      <c r="D110" s="85"/>
      <c r="E110" s="85"/>
      <c r="F110" s="175" t="s">
        <v>162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162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 x14ac:dyDescent="0.3">
      <c r="A111" s="170">
        <v>42557</v>
      </c>
      <c r="B111" s="9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 x14ac:dyDescent="0.3">
      <c r="A112" s="170">
        <v>42558</v>
      </c>
      <c r="B112" s="9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 x14ac:dyDescent="0.3">
      <c r="A113" s="170">
        <v>42559</v>
      </c>
      <c r="B113" s="9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 x14ac:dyDescent="0.3">
      <c r="A114" s="170">
        <v>42560</v>
      </c>
      <c r="B114" s="9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 x14ac:dyDescent="0.3">
      <c r="A115" s="170">
        <v>42561</v>
      </c>
      <c r="B115" s="182" t="s">
        <v>163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163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 x14ac:dyDescent="0.3">
      <c r="A116" s="170">
        <v>42562</v>
      </c>
      <c r="B116" s="9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 x14ac:dyDescent="0.3">
      <c r="A117" s="170">
        <v>42563</v>
      </c>
      <c r="B117" s="9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 x14ac:dyDescent="0.3">
      <c r="A118" s="170">
        <v>42564</v>
      </c>
      <c r="B118" s="9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 x14ac:dyDescent="0.3">
      <c r="A119" s="170">
        <v>42565</v>
      </c>
      <c r="B119" s="9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 x14ac:dyDescent="0.3">
      <c r="A120" s="170">
        <v>42566</v>
      </c>
      <c r="B120" s="9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 x14ac:dyDescent="0.3">
      <c r="A121" s="170">
        <v>42567</v>
      </c>
      <c r="B121" s="9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 x14ac:dyDescent="0.3">
      <c r="A122" s="170">
        <v>42568</v>
      </c>
      <c r="B122" s="9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 x14ac:dyDescent="0.3">
      <c r="A123" s="170">
        <v>42569</v>
      </c>
      <c r="B123" s="9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 x14ac:dyDescent="0.3">
      <c r="A124" s="170">
        <v>42570</v>
      </c>
      <c r="B124" s="9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 x14ac:dyDescent="0.3">
      <c r="A125" s="170">
        <v>42571</v>
      </c>
      <c r="B125" s="9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 x14ac:dyDescent="0.3">
      <c r="A126" s="170">
        <v>42572</v>
      </c>
      <c r="B126" s="9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 x14ac:dyDescent="0.3">
      <c r="A127" s="170">
        <v>42573</v>
      </c>
      <c r="B127" s="9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 x14ac:dyDescent="0.3">
      <c r="A128" s="170">
        <v>42574</v>
      </c>
      <c r="B128" s="9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 x14ac:dyDescent="0.3">
      <c r="A129" s="170">
        <v>42575</v>
      </c>
      <c r="B129" s="94"/>
      <c r="C129" s="85"/>
      <c r="D129" s="85"/>
      <c r="E129" s="85"/>
      <c r="F129" s="85"/>
      <c r="G129" s="85"/>
      <c r="H129" s="175" t="s">
        <v>162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162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 x14ac:dyDescent="0.3">
      <c r="A130" s="170">
        <v>42576</v>
      </c>
      <c r="B130" s="9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 x14ac:dyDescent="0.3">
      <c r="A131" s="170">
        <v>42577</v>
      </c>
      <c r="B131" s="9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 x14ac:dyDescent="0.3">
      <c r="A132" s="170">
        <v>42578</v>
      </c>
      <c r="B132" s="9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 x14ac:dyDescent="0.3">
      <c r="A133" s="170">
        <v>42579</v>
      </c>
      <c r="B133" s="9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 x14ac:dyDescent="0.3">
      <c r="A134" s="170">
        <v>42580</v>
      </c>
      <c r="B134" s="9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 x14ac:dyDescent="0.3">
      <c r="A135" s="170">
        <v>42581</v>
      </c>
      <c r="B135" s="9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 x14ac:dyDescent="0.3">
      <c r="A136" s="170">
        <v>42582</v>
      </c>
      <c r="B136" s="9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159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 x14ac:dyDescent="0.3">
      <c r="A137" s="170">
        <v>42583</v>
      </c>
      <c r="B137" s="9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 x14ac:dyDescent="0.3">
      <c r="A138" s="170">
        <v>42584</v>
      </c>
      <c r="B138" s="9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 x14ac:dyDescent="0.3">
      <c r="A139" s="170">
        <v>42585</v>
      </c>
      <c r="B139" s="9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 x14ac:dyDescent="0.3">
      <c r="A140" s="170">
        <v>42586</v>
      </c>
      <c r="B140" s="9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 x14ac:dyDescent="0.3">
      <c r="A141" s="170">
        <v>42587</v>
      </c>
      <c r="B141" s="9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 x14ac:dyDescent="0.3">
      <c r="A142" s="170">
        <v>42588</v>
      </c>
      <c r="B142" s="9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 x14ac:dyDescent="0.3">
      <c r="A143" s="170">
        <v>42589</v>
      </c>
      <c r="B143" s="9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 x14ac:dyDescent="0.3">
      <c r="A144" s="170">
        <v>42590</v>
      </c>
      <c r="B144" s="9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 x14ac:dyDescent="0.3">
      <c r="A145" s="170">
        <v>42591</v>
      </c>
      <c r="B145" s="9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 x14ac:dyDescent="0.3">
      <c r="A146" s="170">
        <v>42592</v>
      </c>
      <c r="B146" s="9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 x14ac:dyDescent="0.3">
      <c r="A147" s="170">
        <v>42593</v>
      </c>
      <c r="B147" s="9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 x14ac:dyDescent="0.3">
      <c r="A148" s="170">
        <v>42594</v>
      </c>
      <c r="B148" s="9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 x14ac:dyDescent="0.3">
      <c r="A149" s="170">
        <v>42595</v>
      </c>
      <c r="B149" s="9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 x14ac:dyDescent="0.3">
      <c r="A150" s="170">
        <v>42596</v>
      </c>
      <c r="B150" s="9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 x14ac:dyDescent="0.3">
      <c r="A151" s="170">
        <v>42597</v>
      </c>
      <c r="B151" s="9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 x14ac:dyDescent="0.3">
      <c r="A152" s="170">
        <v>42598</v>
      </c>
      <c r="B152" s="94"/>
      <c r="C152" s="175" t="s">
        <v>164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 x14ac:dyDescent="0.3">
      <c r="A153" s="170">
        <v>42599</v>
      </c>
      <c r="B153" s="9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 x14ac:dyDescent="0.3">
      <c r="A154" s="170">
        <v>42600</v>
      </c>
      <c r="B154" s="9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 x14ac:dyDescent="0.3">
      <c r="A155" s="170">
        <v>42601</v>
      </c>
      <c r="B155" s="9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 x14ac:dyDescent="0.3">
      <c r="A156" s="170">
        <v>42602</v>
      </c>
      <c r="B156" s="9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 x14ac:dyDescent="0.3">
      <c r="A157" s="170">
        <v>42603</v>
      </c>
      <c r="B157" s="94"/>
      <c r="C157" s="85"/>
      <c r="D157" s="85"/>
      <c r="E157" s="85"/>
      <c r="F157" s="85"/>
      <c r="G157" s="175" t="s">
        <v>165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 x14ac:dyDescent="0.3">
      <c r="A158" s="170">
        <v>42604</v>
      </c>
      <c r="B158" s="9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 x14ac:dyDescent="0.3">
      <c r="A159" s="170">
        <v>42605</v>
      </c>
      <c r="B159" s="185" t="s">
        <v>166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166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 x14ac:dyDescent="0.3">
      <c r="A160" s="170">
        <v>42606</v>
      </c>
      <c r="B160" s="9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 x14ac:dyDescent="0.3">
      <c r="A161" s="170">
        <v>42607</v>
      </c>
      <c r="B161" s="9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 x14ac:dyDescent="0.3">
      <c r="A162" s="170">
        <v>42608</v>
      </c>
      <c r="B162" s="9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 x14ac:dyDescent="0.3">
      <c r="A163" s="170">
        <v>42609</v>
      </c>
      <c r="B163" s="9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 x14ac:dyDescent="0.3">
      <c r="A164" s="170">
        <v>42610</v>
      </c>
      <c r="B164" s="9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 x14ac:dyDescent="0.3">
      <c r="A165" s="170">
        <v>42611</v>
      </c>
      <c r="B165" s="9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 x14ac:dyDescent="0.3">
      <c r="A166" s="170">
        <v>42612</v>
      </c>
      <c r="B166" s="9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 x14ac:dyDescent="0.3">
      <c r="A167" s="170">
        <v>42613</v>
      </c>
      <c r="B167" s="9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 x14ac:dyDescent="0.3">
      <c r="A168" s="170">
        <v>42614</v>
      </c>
      <c r="B168" s="94"/>
      <c r="C168" s="85"/>
      <c r="D168" s="85"/>
      <c r="E168" s="85"/>
      <c r="F168" s="175" t="s">
        <v>162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162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 x14ac:dyDescent="0.3">
      <c r="A169" s="170">
        <v>42615</v>
      </c>
      <c r="B169" s="9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 x14ac:dyDescent="0.3">
      <c r="A170" s="170">
        <v>42616</v>
      </c>
      <c r="B170" s="9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 x14ac:dyDescent="0.3">
      <c r="A171" s="170">
        <v>42617</v>
      </c>
      <c r="B171" s="9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 x14ac:dyDescent="0.3">
      <c r="A172" s="170">
        <v>42618</v>
      </c>
      <c r="B172" s="9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 x14ac:dyDescent="0.3">
      <c r="A173" s="170">
        <v>42619</v>
      </c>
      <c r="B173" s="9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 x14ac:dyDescent="0.3">
      <c r="A174" s="170">
        <v>42620</v>
      </c>
      <c r="B174" s="9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 x14ac:dyDescent="0.3">
      <c r="A175" s="170">
        <v>42621</v>
      </c>
      <c r="B175" s="9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 x14ac:dyDescent="0.3">
      <c r="A176" s="170">
        <v>42622</v>
      </c>
      <c r="B176" s="9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 x14ac:dyDescent="0.3">
      <c r="A177" s="170">
        <v>42623</v>
      </c>
      <c r="B177" s="9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 x14ac:dyDescent="0.3">
      <c r="A178" s="170">
        <v>42624</v>
      </c>
      <c r="B178" s="9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 x14ac:dyDescent="0.3">
      <c r="A179" s="170">
        <v>42625</v>
      </c>
      <c r="B179" s="9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 x14ac:dyDescent="0.3">
      <c r="A180" s="170">
        <v>42626</v>
      </c>
      <c r="B180" s="9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 x14ac:dyDescent="0.3">
      <c r="A181" s="170">
        <v>42627</v>
      </c>
      <c r="B181" s="9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 x14ac:dyDescent="0.3">
      <c r="A182" s="170">
        <v>42628</v>
      </c>
      <c r="B182" s="9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 x14ac:dyDescent="0.3">
      <c r="A183" s="170">
        <v>42629</v>
      </c>
      <c r="B183" s="9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 x14ac:dyDescent="0.3">
      <c r="A184" s="170">
        <v>42630</v>
      </c>
      <c r="B184" s="9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 x14ac:dyDescent="0.3">
      <c r="A185" s="170">
        <v>42631</v>
      </c>
      <c r="B185" s="9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 x14ac:dyDescent="0.3">
      <c r="A186" s="170">
        <v>42632</v>
      </c>
      <c r="B186" s="9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 x14ac:dyDescent="0.3">
      <c r="A187" s="170">
        <v>42633</v>
      </c>
      <c r="B187" s="9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 x14ac:dyDescent="0.3">
      <c r="A188" s="170">
        <v>42634</v>
      </c>
      <c r="B188" s="9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 x14ac:dyDescent="0.3">
      <c r="A189" s="170">
        <v>42635</v>
      </c>
      <c r="B189" s="9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 x14ac:dyDescent="0.3">
      <c r="A190" s="170">
        <v>42636</v>
      </c>
      <c r="B190" s="9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 x14ac:dyDescent="0.3">
      <c r="A191" s="170">
        <v>42637</v>
      </c>
      <c r="B191" s="9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 x14ac:dyDescent="0.3">
      <c r="A192" s="170">
        <v>42638</v>
      </c>
      <c r="B192" s="9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 x14ac:dyDescent="0.3">
      <c r="A193" s="170">
        <v>42639</v>
      </c>
      <c r="B193" s="9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 x14ac:dyDescent="0.3">
      <c r="A194" s="170">
        <v>42640</v>
      </c>
      <c r="B194" s="9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 x14ac:dyDescent="0.3">
      <c r="A195" s="170">
        <v>42641</v>
      </c>
      <c r="B195" s="9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 x14ac:dyDescent="0.3">
      <c r="A196" s="170">
        <v>42642</v>
      </c>
      <c r="B196" s="9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 x14ac:dyDescent="0.3">
      <c r="A197" s="170">
        <v>42643</v>
      </c>
      <c r="B197" s="9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 x14ac:dyDescent="0.3">
      <c r="A198" s="170">
        <v>42644</v>
      </c>
      <c r="B198" s="9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 x14ac:dyDescent="0.3">
      <c r="A199" s="170">
        <v>42645</v>
      </c>
      <c r="B199" s="9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 x14ac:dyDescent="0.3">
      <c r="A200" s="170">
        <v>42646</v>
      </c>
      <c r="B200" s="9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 x14ac:dyDescent="0.3">
      <c r="A201" s="170">
        <v>42647</v>
      </c>
      <c r="B201" s="9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 x14ac:dyDescent="0.3">
      <c r="A202" s="170">
        <v>42648</v>
      </c>
      <c r="B202" s="9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 x14ac:dyDescent="0.3">
      <c r="A203" s="170">
        <v>42649</v>
      </c>
      <c r="B203" s="9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 x14ac:dyDescent="0.3">
      <c r="A204" s="170">
        <v>42650</v>
      </c>
      <c r="B204" s="9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 x14ac:dyDescent="0.3">
      <c r="A205" s="170">
        <v>42651</v>
      </c>
      <c r="B205" s="9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 x14ac:dyDescent="0.3">
      <c r="A206" s="170">
        <v>42652</v>
      </c>
      <c r="B206" s="9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 x14ac:dyDescent="0.3">
      <c r="A207" s="170">
        <v>42653</v>
      </c>
      <c r="B207" s="9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 x14ac:dyDescent="0.3">
      <c r="A208" s="170">
        <v>42654</v>
      </c>
      <c r="B208" s="9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 x14ac:dyDescent="0.3">
      <c r="A209" s="170">
        <v>42655</v>
      </c>
      <c r="B209" s="9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159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 x14ac:dyDescent="0.3">
      <c r="A210" s="170">
        <v>42656</v>
      </c>
      <c r="B210" s="9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 x14ac:dyDescent="0.3">
      <c r="A211" s="170">
        <v>42657</v>
      </c>
      <c r="B211" s="9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 x14ac:dyDescent="0.3">
      <c r="A212" s="170">
        <v>42658</v>
      </c>
      <c r="B212" s="9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 x14ac:dyDescent="0.3">
      <c r="A213" s="170">
        <v>42659</v>
      </c>
      <c r="B213" s="9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 x14ac:dyDescent="0.3">
      <c r="A214" s="170">
        <v>42660</v>
      </c>
      <c r="B214" s="9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 x14ac:dyDescent="0.3">
      <c r="A215" s="170">
        <v>42661</v>
      </c>
      <c r="B215" s="9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 x14ac:dyDescent="0.3">
      <c r="A216" s="170">
        <v>42662</v>
      </c>
      <c r="B216" s="9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 x14ac:dyDescent="0.3">
      <c r="A217" s="170">
        <v>42663</v>
      </c>
      <c r="B217" s="9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 x14ac:dyDescent="0.3">
      <c r="A218" s="170">
        <v>42664</v>
      </c>
      <c r="B218" s="9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 x14ac:dyDescent="0.3">
      <c r="A219" s="170">
        <v>42665</v>
      </c>
      <c r="B219" s="9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 x14ac:dyDescent="0.3">
      <c r="A220" s="170">
        <v>42666</v>
      </c>
      <c r="B220" s="9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 x14ac:dyDescent="0.3">
      <c r="A221" s="170">
        <v>42667</v>
      </c>
      <c r="B221" s="9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 x14ac:dyDescent="0.3">
      <c r="A222" s="170">
        <v>42668</v>
      </c>
      <c r="B222" s="9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 x14ac:dyDescent="0.3">
      <c r="A223" s="170">
        <v>42669</v>
      </c>
      <c r="B223" s="9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 x14ac:dyDescent="0.3">
      <c r="A224" s="170">
        <v>42670</v>
      </c>
      <c r="B224" s="9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 x14ac:dyDescent="0.3">
      <c r="A225" s="170">
        <v>42671</v>
      </c>
      <c r="B225" s="9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 x14ac:dyDescent="0.3">
      <c r="A226" s="170">
        <v>42672</v>
      </c>
      <c r="B226" s="9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 x14ac:dyDescent="0.3">
      <c r="A227" s="170">
        <v>42673</v>
      </c>
      <c r="B227" s="9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 x14ac:dyDescent="0.3">
      <c r="A228" s="170">
        <v>42674</v>
      </c>
      <c r="B228" s="9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 x14ac:dyDescent="0.3">
      <c r="A229" s="170">
        <v>42675</v>
      </c>
      <c r="B229" s="9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 x14ac:dyDescent="0.3">
      <c r="A230" s="170">
        <v>42676</v>
      </c>
      <c r="B230" s="9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 x14ac:dyDescent="0.3">
      <c r="A231" s="170">
        <v>42677</v>
      </c>
      <c r="B231" s="9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 x14ac:dyDescent="0.3">
      <c r="A232" s="170">
        <v>42678</v>
      </c>
      <c r="B232" s="9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 x14ac:dyDescent="0.3">
      <c r="A233" s="170">
        <v>42679</v>
      </c>
      <c r="B233" s="9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 x14ac:dyDescent="0.3">
      <c r="A234" s="170">
        <v>42680</v>
      </c>
      <c r="B234" s="9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 x14ac:dyDescent="0.3">
      <c r="A235" s="170">
        <v>42681</v>
      </c>
      <c r="B235" s="9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 x14ac:dyDescent="0.3">
      <c r="A236" s="170">
        <v>42682</v>
      </c>
      <c r="B236" s="9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 x14ac:dyDescent="0.3">
      <c r="A237" s="170">
        <v>42683</v>
      </c>
      <c r="B237" s="9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 x14ac:dyDescent="0.3">
      <c r="A238" s="170">
        <v>42684</v>
      </c>
      <c r="B238" s="9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 x14ac:dyDescent="0.3">
      <c r="A239" s="170">
        <v>42685</v>
      </c>
      <c r="B239" s="9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 x14ac:dyDescent="0.3">
      <c r="A240" s="170">
        <v>42686</v>
      </c>
      <c r="B240" s="9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 x14ac:dyDescent="0.3">
      <c r="A241" s="170">
        <v>42687</v>
      </c>
      <c r="B241" s="9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 x14ac:dyDescent="0.3">
      <c r="A242" s="170">
        <v>42688</v>
      </c>
      <c r="B242" s="9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 x14ac:dyDescent="0.3">
      <c r="A243" s="170">
        <v>42689</v>
      </c>
      <c r="B243" s="9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 x14ac:dyDescent="0.3">
      <c r="A244" s="170">
        <v>42690</v>
      </c>
      <c r="B244" s="9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 x14ac:dyDescent="0.3">
      <c r="A245" s="170">
        <v>42691</v>
      </c>
      <c r="B245" s="9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 x14ac:dyDescent="0.3">
      <c r="A246" s="170">
        <v>42692</v>
      </c>
      <c r="B246" s="9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 x14ac:dyDescent="0.3">
      <c r="A247" s="170">
        <v>42693</v>
      </c>
      <c r="B247" s="9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 x14ac:dyDescent="0.3">
      <c r="A248" s="170">
        <v>42694</v>
      </c>
      <c r="B248" s="9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 x14ac:dyDescent="0.3">
      <c r="A249" s="170">
        <v>42695</v>
      </c>
      <c r="B249" s="9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 x14ac:dyDescent="0.3">
      <c r="A250" s="170">
        <v>42696</v>
      </c>
      <c r="B250" s="9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 x14ac:dyDescent="0.3">
      <c r="A251" s="170">
        <v>42697</v>
      </c>
      <c r="B251" s="9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 x14ac:dyDescent="0.3">
      <c r="A252" s="170">
        <v>42698</v>
      </c>
      <c r="B252" s="9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 x14ac:dyDescent="0.3">
      <c r="A253" s="170">
        <v>42699</v>
      </c>
      <c r="B253" s="9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 x14ac:dyDescent="0.3">
      <c r="A254" s="170">
        <v>42700</v>
      </c>
      <c r="B254" s="9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 x14ac:dyDescent="0.3">
      <c r="A255" s="170">
        <v>42701</v>
      </c>
      <c r="B255" s="9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 x14ac:dyDescent="0.3">
      <c r="A256" s="170">
        <v>42702</v>
      </c>
      <c r="B256" s="9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 x14ac:dyDescent="0.3">
      <c r="A257" s="170">
        <v>42703</v>
      </c>
      <c r="B257" s="9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 x14ac:dyDescent="0.3">
      <c r="A258" s="170">
        <v>42704</v>
      </c>
      <c r="B258" s="9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 x14ac:dyDescent="0.3">
      <c r="A259" s="170">
        <v>42705</v>
      </c>
      <c r="B259" s="9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 x14ac:dyDescent="0.3">
      <c r="A260" s="170">
        <v>42706</v>
      </c>
      <c r="B260" s="9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 x14ac:dyDescent="0.3">
      <c r="A261" s="170">
        <v>42707</v>
      </c>
      <c r="B261" s="9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 x14ac:dyDescent="0.3">
      <c r="A262" s="170">
        <v>42708</v>
      </c>
      <c r="B262" s="9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 x14ac:dyDescent="0.3">
      <c r="A263" s="170">
        <v>42709</v>
      </c>
      <c r="B263" s="9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 x14ac:dyDescent="0.3">
      <c r="A264" s="170">
        <v>42710</v>
      </c>
      <c r="B264" s="9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 x14ac:dyDescent="0.3">
      <c r="A265" s="170">
        <v>42711</v>
      </c>
      <c r="B265" s="9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 x14ac:dyDescent="0.3">
      <c r="A266" s="170">
        <v>42712</v>
      </c>
      <c r="B266" s="9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 x14ac:dyDescent="0.3">
      <c r="A267" s="170">
        <v>42713</v>
      </c>
      <c r="B267" s="9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 x14ac:dyDescent="0.3">
      <c r="A268" s="170">
        <v>42714</v>
      </c>
      <c r="B268" s="9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 x14ac:dyDescent="0.3">
      <c r="A269" s="170">
        <v>42715</v>
      </c>
      <c r="B269" s="9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 x14ac:dyDescent="0.3">
      <c r="A270" s="170">
        <v>42716</v>
      </c>
      <c r="B270" s="9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 x14ac:dyDescent="0.3">
      <c r="A271" s="170">
        <v>42717</v>
      </c>
      <c r="B271" s="9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 x14ac:dyDescent="0.3">
      <c r="A272" s="170">
        <v>42718</v>
      </c>
      <c r="B272" s="9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 x14ac:dyDescent="0.3">
      <c r="A273" s="170">
        <v>42719</v>
      </c>
      <c r="B273" s="9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 x14ac:dyDescent="0.3">
      <c r="A274" s="170">
        <v>42720</v>
      </c>
      <c r="B274" s="9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 x14ac:dyDescent="0.3">
      <c r="A275" s="170">
        <v>42721</v>
      </c>
      <c r="B275" s="9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 x14ac:dyDescent="0.3">
      <c r="A276" s="170">
        <v>42722</v>
      </c>
      <c r="B276" s="9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 x14ac:dyDescent="0.3">
      <c r="A277" s="170">
        <v>42723</v>
      </c>
      <c r="B277" s="9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 x14ac:dyDescent="0.3">
      <c r="A278" s="170">
        <v>42724</v>
      </c>
      <c r="B278" s="9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 x14ac:dyDescent="0.3">
      <c r="A279" s="170">
        <v>42725</v>
      </c>
      <c r="B279" s="9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 x14ac:dyDescent="0.3">
      <c r="A280" s="170">
        <v>42726</v>
      </c>
      <c r="B280" s="9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 x14ac:dyDescent="0.3">
      <c r="A281" s="170">
        <v>42727</v>
      </c>
      <c r="B281" s="9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 x14ac:dyDescent="0.3">
      <c r="A282" s="170">
        <v>42728</v>
      </c>
      <c r="B282" s="9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 x14ac:dyDescent="0.3">
      <c r="A283" s="170">
        <v>42729</v>
      </c>
      <c r="B283" s="9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 x14ac:dyDescent="0.3">
      <c r="A284" s="170">
        <v>42730</v>
      </c>
      <c r="B284" s="9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 x14ac:dyDescent="0.3">
      <c r="A285" s="170">
        <v>42731</v>
      </c>
      <c r="B285" s="9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 x14ac:dyDescent="0.3">
      <c r="A286" s="170">
        <v>42732</v>
      </c>
      <c r="B286" s="9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 x14ac:dyDescent="0.3">
      <c r="A287" s="170">
        <v>42733</v>
      </c>
      <c r="B287" s="9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 x14ac:dyDescent="0.3">
      <c r="A288" s="170">
        <v>42734</v>
      </c>
      <c r="B288" s="9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 x14ac:dyDescent="0.3">
      <c r="A289" s="170">
        <v>42735</v>
      </c>
      <c r="B289" s="9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 x14ac:dyDescent="0.3">
      <c r="A290" s="170">
        <v>42736</v>
      </c>
      <c r="B290" s="9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 x14ac:dyDescent="0.3">
      <c r="A291" s="170">
        <v>42737</v>
      </c>
      <c r="B291" s="9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 x14ac:dyDescent="0.3">
      <c r="A292" s="170">
        <v>42738</v>
      </c>
      <c r="B292" s="9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 x14ac:dyDescent="0.3">
      <c r="A293" s="170">
        <v>42739</v>
      </c>
      <c r="B293" s="9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 x14ac:dyDescent="0.3">
      <c r="A294" s="170">
        <v>42740</v>
      </c>
      <c r="B294" s="9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 x14ac:dyDescent="0.3">
      <c r="A295" s="170">
        <v>42741</v>
      </c>
      <c r="B295" s="9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 x14ac:dyDescent="0.3">
      <c r="A296" s="170">
        <v>42742</v>
      </c>
      <c r="B296" s="9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 x14ac:dyDescent="0.3">
      <c r="A297" s="170">
        <v>42743</v>
      </c>
      <c r="B297" s="9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 x14ac:dyDescent="0.3">
      <c r="A298" s="170">
        <v>42744</v>
      </c>
      <c r="B298" s="9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 x14ac:dyDescent="0.3">
      <c r="A299" s="170">
        <v>42745</v>
      </c>
      <c r="B299" s="9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 x14ac:dyDescent="0.3">
      <c r="A300" s="170">
        <v>42746</v>
      </c>
      <c r="B300" s="9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 x14ac:dyDescent="0.3">
      <c r="A301" s="170">
        <v>42747</v>
      </c>
      <c r="B301" s="9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 x14ac:dyDescent="0.3">
      <c r="A302" s="170">
        <v>42748</v>
      </c>
      <c r="B302" s="9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 x14ac:dyDescent="0.3">
      <c r="A303" s="170">
        <v>42749</v>
      </c>
      <c r="B303" s="9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 x14ac:dyDescent="0.3">
      <c r="A304" s="170">
        <v>42750</v>
      </c>
      <c r="B304" s="9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 x14ac:dyDescent="0.3">
      <c r="A305" s="170">
        <v>42751</v>
      </c>
      <c r="B305" s="9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 x14ac:dyDescent="0.3">
      <c r="A306" s="170">
        <v>42752</v>
      </c>
      <c r="B306" s="9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 x14ac:dyDescent="0.3">
      <c r="A307" s="170">
        <v>42753</v>
      </c>
      <c r="B307" s="9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 x14ac:dyDescent="0.3">
      <c r="A308" s="170">
        <v>42754</v>
      </c>
      <c r="B308" s="9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 x14ac:dyDescent="0.3">
      <c r="A309" s="170">
        <v>42755</v>
      </c>
      <c r="B309" s="9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159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 x14ac:dyDescent="0.3">
      <c r="A310" s="170">
        <v>42756</v>
      </c>
      <c r="B310" s="9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 x14ac:dyDescent="0.3">
      <c r="A311" s="170">
        <v>42757</v>
      </c>
      <c r="B311" s="9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 x14ac:dyDescent="0.3">
      <c r="A312" s="170">
        <v>42758</v>
      </c>
      <c r="B312" s="9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 x14ac:dyDescent="0.3">
      <c r="A313" s="170">
        <v>42759</v>
      </c>
      <c r="B313" s="9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 x14ac:dyDescent="0.3">
      <c r="A314" s="170">
        <v>42760</v>
      </c>
      <c r="B314" s="9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 x14ac:dyDescent="0.3">
      <c r="A315" s="170">
        <v>42761</v>
      </c>
      <c r="B315" s="9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 x14ac:dyDescent="0.3">
      <c r="A316" s="170">
        <v>42762</v>
      </c>
      <c r="B316" s="9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 x14ac:dyDescent="0.3">
      <c r="A317" s="170">
        <v>42763</v>
      </c>
      <c r="B317" s="9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 x14ac:dyDescent="0.3">
      <c r="A318" s="170">
        <v>42764</v>
      </c>
      <c r="B318" s="9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 x14ac:dyDescent="0.3">
      <c r="A319" s="170">
        <v>42765</v>
      </c>
      <c r="B319" s="9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 x14ac:dyDescent="0.3">
      <c r="A320" s="170">
        <v>42766</v>
      </c>
      <c r="B320" s="9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 x14ac:dyDescent="0.3">
      <c r="A321" s="170">
        <v>42767</v>
      </c>
      <c r="B321" s="9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 x14ac:dyDescent="0.3">
      <c r="A322" s="170">
        <v>42768</v>
      </c>
      <c r="B322" s="9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 x14ac:dyDescent="0.3">
      <c r="A323" s="170">
        <v>42769</v>
      </c>
      <c r="B323" s="9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 x14ac:dyDescent="0.3">
      <c r="A324" s="170">
        <v>42770</v>
      </c>
      <c r="B324" s="9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 x14ac:dyDescent="0.3">
      <c r="A325" s="170">
        <v>42771</v>
      </c>
      <c r="B325" s="9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 x14ac:dyDescent="0.3">
      <c r="A326" s="170">
        <v>42772</v>
      </c>
      <c r="B326" s="9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 x14ac:dyDescent="0.3">
      <c r="A327" s="170">
        <v>42773</v>
      </c>
      <c r="B327" s="9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 x14ac:dyDescent="0.3">
      <c r="A328" s="170">
        <v>42774</v>
      </c>
      <c r="B328" s="9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 x14ac:dyDescent="0.3">
      <c r="A329" s="170">
        <v>42775</v>
      </c>
      <c r="B329" s="9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 x14ac:dyDescent="0.3">
      <c r="A330" s="170">
        <v>42776</v>
      </c>
      <c r="B330" s="9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 x14ac:dyDescent="0.3">
      <c r="A331" s="170">
        <v>42777</v>
      </c>
      <c r="B331" s="9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 x14ac:dyDescent="0.3">
      <c r="A332" s="170">
        <v>42778</v>
      </c>
      <c r="B332" s="9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 x14ac:dyDescent="0.3">
      <c r="A333" s="170">
        <v>42779</v>
      </c>
      <c r="B333" s="9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 x14ac:dyDescent="0.3">
      <c r="A334" s="170">
        <v>42780</v>
      </c>
      <c r="B334" s="9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 x14ac:dyDescent="0.3">
      <c r="A335" s="170">
        <v>42781</v>
      </c>
      <c r="B335" s="9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 x14ac:dyDescent="0.3">
      <c r="A336" s="170">
        <v>42782</v>
      </c>
      <c r="B336" s="9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 x14ac:dyDescent="0.3">
      <c r="A337" s="170">
        <v>42783</v>
      </c>
      <c r="B337" s="9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 x14ac:dyDescent="0.3">
      <c r="A338" s="170">
        <v>42784</v>
      </c>
      <c r="B338" s="9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 x14ac:dyDescent="0.3">
      <c r="A339" s="170">
        <v>42785</v>
      </c>
      <c r="B339" s="9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 x14ac:dyDescent="0.3">
      <c r="A340" s="170">
        <v>42786</v>
      </c>
      <c r="B340" s="9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 x14ac:dyDescent="0.3">
      <c r="A341" s="170">
        <v>42787</v>
      </c>
      <c r="B341" s="9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 x14ac:dyDescent="0.3">
      <c r="A342" s="170">
        <v>42788</v>
      </c>
      <c r="B342" s="9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 x14ac:dyDescent="0.3">
      <c r="A343" s="170">
        <v>42789</v>
      </c>
      <c r="B343" s="9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 x14ac:dyDescent="0.3">
      <c r="A344" s="170">
        <v>42790</v>
      </c>
      <c r="B344" s="9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 x14ac:dyDescent="0.3">
      <c r="A345" s="170">
        <v>42791</v>
      </c>
      <c r="B345" s="9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 x14ac:dyDescent="0.3">
      <c r="A346" s="170">
        <v>42792</v>
      </c>
      <c r="B346" s="9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 x14ac:dyDescent="0.3">
      <c r="A347" s="170">
        <v>42793</v>
      </c>
      <c r="B347" s="9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 x14ac:dyDescent="0.3">
      <c r="A348" s="170">
        <v>42794</v>
      </c>
      <c r="B348" s="9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 x14ac:dyDescent="0.3">
      <c r="A349" s="170">
        <v>42795</v>
      </c>
      <c r="B349" s="9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 x14ac:dyDescent="0.3">
      <c r="A350" s="170">
        <v>42796</v>
      </c>
      <c r="B350" s="9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 x14ac:dyDescent="0.3">
      <c r="A351" s="170">
        <v>42797</v>
      </c>
      <c r="B351" s="9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 x14ac:dyDescent="0.3">
      <c r="A352" s="170">
        <v>42798</v>
      </c>
      <c r="B352" s="9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 x14ac:dyDescent="0.3">
      <c r="A353" s="170">
        <v>42799</v>
      </c>
      <c r="B353" s="9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 x14ac:dyDescent="0.3">
      <c r="A354" s="170">
        <v>42800</v>
      </c>
      <c r="B354" s="9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 x14ac:dyDescent="0.3">
      <c r="A355" s="170">
        <v>42801</v>
      </c>
      <c r="B355" s="9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 x14ac:dyDescent="0.3">
      <c r="A356" s="170">
        <v>42802</v>
      </c>
      <c r="B356" s="9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 x14ac:dyDescent="0.3">
      <c r="A357" s="170">
        <v>42803</v>
      </c>
      <c r="B357" s="9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 x14ac:dyDescent="0.3">
      <c r="A358" s="170">
        <v>42804</v>
      </c>
      <c r="B358" s="9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 x14ac:dyDescent="0.3">
      <c r="A359" s="170">
        <v>42805</v>
      </c>
      <c r="B359" s="9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 x14ac:dyDescent="0.3">
      <c r="A360" s="170">
        <v>42806</v>
      </c>
      <c r="B360" s="9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 x14ac:dyDescent="0.3">
      <c r="A361" s="170">
        <v>42807</v>
      </c>
      <c r="B361" s="9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 x14ac:dyDescent="0.3">
      <c r="A362" s="170">
        <v>42808</v>
      </c>
      <c r="B362" s="9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 x14ac:dyDescent="0.3">
      <c r="A363" s="170">
        <v>42809</v>
      </c>
      <c r="B363" s="9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 x14ac:dyDescent="0.3">
      <c r="A364" s="170">
        <v>42810</v>
      </c>
      <c r="B364" s="9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 x14ac:dyDescent="0.3">
      <c r="A365" s="170">
        <v>42811</v>
      </c>
      <c r="B365" s="9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 x14ac:dyDescent="0.3">
      <c r="A366" s="170">
        <v>42812</v>
      </c>
      <c r="B366" s="9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 x14ac:dyDescent="0.3">
      <c r="A367" s="170">
        <v>42813</v>
      </c>
      <c r="B367" s="9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 x14ac:dyDescent="0.3">
      <c r="A368" s="170">
        <v>42814</v>
      </c>
      <c r="B368" s="9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 x14ac:dyDescent="0.3">
      <c r="A369" s="170">
        <v>42815</v>
      </c>
      <c r="B369" s="9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 x14ac:dyDescent="0.3">
      <c r="A370" s="170">
        <v>42816</v>
      </c>
      <c r="B370" s="9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 x14ac:dyDescent="0.3">
      <c r="A371" s="170">
        <v>42817</v>
      </c>
      <c r="B371" s="9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 x14ac:dyDescent="0.3">
      <c r="A372" s="170">
        <v>42818</v>
      </c>
      <c r="B372" s="9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 x14ac:dyDescent="0.3">
      <c r="A373" s="170">
        <v>42819</v>
      </c>
      <c r="B373" s="9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 x14ac:dyDescent="0.3">
      <c r="A374" s="170">
        <v>42820</v>
      </c>
      <c r="B374" s="9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 x14ac:dyDescent="0.3">
      <c r="A375" s="170">
        <v>42821</v>
      </c>
      <c r="B375" s="9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 x14ac:dyDescent="0.3">
      <c r="A376" s="170">
        <v>42822</v>
      </c>
      <c r="B376" s="9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 x14ac:dyDescent="0.3">
      <c r="A377" s="170">
        <v>42823</v>
      </c>
      <c r="B377" s="9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 x14ac:dyDescent="0.3">
      <c r="A378" s="170">
        <v>42824</v>
      </c>
      <c r="B378" s="9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 x14ac:dyDescent="0.3">
      <c r="A379" s="170">
        <v>42825</v>
      </c>
      <c r="B379" s="9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 x14ac:dyDescent="0.3">
      <c r="A380" s="170">
        <v>42826</v>
      </c>
      <c r="B380" s="9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 x14ac:dyDescent="0.3">
      <c r="A381" s="170">
        <v>42827</v>
      </c>
      <c r="B381" s="94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 x14ac:dyDescent="0.3">
      <c r="A382" s="170">
        <v>42828</v>
      </c>
      <c r="B382" s="9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 x14ac:dyDescent="0.3">
      <c r="A383" s="170">
        <v>42829</v>
      </c>
      <c r="B383" s="9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 x14ac:dyDescent="0.3">
      <c r="A384" s="170">
        <v>42830</v>
      </c>
      <c r="B384" s="9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 x14ac:dyDescent="0.3">
      <c r="A385" s="170">
        <v>42831</v>
      </c>
      <c r="B385" s="9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 x14ac:dyDescent="0.3">
      <c r="A386" s="170">
        <v>42832</v>
      </c>
      <c r="B386" s="9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 x14ac:dyDescent="0.3">
      <c r="A387" s="170">
        <v>42833</v>
      </c>
      <c r="B387" s="9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 x14ac:dyDescent="0.3">
      <c r="A388" s="170">
        <v>42834</v>
      </c>
      <c r="B388" s="9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 x14ac:dyDescent="0.3">
      <c r="A389" s="170">
        <v>42835</v>
      </c>
      <c r="B389" s="9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 x14ac:dyDescent="0.3">
      <c r="A390" s="170">
        <v>42836</v>
      </c>
      <c r="B390" s="9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 x14ac:dyDescent="0.3">
      <c r="A391" s="170">
        <v>42837</v>
      </c>
      <c r="B391" s="9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 x14ac:dyDescent="0.3">
      <c r="A392" s="170">
        <v>42838</v>
      </c>
      <c r="B392" s="9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 x14ac:dyDescent="0.3">
      <c r="A393" s="170">
        <v>42839</v>
      </c>
      <c r="B393" s="9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 x14ac:dyDescent="0.3">
      <c r="A394" s="170">
        <v>42840</v>
      </c>
      <c r="B394" s="9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 x14ac:dyDescent="0.3">
      <c r="A395" s="170">
        <v>42841</v>
      </c>
      <c r="B395" s="9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 x14ac:dyDescent="0.3">
      <c r="A396" s="170">
        <v>42842</v>
      </c>
      <c r="B396" s="9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 x14ac:dyDescent="0.3">
      <c r="A397" s="170">
        <v>42843</v>
      </c>
      <c r="B397" s="9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 x14ac:dyDescent="0.3">
      <c r="A398" s="170">
        <v>42844</v>
      </c>
      <c r="B398" s="9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 x14ac:dyDescent="0.3">
      <c r="A399" s="170">
        <v>42845</v>
      </c>
      <c r="B399" s="9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 x14ac:dyDescent="0.3">
      <c r="A400" s="170">
        <v>42846</v>
      </c>
      <c r="B400" s="9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 x14ac:dyDescent="0.3">
      <c r="A401" s="170">
        <v>42847</v>
      </c>
      <c r="B401" s="9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 x14ac:dyDescent="0.3">
      <c r="A402" s="170">
        <v>42848</v>
      </c>
      <c r="B402" s="9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 x14ac:dyDescent="0.3">
      <c r="A403" s="170">
        <v>42849</v>
      </c>
      <c r="B403" s="9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 x14ac:dyDescent="0.3">
      <c r="A404" s="170">
        <v>42850</v>
      </c>
      <c r="B404" s="9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 x14ac:dyDescent="0.3">
      <c r="A405" s="170">
        <v>42851</v>
      </c>
      <c r="B405" s="9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 x14ac:dyDescent="0.3">
      <c r="A406" s="170">
        <v>42852</v>
      </c>
      <c r="B406" s="9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 x14ac:dyDescent="0.3">
      <c r="A407" s="170">
        <v>42853</v>
      </c>
      <c r="B407" s="9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 x14ac:dyDescent="0.3">
      <c r="A408" s="170">
        <v>42854</v>
      </c>
      <c r="B408" s="9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 x14ac:dyDescent="0.3">
      <c r="A409" s="170">
        <v>42855</v>
      </c>
      <c r="B409" s="9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 x14ac:dyDescent="0.3">
      <c r="A410" s="170">
        <v>42856</v>
      </c>
      <c r="B410" s="9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 x14ac:dyDescent="0.3">
      <c r="A411" s="170">
        <v>42857</v>
      </c>
      <c r="B411" s="9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 x14ac:dyDescent="0.3">
      <c r="A412" s="170">
        <v>42858</v>
      </c>
      <c r="B412" s="9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 x14ac:dyDescent="0.3">
      <c r="A413" s="170">
        <v>42859</v>
      </c>
      <c r="B413" s="9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 x14ac:dyDescent="0.3">
      <c r="A414" s="170">
        <v>42860</v>
      </c>
      <c r="B414" s="9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 x14ac:dyDescent="0.3">
      <c r="A415" s="170">
        <v>42861</v>
      </c>
      <c r="B415" s="9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 x14ac:dyDescent="0.3">
      <c r="A416" s="170">
        <v>42862</v>
      </c>
      <c r="B416" s="9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 x14ac:dyDescent="0.3">
      <c r="A417" s="170">
        <v>42863</v>
      </c>
      <c r="B417" s="9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 x14ac:dyDescent="0.3">
      <c r="A418" s="170">
        <v>42864</v>
      </c>
      <c r="B418" s="9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 x14ac:dyDescent="0.3">
      <c r="A419" s="170">
        <v>42865</v>
      </c>
      <c r="B419" s="9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 x14ac:dyDescent="0.3">
      <c r="A420" s="170">
        <v>42866</v>
      </c>
      <c r="B420" s="9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 x14ac:dyDescent="0.3">
      <c r="A421" s="170">
        <v>42867</v>
      </c>
      <c r="B421" s="9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 x14ac:dyDescent="0.3">
      <c r="A422" s="170">
        <v>42868</v>
      </c>
      <c r="B422" s="9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 x14ac:dyDescent="0.3">
      <c r="A423" s="170">
        <v>42869</v>
      </c>
      <c r="B423" s="9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 x14ac:dyDescent="0.3">
      <c r="A424" s="170">
        <v>42870</v>
      </c>
      <c r="B424" s="94"/>
      <c r="C424" s="85"/>
      <c r="D424" s="85"/>
      <c r="E424" s="85" t="s">
        <v>167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167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 x14ac:dyDescent="0.3">
      <c r="A425" s="170">
        <v>42871</v>
      </c>
      <c r="B425" s="9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 x14ac:dyDescent="0.3">
      <c r="A426" s="170">
        <v>42872</v>
      </c>
      <c r="B426" s="9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 x14ac:dyDescent="0.3">
      <c r="A427" s="170">
        <v>42873</v>
      </c>
      <c r="B427" s="9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 x14ac:dyDescent="0.3">
      <c r="A428" s="170">
        <v>42874</v>
      </c>
      <c r="B428" s="9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 x14ac:dyDescent="0.3">
      <c r="A429" s="170">
        <v>42875</v>
      </c>
      <c r="B429" s="9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 x14ac:dyDescent="0.3">
      <c r="A430" s="170">
        <v>42876</v>
      </c>
      <c r="B430" s="9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 x14ac:dyDescent="0.3">
      <c r="A431" s="170">
        <v>42877</v>
      </c>
      <c r="B431" s="9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 x14ac:dyDescent="0.3">
      <c r="A432" s="170">
        <v>42878</v>
      </c>
      <c r="B432" s="9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 x14ac:dyDescent="0.3">
      <c r="A433" s="170">
        <v>42879</v>
      </c>
      <c r="B433" s="9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 x14ac:dyDescent="0.3">
      <c r="A434" s="170">
        <v>42880</v>
      </c>
      <c r="B434" s="9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 x14ac:dyDescent="0.3">
      <c r="A435" s="170">
        <v>42881</v>
      </c>
      <c r="B435" s="9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 x14ac:dyDescent="0.3">
      <c r="A436" s="170">
        <v>42882</v>
      </c>
      <c r="B436" s="9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 x14ac:dyDescent="0.3">
      <c r="A437" s="170">
        <v>42883</v>
      </c>
      <c r="B437" s="9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 x14ac:dyDescent="0.3">
      <c r="A438" s="170">
        <v>42884</v>
      </c>
      <c r="B438" s="9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 x14ac:dyDescent="0.3">
      <c r="A439" s="170">
        <v>42885</v>
      </c>
      <c r="B439" s="9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 x14ac:dyDescent="0.3">
      <c r="A440" s="170">
        <v>42886</v>
      </c>
      <c r="B440" s="9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 x14ac:dyDescent="0.3">
      <c r="A441" s="170">
        <v>42887</v>
      </c>
      <c r="B441" s="9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 x14ac:dyDescent="0.3">
      <c r="A442" s="170">
        <v>42888</v>
      </c>
      <c r="B442" s="9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 x14ac:dyDescent="0.3">
      <c r="A443" s="170">
        <v>42889</v>
      </c>
      <c r="B443" s="9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 x14ac:dyDescent="0.3">
      <c r="A444" s="170">
        <v>42890</v>
      </c>
      <c r="B444" s="9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 x14ac:dyDescent="0.3">
      <c r="A445" s="170">
        <v>42891</v>
      </c>
      <c r="B445" s="9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 x14ac:dyDescent="0.3">
      <c r="A446" s="170">
        <v>42892</v>
      </c>
      <c r="B446" s="9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 x14ac:dyDescent="0.3">
      <c r="A447" s="170">
        <v>42893</v>
      </c>
      <c r="B447" s="9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 x14ac:dyDescent="0.3">
      <c r="A448" s="170">
        <v>42894</v>
      </c>
      <c r="B448" s="9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 x14ac:dyDescent="0.3">
      <c r="A449" s="170">
        <v>42895</v>
      </c>
      <c r="B449" s="9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 x14ac:dyDescent="0.3">
      <c r="A450" s="170">
        <v>42896</v>
      </c>
      <c r="B450" s="9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 x14ac:dyDescent="0.3">
      <c r="A451" s="170">
        <v>42897</v>
      </c>
      <c r="B451" s="9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 x14ac:dyDescent="0.3">
      <c r="A452" s="170">
        <v>42898</v>
      </c>
      <c r="B452" s="9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 x14ac:dyDescent="0.3">
      <c r="A453" s="170">
        <v>42899</v>
      </c>
      <c r="B453" s="9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 x14ac:dyDescent="0.3">
      <c r="A454" s="170">
        <v>42900</v>
      </c>
      <c r="B454" s="9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 x14ac:dyDescent="0.3">
      <c r="A455" s="170">
        <v>42901</v>
      </c>
      <c r="B455" s="9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 x14ac:dyDescent="0.3">
      <c r="A456" s="170">
        <v>42902</v>
      </c>
      <c r="B456" s="94"/>
      <c r="C456" s="85"/>
      <c r="D456" s="85"/>
      <c r="E456" s="85"/>
      <c r="F456" s="85"/>
      <c r="G456" s="175" t="s">
        <v>168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 x14ac:dyDescent="0.3">
      <c r="A457" s="170">
        <v>42903</v>
      </c>
      <c r="B457" s="185" t="s">
        <v>169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169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 x14ac:dyDescent="0.3">
      <c r="A458" s="170">
        <v>42904</v>
      </c>
      <c r="B458" s="94"/>
      <c r="C458" s="85"/>
      <c r="D458" s="85"/>
      <c r="E458" s="85"/>
      <c r="F458" s="85"/>
      <c r="G458" s="85"/>
      <c r="H458" s="175" t="s">
        <v>167</v>
      </c>
      <c r="I458" s="175"/>
      <c r="J458" s="85"/>
      <c r="K458" s="85"/>
      <c r="L458" s="85"/>
      <c r="M458" s="85"/>
      <c r="N458" s="85"/>
      <c r="O458" s="85"/>
      <c r="P458" s="175" t="s">
        <v>162</v>
      </c>
      <c r="Q458" s="85"/>
      <c r="R458" s="171"/>
      <c r="S458" s="171"/>
      <c r="T458" s="171"/>
      <c r="U458" s="171"/>
      <c r="V458" s="171"/>
      <c r="W458" s="171"/>
      <c r="X458" s="184" t="s">
        <v>167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 x14ac:dyDescent="0.3">
      <c r="A459" s="170">
        <v>42905</v>
      </c>
      <c r="B459" s="94"/>
      <c r="C459" s="85"/>
      <c r="D459" s="85"/>
      <c r="E459" s="85"/>
      <c r="F459" s="85"/>
      <c r="G459" s="85"/>
      <c r="H459" s="175" t="s">
        <v>170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170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 x14ac:dyDescent="0.3">
      <c r="A460" s="170">
        <v>42906</v>
      </c>
      <c r="B460" s="9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 x14ac:dyDescent="0.3">
      <c r="A461" s="170">
        <v>42907</v>
      </c>
      <c r="B461" s="9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 x14ac:dyDescent="0.3">
      <c r="A462" s="170">
        <v>42908</v>
      </c>
      <c r="B462" s="9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 x14ac:dyDescent="0.3">
      <c r="A463" s="170">
        <v>42909</v>
      </c>
      <c r="B463" s="9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 x14ac:dyDescent="0.3">
      <c r="A464" s="170">
        <v>42910</v>
      </c>
      <c r="B464" s="9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 x14ac:dyDescent="0.3">
      <c r="A465" s="170">
        <v>42911</v>
      </c>
      <c r="B465" s="9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 x14ac:dyDescent="0.3">
      <c r="A466" s="170">
        <v>42912</v>
      </c>
      <c r="B466" s="9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 x14ac:dyDescent="0.3">
      <c r="A467" s="170">
        <v>42913</v>
      </c>
      <c r="B467" s="9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 x14ac:dyDescent="0.3">
      <c r="A468" s="170">
        <v>42914</v>
      </c>
      <c r="B468" s="9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 x14ac:dyDescent="0.3">
      <c r="A469" s="170">
        <v>42915</v>
      </c>
      <c r="B469" s="9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 x14ac:dyDescent="0.3">
      <c r="A470" s="170">
        <v>42916</v>
      </c>
      <c r="B470" s="9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 x14ac:dyDescent="0.3">
      <c r="A471" s="170">
        <v>42917</v>
      </c>
      <c r="B471" s="9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 x14ac:dyDescent="0.3">
      <c r="A472" s="170">
        <v>42918</v>
      </c>
      <c r="B472" s="9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 x14ac:dyDescent="0.3">
      <c r="A473" s="170">
        <v>42919</v>
      </c>
      <c r="B473" s="9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 x14ac:dyDescent="0.3">
      <c r="A474" s="170">
        <v>42920</v>
      </c>
      <c r="B474" s="9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 x14ac:dyDescent="0.3">
      <c r="A475" s="170">
        <v>42921</v>
      </c>
      <c r="B475" s="9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 x14ac:dyDescent="0.3">
      <c r="A476" s="170">
        <v>42922</v>
      </c>
      <c r="B476" s="9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 x14ac:dyDescent="0.3">
      <c r="A477" s="170">
        <v>42923</v>
      </c>
      <c r="B477" s="9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 x14ac:dyDescent="0.3">
      <c r="A478" s="170">
        <v>42924</v>
      </c>
      <c r="B478" s="9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 x14ac:dyDescent="0.3">
      <c r="A479" s="170">
        <v>42925</v>
      </c>
      <c r="B479" s="9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 x14ac:dyDescent="0.3">
      <c r="A480" s="170">
        <v>42926</v>
      </c>
      <c r="B480" s="94"/>
      <c r="C480" s="85"/>
      <c r="D480" s="85"/>
      <c r="E480" s="85"/>
      <c r="F480" s="85"/>
      <c r="G480" s="175" t="s">
        <v>171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 x14ac:dyDescent="0.3">
      <c r="A481" s="170">
        <v>42927</v>
      </c>
      <c r="B481" s="9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 x14ac:dyDescent="0.3">
      <c r="A482" s="170">
        <v>42928</v>
      </c>
      <c r="B482" s="9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 x14ac:dyDescent="0.3">
      <c r="A483" s="170">
        <v>42929</v>
      </c>
      <c r="B483" s="9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 x14ac:dyDescent="0.3">
      <c r="A484" s="170">
        <v>42930</v>
      </c>
      <c r="B484" s="9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 x14ac:dyDescent="0.3">
      <c r="A485" s="170">
        <v>42931</v>
      </c>
      <c r="B485" s="9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 x14ac:dyDescent="0.3">
      <c r="A486" s="170">
        <v>42932</v>
      </c>
      <c r="B486" s="9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 x14ac:dyDescent="0.3">
      <c r="A487" s="170">
        <v>42933</v>
      </c>
      <c r="B487" s="94"/>
      <c r="C487" s="85"/>
      <c r="D487" s="85"/>
      <c r="E487" s="85"/>
      <c r="F487" s="175" t="s">
        <v>159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159</v>
      </c>
      <c r="AE487" s="171"/>
      <c r="AF487" s="171"/>
      <c r="AG487" s="174"/>
    </row>
    <row r="488" spans="1:33" ht="15.75" customHeight="1" x14ac:dyDescent="0.3">
      <c r="A488" s="170">
        <v>42934</v>
      </c>
      <c r="B488" s="9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 x14ac:dyDescent="0.3">
      <c r="A489" s="170">
        <v>42935</v>
      </c>
      <c r="B489" s="9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 x14ac:dyDescent="0.3">
      <c r="A490" s="170">
        <v>42936</v>
      </c>
      <c r="B490" s="9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 x14ac:dyDescent="0.3">
      <c r="A491" s="170">
        <v>42937</v>
      </c>
      <c r="B491" s="9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 x14ac:dyDescent="0.3">
      <c r="A492" s="170">
        <v>42938</v>
      </c>
      <c r="B492" s="9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 x14ac:dyDescent="0.3">
      <c r="A493" s="170">
        <v>42939</v>
      </c>
      <c r="B493" s="9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 x14ac:dyDescent="0.3">
      <c r="A494" s="170">
        <v>42940</v>
      </c>
      <c r="B494" s="9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 x14ac:dyDescent="0.3">
      <c r="A495" s="170">
        <v>42941</v>
      </c>
      <c r="B495" s="9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 x14ac:dyDescent="0.3">
      <c r="A496" s="170">
        <v>42942</v>
      </c>
      <c r="B496" s="9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 x14ac:dyDescent="0.3">
      <c r="A497" s="170">
        <v>42943</v>
      </c>
      <c r="B497" s="9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 x14ac:dyDescent="0.3">
      <c r="A498" s="170">
        <v>42944</v>
      </c>
      <c r="B498" s="9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 x14ac:dyDescent="0.3">
      <c r="A499" s="170">
        <v>42945</v>
      </c>
      <c r="B499" s="9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 x14ac:dyDescent="0.3">
      <c r="A500" s="170">
        <v>42946</v>
      </c>
      <c r="B500" s="9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 x14ac:dyDescent="0.3">
      <c r="A501" s="170">
        <v>42947</v>
      </c>
      <c r="B501" s="9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 x14ac:dyDescent="0.3">
      <c r="A502" s="170">
        <v>42948</v>
      </c>
      <c r="B502" s="9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 x14ac:dyDescent="0.3">
      <c r="A503" s="170">
        <v>42949</v>
      </c>
      <c r="B503" s="9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 x14ac:dyDescent="0.3">
      <c r="A504" s="170">
        <v>42950</v>
      </c>
      <c r="B504" s="9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 x14ac:dyDescent="0.3">
      <c r="A505" s="170">
        <v>42951</v>
      </c>
      <c r="B505" s="9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 x14ac:dyDescent="0.3">
      <c r="A506" s="170">
        <v>42952</v>
      </c>
      <c r="B506" s="9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 x14ac:dyDescent="0.3">
      <c r="A507" s="170">
        <v>42953</v>
      </c>
      <c r="B507" s="9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 x14ac:dyDescent="0.3">
      <c r="A508" s="170">
        <v>42954</v>
      </c>
      <c r="B508" s="94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 x14ac:dyDescent="0.3">
      <c r="A509" s="170">
        <v>42955</v>
      </c>
      <c r="B509" s="9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 x14ac:dyDescent="0.3">
      <c r="A510" s="170">
        <v>42956</v>
      </c>
      <c r="B510" s="9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 x14ac:dyDescent="0.3">
      <c r="A511" s="170">
        <v>42957</v>
      </c>
      <c r="B511" s="9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 x14ac:dyDescent="0.3">
      <c r="A512" s="170">
        <v>42958</v>
      </c>
      <c r="B512" s="9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 x14ac:dyDescent="0.3">
      <c r="A513" s="170">
        <v>42959</v>
      </c>
      <c r="B513" s="9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 x14ac:dyDescent="0.3">
      <c r="A514" s="170">
        <v>42960</v>
      </c>
      <c r="B514" s="9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 x14ac:dyDescent="0.3">
      <c r="A515" s="170">
        <v>42961</v>
      </c>
      <c r="B515" s="9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164</v>
      </c>
      <c r="AB515" s="171"/>
      <c r="AC515" s="171"/>
      <c r="AD515" s="171"/>
      <c r="AE515" s="171"/>
      <c r="AF515" s="171"/>
      <c r="AG515" s="174"/>
    </row>
    <row r="516" spans="1:33" ht="15.75" customHeight="1" x14ac:dyDescent="0.3">
      <c r="A516" s="170">
        <v>42962</v>
      </c>
      <c r="B516" s="9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 x14ac:dyDescent="0.3">
      <c r="A517" s="170">
        <v>42963</v>
      </c>
      <c r="B517" s="9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 x14ac:dyDescent="0.3">
      <c r="A518" s="170">
        <v>42964</v>
      </c>
      <c r="B518" s="9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 x14ac:dyDescent="0.3">
      <c r="A519" s="170">
        <v>42965</v>
      </c>
      <c r="B519" s="9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 x14ac:dyDescent="0.3">
      <c r="A520" s="170">
        <v>42966</v>
      </c>
      <c r="B520" s="9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 x14ac:dyDescent="0.3">
      <c r="A521" s="170">
        <v>42967</v>
      </c>
      <c r="B521" s="185" t="s">
        <v>172</v>
      </c>
      <c r="C521" s="85"/>
      <c r="D521" s="85"/>
      <c r="E521" s="85"/>
      <c r="F521" s="85"/>
      <c r="G521" s="188" t="s">
        <v>173</v>
      </c>
      <c r="H521" s="85"/>
      <c r="I521" s="85"/>
      <c r="J521" s="85"/>
      <c r="K521" s="85"/>
      <c r="L521" s="85"/>
      <c r="M521" s="85"/>
      <c r="N521" s="85"/>
      <c r="O521" s="85"/>
      <c r="P521" s="175" t="s">
        <v>174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172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 x14ac:dyDescent="0.3">
      <c r="A522" s="170">
        <v>42968</v>
      </c>
      <c r="B522" s="185" t="s">
        <v>175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175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 x14ac:dyDescent="0.3">
      <c r="A523" s="170">
        <v>42969</v>
      </c>
      <c r="B523" s="9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 x14ac:dyDescent="0.3">
      <c r="A524" s="170">
        <v>42970</v>
      </c>
      <c r="B524" s="9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 x14ac:dyDescent="0.3">
      <c r="A525" s="170">
        <v>42971</v>
      </c>
      <c r="B525" s="9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174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174</v>
      </c>
      <c r="AE525" s="171"/>
      <c r="AF525" s="171"/>
      <c r="AG525" s="174"/>
    </row>
    <row r="526" spans="1:33" ht="15.75" customHeight="1" x14ac:dyDescent="0.3">
      <c r="A526" s="170">
        <v>42972</v>
      </c>
      <c r="B526" s="9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159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159</v>
      </c>
      <c r="AE526" s="171"/>
      <c r="AF526" s="171"/>
      <c r="AG526" s="174"/>
    </row>
    <row r="527" spans="1:33" ht="15.75" customHeight="1" x14ac:dyDescent="0.3">
      <c r="A527" s="170">
        <v>42973</v>
      </c>
      <c r="B527" s="9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 x14ac:dyDescent="0.3">
      <c r="A528" s="170">
        <v>42974</v>
      </c>
      <c r="B528" s="9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 x14ac:dyDescent="0.3">
      <c r="A529" s="170">
        <v>42975</v>
      </c>
      <c r="B529" s="9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 x14ac:dyDescent="0.3">
      <c r="A530" s="170">
        <v>42976</v>
      </c>
      <c r="B530" s="9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 x14ac:dyDescent="0.3">
      <c r="A531" s="170">
        <v>42977</v>
      </c>
      <c r="B531" s="9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 x14ac:dyDescent="0.3">
      <c r="A532" s="170">
        <v>42978</v>
      </c>
      <c r="B532" s="9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 x14ac:dyDescent="0.3">
      <c r="A533" s="170">
        <v>42979</v>
      </c>
      <c r="B533" s="9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 x14ac:dyDescent="0.3">
      <c r="A534" s="170">
        <v>42980</v>
      </c>
      <c r="B534" s="9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176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 x14ac:dyDescent="0.3">
      <c r="A535" s="170">
        <v>42981</v>
      </c>
      <c r="B535" s="9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 x14ac:dyDescent="0.3">
      <c r="A536" s="170">
        <v>42982</v>
      </c>
      <c r="B536" s="9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 x14ac:dyDescent="0.3">
      <c r="A537" s="170">
        <v>42983</v>
      </c>
      <c r="B537" s="9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 x14ac:dyDescent="0.3">
      <c r="A538" s="170">
        <v>42984</v>
      </c>
      <c r="B538" s="9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 x14ac:dyDescent="0.3">
      <c r="A539" s="170">
        <v>42985</v>
      </c>
      <c r="B539" s="9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 x14ac:dyDescent="0.3">
      <c r="A540" s="170">
        <v>42986</v>
      </c>
      <c r="B540" s="9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 x14ac:dyDescent="0.3">
      <c r="A541" s="170">
        <v>42987</v>
      </c>
      <c r="B541" s="9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 x14ac:dyDescent="0.3">
      <c r="A542" s="170">
        <v>42988</v>
      </c>
      <c r="B542" s="9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 x14ac:dyDescent="0.3">
      <c r="A543" s="170">
        <v>42989</v>
      </c>
      <c r="B543" s="9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 x14ac:dyDescent="0.3">
      <c r="A544" s="170">
        <v>42990</v>
      </c>
      <c r="B544" s="9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176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 x14ac:dyDescent="0.3">
      <c r="A545" s="170">
        <v>42991</v>
      </c>
      <c r="B545" s="9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 x14ac:dyDescent="0.3">
      <c r="A546" s="170">
        <v>42992</v>
      </c>
      <c r="B546" s="9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 x14ac:dyDescent="0.3">
      <c r="A547" s="170">
        <v>42993</v>
      </c>
      <c r="B547" s="9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 x14ac:dyDescent="0.3">
      <c r="A548" s="170">
        <v>42994</v>
      </c>
      <c r="B548" s="9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 x14ac:dyDescent="0.3">
      <c r="A549" s="170">
        <v>42995</v>
      </c>
      <c r="B549" s="9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 x14ac:dyDescent="0.3">
      <c r="A550" s="170">
        <v>42996</v>
      </c>
      <c r="B550" s="9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 x14ac:dyDescent="0.3">
      <c r="A551" s="170">
        <v>42997</v>
      </c>
      <c r="B551" s="9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 x14ac:dyDescent="0.3">
      <c r="A552" s="170">
        <v>42998</v>
      </c>
      <c r="B552" s="9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 x14ac:dyDescent="0.3">
      <c r="A553" s="170">
        <v>42999</v>
      </c>
      <c r="B553" s="9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 x14ac:dyDescent="0.3">
      <c r="A554" s="170">
        <v>43000</v>
      </c>
      <c r="B554" s="9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 x14ac:dyDescent="0.3">
      <c r="A555" s="170">
        <v>43001</v>
      </c>
      <c r="B555" s="9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 x14ac:dyDescent="0.3">
      <c r="A556" s="170">
        <v>43002</v>
      </c>
      <c r="B556" s="9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 x14ac:dyDescent="0.3">
      <c r="A557" s="170">
        <v>43003</v>
      </c>
      <c r="B557" s="9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 x14ac:dyDescent="0.3">
      <c r="A558" s="170">
        <v>43004</v>
      </c>
      <c r="B558" s="9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 x14ac:dyDescent="0.3">
      <c r="A559" s="170">
        <v>43005</v>
      </c>
      <c r="B559" s="9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 x14ac:dyDescent="0.3">
      <c r="A560" s="170">
        <v>43006</v>
      </c>
      <c r="B560" s="9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 x14ac:dyDescent="0.3">
      <c r="A561" s="170">
        <v>43007</v>
      </c>
      <c r="B561" s="9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 x14ac:dyDescent="0.3">
      <c r="A562" s="170">
        <v>43008</v>
      </c>
      <c r="B562" s="9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 x14ac:dyDescent="0.3">
      <c r="A563" s="170">
        <v>43009</v>
      </c>
      <c r="B563" s="9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 x14ac:dyDescent="0.3">
      <c r="A564" s="170">
        <v>43010</v>
      </c>
      <c r="B564" s="9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176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 x14ac:dyDescent="0.3">
      <c r="A565" s="170">
        <v>43011</v>
      </c>
      <c r="B565" s="9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 x14ac:dyDescent="0.3">
      <c r="A566" s="170">
        <v>43012</v>
      </c>
      <c r="B566" s="9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 x14ac:dyDescent="0.3">
      <c r="A567" s="170">
        <v>43013</v>
      </c>
      <c r="B567" s="9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177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 x14ac:dyDescent="0.3">
      <c r="A568" s="170">
        <v>43014</v>
      </c>
      <c r="B568" s="9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 x14ac:dyDescent="0.3">
      <c r="A569" s="170">
        <v>43015</v>
      </c>
      <c r="B569" s="9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 x14ac:dyDescent="0.3">
      <c r="A570" s="170">
        <v>43016</v>
      </c>
      <c r="B570" s="9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 x14ac:dyDescent="0.3">
      <c r="A571" s="170">
        <v>43017</v>
      </c>
      <c r="B571" s="9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 x14ac:dyDescent="0.3">
      <c r="A572" s="170">
        <v>43018</v>
      </c>
      <c r="B572" s="9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 x14ac:dyDescent="0.3">
      <c r="A573" s="170">
        <v>43019</v>
      </c>
      <c r="B573" s="9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 x14ac:dyDescent="0.3">
      <c r="A574" s="170">
        <v>43020</v>
      </c>
      <c r="B574" s="9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 x14ac:dyDescent="0.3">
      <c r="A575" s="170">
        <v>43021</v>
      </c>
      <c r="B575" s="9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 x14ac:dyDescent="0.3">
      <c r="A576" s="170">
        <v>43022</v>
      </c>
      <c r="B576" s="9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 x14ac:dyDescent="0.3">
      <c r="A577" s="170">
        <v>43023</v>
      </c>
      <c r="B577" s="9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176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 x14ac:dyDescent="0.3">
      <c r="A578" s="170">
        <v>43024</v>
      </c>
      <c r="B578" s="9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 x14ac:dyDescent="0.3">
      <c r="A579" s="170">
        <v>43025</v>
      </c>
      <c r="B579" s="9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 x14ac:dyDescent="0.3">
      <c r="A580" s="170">
        <v>43026</v>
      </c>
      <c r="B580" s="9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 x14ac:dyDescent="0.3">
      <c r="A581" s="170">
        <v>43027</v>
      </c>
      <c r="B581" s="9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 x14ac:dyDescent="0.3">
      <c r="A582" s="170">
        <v>43028</v>
      </c>
      <c r="B582" s="9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 x14ac:dyDescent="0.3">
      <c r="A583" s="170">
        <v>43029</v>
      </c>
      <c r="B583" s="9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 x14ac:dyDescent="0.3">
      <c r="A584" s="170">
        <v>43030</v>
      </c>
      <c r="B584" s="9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 x14ac:dyDescent="0.3">
      <c r="A585" s="170">
        <v>43031</v>
      </c>
      <c r="B585" s="9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 x14ac:dyDescent="0.3">
      <c r="A586" s="170">
        <v>43032</v>
      </c>
      <c r="B586" s="9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178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 x14ac:dyDescent="0.3">
      <c r="A587" s="170">
        <v>43033</v>
      </c>
      <c r="B587" s="9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 x14ac:dyDescent="0.3">
      <c r="A588" s="170">
        <v>43034</v>
      </c>
      <c r="B588" s="9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 x14ac:dyDescent="0.3">
      <c r="A589" s="170">
        <v>43035</v>
      </c>
      <c r="B589" s="9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 x14ac:dyDescent="0.3">
      <c r="A590" s="170">
        <v>43036</v>
      </c>
      <c r="B590" s="9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 x14ac:dyDescent="0.3">
      <c r="A591" s="170">
        <v>43037</v>
      </c>
      <c r="B591" s="9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 x14ac:dyDescent="0.3">
      <c r="A592" s="170">
        <v>43038</v>
      </c>
      <c r="B592" s="94"/>
      <c r="C592" s="85"/>
      <c r="D592" s="85"/>
      <c r="E592" s="85"/>
      <c r="F592" s="85"/>
      <c r="G592" s="85"/>
      <c r="H592" s="175" t="s">
        <v>179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179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 x14ac:dyDescent="0.3">
      <c r="A593" s="170">
        <v>43039</v>
      </c>
      <c r="B593" s="9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 x14ac:dyDescent="0.3">
      <c r="A594" s="170">
        <v>43040</v>
      </c>
      <c r="B594" s="9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 x14ac:dyDescent="0.3">
      <c r="A595" s="170">
        <v>43041</v>
      </c>
      <c r="B595" s="9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 x14ac:dyDescent="0.3">
      <c r="A596" s="170">
        <v>43042</v>
      </c>
      <c r="B596" s="9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164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 x14ac:dyDescent="0.3">
      <c r="A597" s="170">
        <v>43043</v>
      </c>
      <c r="B597" s="9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 x14ac:dyDescent="0.3">
      <c r="A598" s="170">
        <v>43044</v>
      </c>
      <c r="B598" s="9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 x14ac:dyDescent="0.3">
      <c r="A599" s="170">
        <v>43045</v>
      </c>
      <c r="B599" s="9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 x14ac:dyDescent="0.3">
      <c r="A600" s="170">
        <v>43046</v>
      </c>
      <c r="B600" s="9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 x14ac:dyDescent="0.3">
      <c r="A601" s="170">
        <v>43047</v>
      </c>
      <c r="B601" s="9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 x14ac:dyDescent="0.3">
      <c r="A602" s="170">
        <v>43048</v>
      </c>
      <c r="B602" s="9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 x14ac:dyDescent="0.3">
      <c r="A603" s="170">
        <v>43049</v>
      </c>
      <c r="B603" s="9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 x14ac:dyDescent="0.3">
      <c r="A604" s="170">
        <v>43050</v>
      </c>
      <c r="B604" s="9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 x14ac:dyDescent="0.3">
      <c r="A605" s="170">
        <v>43051</v>
      </c>
      <c r="B605" s="9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 x14ac:dyDescent="0.3">
      <c r="A606" s="170">
        <v>43052</v>
      </c>
      <c r="B606" s="9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 x14ac:dyDescent="0.3">
      <c r="A607" s="170">
        <v>43053</v>
      </c>
      <c r="B607" s="9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 x14ac:dyDescent="0.3">
      <c r="A608" s="170">
        <v>43054</v>
      </c>
      <c r="B608" s="9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 x14ac:dyDescent="0.3">
      <c r="A609" s="170">
        <v>43055</v>
      </c>
      <c r="B609" s="9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 x14ac:dyDescent="0.3">
      <c r="A610" s="170">
        <v>43056</v>
      </c>
      <c r="B610" s="9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 x14ac:dyDescent="0.3">
      <c r="A611" s="170">
        <v>43057</v>
      </c>
      <c r="B611" s="9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 x14ac:dyDescent="0.3">
      <c r="A612" s="170">
        <v>43058</v>
      </c>
      <c r="B612" s="9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 x14ac:dyDescent="0.3">
      <c r="A613" s="170">
        <v>43059</v>
      </c>
      <c r="B613" s="9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 x14ac:dyDescent="0.3">
      <c r="A614" s="170">
        <v>43060</v>
      </c>
      <c r="B614" s="9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 x14ac:dyDescent="0.3">
      <c r="A615" s="170">
        <v>43061</v>
      </c>
      <c r="B615" s="9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 x14ac:dyDescent="0.3">
      <c r="A616" s="170">
        <v>43062</v>
      </c>
      <c r="B616" s="9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 x14ac:dyDescent="0.3">
      <c r="A617" s="170">
        <v>43063</v>
      </c>
      <c r="B617" s="9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 x14ac:dyDescent="0.3">
      <c r="A618" s="170">
        <v>43064</v>
      </c>
      <c r="B618" s="9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 x14ac:dyDescent="0.3">
      <c r="A619" s="170">
        <v>43065</v>
      </c>
      <c r="B619" s="9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 x14ac:dyDescent="0.3">
      <c r="A620" s="170">
        <v>43066</v>
      </c>
      <c r="B620" s="9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 x14ac:dyDescent="0.3">
      <c r="A621" s="170">
        <v>43067</v>
      </c>
      <c r="B621" s="9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 x14ac:dyDescent="0.3">
      <c r="A622" s="170">
        <v>43068</v>
      </c>
      <c r="B622" s="9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 x14ac:dyDescent="0.3">
      <c r="A623" s="170">
        <v>43069</v>
      </c>
      <c r="B623" s="9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 x14ac:dyDescent="0.3">
      <c r="A624" s="170">
        <v>43070</v>
      </c>
      <c r="B624" s="9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 x14ac:dyDescent="0.3">
      <c r="A625" s="170">
        <v>43071</v>
      </c>
      <c r="B625" s="9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 x14ac:dyDescent="0.3">
      <c r="A626" s="170">
        <v>43072</v>
      </c>
      <c r="B626" s="94"/>
      <c r="C626" s="175" t="s">
        <v>174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159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 x14ac:dyDescent="0.3">
      <c r="A627" s="170">
        <v>43073</v>
      </c>
      <c r="B627" s="9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 x14ac:dyDescent="0.3">
      <c r="A628" s="170">
        <v>43074</v>
      </c>
      <c r="B628" s="9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 x14ac:dyDescent="0.3">
      <c r="A629" s="170">
        <v>43075</v>
      </c>
      <c r="B629" s="9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 x14ac:dyDescent="0.3">
      <c r="A630" s="170">
        <v>43076</v>
      </c>
      <c r="B630" s="9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 x14ac:dyDescent="0.3">
      <c r="A631" s="170">
        <v>43077</v>
      </c>
      <c r="B631" s="9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 x14ac:dyDescent="0.3">
      <c r="A632" s="170">
        <v>43078</v>
      </c>
      <c r="B632" s="9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 x14ac:dyDescent="0.3">
      <c r="A633" s="170">
        <v>43079</v>
      </c>
      <c r="B633" s="9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 x14ac:dyDescent="0.3">
      <c r="A634" s="170">
        <v>43080</v>
      </c>
      <c r="B634" s="9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 x14ac:dyDescent="0.3">
      <c r="A635" s="170">
        <v>43081</v>
      </c>
      <c r="B635" s="9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 x14ac:dyDescent="0.3">
      <c r="A636" s="170">
        <v>43082</v>
      </c>
      <c r="B636" s="9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 x14ac:dyDescent="0.3">
      <c r="A637" s="170">
        <v>43083</v>
      </c>
      <c r="B637" s="9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 x14ac:dyDescent="0.3">
      <c r="A638" s="170">
        <v>43084</v>
      </c>
      <c r="B638" s="9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 x14ac:dyDescent="0.3">
      <c r="A639" s="170">
        <v>43085</v>
      </c>
      <c r="B639" s="9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 x14ac:dyDescent="0.3">
      <c r="A640" s="170">
        <v>43086</v>
      </c>
      <c r="B640" s="9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 x14ac:dyDescent="0.3">
      <c r="A641" s="170">
        <v>43087</v>
      </c>
      <c r="B641" s="9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 x14ac:dyDescent="0.3">
      <c r="A642" s="170">
        <v>43088</v>
      </c>
      <c r="B642" s="9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 x14ac:dyDescent="0.3">
      <c r="A643" s="170">
        <v>43089</v>
      </c>
      <c r="B643" s="9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159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 x14ac:dyDescent="0.3">
      <c r="A644" s="170">
        <v>43090</v>
      </c>
      <c r="B644" s="9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 x14ac:dyDescent="0.3">
      <c r="A645" s="170">
        <v>43091</v>
      </c>
      <c r="B645" s="9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 x14ac:dyDescent="0.3">
      <c r="A646" s="170">
        <v>43092</v>
      </c>
      <c r="B646" s="9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174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 x14ac:dyDescent="0.3">
      <c r="A647" s="170">
        <v>43093</v>
      </c>
      <c r="B647" s="9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 x14ac:dyDescent="0.3">
      <c r="A648" s="170">
        <v>43094</v>
      </c>
      <c r="B648" s="9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 x14ac:dyDescent="0.3">
      <c r="A649" s="170">
        <v>43095</v>
      </c>
      <c r="B649" s="9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 x14ac:dyDescent="0.3">
      <c r="A650" s="170">
        <v>43096</v>
      </c>
      <c r="B650" s="9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 x14ac:dyDescent="0.3">
      <c r="A651" s="170">
        <v>43097</v>
      </c>
      <c r="B651" s="9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 x14ac:dyDescent="0.3">
      <c r="A652" s="170">
        <v>43098</v>
      </c>
      <c r="B652" s="9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 x14ac:dyDescent="0.3">
      <c r="A653" s="170">
        <v>43099</v>
      </c>
      <c r="B653" s="9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 x14ac:dyDescent="0.3">
      <c r="A654" s="170">
        <v>43100</v>
      </c>
      <c r="B654" s="9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 x14ac:dyDescent="0.3">
      <c r="A655" s="170">
        <v>43101</v>
      </c>
      <c r="B655" s="9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 x14ac:dyDescent="0.3">
      <c r="A656" s="170">
        <v>43102</v>
      </c>
      <c r="B656" s="9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 x14ac:dyDescent="0.3">
      <c r="A657" s="170">
        <v>43103</v>
      </c>
      <c r="B657" s="9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 x14ac:dyDescent="0.3">
      <c r="A658" s="170">
        <v>43104</v>
      </c>
      <c r="B658" s="9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 x14ac:dyDescent="0.3">
      <c r="A659" s="170">
        <v>43105</v>
      </c>
      <c r="B659" s="9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 x14ac:dyDescent="0.3">
      <c r="A660" s="170">
        <v>43106</v>
      </c>
      <c r="B660" s="9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 x14ac:dyDescent="0.3">
      <c r="A661" s="170">
        <v>43107</v>
      </c>
      <c r="B661" s="9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 x14ac:dyDescent="0.3">
      <c r="A662" s="170">
        <v>43108</v>
      </c>
      <c r="B662" s="9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 x14ac:dyDescent="0.3">
      <c r="A663" s="170">
        <v>43109</v>
      </c>
      <c r="B663" s="9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 x14ac:dyDescent="0.3">
      <c r="A664" s="170">
        <v>43110</v>
      </c>
      <c r="B664" s="9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 x14ac:dyDescent="0.3">
      <c r="A665" s="170">
        <v>43111</v>
      </c>
      <c r="B665" s="9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 x14ac:dyDescent="0.3">
      <c r="A666" s="170">
        <v>43112</v>
      </c>
      <c r="B666" s="9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 x14ac:dyDescent="0.3">
      <c r="A667" s="170">
        <v>43113</v>
      </c>
      <c r="B667" s="9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 x14ac:dyDescent="0.3">
      <c r="A668" s="170">
        <v>43114</v>
      </c>
      <c r="B668" s="9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 x14ac:dyDescent="0.3">
      <c r="A669" s="170">
        <v>43115</v>
      </c>
      <c r="B669" s="9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 x14ac:dyDescent="0.3">
      <c r="A670" s="170">
        <v>43116</v>
      </c>
      <c r="B670" s="9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 x14ac:dyDescent="0.3">
      <c r="A671" s="170">
        <v>43117</v>
      </c>
      <c r="B671" s="9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 x14ac:dyDescent="0.3">
      <c r="A672" s="170">
        <v>43118</v>
      </c>
      <c r="B672" s="9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 x14ac:dyDescent="0.3">
      <c r="A673" s="170">
        <v>43119</v>
      </c>
      <c r="B673" s="9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 x14ac:dyDescent="0.3">
      <c r="A674" s="170">
        <v>43120</v>
      </c>
      <c r="B674" s="9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 x14ac:dyDescent="0.3">
      <c r="A675" s="170">
        <v>43121</v>
      </c>
      <c r="B675" s="9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 x14ac:dyDescent="0.3">
      <c r="A676" s="170">
        <v>43122</v>
      </c>
      <c r="B676" s="9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 x14ac:dyDescent="0.3">
      <c r="A677" s="170">
        <v>43123</v>
      </c>
      <c r="B677" s="9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 x14ac:dyDescent="0.3">
      <c r="A678" s="170">
        <v>43124</v>
      </c>
      <c r="B678" s="9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 x14ac:dyDescent="0.3">
      <c r="A679" s="170">
        <v>43125</v>
      </c>
      <c r="B679" s="9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 x14ac:dyDescent="0.3">
      <c r="A680" s="170">
        <v>43126</v>
      </c>
      <c r="B680" s="9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 x14ac:dyDescent="0.3">
      <c r="A681" s="170">
        <v>43127</v>
      </c>
      <c r="B681" s="9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 x14ac:dyDescent="0.3">
      <c r="A682" s="170">
        <v>43128</v>
      </c>
      <c r="B682" s="9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 x14ac:dyDescent="0.3">
      <c r="A683" s="170">
        <v>43129</v>
      </c>
      <c r="B683" s="9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 x14ac:dyDescent="0.3">
      <c r="A684" s="170">
        <v>43130</v>
      </c>
      <c r="B684" s="9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177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 x14ac:dyDescent="0.3">
      <c r="A685" s="170">
        <v>43131</v>
      </c>
      <c r="B685" s="9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 x14ac:dyDescent="0.3">
      <c r="A686" s="170">
        <v>43132</v>
      </c>
      <c r="B686" s="9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 x14ac:dyDescent="0.3">
      <c r="A687" s="170">
        <v>43133</v>
      </c>
      <c r="B687" s="9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 x14ac:dyDescent="0.3">
      <c r="A688" s="170">
        <v>43134</v>
      </c>
      <c r="B688" s="9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 x14ac:dyDescent="0.3">
      <c r="A689" s="170">
        <v>43135</v>
      </c>
      <c r="B689" s="9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 x14ac:dyDescent="0.3">
      <c r="A690" s="170">
        <v>43136</v>
      </c>
      <c r="B690" s="9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 x14ac:dyDescent="0.3">
      <c r="A691" s="170">
        <v>43137</v>
      </c>
      <c r="B691" s="9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 x14ac:dyDescent="0.3">
      <c r="A692" s="170">
        <v>43138</v>
      </c>
      <c r="B692" s="9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 x14ac:dyDescent="0.3">
      <c r="A693" s="170">
        <v>43139</v>
      </c>
      <c r="B693" s="9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 x14ac:dyDescent="0.3">
      <c r="A694" s="170">
        <v>43140</v>
      </c>
      <c r="B694" s="9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 x14ac:dyDescent="0.3">
      <c r="A695" s="170">
        <v>43141</v>
      </c>
      <c r="B695" s="9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 x14ac:dyDescent="0.3">
      <c r="A696" s="170">
        <v>43142</v>
      </c>
      <c r="B696" s="9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 x14ac:dyDescent="0.3">
      <c r="A697" s="170">
        <v>43143</v>
      </c>
      <c r="B697" s="9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 x14ac:dyDescent="0.3">
      <c r="A698" s="170">
        <v>43144</v>
      </c>
      <c r="B698" s="9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 x14ac:dyDescent="0.3">
      <c r="A699" s="170">
        <v>43145</v>
      </c>
      <c r="B699" s="9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 x14ac:dyDescent="0.3">
      <c r="A700" s="170">
        <v>43146</v>
      </c>
      <c r="B700" s="9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 x14ac:dyDescent="0.3">
      <c r="A701" s="170">
        <v>43147</v>
      </c>
      <c r="B701" s="9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 x14ac:dyDescent="0.3">
      <c r="A702" s="170">
        <v>43148</v>
      </c>
      <c r="B702" s="9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 x14ac:dyDescent="0.3">
      <c r="A703" s="170">
        <v>43149</v>
      </c>
      <c r="B703" s="9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 x14ac:dyDescent="0.3">
      <c r="A704" s="170">
        <v>43150</v>
      </c>
      <c r="B704" s="9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 x14ac:dyDescent="0.3">
      <c r="A705" s="170">
        <v>43151</v>
      </c>
      <c r="B705" s="9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 x14ac:dyDescent="0.3">
      <c r="A706" s="170">
        <v>43152</v>
      </c>
      <c r="B706" s="9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 x14ac:dyDescent="0.3">
      <c r="A707" s="170">
        <v>43153</v>
      </c>
      <c r="B707" s="9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 x14ac:dyDescent="0.3">
      <c r="A708" s="170">
        <v>43154</v>
      </c>
      <c r="B708" s="9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 x14ac:dyDescent="0.3">
      <c r="A709" s="170">
        <v>43155</v>
      </c>
      <c r="B709" s="9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178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 x14ac:dyDescent="0.3">
      <c r="A710" s="170">
        <v>43156</v>
      </c>
      <c r="B710" s="9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 x14ac:dyDescent="0.3">
      <c r="A711" s="170">
        <v>43157</v>
      </c>
      <c r="B711" s="9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 x14ac:dyDescent="0.3">
      <c r="A712" s="170">
        <v>43158</v>
      </c>
      <c r="B712" s="9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 x14ac:dyDescent="0.3">
      <c r="A713" s="170">
        <v>43159</v>
      </c>
      <c r="B713" s="9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 x14ac:dyDescent="0.3">
      <c r="A714" s="170">
        <v>43160</v>
      </c>
      <c r="B714" s="9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 x14ac:dyDescent="0.3">
      <c r="A715" s="170">
        <v>43161</v>
      </c>
      <c r="B715" s="9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 x14ac:dyDescent="0.3">
      <c r="A716" s="170">
        <v>43162</v>
      </c>
      <c r="B716" s="9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 x14ac:dyDescent="0.3">
      <c r="A717" s="170">
        <v>43163</v>
      </c>
      <c r="B717" s="9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 x14ac:dyDescent="0.3">
      <c r="A718" s="170">
        <v>43164</v>
      </c>
      <c r="B718" s="9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 x14ac:dyDescent="0.3">
      <c r="A719" s="170">
        <v>43165</v>
      </c>
      <c r="B719" s="9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 x14ac:dyDescent="0.3">
      <c r="A720" s="170">
        <v>43166</v>
      </c>
      <c r="B720" s="9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 x14ac:dyDescent="0.3">
      <c r="A721" s="170">
        <v>43167</v>
      </c>
      <c r="B721" s="9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 x14ac:dyDescent="0.3">
      <c r="A722" s="170">
        <v>43168</v>
      </c>
      <c r="B722" s="9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 x14ac:dyDescent="0.3">
      <c r="A723" s="170">
        <v>43169</v>
      </c>
      <c r="B723" s="9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 x14ac:dyDescent="0.3">
      <c r="A724" s="170">
        <v>43170</v>
      </c>
      <c r="B724" s="9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 x14ac:dyDescent="0.3">
      <c r="A725" s="170">
        <v>43171</v>
      </c>
      <c r="B725" s="9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 x14ac:dyDescent="0.3">
      <c r="A726" s="170">
        <v>43172</v>
      </c>
      <c r="B726" s="9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 x14ac:dyDescent="0.3">
      <c r="A727" s="170">
        <v>43173</v>
      </c>
      <c r="B727" s="9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 x14ac:dyDescent="0.3">
      <c r="A728" s="170">
        <v>43174</v>
      </c>
      <c r="B728" s="9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 x14ac:dyDescent="0.3">
      <c r="A729" s="170">
        <v>43175</v>
      </c>
      <c r="B729" s="9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 x14ac:dyDescent="0.3">
      <c r="A730" s="170">
        <v>43176</v>
      </c>
      <c r="B730" s="9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 x14ac:dyDescent="0.3">
      <c r="A731" s="170">
        <v>43177</v>
      </c>
      <c r="B731" s="9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 x14ac:dyDescent="0.3">
      <c r="A732" s="170">
        <v>43178</v>
      </c>
      <c r="B732" s="9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 x14ac:dyDescent="0.3">
      <c r="A733" s="170">
        <v>43179</v>
      </c>
      <c r="B733" s="9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 x14ac:dyDescent="0.3">
      <c r="A734" s="170">
        <v>43180</v>
      </c>
      <c r="B734" s="9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 x14ac:dyDescent="0.3">
      <c r="A735" s="170">
        <v>43181</v>
      </c>
      <c r="B735" s="9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 x14ac:dyDescent="0.3">
      <c r="A736" s="170">
        <v>43182</v>
      </c>
      <c r="B736" s="9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 x14ac:dyDescent="0.3">
      <c r="A737" s="170">
        <v>43183</v>
      </c>
      <c r="B737" s="9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 x14ac:dyDescent="0.3">
      <c r="A738" s="170">
        <v>43184</v>
      </c>
      <c r="B738" s="9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 x14ac:dyDescent="0.3">
      <c r="A739" s="170">
        <v>43185</v>
      </c>
      <c r="B739" s="9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 x14ac:dyDescent="0.3">
      <c r="A740" s="170">
        <v>43186</v>
      </c>
      <c r="B740" s="9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 x14ac:dyDescent="0.3">
      <c r="A741" s="170">
        <v>43187</v>
      </c>
      <c r="B741" s="9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 x14ac:dyDescent="0.3">
      <c r="A742" s="170">
        <v>43188</v>
      </c>
      <c r="B742" s="9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 x14ac:dyDescent="0.3">
      <c r="A743" s="170">
        <v>43189</v>
      </c>
      <c r="B743" s="9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 x14ac:dyDescent="0.3">
      <c r="A744" s="170">
        <v>43190</v>
      </c>
      <c r="B744" s="9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 x14ac:dyDescent="0.3">
      <c r="A745" s="170">
        <v>43191</v>
      </c>
      <c r="B745" s="9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 x14ac:dyDescent="0.3">
      <c r="A746" s="170">
        <v>43192</v>
      </c>
      <c r="B746" s="9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 x14ac:dyDescent="0.3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 x14ac:dyDescent="0.3"/>
    <row r="749" spans="1:33" ht="15.75" customHeight="1" x14ac:dyDescent="0.3"/>
    <row r="750" spans="1:33" ht="15.75" customHeight="1" x14ac:dyDescent="0.3"/>
    <row r="751" spans="1:33" ht="15.75" customHeight="1" x14ac:dyDescent="0.3"/>
    <row r="752" spans="1:33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15.21875" customWidth="1"/>
    <col min="2" max="2" width="14" customWidth="1"/>
    <col min="3" max="3" width="11.44140625" customWidth="1"/>
    <col min="4" max="4" width="26.44140625" customWidth="1"/>
    <col min="5" max="5" width="20.109375" customWidth="1"/>
    <col min="6" max="6" width="23.77734375" customWidth="1"/>
    <col min="7" max="7" width="26.5546875" customWidth="1"/>
    <col min="8" max="8" width="18.21875" customWidth="1"/>
    <col min="9" max="9" width="29.44140625" customWidth="1"/>
    <col min="10" max="10" width="16.77734375" customWidth="1"/>
    <col min="11" max="11" width="63.44140625" customWidth="1"/>
  </cols>
  <sheetData>
    <row r="1" spans="1:26" ht="14.25" customHeight="1" x14ac:dyDescent="0.3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3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3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197" t="s">
        <v>28</v>
      </c>
      <c r="B30" s="198" t="s">
        <v>113</v>
      </c>
      <c r="C30" s="198" t="s">
        <v>180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197" t="s">
        <v>28</v>
      </c>
      <c r="B32" s="198" t="s">
        <v>113</v>
      </c>
      <c r="C32" s="198" t="s">
        <v>181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197" t="s">
        <v>34</v>
      </c>
      <c r="B34" s="198" t="s">
        <v>113</v>
      </c>
      <c r="C34" s="198" t="s">
        <v>182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100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84" t="s">
        <v>17</v>
      </c>
      <c r="B58" s="85" t="s">
        <v>41</v>
      </c>
      <c r="C58" s="85" t="s">
        <v>183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84" t="s">
        <v>17</v>
      </c>
      <c r="B59" s="85" t="s">
        <v>110</v>
      </c>
      <c r="C59" s="85" t="s">
        <v>184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84" t="s">
        <v>24</v>
      </c>
      <c r="B60" s="85" t="s">
        <v>110</v>
      </c>
      <c r="C60" s="85" t="s">
        <v>185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84" t="s">
        <v>17</v>
      </c>
      <c r="B61" s="85" t="s">
        <v>113</v>
      </c>
      <c r="C61" s="85" t="s">
        <v>186</v>
      </c>
      <c r="D61" s="85"/>
      <c r="E61" s="85" t="s">
        <v>129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84" t="s">
        <v>17</v>
      </c>
      <c r="B62" s="85" t="s">
        <v>113</v>
      </c>
      <c r="C62" s="85" t="s">
        <v>187</v>
      </c>
      <c r="D62" s="85"/>
      <c r="E62" s="85" t="s">
        <v>131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84" t="s">
        <v>34</v>
      </c>
      <c r="B63" s="85" t="s">
        <v>113</v>
      </c>
      <c r="C63" s="85" t="s">
        <v>132</v>
      </c>
      <c r="D63" s="93">
        <f>D57</f>
        <v>43027</v>
      </c>
      <c r="E63" s="85" t="s">
        <v>133</v>
      </c>
      <c r="F63" s="93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84" t="s">
        <v>34</v>
      </c>
      <c r="B64" s="85" t="s">
        <v>113</v>
      </c>
      <c r="C64" s="85" t="s">
        <v>134</v>
      </c>
      <c r="D64" s="93">
        <f>D57</f>
        <v>43027</v>
      </c>
      <c r="E64" s="85" t="s">
        <v>135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84" t="s">
        <v>136</v>
      </c>
      <c r="B65" s="85" t="s">
        <v>116</v>
      </c>
      <c r="C65" s="103">
        <v>42980</v>
      </c>
      <c r="D65" s="103">
        <f t="shared" ref="D65:D68" si="10">$D$57</f>
        <v>43027</v>
      </c>
      <c r="E65" s="103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84" t="s">
        <v>136</v>
      </c>
      <c r="B66" s="85" t="s">
        <v>116</v>
      </c>
      <c r="C66" s="103">
        <v>42990</v>
      </c>
      <c r="D66" s="103">
        <f t="shared" si="10"/>
        <v>43027</v>
      </c>
      <c r="E66" s="103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84" t="s">
        <v>136</v>
      </c>
      <c r="B67" s="85" t="s">
        <v>116</v>
      </c>
      <c r="C67" s="103">
        <v>43010</v>
      </c>
      <c r="D67" s="103">
        <f t="shared" si="10"/>
        <v>43027</v>
      </c>
      <c r="E67" s="103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84" t="s">
        <v>136</v>
      </c>
      <c r="B68" s="85" t="s">
        <v>116</v>
      </c>
      <c r="C68" s="103">
        <v>43023</v>
      </c>
      <c r="D68" s="103">
        <f t="shared" si="10"/>
        <v>43027</v>
      </c>
      <c r="E68" s="103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84" t="s">
        <v>28</v>
      </c>
      <c r="B69" s="85" t="s">
        <v>125</v>
      </c>
      <c r="C69" s="103">
        <v>42904</v>
      </c>
      <c r="D69" s="103"/>
      <c r="E69" s="103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84" t="s">
        <v>34</v>
      </c>
      <c r="B70" s="85" t="s">
        <v>125</v>
      </c>
      <c r="C70" s="103">
        <v>42967</v>
      </c>
      <c r="D70" s="103">
        <f>D57</f>
        <v>43027</v>
      </c>
      <c r="E70" s="103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84" t="s">
        <v>35</v>
      </c>
      <c r="B71" s="85" t="s">
        <v>125</v>
      </c>
      <c r="C71" s="103">
        <v>43086</v>
      </c>
      <c r="D71" s="103"/>
      <c r="E71" s="103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210" t="s">
        <v>17</v>
      </c>
      <c r="B72" s="100" t="s">
        <v>93</v>
      </c>
      <c r="C72" s="100" t="s">
        <v>94</v>
      </c>
      <c r="D72" s="100"/>
      <c r="E72" s="100"/>
      <c r="F72" s="100"/>
      <c r="G72" s="100"/>
      <c r="H72" s="100" t="s">
        <v>95</v>
      </c>
      <c r="I72" s="100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100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100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84" t="s">
        <v>17</v>
      </c>
      <c r="B75" s="85" t="s">
        <v>41</v>
      </c>
      <c r="C75" s="93">
        <v>42401</v>
      </c>
      <c r="D75" s="93" t="str">
        <f>C72</f>
        <v>30.04.2016</v>
      </c>
      <c r="E75" s="93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84" t="s">
        <v>17</v>
      </c>
      <c r="B76" s="85" t="s">
        <v>41</v>
      </c>
      <c r="C76" s="93">
        <v>42919</v>
      </c>
      <c r="D76" s="93" t="str">
        <f>C72</f>
        <v>30.04.2016</v>
      </c>
      <c r="E76" s="93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84" t="s">
        <v>17</v>
      </c>
      <c r="B77" s="85" t="s">
        <v>41</v>
      </c>
      <c r="C77" s="93">
        <v>42933</v>
      </c>
      <c r="D77" s="93" t="str">
        <f t="shared" ref="D77:D79" si="13">C72</f>
        <v>30.04.2016</v>
      </c>
      <c r="E77" s="93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84" t="s">
        <v>28</v>
      </c>
      <c r="B78" s="85" t="s">
        <v>41</v>
      </c>
      <c r="C78" s="93" t="s">
        <v>105</v>
      </c>
      <c r="D78" s="93" t="str">
        <f t="shared" si="13"/>
        <v>10.07.2016</v>
      </c>
      <c r="E78" s="93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84" t="s">
        <v>28</v>
      </c>
      <c r="B79" s="85" t="s">
        <v>41</v>
      </c>
      <c r="C79" s="93" t="s">
        <v>105</v>
      </c>
      <c r="D79" s="93" t="str">
        <f t="shared" si="13"/>
        <v>23.08.2016</v>
      </c>
      <c r="E79" s="93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84" t="s">
        <v>17</v>
      </c>
      <c r="B80" s="85" t="s">
        <v>110</v>
      </c>
      <c r="C80" s="93" t="s">
        <v>105</v>
      </c>
      <c r="D80" s="93" t="str">
        <f t="shared" ref="D80:D82" si="14">C72</f>
        <v>30.04.2016</v>
      </c>
      <c r="E80" s="93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84" t="s">
        <v>28</v>
      </c>
      <c r="B81" s="85" t="s">
        <v>110</v>
      </c>
      <c r="C81" s="93">
        <v>42491</v>
      </c>
      <c r="D81" s="93" t="str">
        <f t="shared" si="14"/>
        <v>10.07.2016</v>
      </c>
      <c r="E81" s="93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84" t="s">
        <v>28</v>
      </c>
      <c r="B82" s="85" t="s">
        <v>110</v>
      </c>
      <c r="C82" s="93" t="s">
        <v>105</v>
      </c>
      <c r="D82" s="93" t="str">
        <f t="shared" si="14"/>
        <v>23.08.2016</v>
      </c>
      <c r="E82" s="93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84" t="s">
        <v>17</v>
      </c>
      <c r="B83" s="85" t="s">
        <v>113</v>
      </c>
      <c r="C83" s="93">
        <v>42451</v>
      </c>
      <c r="D83" s="93" t="str">
        <f>C72</f>
        <v>30.04.2016</v>
      </c>
      <c r="E83" s="93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84" t="s">
        <v>17</v>
      </c>
      <c r="B84" s="85" t="s">
        <v>113</v>
      </c>
      <c r="C84" s="93">
        <v>42582</v>
      </c>
      <c r="D84" s="93" t="str">
        <f>C72</f>
        <v>30.04.2016</v>
      </c>
      <c r="E84" s="93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84" t="s">
        <v>17</v>
      </c>
      <c r="B85" s="85" t="s">
        <v>113</v>
      </c>
      <c r="C85" s="93">
        <v>42655</v>
      </c>
      <c r="D85" s="93" t="str">
        <f>C72</f>
        <v>30.04.2016</v>
      </c>
      <c r="E85" s="93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84" t="s">
        <v>17</v>
      </c>
      <c r="B86" s="85" t="s">
        <v>113</v>
      </c>
      <c r="C86" s="93">
        <v>42755</v>
      </c>
      <c r="D86" s="93" t="str">
        <f t="shared" ref="D86:D88" si="16">C72</f>
        <v>30.04.2016</v>
      </c>
      <c r="E86" s="93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84" t="s">
        <v>28</v>
      </c>
      <c r="B87" s="85" t="s">
        <v>113</v>
      </c>
      <c r="C87" s="93">
        <v>42556</v>
      </c>
      <c r="D87" s="93" t="str">
        <f t="shared" si="16"/>
        <v>10.07.2016</v>
      </c>
      <c r="E87" s="93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84" t="s">
        <v>28</v>
      </c>
      <c r="B88" s="85" t="s">
        <v>113</v>
      </c>
      <c r="C88" s="93">
        <v>42614</v>
      </c>
      <c r="D88" s="93" t="str">
        <f t="shared" si="16"/>
        <v>23.08.2016</v>
      </c>
      <c r="E88" s="93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84" t="s">
        <v>17</v>
      </c>
      <c r="B89" s="85" t="s">
        <v>125</v>
      </c>
      <c r="C89" s="93" t="s">
        <v>105</v>
      </c>
      <c r="D89" s="93" t="str">
        <f t="shared" ref="D89:D91" si="17">C72</f>
        <v>30.04.2016</v>
      </c>
      <c r="E89" s="93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84" t="s">
        <v>28</v>
      </c>
      <c r="B90" s="85" t="s">
        <v>125</v>
      </c>
      <c r="C90" s="93" t="s">
        <v>105</v>
      </c>
      <c r="D90" s="93" t="str">
        <f t="shared" si="17"/>
        <v>10.07.2016</v>
      </c>
      <c r="E90" s="93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84" t="s">
        <v>28</v>
      </c>
      <c r="B91" s="85" t="s">
        <v>125</v>
      </c>
      <c r="C91" s="93">
        <v>42575</v>
      </c>
      <c r="D91" s="93" t="str">
        <f t="shared" si="17"/>
        <v>23.08.2016</v>
      </c>
      <c r="E91" s="93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84" t="s">
        <v>17</v>
      </c>
      <c r="B92" s="85" t="s">
        <v>122</v>
      </c>
      <c r="C92" s="93" t="s">
        <v>105</v>
      </c>
      <c r="D92" s="93" t="str">
        <f t="shared" ref="D92:D94" si="18">C72</f>
        <v>30.04.2016</v>
      </c>
      <c r="E92" s="93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84" t="s">
        <v>28</v>
      </c>
      <c r="B93" s="85" t="s">
        <v>122</v>
      </c>
      <c r="C93" s="93" t="s">
        <v>105</v>
      </c>
      <c r="D93" s="93" t="str">
        <f t="shared" si="18"/>
        <v>10.07.2016</v>
      </c>
      <c r="E93" s="93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84" t="s">
        <v>28</v>
      </c>
      <c r="B94" s="85" t="s">
        <v>122</v>
      </c>
      <c r="C94" s="93" t="s">
        <v>105</v>
      </c>
      <c r="D94" s="93" t="str">
        <f t="shared" si="18"/>
        <v>23.08.2016</v>
      </c>
      <c r="E94" s="93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210" t="s">
        <v>17</v>
      </c>
      <c r="B95" s="100" t="s">
        <v>93</v>
      </c>
      <c r="C95" s="213">
        <v>42967</v>
      </c>
      <c r="D95" s="213"/>
      <c r="E95" s="213"/>
      <c r="F95" s="100"/>
      <c r="G95" s="100"/>
      <c r="H95" s="100" t="s">
        <v>128</v>
      </c>
      <c r="I95" s="100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100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100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84" t="s">
        <v>17</v>
      </c>
      <c r="B98" s="85" t="s">
        <v>41</v>
      </c>
      <c r="C98" s="93">
        <v>43017</v>
      </c>
      <c r="D98" s="103">
        <f>C95</f>
        <v>42967</v>
      </c>
      <c r="E98" s="93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84" t="s">
        <v>17</v>
      </c>
      <c r="B99" s="85" t="s">
        <v>41</v>
      </c>
      <c r="C99" s="93">
        <v>43048</v>
      </c>
      <c r="D99" s="103">
        <f>C95</f>
        <v>42967</v>
      </c>
      <c r="E99" s="93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84" t="s">
        <v>17</v>
      </c>
      <c r="B100" s="85" t="s">
        <v>41</v>
      </c>
      <c r="C100" s="93">
        <v>43100</v>
      </c>
      <c r="D100" s="103">
        <f t="shared" ref="D100:D102" si="20">C95</f>
        <v>42967</v>
      </c>
      <c r="E100" s="93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84" t="s">
        <v>24</v>
      </c>
      <c r="B101" s="85" t="s">
        <v>41</v>
      </c>
      <c r="C101" s="93" t="s">
        <v>105</v>
      </c>
      <c r="D101" s="103">
        <f t="shared" si="20"/>
        <v>42968</v>
      </c>
      <c r="E101" s="93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84" t="s">
        <v>34</v>
      </c>
      <c r="B102" s="85" t="s">
        <v>41</v>
      </c>
      <c r="C102" s="93" t="s">
        <v>105</v>
      </c>
      <c r="D102" s="103">
        <f t="shared" si="20"/>
        <v>42903</v>
      </c>
      <c r="E102" s="93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84" t="s">
        <v>17</v>
      </c>
      <c r="B103" s="85" t="s">
        <v>110</v>
      </c>
      <c r="C103" s="93">
        <v>42870</v>
      </c>
      <c r="D103" s="103">
        <f t="shared" ref="D103:D105" si="21">C95</f>
        <v>42967</v>
      </c>
      <c r="E103" s="93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84" t="s">
        <v>24</v>
      </c>
      <c r="B104" s="85" t="s">
        <v>110</v>
      </c>
      <c r="C104" s="93">
        <v>42870</v>
      </c>
      <c r="D104" s="103">
        <f t="shared" si="21"/>
        <v>42968</v>
      </c>
      <c r="E104" s="93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84" t="s">
        <v>34</v>
      </c>
      <c r="B105" s="85" t="s">
        <v>110</v>
      </c>
      <c r="C105" s="93" t="s">
        <v>105</v>
      </c>
      <c r="D105" s="103">
        <f t="shared" si="21"/>
        <v>42903</v>
      </c>
      <c r="E105" s="93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84" t="s">
        <v>17</v>
      </c>
      <c r="B106" s="85" t="s">
        <v>113</v>
      </c>
      <c r="C106" s="93">
        <v>42933</v>
      </c>
      <c r="D106" s="103">
        <f>C95</f>
        <v>42967</v>
      </c>
      <c r="E106" s="93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84" t="s">
        <v>17</v>
      </c>
      <c r="B107" s="85" t="s">
        <v>113</v>
      </c>
      <c r="C107" s="103">
        <v>42972</v>
      </c>
      <c r="D107" s="103">
        <f>C95</f>
        <v>42967</v>
      </c>
      <c r="E107" s="103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84" t="s">
        <v>34</v>
      </c>
      <c r="B108" s="85" t="s">
        <v>113</v>
      </c>
      <c r="C108" s="103">
        <v>42971</v>
      </c>
      <c r="D108" s="103">
        <f>C97</f>
        <v>42903</v>
      </c>
      <c r="E108" s="103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84" t="s">
        <v>17</v>
      </c>
      <c r="B109" s="85" t="s">
        <v>122</v>
      </c>
      <c r="C109" s="103" t="s">
        <v>105</v>
      </c>
      <c r="D109" s="103">
        <f t="shared" ref="D109:D111" si="24">C95</f>
        <v>42967</v>
      </c>
      <c r="E109" s="103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84" t="s">
        <v>24</v>
      </c>
      <c r="B110" s="85" t="s">
        <v>122</v>
      </c>
      <c r="C110" s="93">
        <v>42961</v>
      </c>
      <c r="D110" s="93">
        <f t="shared" si="24"/>
        <v>42968</v>
      </c>
      <c r="E110" s="93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84" t="s">
        <v>34</v>
      </c>
      <c r="B111" s="85" t="s">
        <v>122</v>
      </c>
      <c r="C111" s="93">
        <v>42870</v>
      </c>
      <c r="D111" s="93">
        <f t="shared" si="24"/>
        <v>42903</v>
      </c>
      <c r="E111" s="93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84" t="s">
        <v>17</v>
      </c>
      <c r="B112" s="85" t="s">
        <v>125</v>
      </c>
      <c r="C112" s="93">
        <v>42904</v>
      </c>
      <c r="D112" s="93">
        <f t="shared" ref="D112:D114" si="26">C95</f>
        <v>42967</v>
      </c>
      <c r="E112" s="93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84" t="s">
        <v>24</v>
      </c>
      <c r="B113" s="85" t="s">
        <v>125</v>
      </c>
      <c r="C113" s="93">
        <v>42904</v>
      </c>
      <c r="D113" s="93">
        <f t="shared" si="26"/>
        <v>42968</v>
      </c>
      <c r="E113" s="93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topLeftCell="A11" workbookViewId="0">
      <selection activeCell="A32" sqref="A32"/>
    </sheetView>
  </sheetViews>
  <sheetFormatPr defaultColWidth="14.44140625" defaultRowHeight="15" customHeight="1" x14ac:dyDescent="0.3"/>
  <cols>
    <col min="1" max="1" width="15.21875" customWidth="1"/>
    <col min="2" max="2" width="7.109375" customWidth="1"/>
    <col min="3" max="3" width="22.5546875" customWidth="1"/>
    <col min="4" max="4" width="19.44140625" customWidth="1"/>
    <col min="5" max="5" width="24.77734375" customWidth="1"/>
    <col min="6" max="6" width="20.109375" customWidth="1"/>
    <col min="7" max="7" width="19.44140625" customWidth="1"/>
    <col min="8" max="8" width="24.77734375" customWidth="1"/>
    <col min="9" max="9" width="20.109375" customWidth="1"/>
    <col min="10" max="10" width="8.77734375" customWidth="1"/>
    <col min="11" max="11" width="10.44140625" customWidth="1"/>
    <col min="12" max="12" width="20.21875" customWidth="1"/>
    <col min="13" max="13" width="25.21875" customWidth="1"/>
    <col min="14" max="26" width="8.77734375" customWidth="1"/>
  </cols>
  <sheetData>
    <row r="1" spans="1:9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 ht="14.4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</row>
    <row r="4" spans="1:9" ht="14.4" x14ac:dyDescent="0.3">
      <c r="A4" s="2"/>
      <c r="B4" s="2"/>
      <c r="C4" s="2"/>
      <c r="D4" s="235" t="s">
        <v>2</v>
      </c>
      <c r="E4" s="236"/>
      <c r="F4" s="237"/>
      <c r="G4" s="235" t="s">
        <v>3</v>
      </c>
      <c r="H4" s="236"/>
      <c r="I4" s="237"/>
    </row>
    <row r="5" spans="1:9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 ht="14.4" x14ac:dyDescent="0.3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 ht="14.4" x14ac:dyDescent="0.3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 ht="14.4" x14ac:dyDescent="0.3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 ht="14.4" x14ac:dyDescent="0.3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 ht="14.4" x14ac:dyDescent="0.3">
      <c r="A10" s="8"/>
      <c r="B10" s="9"/>
      <c r="C10" s="2"/>
      <c r="D10" s="10"/>
      <c r="E10" s="29"/>
      <c r="F10" s="12"/>
      <c r="G10" s="13"/>
      <c r="H10" s="14"/>
      <c r="I10" s="15"/>
    </row>
    <row r="11" spans="1:9" ht="14.4" x14ac:dyDescent="0.3">
      <c r="A11" s="8"/>
      <c r="B11" s="9"/>
      <c r="C11" s="2"/>
      <c r="D11" s="10"/>
      <c r="E11" s="29"/>
      <c r="F11" s="12"/>
      <c r="G11" s="13"/>
      <c r="H11" s="14"/>
      <c r="I11" s="15"/>
    </row>
    <row r="12" spans="1:9" ht="14.4" x14ac:dyDescent="0.3">
      <c r="A12" s="8"/>
      <c r="B12" s="9"/>
      <c r="C12" s="2"/>
      <c r="D12" s="10"/>
      <c r="E12" s="29"/>
      <c r="F12" s="12"/>
      <c r="G12" s="13"/>
      <c r="H12" s="14"/>
      <c r="I12" s="15"/>
    </row>
    <row r="13" spans="1:9" ht="14.4" x14ac:dyDescent="0.3">
      <c r="A13" s="8"/>
      <c r="B13" s="9"/>
      <c r="C13" s="2"/>
      <c r="D13" s="10"/>
      <c r="E13" s="29"/>
      <c r="F13" s="12"/>
      <c r="G13" s="13"/>
      <c r="H13" s="14"/>
      <c r="I13" s="15"/>
    </row>
    <row r="14" spans="1:9" ht="14.4" x14ac:dyDescent="0.3">
      <c r="A14" s="8"/>
      <c r="B14" s="9"/>
      <c r="C14" s="2"/>
      <c r="D14" s="10"/>
      <c r="E14" s="29"/>
      <c r="F14" s="12"/>
      <c r="G14" s="13"/>
      <c r="H14" s="14"/>
      <c r="I14" s="15"/>
    </row>
    <row r="15" spans="1:9" ht="14.4" x14ac:dyDescent="0.3">
      <c r="A15" s="8"/>
      <c r="B15" s="9"/>
      <c r="C15" s="2"/>
      <c r="D15" s="10"/>
      <c r="E15" s="29"/>
      <c r="F15" s="12"/>
      <c r="G15" s="13"/>
      <c r="H15" s="14"/>
      <c r="I15" s="15"/>
    </row>
    <row r="16" spans="1:9" ht="14.4" x14ac:dyDescent="0.3">
      <c r="A16" s="8"/>
      <c r="B16" s="9"/>
      <c r="C16" s="2"/>
      <c r="D16" s="10"/>
      <c r="E16" s="29"/>
      <c r="F16" s="12"/>
      <c r="G16" s="13"/>
      <c r="H16" s="14"/>
      <c r="I16" s="15"/>
    </row>
    <row r="17" spans="1:12" ht="14.4" x14ac:dyDescent="0.3">
      <c r="A17" s="8"/>
      <c r="B17" s="9"/>
      <c r="C17" s="2"/>
      <c r="D17" s="10"/>
      <c r="E17" s="27"/>
      <c r="F17" s="12"/>
      <c r="G17" s="13"/>
      <c r="H17" s="14"/>
      <c r="I17" s="15"/>
    </row>
    <row r="18" spans="1:12" ht="14.4" x14ac:dyDescent="0.3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 ht="14.4" x14ac:dyDescent="0.3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 ht="14.4" x14ac:dyDescent="0.3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 ht="14.4" x14ac:dyDescent="0.3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 ht="14.4" x14ac:dyDescent="0.3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 ht="14.4" x14ac:dyDescent="0.3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 ht="14.4" x14ac:dyDescent="0.3">
      <c r="A25" s="233" t="s">
        <v>38</v>
      </c>
      <c r="B25" s="234"/>
      <c r="C25" s="234"/>
      <c r="D25" s="234"/>
      <c r="E25" s="234"/>
      <c r="F25" s="234"/>
      <c r="G25" s="234"/>
      <c r="H25" s="234"/>
      <c r="I25" s="234"/>
      <c r="L25" s="32">
        <v>42903</v>
      </c>
    </row>
    <row r="26" spans="1:12" ht="14.4" x14ac:dyDescent="0.3">
      <c r="A26" s="2"/>
      <c r="B26" s="2"/>
      <c r="C26" s="2"/>
      <c r="D26" s="235" t="s">
        <v>2</v>
      </c>
      <c r="E26" s="236"/>
      <c r="F26" s="238"/>
      <c r="G26" s="235" t="s">
        <v>3</v>
      </c>
      <c r="H26" s="236"/>
      <c r="I26" s="237"/>
      <c r="L26" s="32">
        <v>42979</v>
      </c>
    </row>
    <row r="27" spans="1:12" ht="14.4" x14ac:dyDescent="0.3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 ht="14.4" x14ac:dyDescent="0.3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 ht="14.4" x14ac:dyDescent="0.3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 ht="14.4" x14ac:dyDescent="0.3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 ht="14.4" x14ac:dyDescent="0.3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 ht="14.4" x14ac:dyDescent="0.3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 ht="14.4" x14ac:dyDescent="0.3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 ht="14.4" x14ac:dyDescent="0.3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 ht="14.4" x14ac:dyDescent="0.3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 ht="14.4" x14ac:dyDescent="0.3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 ht="14.4" x14ac:dyDescent="0.3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 ht="14.4" x14ac:dyDescent="0.3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 ht="14.4" x14ac:dyDescent="0.3">
      <c r="A39" s="8"/>
      <c r="B39" s="9"/>
      <c r="C39" s="2"/>
      <c r="D39" s="29"/>
      <c r="E39" s="29"/>
      <c r="F39" s="29"/>
      <c r="G39" s="13"/>
      <c r="H39" s="29"/>
      <c r="I39" s="35"/>
    </row>
    <row r="40" spans="1:12" ht="14.4" x14ac:dyDescent="0.3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 ht="14.4" x14ac:dyDescent="0.3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 ht="14.4" x14ac:dyDescent="0.3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 ht="14.4" x14ac:dyDescent="0.3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 x14ac:dyDescent="0.3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 ht="14.4" x14ac:dyDescent="0.3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 x14ac:dyDescent="0.3"/>
    <row r="47" spans="1:12" ht="15.75" customHeight="1" x14ac:dyDescent="0.3">
      <c r="G47" s="3" t="s">
        <v>51</v>
      </c>
    </row>
    <row r="48" spans="1:12" ht="15.75" customHeight="1" x14ac:dyDescent="0.3"/>
    <row r="49" spans="5:6" ht="15.75" customHeight="1" x14ac:dyDescent="0.3">
      <c r="E49" s="34"/>
    </row>
    <row r="50" spans="5:6" ht="15.75" customHeight="1" x14ac:dyDescent="0.3">
      <c r="E50" s="34"/>
    </row>
    <row r="51" spans="5:6" ht="15.75" customHeight="1" x14ac:dyDescent="0.3"/>
    <row r="52" spans="5:6" ht="15.75" customHeight="1" x14ac:dyDescent="0.3"/>
    <row r="53" spans="5:6" ht="15.75" customHeight="1" x14ac:dyDescent="0.3"/>
    <row r="54" spans="5:6" ht="15.75" customHeight="1" x14ac:dyDescent="0.3"/>
    <row r="55" spans="5:6" ht="15.75" customHeight="1" x14ac:dyDescent="0.3">
      <c r="F55" s="34"/>
    </row>
    <row r="56" spans="5:6" ht="15.75" customHeight="1" x14ac:dyDescent="0.3"/>
    <row r="57" spans="5:6" ht="15.75" customHeight="1" x14ac:dyDescent="0.3"/>
    <row r="58" spans="5:6" ht="15.75" customHeight="1" x14ac:dyDescent="0.3"/>
    <row r="59" spans="5:6" ht="15.75" customHeight="1" x14ac:dyDescent="0.3"/>
    <row r="60" spans="5:6" ht="15.75" customHeight="1" x14ac:dyDescent="0.3"/>
    <row r="61" spans="5:6" ht="15.75" customHeight="1" x14ac:dyDescent="0.3"/>
    <row r="62" spans="5:6" ht="15.75" customHeight="1" x14ac:dyDescent="0.3"/>
    <row r="63" spans="5:6" ht="15.75" customHeight="1" x14ac:dyDescent="0.3"/>
    <row r="64" spans="5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spans="1:1" ht="15.75" customHeight="1" x14ac:dyDescent="0.3"/>
    <row r="530" spans="1:1" ht="15.75" customHeight="1" x14ac:dyDescent="0.3"/>
    <row r="531" spans="1:1" ht="15.75" customHeight="1" x14ac:dyDescent="0.3"/>
    <row r="532" spans="1:1" ht="15.75" customHeight="1" x14ac:dyDescent="0.3"/>
    <row r="533" spans="1:1" ht="15.75" customHeight="1" x14ac:dyDescent="0.3"/>
    <row r="534" spans="1:1" ht="15.75" customHeight="1" x14ac:dyDescent="0.3"/>
    <row r="535" spans="1:1" ht="15.75" customHeight="1" x14ac:dyDescent="0.3"/>
    <row r="536" spans="1:1" ht="15.75" customHeight="1" x14ac:dyDescent="0.3"/>
    <row r="537" spans="1:1" ht="15.75" customHeight="1" x14ac:dyDescent="0.3">
      <c r="A537" s="36"/>
    </row>
    <row r="538" spans="1:1" ht="15.75" customHeight="1" x14ac:dyDescent="0.3">
      <c r="A538" s="36"/>
    </row>
    <row r="539" spans="1:1" ht="15.75" customHeight="1" x14ac:dyDescent="0.3">
      <c r="A539" s="36"/>
    </row>
    <row r="540" spans="1:1" ht="15.75" customHeight="1" x14ac:dyDescent="0.3">
      <c r="A540" s="36"/>
    </row>
    <row r="541" spans="1:1" ht="15.75" customHeight="1" x14ac:dyDescent="0.3">
      <c r="A541" s="36"/>
    </row>
    <row r="542" spans="1:1" ht="15.75" customHeight="1" x14ac:dyDescent="0.3">
      <c r="A542" s="36"/>
    </row>
    <row r="543" spans="1:1" ht="15.75" customHeight="1" x14ac:dyDescent="0.3">
      <c r="A543" s="36"/>
    </row>
    <row r="544" spans="1:1" ht="15.75" customHeight="1" x14ac:dyDescent="0.3">
      <c r="A544" s="36"/>
    </row>
    <row r="545" spans="1:1" ht="15.75" customHeight="1" x14ac:dyDescent="0.3">
      <c r="A545" s="36"/>
    </row>
    <row r="546" spans="1:1" ht="15.75" customHeight="1" x14ac:dyDescent="0.3">
      <c r="A546" s="36"/>
    </row>
    <row r="547" spans="1:1" ht="15.75" customHeight="1" x14ac:dyDescent="0.3">
      <c r="A547" s="36"/>
    </row>
    <row r="548" spans="1:1" ht="15.75" customHeight="1" x14ac:dyDescent="0.3">
      <c r="A548" s="36"/>
    </row>
    <row r="549" spans="1:1" ht="15.75" customHeight="1" x14ac:dyDescent="0.3">
      <c r="A549" s="36"/>
    </row>
    <row r="550" spans="1:1" ht="15.75" customHeight="1" x14ac:dyDescent="0.3">
      <c r="A550" s="36"/>
    </row>
    <row r="551" spans="1:1" ht="15.75" customHeight="1" x14ac:dyDescent="0.3">
      <c r="A551" s="36"/>
    </row>
    <row r="552" spans="1:1" ht="15.75" customHeight="1" x14ac:dyDescent="0.3">
      <c r="A552" s="36"/>
    </row>
    <row r="553" spans="1:1" ht="15.75" customHeight="1" x14ac:dyDescent="0.3">
      <c r="A553" s="36"/>
    </row>
    <row r="554" spans="1:1" ht="15.75" customHeight="1" x14ac:dyDescent="0.3">
      <c r="A554" s="36"/>
    </row>
    <row r="555" spans="1:1" ht="15.75" customHeight="1" x14ac:dyDescent="0.3">
      <c r="A555" s="36"/>
    </row>
    <row r="556" spans="1:1" ht="15.75" customHeight="1" x14ac:dyDescent="0.3">
      <c r="A556" s="36"/>
    </row>
    <row r="557" spans="1:1" ht="15.75" customHeight="1" x14ac:dyDescent="0.3">
      <c r="A557" s="36"/>
    </row>
    <row r="558" spans="1:1" ht="15.75" customHeight="1" x14ac:dyDescent="0.3">
      <c r="A558" s="36"/>
    </row>
    <row r="559" spans="1:1" ht="15.75" customHeight="1" x14ac:dyDescent="0.3">
      <c r="A559" s="36"/>
    </row>
    <row r="560" spans="1:1" ht="15.75" customHeight="1" x14ac:dyDescent="0.3">
      <c r="A560" s="36"/>
    </row>
    <row r="561" spans="1:1" ht="15.75" customHeight="1" x14ac:dyDescent="0.3">
      <c r="A561" s="36"/>
    </row>
    <row r="562" spans="1:1" ht="15.75" customHeight="1" x14ac:dyDescent="0.3">
      <c r="A562" s="36"/>
    </row>
    <row r="563" spans="1:1" ht="15.75" customHeight="1" x14ac:dyDescent="0.3">
      <c r="A563" s="36"/>
    </row>
    <row r="564" spans="1:1" ht="15.75" customHeight="1" x14ac:dyDescent="0.3">
      <c r="A564" s="36"/>
    </row>
    <row r="565" spans="1:1" ht="15.75" customHeight="1" x14ac:dyDescent="0.3">
      <c r="A565" s="36"/>
    </row>
    <row r="566" spans="1:1" ht="15.75" customHeight="1" x14ac:dyDescent="0.3">
      <c r="A566" s="36"/>
    </row>
    <row r="567" spans="1:1" ht="15.75" customHeight="1" x14ac:dyDescent="0.3">
      <c r="A567" s="36"/>
    </row>
    <row r="568" spans="1:1" ht="15.75" customHeight="1" x14ac:dyDescent="0.3">
      <c r="A568" s="36"/>
    </row>
    <row r="569" spans="1:1" ht="15.75" customHeight="1" x14ac:dyDescent="0.3">
      <c r="A569" s="36"/>
    </row>
    <row r="570" spans="1:1" ht="15.75" customHeight="1" x14ac:dyDescent="0.3">
      <c r="A570" s="36"/>
    </row>
    <row r="571" spans="1:1" ht="15.75" customHeight="1" x14ac:dyDescent="0.3">
      <c r="A571" s="36"/>
    </row>
    <row r="572" spans="1:1" ht="15.75" customHeight="1" x14ac:dyDescent="0.3">
      <c r="A572" s="36"/>
    </row>
    <row r="573" spans="1:1" ht="15.75" customHeight="1" x14ac:dyDescent="0.3">
      <c r="A573" s="36"/>
    </row>
    <row r="574" spans="1:1" ht="15.75" customHeight="1" x14ac:dyDescent="0.3">
      <c r="A574" s="36"/>
    </row>
    <row r="575" spans="1:1" ht="15.75" customHeight="1" x14ac:dyDescent="0.3">
      <c r="A575" s="36"/>
    </row>
    <row r="576" spans="1:1" ht="15.75" customHeight="1" x14ac:dyDescent="0.3">
      <c r="A576" s="36"/>
    </row>
    <row r="577" spans="1:1" ht="15.75" customHeight="1" x14ac:dyDescent="0.3">
      <c r="A577" s="36"/>
    </row>
    <row r="578" spans="1:1" ht="15.75" customHeight="1" x14ac:dyDescent="0.3">
      <c r="A578" s="36"/>
    </row>
    <row r="579" spans="1:1" ht="15.75" customHeight="1" x14ac:dyDescent="0.3">
      <c r="A579" s="36"/>
    </row>
    <row r="580" spans="1:1" ht="15.75" customHeight="1" x14ac:dyDescent="0.3">
      <c r="A580" s="36"/>
    </row>
    <row r="581" spans="1:1" ht="15.75" customHeight="1" x14ac:dyDescent="0.3">
      <c r="A581" s="36"/>
    </row>
    <row r="582" spans="1:1" ht="15.75" customHeight="1" x14ac:dyDescent="0.3">
      <c r="A582" s="36"/>
    </row>
    <row r="583" spans="1:1" ht="15.75" customHeight="1" x14ac:dyDescent="0.3">
      <c r="A583" s="36"/>
    </row>
    <row r="584" spans="1:1" ht="15.75" customHeight="1" x14ac:dyDescent="0.3">
      <c r="A584" s="36"/>
    </row>
    <row r="585" spans="1:1" ht="15.75" customHeight="1" x14ac:dyDescent="0.3">
      <c r="A585" s="36"/>
    </row>
    <row r="586" spans="1:1" ht="15.75" customHeight="1" x14ac:dyDescent="0.3">
      <c r="A586" s="36"/>
    </row>
    <row r="587" spans="1:1" ht="15.75" customHeight="1" x14ac:dyDescent="0.3">
      <c r="A587" s="36"/>
    </row>
    <row r="588" spans="1:1" ht="15.75" customHeight="1" x14ac:dyDescent="0.3">
      <c r="A588" s="36"/>
    </row>
    <row r="589" spans="1:1" ht="15.75" customHeight="1" x14ac:dyDescent="0.3">
      <c r="A589" s="36"/>
    </row>
    <row r="590" spans="1:1" ht="15.75" customHeight="1" x14ac:dyDescent="0.3">
      <c r="A590" s="36"/>
    </row>
    <row r="591" spans="1:1" ht="15.75" customHeight="1" x14ac:dyDescent="0.3">
      <c r="A591" s="36"/>
    </row>
    <row r="592" spans="1:1" ht="15.75" customHeight="1" x14ac:dyDescent="0.3">
      <c r="A592" s="36"/>
    </row>
    <row r="593" spans="1:1" ht="15.75" customHeight="1" x14ac:dyDescent="0.3">
      <c r="A593" s="36"/>
    </row>
    <row r="594" spans="1:1" ht="15.75" customHeight="1" x14ac:dyDescent="0.3">
      <c r="A594" s="36"/>
    </row>
    <row r="595" spans="1:1" ht="15.75" customHeight="1" x14ac:dyDescent="0.3">
      <c r="A595" s="36"/>
    </row>
    <row r="596" spans="1:1" ht="15.75" customHeight="1" x14ac:dyDescent="0.3">
      <c r="A596" s="36"/>
    </row>
    <row r="597" spans="1:1" ht="15.75" customHeight="1" x14ac:dyDescent="0.3">
      <c r="A597" s="36"/>
    </row>
    <row r="598" spans="1:1" ht="15.75" customHeight="1" x14ac:dyDescent="0.3">
      <c r="A598" s="36"/>
    </row>
    <row r="599" spans="1:1" ht="15.75" customHeight="1" x14ac:dyDescent="0.3">
      <c r="A599" s="36"/>
    </row>
    <row r="600" spans="1:1" ht="15.75" customHeight="1" x14ac:dyDescent="0.3">
      <c r="A600" s="36"/>
    </row>
    <row r="601" spans="1:1" ht="15.75" customHeight="1" x14ac:dyDescent="0.3">
      <c r="A601" s="36"/>
    </row>
    <row r="602" spans="1:1" ht="15.75" customHeight="1" x14ac:dyDescent="0.3">
      <c r="A602" s="36"/>
    </row>
    <row r="603" spans="1:1" ht="15.75" customHeight="1" x14ac:dyDescent="0.3">
      <c r="A603" s="36"/>
    </row>
    <row r="604" spans="1:1" ht="15.75" customHeight="1" x14ac:dyDescent="0.3">
      <c r="A604" s="36"/>
    </row>
    <row r="605" spans="1:1" ht="15.75" customHeight="1" x14ac:dyDescent="0.3">
      <c r="A605" s="36"/>
    </row>
    <row r="606" spans="1:1" ht="15.75" customHeight="1" x14ac:dyDescent="0.3">
      <c r="A606" s="36"/>
    </row>
    <row r="607" spans="1:1" ht="15.75" customHeight="1" x14ac:dyDescent="0.3">
      <c r="A607" s="36"/>
    </row>
    <row r="608" spans="1:1" ht="15.75" customHeight="1" x14ac:dyDescent="0.3">
      <c r="A608" s="36"/>
    </row>
    <row r="609" spans="1:1" ht="15.75" customHeight="1" x14ac:dyDescent="0.3">
      <c r="A609" s="36"/>
    </row>
    <row r="610" spans="1:1" ht="15.75" customHeight="1" x14ac:dyDescent="0.3">
      <c r="A610" s="36"/>
    </row>
    <row r="611" spans="1:1" ht="15.75" customHeight="1" x14ac:dyDescent="0.3">
      <c r="A611" s="36"/>
    </row>
    <row r="612" spans="1:1" ht="15.75" customHeight="1" x14ac:dyDescent="0.3">
      <c r="A612" s="36"/>
    </row>
    <row r="613" spans="1:1" ht="15.75" customHeight="1" x14ac:dyDescent="0.3">
      <c r="A613" s="36"/>
    </row>
    <row r="614" spans="1:1" ht="15.75" customHeight="1" x14ac:dyDescent="0.3">
      <c r="A614" s="36"/>
    </row>
    <row r="615" spans="1:1" ht="15.75" customHeight="1" x14ac:dyDescent="0.3">
      <c r="A615" s="36"/>
    </row>
    <row r="616" spans="1:1" ht="15.75" customHeight="1" x14ac:dyDescent="0.3">
      <c r="A616" s="36"/>
    </row>
    <row r="617" spans="1:1" ht="15.75" customHeight="1" x14ac:dyDescent="0.3">
      <c r="A617" s="36"/>
    </row>
    <row r="618" spans="1:1" ht="15.75" customHeight="1" x14ac:dyDescent="0.3">
      <c r="A618" s="36"/>
    </row>
    <row r="619" spans="1:1" ht="15.75" customHeight="1" x14ac:dyDescent="0.3">
      <c r="A619" s="36"/>
    </row>
    <row r="620" spans="1:1" ht="15.75" customHeight="1" x14ac:dyDescent="0.3">
      <c r="A620" s="36"/>
    </row>
    <row r="621" spans="1:1" ht="15.75" customHeight="1" x14ac:dyDescent="0.3">
      <c r="A621" s="36"/>
    </row>
    <row r="622" spans="1:1" ht="15.75" customHeight="1" x14ac:dyDescent="0.3">
      <c r="A622" s="36"/>
    </row>
    <row r="623" spans="1:1" ht="15.75" customHeight="1" x14ac:dyDescent="0.3">
      <c r="A623" s="36"/>
    </row>
    <row r="624" spans="1:1" ht="15.75" customHeight="1" x14ac:dyDescent="0.3">
      <c r="A624" s="36"/>
    </row>
    <row r="625" spans="1:1" ht="15.75" customHeight="1" x14ac:dyDescent="0.3">
      <c r="A625" s="36"/>
    </row>
    <row r="626" spans="1:1" ht="15.75" customHeight="1" x14ac:dyDescent="0.3">
      <c r="A626" s="36"/>
    </row>
    <row r="627" spans="1:1" ht="15.75" customHeight="1" x14ac:dyDescent="0.3">
      <c r="A627" s="36"/>
    </row>
    <row r="628" spans="1:1" ht="15.75" customHeight="1" x14ac:dyDescent="0.3">
      <c r="A628" s="36"/>
    </row>
    <row r="629" spans="1:1" ht="15.75" customHeight="1" x14ac:dyDescent="0.3">
      <c r="A629" s="36"/>
    </row>
    <row r="630" spans="1:1" ht="15.75" customHeight="1" x14ac:dyDescent="0.3">
      <c r="A630" s="36"/>
    </row>
    <row r="631" spans="1:1" ht="15.75" customHeight="1" x14ac:dyDescent="0.3">
      <c r="A631" s="36"/>
    </row>
    <row r="632" spans="1:1" ht="15.75" customHeight="1" x14ac:dyDescent="0.3">
      <c r="A632" s="36"/>
    </row>
    <row r="633" spans="1:1" ht="15.75" customHeight="1" x14ac:dyDescent="0.3">
      <c r="A633" s="36"/>
    </row>
    <row r="634" spans="1:1" ht="15.75" customHeight="1" x14ac:dyDescent="0.3">
      <c r="A634" s="36"/>
    </row>
    <row r="635" spans="1:1" ht="15.75" customHeight="1" x14ac:dyDescent="0.3">
      <c r="A635" s="36"/>
    </row>
    <row r="636" spans="1:1" ht="15.75" customHeight="1" x14ac:dyDescent="0.3">
      <c r="A636" s="36"/>
    </row>
    <row r="637" spans="1:1" ht="15.75" customHeight="1" x14ac:dyDescent="0.3">
      <c r="A637" s="36"/>
    </row>
    <row r="638" spans="1:1" ht="15.75" customHeight="1" x14ac:dyDescent="0.3">
      <c r="A638" s="36"/>
    </row>
    <row r="639" spans="1:1" ht="15.75" customHeight="1" x14ac:dyDescent="0.3">
      <c r="A639" s="36"/>
    </row>
    <row r="640" spans="1:1" ht="15.75" customHeight="1" x14ac:dyDescent="0.3">
      <c r="A640" s="36"/>
    </row>
    <row r="641" spans="1:1" ht="15.75" customHeight="1" x14ac:dyDescent="0.3">
      <c r="A641" s="36"/>
    </row>
    <row r="642" spans="1:1" ht="15.75" customHeight="1" x14ac:dyDescent="0.3">
      <c r="A642" s="36"/>
    </row>
    <row r="643" spans="1:1" ht="15.75" customHeight="1" x14ac:dyDescent="0.3">
      <c r="A643" s="36"/>
    </row>
    <row r="644" spans="1:1" ht="15.75" customHeight="1" x14ac:dyDescent="0.3">
      <c r="A644" s="36"/>
    </row>
    <row r="645" spans="1:1" ht="15.75" customHeight="1" x14ac:dyDescent="0.3">
      <c r="A645" s="36"/>
    </row>
    <row r="646" spans="1:1" ht="15.75" customHeight="1" x14ac:dyDescent="0.3">
      <c r="A646" s="36"/>
    </row>
    <row r="647" spans="1:1" ht="15.75" customHeight="1" x14ac:dyDescent="0.3">
      <c r="A647" s="36"/>
    </row>
    <row r="648" spans="1:1" ht="15.75" customHeight="1" x14ac:dyDescent="0.3">
      <c r="A648" s="36"/>
    </row>
    <row r="649" spans="1:1" ht="15.75" customHeight="1" x14ac:dyDescent="0.3">
      <c r="A649" s="36"/>
    </row>
    <row r="650" spans="1:1" ht="15.75" customHeight="1" x14ac:dyDescent="0.3">
      <c r="A650" s="36"/>
    </row>
    <row r="651" spans="1:1" ht="15.75" customHeight="1" x14ac:dyDescent="0.3">
      <c r="A651" s="36"/>
    </row>
    <row r="652" spans="1:1" ht="15.75" customHeight="1" x14ac:dyDescent="0.3">
      <c r="A652" s="36"/>
    </row>
    <row r="653" spans="1:1" ht="15.75" customHeight="1" x14ac:dyDescent="0.3">
      <c r="A653" s="36"/>
    </row>
    <row r="654" spans="1:1" ht="15.75" customHeight="1" x14ac:dyDescent="0.3">
      <c r="A654" s="36"/>
    </row>
    <row r="655" spans="1:1" ht="15.75" customHeight="1" x14ac:dyDescent="0.3">
      <c r="A655" s="36"/>
    </row>
    <row r="656" spans="1:1" ht="15.75" customHeight="1" x14ac:dyDescent="0.3">
      <c r="A656" s="36"/>
    </row>
    <row r="657" spans="1:1" ht="15.75" customHeight="1" x14ac:dyDescent="0.3">
      <c r="A657" s="36"/>
    </row>
    <row r="658" spans="1:1" ht="15.75" customHeight="1" x14ac:dyDescent="0.3">
      <c r="A658" s="36"/>
    </row>
    <row r="659" spans="1:1" ht="15.75" customHeight="1" x14ac:dyDescent="0.3">
      <c r="A659" s="36"/>
    </row>
    <row r="660" spans="1:1" ht="15.75" customHeight="1" x14ac:dyDescent="0.3">
      <c r="A660" s="36"/>
    </row>
    <row r="661" spans="1:1" ht="15.75" customHeight="1" x14ac:dyDescent="0.3">
      <c r="A661" s="36"/>
    </row>
    <row r="662" spans="1:1" ht="15.75" customHeight="1" x14ac:dyDescent="0.3">
      <c r="A662" s="36"/>
    </row>
    <row r="663" spans="1:1" ht="15.75" customHeight="1" x14ac:dyDescent="0.3"/>
    <row r="664" spans="1:1" ht="15.75" customHeight="1" x14ac:dyDescent="0.3"/>
    <row r="665" spans="1:1" ht="15.75" customHeight="1" x14ac:dyDescent="0.3"/>
    <row r="666" spans="1:1" ht="15.75" customHeight="1" x14ac:dyDescent="0.3"/>
    <row r="667" spans="1:1" ht="15.75" customHeight="1" x14ac:dyDescent="0.3"/>
    <row r="668" spans="1:1" ht="15.75" customHeight="1" x14ac:dyDescent="0.3"/>
    <row r="669" spans="1:1" ht="15.75" customHeight="1" x14ac:dyDescent="0.3"/>
    <row r="670" spans="1:1" ht="15.75" customHeight="1" x14ac:dyDescent="0.3"/>
    <row r="671" spans="1:1" ht="15.75" customHeight="1" x14ac:dyDescent="0.3"/>
    <row r="672" spans="1:1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>
      <selection activeCell="H4" sqref="H4"/>
    </sheetView>
  </sheetViews>
  <sheetFormatPr defaultColWidth="14.44140625" defaultRowHeight="15" customHeight="1" x14ac:dyDescent="0.3"/>
  <cols>
    <col min="1" max="1" width="17" customWidth="1"/>
    <col min="2" max="2" width="7.109375" customWidth="1"/>
    <col min="3" max="3" width="24.77734375" customWidth="1"/>
    <col min="4" max="4" width="18.5546875" customWidth="1"/>
    <col min="5" max="5" width="12" customWidth="1"/>
    <col min="6" max="6" width="19.109375" customWidth="1"/>
    <col min="7" max="7" width="18.5546875" customWidth="1"/>
    <col min="8" max="8" width="12" customWidth="1"/>
    <col min="9" max="9" width="18.77734375" customWidth="1"/>
    <col min="13" max="13" width="24.5546875" customWidth="1"/>
  </cols>
  <sheetData>
    <row r="1" spans="1:14" ht="15" customHeight="1" x14ac:dyDescent="0.3">
      <c r="A1" s="239" t="s">
        <v>52</v>
      </c>
      <c r="B1" s="234"/>
      <c r="C1" s="234"/>
      <c r="D1" s="234"/>
      <c r="E1" s="234"/>
      <c r="F1" s="234"/>
      <c r="G1" s="234"/>
      <c r="H1" s="234"/>
      <c r="I1" s="234"/>
      <c r="J1" s="37"/>
      <c r="K1" s="37"/>
      <c r="L1" s="37"/>
      <c r="M1" s="37"/>
      <c r="N1" s="37"/>
    </row>
    <row r="2" spans="1:14" ht="15" customHeight="1" x14ac:dyDescent="0.3">
      <c r="A2" s="9"/>
      <c r="B2" s="9"/>
      <c r="C2" s="9"/>
      <c r="D2" s="240" t="s">
        <v>2</v>
      </c>
      <c r="E2" s="236"/>
      <c r="F2" s="237"/>
      <c r="G2" s="241" t="s">
        <v>3</v>
      </c>
      <c r="H2" s="236"/>
      <c r="I2" s="23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 x14ac:dyDescent="0.3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 x14ac:dyDescent="0.3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 x14ac:dyDescent="0.3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 x14ac:dyDescent="0.3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 x14ac:dyDescent="0.3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 x14ac:dyDescent="0.3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 x14ac:dyDescent="0.3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 x14ac:dyDescent="0.3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 x14ac:dyDescent="0.3">
      <c r="A13" s="239" t="s">
        <v>66</v>
      </c>
      <c r="B13" s="234"/>
      <c r="C13" s="234"/>
      <c r="D13" s="234"/>
      <c r="E13" s="234"/>
      <c r="F13" s="234"/>
      <c r="G13" s="234"/>
      <c r="H13" s="234"/>
      <c r="I13" s="234"/>
      <c r="J13" s="37"/>
      <c r="K13" s="37"/>
      <c r="L13" s="37"/>
      <c r="M13" s="37"/>
      <c r="N13" s="37"/>
    </row>
    <row r="14" spans="1:14" ht="15" customHeight="1" x14ac:dyDescent="0.3">
      <c r="A14" s="9"/>
      <c r="B14" s="9"/>
      <c r="C14" s="9"/>
      <c r="D14" s="240" t="s">
        <v>2</v>
      </c>
      <c r="E14" s="236"/>
      <c r="F14" s="238"/>
      <c r="G14" s="240" t="s">
        <v>3</v>
      </c>
      <c r="H14" s="236"/>
      <c r="I14" s="237"/>
      <c r="J14" s="37"/>
      <c r="K14" s="37"/>
      <c r="L14" s="37"/>
      <c r="M14" s="37"/>
      <c r="N14" s="37"/>
    </row>
    <row r="15" spans="1:14" ht="15" customHeight="1" x14ac:dyDescent="0.3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 x14ac:dyDescent="0.3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 x14ac:dyDescent="0.3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 x14ac:dyDescent="0.3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 x14ac:dyDescent="0.3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 x14ac:dyDescent="0.3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 x14ac:dyDescent="0.3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>
      <selection activeCell="H12" sqref="H12"/>
    </sheetView>
  </sheetViews>
  <sheetFormatPr defaultColWidth="14.44140625" defaultRowHeight="15" customHeight="1" x14ac:dyDescent="0.3"/>
  <cols>
    <col min="4" max="4" width="19.44140625" customWidth="1"/>
  </cols>
  <sheetData>
    <row r="3" spans="1:14" ht="14.4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</row>
    <row r="4" spans="1:14" ht="14.4" x14ac:dyDescent="0.3">
      <c r="A4" s="2"/>
      <c r="B4" s="2"/>
      <c r="C4" s="2"/>
      <c r="D4" s="235" t="s">
        <v>2</v>
      </c>
      <c r="E4" s="236"/>
      <c r="F4" s="237"/>
      <c r="G4" s="235" t="s">
        <v>3</v>
      </c>
      <c r="H4" s="236"/>
      <c r="I4" s="237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 ht="14.4" x14ac:dyDescent="0.3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 ht="14.4" x14ac:dyDescent="0.3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 ht="14.4" x14ac:dyDescent="0.3">
      <c r="A16" s="233" t="s">
        <v>38</v>
      </c>
      <c r="B16" s="234"/>
      <c r="C16" s="234"/>
      <c r="D16" s="234"/>
      <c r="E16" s="234"/>
      <c r="F16" s="234"/>
      <c r="G16" s="234"/>
      <c r="H16" s="234"/>
      <c r="I16" s="234"/>
    </row>
    <row r="17" spans="1:9" ht="14.4" x14ac:dyDescent="0.3">
      <c r="A17" s="9"/>
      <c r="B17" s="9"/>
      <c r="C17" s="9"/>
      <c r="D17" s="240" t="s">
        <v>2</v>
      </c>
      <c r="E17" s="236"/>
      <c r="F17" s="237"/>
      <c r="G17" s="241" t="s">
        <v>3</v>
      </c>
      <c r="H17" s="236"/>
      <c r="I17" s="237"/>
    </row>
    <row r="18" spans="1:9" ht="14.4" x14ac:dyDescent="0.3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 ht="14.4" x14ac:dyDescent="0.3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 ht="14.4" x14ac:dyDescent="0.3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 ht="14.4" x14ac:dyDescent="0.3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 ht="14.4" x14ac:dyDescent="0.3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 ht="14.4" x14ac:dyDescent="0.3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 x14ac:dyDescent="0.3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 ht="14.4" x14ac:dyDescent="0.3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 ht="14.4" x14ac:dyDescent="0.3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 ht="14.4" x14ac:dyDescent="0.3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>
      <selection activeCell="H17" sqref="H17"/>
    </sheetView>
  </sheetViews>
  <sheetFormatPr defaultColWidth="14.44140625" defaultRowHeight="15" customHeight="1" x14ac:dyDescent="0.3"/>
  <cols>
    <col min="4" max="4" width="19.44140625" customWidth="1"/>
  </cols>
  <sheetData>
    <row r="3" spans="1:14" ht="15" customHeight="1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</row>
    <row r="4" spans="1:14" ht="15" customHeight="1" x14ac:dyDescent="0.3">
      <c r="A4" s="2"/>
      <c r="B4" s="2"/>
      <c r="C4" s="2"/>
      <c r="D4" s="235" t="s">
        <v>2</v>
      </c>
      <c r="E4" s="236"/>
      <c r="F4" s="237"/>
      <c r="G4" s="235" t="s">
        <v>3</v>
      </c>
      <c r="H4" s="236"/>
      <c r="I4" s="23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3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 x14ac:dyDescent="0.3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 x14ac:dyDescent="0.3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 x14ac:dyDescent="0.3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 x14ac:dyDescent="0.3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 x14ac:dyDescent="0.3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 x14ac:dyDescent="0.3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 x14ac:dyDescent="0.3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 x14ac:dyDescent="0.3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 x14ac:dyDescent="0.3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 x14ac:dyDescent="0.3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 x14ac:dyDescent="0.3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 x14ac:dyDescent="0.3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 x14ac:dyDescent="0.3">
      <c r="A19" s="233" t="s">
        <v>38</v>
      </c>
      <c r="B19" s="234"/>
      <c r="C19" s="234"/>
      <c r="D19" s="234"/>
      <c r="E19" s="234"/>
      <c r="F19" s="234"/>
      <c r="G19" s="234"/>
      <c r="H19" s="234"/>
      <c r="I19" s="234"/>
    </row>
    <row r="20" spans="1:9" ht="15" customHeight="1" x14ac:dyDescent="0.3">
      <c r="A20" s="2"/>
      <c r="B20" s="2"/>
      <c r="C20" s="2"/>
      <c r="D20" s="235" t="s">
        <v>2</v>
      </c>
      <c r="E20" s="236"/>
      <c r="F20" s="238"/>
      <c r="G20" s="235" t="s">
        <v>3</v>
      </c>
      <c r="H20" s="236"/>
      <c r="I20" s="237"/>
    </row>
    <row r="21" spans="1:9" ht="15" customHeight="1" x14ac:dyDescent="0.3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 x14ac:dyDescent="0.3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 x14ac:dyDescent="0.3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 ht="14.4" x14ac:dyDescent="0.3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 ht="14.4" x14ac:dyDescent="0.3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 ht="14.4" x14ac:dyDescent="0.3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 ht="14.4" x14ac:dyDescent="0.3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 ht="14.4" x14ac:dyDescent="0.3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4140625" defaultRowHeight="15" customHeight="1" x14ac:dyDescent="0.3"/>
  <cols>
    <col min="4" max="4" width="18.109375" customWidth="1"/>
  </cols>
  <sheetData>
    <row r="1" spans="1:9" ht="15" customHeight="1" x14ac:dyDescent="0.3">
      <c r="A1" s="233" t="s">
        <v>1</v>
      </c>
      <c r="B1" s="234"/>
      <c r="C1" s="234"/>
      <c r="D1" s="234"/>
      <c r="E1" s="234"/>
      <c r="F1" s="234"/>
      <c r="G1" s="234"/>
      <c r="H1" s="234"/>
      <c r="I1" s="234"/>
    </row>
    <row r="2" spans="1:9" ht="15" customHeight="1" x14ac:dyDescent="0.3">
      <c r="A2" s="2"/>
      <c r="B2" s="2"/>
      <c r="C2" s="2"/>
      <c r="D2" s="235" t="s">
        <v>2</v>
      </c>
      <c r="E2" s="236"/>
      <c r="F2" s="237"/>
      <c r="G2" s="235" t="s">
        <v>3</v>
      </c>
      <c r="H2" s="236"/>
      <c r="I2" s="237"/>
    </row>
    <row r="3" spans="1:9" ht="15" customHeight="1" x14ac:dyDescent="0.3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 x14ac:dyDescent="0.3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 x14ac:dyDescent="0.3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 x14ac:dyDescent="0.3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 x14ac:dyDescent="0.3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 x14ac:dyDescent="0.3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 x14ac:dyDescent="0.3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 x14ac:dyDescent="0.3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 x14ac:dyDescent="0.3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 x14ac:dyDescent="0.3">
      <c r="A13" s="233" t="s">
        <v>38</v>
      </c>
      <c r="B13" s="234"/>
      <c r="C13" s="234"/>
      <c r="D13" s="234"/>
      <c r="E13" s="234"/>
      <c r="F13" s="234"/>
      <c r="G13" s="234"/>
      <c r="H13" s="234"/>
      <c r="I13" s="234"/>
    </row>
    <row r="14" spans="1:9" ht="15" customHeight="1" x14ac:dyDescent="0.3">
      <c r="A14" s="2"/>
      <c r="B14" s="2"/>
      <c r="C14" s="2"/>
      <c r="D14" s="235" t="s">
        <v>2</v>
      </c>
      <c r="E14" s="236"/>
      <c r="F14" s="238"/>
      <c r="G14" s="235" t="s">
        <v>3</v>
      </c>
      <c r="H14" s="236"/>
      <c r="I14" s="237"/>
    </row>
    <row r="15" spans="1:9" ht="15" customHeight="1" x14ac:dyDescent="0.3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 x14ac:dyDescent="0.3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 x14ac:dyDescent="0.3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 x14ac:dyDescent="0.3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 x14ac:dyDescent="0.3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 x14ac:dyDescent="0.3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 x14ac:dyDescent="0.3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 x14ac:dyDescent="0.3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 ht="14.4" x14ac:dyDescent="0.3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topLeftCell="A4" workbookViewId="0">
      <selection activeCell="H12" sqref="H12"/>
    </sheetView>
  </sheetViews>
  <sheetFormatPr defaultColWidth="14.44140625" defaultRowHeight="15" customHeight="1" x14ac:dyDescent="0.3"/>
  <cols>
    <col min="1" max="1" width="15.21875" customWidth="1"/>
    <col min="2" max="2" width="7.109375" customWidth="1"/>
    <col min="3" max="3" width="28.4414062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31.5546875" customWidth="1"/>
    <col min="10" max="10" width="8.77734375" customWidth="1"/>
    <col min="11" max="11" width="10.44140625" customWidth="1"/>
    <col min="12" max="12" width="20.21875" customWidth="1"/>
    <col min="13" max="13" width="25.21875" customWidth="1"/>
    <col min="14" max="26" width="8.7773437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233" t="s">
        <v>1</v>
      </c>
      <c r="B3" s="234"/>
      <c r="C3" s="234"/>
      <c r="D3" s="234"/>
      <c r="E3" s="234"/>
      <c r="F3" s="234"/>
      <c r="G3" s="234"/>
      <c r="H3" s="234"/>
      <c r="I3" s="234"/>
    </row>
    <row r="4" spans="1:14" ht="14.4" x14ac:dyDescent="0.3">
      <c r="A4" s="2"/>
      <c r="B4" s="2"/>
      <c r="C4" s="2"/>
      <c r="D4" s="235" t="s">
        <v>2</v>
      </c>
      <c r="E4" s="236"/>
      <c r="F4" s="237"/>
      <c r="G4" s="235" t="s">
        <v>3</v>
      </c>
      <c r="H4" s="236"/>
      <c r="I4" s="237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 ht="14.4" x14ac:dyDescent="0.3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 ht="14.4" x14ac:dyDescent="0.3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 ht="14.4" x14ac:dyDescent="0.3">
      <c r="A15" s="233" t="s">
        <v>38</v>
      </c>
      <c r="B15" s="234"/>
      <c r="C15" s="234"/>
      <c r="D15" s="234"/>
      <c r="E15" s="234"/>
      <c r="F15" s="234"/>
      <c r="G15" s="234"/>
      <c r="H15" s="234"/>
      <c r="I15" s="234"/>
    </row>
    <row r="16" spans="1:14" ht="14.4" x14ac:dyDescent="0.3">
      <c r="A16" s="2"/>
      <c r="B16" s="2"/>
      <c r="C16" s="2"/>
      <c r="D16" s="235" t="s">
        <v>2</v>
      </c>
      <c r="E16" s="236"/>
      <c r="F16" s="238"/>
      <c r="G16" s="235" t="s">
        <v>3</v>
      </c>
      <c r="H16" s="236"/>
      <c r="I16" s="237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 ht="14.4" x14ac:dyDescent="0.3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 ht="14.4" x14ac:dyDescent="0.3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 ht="14.4" x14ac:dyDescent="0.3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 x14ac:dyDescent="0.3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 ht="14.4" x14ac:dyDescent="0.3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060"/>
  <sheetViews>
    <sheetView tabSelected="1" workbookViewId="0">
      <selection activeCell="K73" sqref="K73"/>
    </sheetView>
  </sheetViews>
  <sheetFormatPr defaultColWidth="14.44140625" defaultRowHeight="15" customHeight="1" x14ac:dyDescent="0.3"/>
  <cols>
    <col min="1" max="1" width="15.21875" customWidth="1"/>
    <col min="2" max="2" width="14" customWidth="1"/>
    <col min="3" max="3" width="11.44140625" customWidth="1"/>
    <col min="4" max="4" width="16.6640625" customWidth="1"/>
    <col min="5" max="5" width="20.109375" customWidth="1"/>
    <col min="6" max="6" width="23.77734375" customWidth="1"/>
    <col min="7" max="7" width="14.77734375" customWidth="1"/>
    <col min="8" max="8" width="12.77734375" customWidth="1"/>
    <col min="9" max="9" width="11.77734375" customWidth="1"/>
    <col min="10" max="10" width="10.109375" customWidth="1"/>
    <col min="12" max="12" width="15.77734375" hidden="1" customWidth="1"/>
    <col min="13" max="13" width="12.77734375" hidden="1" customWidth="1"/>
    <col min="14" max="14" width="11.77734375" hidden="1" customWidth="1"/>
    <col min="15" max="15" width="10.109375" hidden="1" customWidth="1"/>
    <col min="16" max="16" width="14.44140625" hidden="1" customWidth="1"/>
    <col min="17" max="17" width="15.77734375" hidden="1" customWidth="1"/>
    <col min="18" max="18" width="12.77734375" hidden="1" customWidth="1"/>
    <col min="19" max="19" width="11.77734375" hidden="1" customWidth="1"/>
    <col min="20" max="20" width="10.109375" hidden="1" customWidth="1"/>
    <col min="21" max="21" width="14.44140625" hidden="1" customWidth="1"/>
    <col min="22" max="22" width="14.77734375" hidden="1" customWidth="1"/>
    <col min="23" max="23" width="12.77734375" hidden="1" customWidth="1"/>
    <col min="24" max="24" width="11.77734375" hidden="1" customWidth="1"/>
    <col min="25" max="25" width="10.109375" hidden="1" customWidth="1"/>
    <col min="26" max="26" width="0" hidden="1" customWidth="1"/>
    <col min="27" max="27" width="14.77734375" customWidth="1"/>
    <col min="28" max="28" width="12.77734375" customWidth="1"/>
    <col min="29" max="29" width="11.77734375" customWidth="1"/>
    <col min="30" max="30" width="10.109375" customWidth="1"/>
    <col min="32" max="32" width="18.21875" customWidth="1"/>
    <col min="33" max="33" width="29.44140625" customWidth="1"/>
    <col min="34" max="34" width="16.77734375" customWidth="1"/>
    <col min="35" max="35" width="63.44140625" customWidth="1"/>
    <col min="36" max="46" width="8.77734375" customWidth="1"/>
  </cols>
  <sheetData>
    <row r="1" spans="1:46" ht="14.25" customHeight="1" thickBot="1" x14ac:dyDescent="0.35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1:46" ht="14.25" customHeight="1" thickBot="1" x14ac:dyDescent="0.35">
      <c r="A2" s="72"/>
      <c r="B2" s="73"/>
      <c r="C2" s="73"/>
      <c r="D2" s="73"/>
      <c r="E2" s="73"/>
      <c r="F2" s="73"/>
      <c r="G2" s="242" t="s">
        <v>78</v>
      </c>
      <c r="H2" s="243"/>
      <c r="I2" s="243"/>
      <c r="J2" s="243"/>
      <c r="K2" s="244"/>
      <c r="L2" s="242" t="s">
        <v>79</v>
      </c>
      <c r="M2" s="243"/>
      <c r="N2" s="243"/>
      <c r="O2" s="243"/>
      <c r="P2" s="244"/>
      <c r="Q2" s="242" t="s">
        <v>80</v>
      </c>
      <c r="R2" s="243"/>
      <c r="S2" s="243"/>
      <c r="T2" s="243"/>
      <c r="U2" s="244"/>
      <c r="V2" s="242" t="s">
        <v>197</v>
      </c>
      <c r="W2" s="243"/>
      <c r="X2" s="243"/>
      <c r="Y2" s="243"/>
      <c r="Z2" s="244"/>
      <c r="AA2" s="242" t="s">
        <v>198</v>
      </c>
      <c r="AB2" s="243"/>
      <c r="AC2" s="243"/>
      <c r="AD2" s="243"/>
      <c r="AE2" s="244"/>
      <c r="AF2" s="73"/>
      <c r="AG2" s="73"/>
      <c r="AH2" s="74"/>
      <c r="AI2" s="75"/>
    </row>
    <row r="3" spans="1:46" ht="14.25" customHeight="1" thickBot="1" x14ac:dyDescent="0.35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85</v>
      </c>
      <c r="W3" s="73" t="s">
        <v>86</v>
      </c>
      <c r="X3" s="73" t="s">
        <v>87</v>
      </c>
      <c r="Y3" s="73" t="s">
        <v>88</v>
      </c>
      <c r="Z3" s="73" t="s">
        <v>89</v>
      </c>
      <c r="AA3" s="73" t="s">
        <v>85</v>
      </c>
      <c r="AB3" s="73" t="s">
        <v>86</v>
      </c>
      <c r="AC3" s="73" t="s">
        <v>87</v>
      </c>
      <c r="AD3" s="73" t="s">
        <v>88</v>
      </c>
      <c r="AE3" s="73" t="s">
        <v>89</v>
      </c>
      <c r="AF3" s="73" t="s">
        <v>90</v>
      </c>
      <c r="AG3" s="73" t="s">
        <v>9</v>
      </c>
      <c r="AH3" s="74" t="s">
        <v>91</v>
      </c>
      <c r="AI3" s="75" t="s">
        <v>92</v>
      </c>
    </row>
    <row r="4" spans="1:46" ht="14.25" customHeight="1" x14ac:dyDescent="0.3">
      <c r="A4" s="76" t="s">
        <v>17</v>
      </c>
      <c r="B4" s="77" t="s">
        <v>93</v>
      </c>
      <c r="C4" s="250">
        <v>42490</v>
      </c>
      <c r="D4" s="250">
        <v>42490</v>
      </c>
      <c r="E4" s="77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 t="s">
        <v>95</v>
      </c>
      <c r="AG4" s="77" t="s">
        <v>36</v>
      </c>
      <c r="AH4" s="78">
        <v>1</v>
      </c>
      <c r="AI4" s="79"/>
    </row>
    <row r="5" spans="1:46" ht="14.25" customHeight="1" x14ac:dyDescent="0.3">
      <c r="A5" s="80" t="s">
        <v>17</v>
      </c>
      <c r="B5" s="81" t="s">
        <v>93</v>
      </c>
      <c r="C5" s="209">
        <v>42967</v>
      </c>
      <c r="D5" s="209">
        <v>42967</v>
      </c>
      <c r="E5" s="81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 t="s">
        <v>95</v>
      </c>
      <c r="AG5" s="81" t="s">
        <v>36</v>
      </c>
      <c r="AH5" s="82">
        <v>1</v>
      </c>
      <c r="AI5" s="83"/>
    </row>
    <row r="6" spans="1:46" ht="14.25" customHeight="1" x14ac:dyDescent="0.3">
      <c r="A6" s="80" t="s">
        <v>24</v>
      </c>
      <c r="B6" s="81" t="s">
        <v>93</v>
      </c>
      <c r="C6" s="209">
        <v>42968</v>
      </c>
      <c r="D6" s="209">
        <v>42968</v>
      </c>
      <c r="E6" s="81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 t="s">
        <v>95</v>
      </c>
      <c r="AG6" s="81" t="s">
        <v>36</v>
      </c>
      <c r="AH6" s="82">
        <v>1</v>
      </c>
      <c r="AI6" s="83"/>
    </row>
    <row r="7" spans="1:46" ht="14.25" customHeight="1" x14ac:dyDescent="0.3">
      <c r="A7" s="80" t="s">
        <v>28</v>
      </c>
      <c r="B7" s="81" t="s">
        <v>93</v>
      </c>
      <c r="C7" s="209">
        <v>42561</v>
      </c>
      <c r="D7" s="209">
        <v>42561</v>
      </c>
      <c r="E7" s="81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 t="s">
        <v>95</v>
      </c>
      <c r="AG7" s="81" t="s">
        <v>36</v>
      </c>
      <c r="AH7" s="82">
        <v>1</v>
      </c>
      <c r="AI7" s="83"/>
    </row>
    <row r="8" spans="1:46" ht="14.25" customHeight="1" x14ac:dyDescent="0.3">
      <c r="A8" s="80" t="s">
        <v>28</v>
      </c>
      <c r="B8" s="81" t="s">
        <v>93</v>
      </c>
      <c r="C8" s="209">
        <v>42605</v>
      </c>
      <c r="D8" s="209">
        <v>42605</v>
      </c>
      <c r="E8" s="81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 t="s">
        <v>95</v>
      </c>
      <c r="AG8" s="81" t="s">
        <v>36</v>
      </c>
      <c r="AH8" s="82">
        <v>1</v>
      </c>
      <c r="AI8" s="83"/>
    </row>
    <row r="9" spans="1:46" ht="14.25" customHeight="1" x14ac:dyDescent="0.3">
      <c r="A9" s="80" t="s">
        <v>34</v>
      </c>
      <c r="B9" s="81" t="s">
        <v>93</v>
      </c>
      <c r="C9" s="209">
        <v>42903</v>
      </c>
      <c r="D9" s="209">
        <v>42903</v>
      </c>
      <c r="E9" s="81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 t="s">
        <v>95</v>
      </c>
      <c r="AG9" s="81" t="s">
        <v>36</v>
      </c>
      <c r="AH9" s="82">
        <v>1</v>
      </c>
      <c r="AI9" s="83"/>
    </row>
    <row r="10" spans="1:46" ht="14.25" customHeight="1" x14ac:dyDescent="0.3">
      <c r="A10" s="84" t="s">
        <v>17</v>
      </c>
      <c r="B10" s="85" t="s">
        <v>41</v>
      </c>
      <c r="C10" s="93">
        <v>42401</v>
      </c>
      <c r="D10" s="93">
        <v>42490</v>
      </c>
      <c r="E10" s="85"/>
      <c r="F10" s="85">
        <v>89</v>
      </c>
      <c r="G10" s="85" t="s">
        <v>102</v>
      </c>
      <c r="H10" s="86">
        <v>0</v>
      </c>
      <c r="I10" s="86">
        <v>0</v>
      </c>
      <c r="J10" s="86">
        <v>4500</v>
      </c>
      <c r="K10" s="86">
        <v>-4500</v>
      </c>
      <c r="L10" s="87" t="s">
        <v>103</v>
      </c>
      <c r="M10" s="86">
        <v>17305.555555555555</v>
      </c>
      <c r="N10" s="86">
        <v>0</v>
      </c>
      <c r="O10" s="86">
        <v>0</v>
      </c>
      <c r="P10" s="86">
        <v>17305.555555555555</v>
      </c>
      <c r="Q10" s="85" t="s">
        <v>103</v>
      </c>
      <c r="R10" s="86">
        <v>17305.555555555555</v>
      </c>
      <c r="S10" s="86">
        <v>0</v>
      </c>
      <c r="T10" s="86">
        <v>0</v>
      </c>
      <c r="U10" s="86">
        <v>17305.555555555555</v>
      </c>
      <c r="V10" s="85" t="s">
        <v>102</v>
      </c>
      <c r="W10" s="86">
        <v>0</v>
      </c>
      <c r="X10" s="86">
        <v>0</v>
      </c>
      <c r="Y10" s="86">
        <v>4500</v>
      </c>
      <c r="Z10" s="86">
        <v>-4500</v>
      </c>
      <c r="AA10" s="85" t="s">
        <v>102</v>
      </c>
      <c r="AB10" s="86">
        <v>0</v>
      </c>
      <c r="AC10" s="86">
        <v>0</v>
      </c>
      <c r="AD10" s="86">
        <v>4500</v>
      </c>
      <c r="AE10" s="86">
        <v>-4500</v>
      </c>
      <c r="AF10" s="85" t="s">
        <v>95</v>
      </c>
      <c r="AG10" s="85" t="s">
        <v>42</v>
      </c>
      <c r="AH10" s="88">
        <v>1</v>
      </c>
      <c r="AI10" s="89" t="s">
        <v>104</v>
      </c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</row>
    <row r="11" spans="1:46" ht="14.25" customHeight="1" x14ac:dyDescent="0.3">
      <c r="A11" s="84" t="s">
        <v>17</v>
      </c>
      <c r="B11" s="85" t="s">
        <v>41</v>
      </c>
      <c r="C11" s="85"/>
      <c r="D11" s="93">
        <v>42490</v>
      </c>
      <c r="E11" s="85"/>
      <c r="F11" s="85" t="s">
        <v>36</v>
      </c>
      <c r="G11" s="85" t="s">
        <v>106</v>
      </c>
      <c r="H11" s="86">
        <v>0</v>
      </c>
      <c r="I11" s="86">
        <v>30000</v>
      </c>
      <c r="J11" s="86">
        <v>0</v>
      </c>
      <c r="K11" s="86"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106</v>
      </c>
      <c r="W11" s="86">
        <v>0</v>
      </c>
      <c r="X11" s="86">
        <v>15000</v>
      </c>
      <c r="Y11" s="86">
        <v>0</v>
      </c>
      <c r="Z11" s="86"/>
      <c r="AA11" s="85" t="s">
        <v>106</v>
      </c>
      <c r="AB11" s="86">
        <v>0</v>
      </c>
      <c r="AC11" s="86">
        <v>30000</v>
      </c>
      <c r="AD11" s="86">
        <v>0</v>
      </c>
      <c r="AE11" s="86">
        <v>-30000</v>
      </c>
      <c r="AF11" s="85" t="s">
        <v>95</v>
      </c>
      <c r="AG11" s="85" t="s">
        <v>42</v>
      </c>
      <c r="AH11" s="88">
        <v>1</v>
      </c>
      <c r="AI11" s="89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</row>
    <row r="12" spans="1:46" ht="14.25" customHeight="1" x14ac:dyDescent="0.3">
      <c r="A12" s="84" t="s">
        <v>17</v>
      </c>
      <c r="B12" s="85" t="s">
        <v>41</v>
      </c>
      <c r="C12" s="93">
        <v>42919</v>
      </c>
      <c r="D12" s="93">
        <v>42967</v>
      </c>
      <c r="E12" s="85"/>
      <c r="F12" s="85">
        <v>48</v>
      </c>
      <c r="G12" s="85" t="s">
        <v>103</v>
      </c>
      <c r="H12" s="86">
        <v>14000</v>
      </c>
      <c r="I12" s="86">
        <v>0</v>
      </c>
      <c r="J12" s="86">
        <v>0</v>
      </c>
      <c r="K12" s="86">
        <v>14000</v>
      </c>
      <c r="L12" s="85" t="s">
        <v>103</v>
      </c>
      <c r="M12" s="86">
        <v>9333.3333333333321</v>
      </c>
      <c r="N12" s="86">
        <v>0</v>
      </c>
      <c r="O12" s="86">
        <v>0</v>
      </c>
      <c r="P12" s="86">
        <v>9333.3333333333321</v>
      </c>
      <c r="Q12" s="85" t="s">
        <v>103</v>
      </c>
      <c r="R12" s="86">
        <v>9333.3333333333321</v>
      </c>
      <c r="S12" s="86">
        <v>0</v>
      </c>
      <c r="T12" s="86">
        <v>0</v>
      </c>
      <c r="U12" s="86">
        <v>9333.3333333333321</v>
      </c>
      <c r="V12" s="85" t="s">
        <v>103</v>
      </c>
      <c r="W12" s="86">
        <v>2000</v>
      </c>
      <c r="X12" s="86">
        <v>0</v>
      </c>
      <c r="Y12" s="86">
        <v>0</v>
      </c>
      <c r="Z12" s="86">
        <v>2000</v>
      </c>
      <c r="AA12" s="85" t="s">
        <v>103</v>
      </c>
      <c r="AB12" s="86">
        <v>14000</v>
      </c>
      <c r="AC12" s="86">
        <v>0</v>
      </c>
      <c r="AD12" s="86">
        <v>0</v>
      </c>
      <c r="AE12" s="86">
        <v>14000</v>
      </c>
      <c r="AF12" s="85" t="s">
        <v>95</v>
      </c>
      <c r="AG12" s="85" t="s">
        <v>42</v>
      </c>
      <c r="AH12" s="88">
        <v>1</v>
      </c>
      <c r="AI12" s="89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</row>
    <row r="13" spans="1:46" ht="14.25" customHeight="1" x14ac:dyDescent="0.3">
      <c r="A13" s="84" t="s">
        <v>17</v>
      </c>
      <c r="B13" s="85" t="s">
        <v>41</v>
      </c>
      <c r="C13" s="93">
        <v>42933</v>
      </c>
      <c r="D13" s="93">
        <v>42967</v>
      </c>
      <c r="E13" s="85"/>
      <c r="F13" s="85">
        <v>34</v>
      </c>
      <c r="G13" s="85" t="s">
        <v>102</v>
      </c>
      <c r="H13" s="86">
        <v>0</v>
      </c>
      <c r="I13" s="86">
        <v>0</v>
      </c>
      <c r="J13" s="86">
        <v>4500</v>
      </c>
      <c r="K13" s="86">
        <v>-4500</v>
      </c>
      <c r="L13" s="85" t="s">
        <v>102</v>
      </c>
      <c r="M13" s="86">
        <v>0</v>
      </c>
      <c r="N13" s="86">
        <v>0</v>
      </c>
      <c r="O13" s="86">
        <v>4500</v>
      </c>
      <c r="P13" s="86">
        <v>-4500</v>
      </c>
      <c r="Q13" s="85" t="s">
        <v>102</v>
      </c>
      <c r="R13" s="86">
        <v>0</v>
      </c>
      <c r="S13" s="86">
        <v>0</v>
      </c>
      <c r="T13" s="86">
        <v>4500</v>
      </c>
      <c r="U13" s="86">
        <v>-4500</v>
      </c>
      <c r="V13" s="85" t="s">
        <v>102</v>
      </c>
      <c r="W13" s="86">
        <v>0</v>
      </c>
      <c r="X13" s="86">
        <v>0</v>
      </c>
      <c r="Y13" s="86">
        <v>4500</v>
      </c>
      <c r="Z13" s="86">
        <v>-4500</v>
      </c>
      <c r="AA13" s="85" t="s">
        <v>102</v>
      </c>
      <c r="AB13" s="86">
        <v>0</v>
      </c>
      <c r="AC13" s="86">
        <v>0</v>
      </c>
      <c r="AD13" s="86">
        <v>4500</v>
      </c>
      <c r="AE13" s="86">
        <v>-4500</v>
      </c>
      <c r="AF13" s="85" t="s">
        <v>95</v>
      </c>
      <c r="AG13" s="85" t="s">
        <v>42</v>
      </c>
      <c r="AH13" s="88">
        <v>1</v>
      </c>
      <c r="AI13" s="89" t="s">
        <v>109</v>
      </c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</row>
    <row r="14" spans="1:46" ht="14.25" customHeight="1" x14ac:dyDescent="0.3">
      <c r="A14" s="84" t="s">
        <v>24</v>
      </c>
      <c r="B14" s="85" t="s">
        <v>41</v>
      </c>
      <c r="C14" s="85"/>
      <c r="D14" s="93">
        <v>42968</v>
      </c>
      <c r="E14" s="85"/>
      <c r="F14" s="85" t="s">
        <v>36</v>
      </c>
      <c r="G14" s="85" t="s">
        <v>106</v>
      </c>
      <c r="H14" s="86">
        <v>0</v>
      </c>
      <c r="I14" s="86">
        <v>60000</v>
      </c>
      <c r="J14" s="86">
        <v>0</v>
      </c>
      <c r="K14" s="86">
        <v>-60000</v>
      </c>
      <c r="L14" s="85" t="s">
        <v>106</v>
      </c>
      <c r="M14" s="86">
        <v>0</v>
      </c>
      <c r="N14" s="86">
        <v>60000</v>
      </c>
      <c r="O14" s="86">
        <v>0</v>
      </c>
      <c r="P14" s="86">
        <v>-60000</v>
      </c>
      <c r="Q14" s="85" t="s">
        <v>106</v>
      </c>
      <c r="R14" s="86">
        <v>0</v>
      </c>
      <c r="S14" s="86">
        <v>60000</v>
      </c>
      <c r="T14" s="86">
        <v>0</v>
      </c>
      <c r="U14" s="86">
        <v>-60000</v>
      </c>
      <c r="V14" s="85" t="s">
        <v>106</v>
      </c>
      <c r="W14" s="86">
        <v>0</v>
      </c>
      <c r="X14" s="86">
        <v>30000</v>
      </c>
      <c r="Y14" s="86">
        <v>0</v>
      </c>
      <c r="Z14" s="86">
        <v>-30000</v>
      </c>
      <c r="AA14" s="85" t="s">
        <v>106</v>
      </c>
      <c r="AB14" s="86">
        <v>0</v>
      </c>
      <c r="AC14" s="86">
        <v>60000</v>
      </c>
      <c r="AD14" s="86">
        <v>0</v>
      </c>
      <c r="AE14" s="86">
        <v>-60000</v>
      </c>
      <c r="AF14" s="85" t="s">
        <v>95</v>
      </c>
      <c r="AG14" s="85"/>
      <c r="AH14" s="88">
        <v>1</v>
      </c>
      <c r="AI14" s="89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</row>
    <row r="15" spans="1:46" ht="14.25" customHeight="1" x14ac:dyDescent="0.3">
      <c r="A15" s="84" t="s">
        <v>28</v>
      </c>
      <c r="B15" s="85" t="s">
        <v>41</v>
      </c>
      <c r="C15" s="85"/>
      <c r="D15" s="93">
        <v>42561</v>
      </c>
      <c r="E15" s="85"/>
      <c r="F15" s="85" t="s">
        <v>36</v>
      </c>
      <c r="G15" s="85" t="s">
        <v>106</v>
      </c>
      <c r="H15" s="86">
        <v>0</v>
      </c>
      <c r="I15" s="86">
        <v>50000</v>
      </c>
      <c r="J15" s="86">
        <v>0</v>
      </c>
      <c r="K15" s="86">
        <v>-50000</v>
      </c>
      <c r="L15" s="85" t="s">
        <v>106</v>
      </c>
      <c r="M15" s="86">
        <v>0</v>
      </c>
      <c r="N15" s="86">
        <v>50000</v>
      </c>
      <c r="O15" s="86">
        <v>0</v>
      </c>
      <c r="P15" s="86">
        <v>-50000</v>
      </c>
      <c r="Q15" s="85" t="s">
        <v>106</v>
      </c>
      <c r="R15" s="86">
        <v>0</v>
      </c>
      <c r="S15" s="86">
        <v>50000</v>
      </c>
      <c r="T15" s="86">
        <v>0</v>
      </c>
      <c r="U15" s="86">
        <v>-50000</v>
      </c>
      <c r="V15" s="85" t="s">
        <v>106</v>
      </c>
      <c r="W15" s="86">
        <v>0</v>
      </c>
      <c r="X15" s="86">
        <v>25000</v>
      </c>
      <c r="Y15" s="86">
        <v>0</v>
      </c>
      <c r="Z15" s="86">
        <v>-25000</v>
      </c>
      <c r="AA15" s="85" t="s">
        <v>106</v>
      </c>
      <c r="AB15" s="86">
        <v>0</v>
      </c>
      <c r="AC15" s="86">
        <v>50000</v>
      </c>
      <c r="AD15" s="86">
        <v>0</v>
      </c>
      <c r="AE15" s="86">
        <v>-50000</v>
      </c>
      <c r="AF15" s="85" t="s">
        <v>95</v>
      </c>
      <c r="AG15" s="85"/>
      <c r="AH15" s="88">
        <v>1</v>
      </c>
      <c r="AI15" s="89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</row>
    <row r="16" spans="1:46" ht="14.25" customHeight="1" x14ac:dyDescent="0.3">
      <c r="A16" s="84" t="s">
        <v>28</v>
      </c>
      <c r="B16" s="85" t="s">
        <v>41</v>
      </c>
      <c r="C16" s="85"/>
      <c r="D16" s="93">
        <v>42605</v>
      </c>
      <c r="E16" s="85"/>
      <c r="F16" s="85" t="s">
        <v>36</v>
      </c>
      <c r="G16" s="85" t="s">
        <v>106</v>
      </c>
      <c r="H16" s="86">
        <v>0</v>
      </c>
      <c r="I16" s="86">
        <v>50000</v>
      </c>
      <c r="J16" s="86">
        <v>0</v>
      </c>
      <c r="K16" s="86">
        <v>-50000</v>
      </c>
      <c r="L16" s="85" t="s">
        <v>106</v>
      </c>
      <c r="M16" s="86">
        <v>0</v>
      </c>
      <c r="N16" s="86">
        <v>50000</v>
      </c>
      <c r="O16" s="86">
        <v>0</v>
      </c>
      <c r="P16" s="86">
        <v>-50000</v>
      </c>
      <c r="Q16" s="85" t="s">
        <v>106</v>
      </c>
      <c r="R16" s="86">
        <v>0</v>
      </c>
      <c r="S16" s="86">
        <v>50000</v>
      </c>
      <c r="T16" s="86">
        <v>0</v>
      </c>
      <c r="U16" s="86">
        <v>-50000</v>
      </c>
      <c r="V16" s="85" t="s">
        <v>106</v>
      </c>
      <c r="W16" s="86">
        <v>0</v>
      </c>
      <c r="X16" s="86">
        <v>25000</v>
      </c>
      <c r="Y16" s="86">
        <v>0</v>
      </c>
      <c r="Z16" s="86">
        <v>-25000</v>
      </c>
      <c r="AA16" s="85" t="s">
        <v>106</v>
      </c>
      <c r="AB16" s="86">
        <v>0</v>
      </c>
      <c r="AC16" s="86">
        <v>50000</v>
      </c>
      <c r="AD16" s="86">
        <v>0</v>
      </c>
      <c r="AE16" s="86">
        <v>-50000</v>
      </c>
      <c r="AF16" s="85" t="s">
        <v>95</v>
      </c>
      <c r="AG16" s="85"/>
      <c r="AH16" s="88">
        <v>1</v>
      </c>
      <c r="AI16" s="89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</row>
    <row r="17" spans="1:46" ht="14.25" customHeight="1" x14ac:dyDescent="0.3">
      <c r="A17" s="84" t="s">
        <v>34</v>
      </c>
      <c r="B17" s="85" t="s">
        <v>41</v>
      </c>
      <c r="C17" s="85"/>
      <c r="D17" s="93">
        <v>42903</v>
      </c>
      <c r="E17" s="85"/>
      <c r="F17" s="85" t="s">
        <v>36</v>
      </c>
      <c r="G17" s="85" t="s">
        <v>106</v>
      </c>
      <c r="H17" s="86">
        <v>0</v>
      </c>
      <c r="I17" s="86">
        <v>20000</v>
      </c>
      <c r="J17" s="86">
        <v>0</v>
      </c>
      <c r="K17" s="86">
        <v>-20000</v>
      </c>
      <c r="L17" s="85" t="s">
        <v>106</v>
      </c>
      <c r="M17" s="86">
        <v>0</v>
      </c>
      <c r="N17" s="86">
        <v>20000</v>
      </c>
      <c r="O17" s="86">
        <v>0</v>
      </c>
      <c r="P17" s="86">
        <v>-20000</v>
      </c>
      <c r="Q17" s="85" t="s">
        <v>106</v>
      </c>
      <c r="R17" s="86">
        <v>0</v>
      </c>
      <c r="S17" s="86">
        <v>20000</v>
      </c>
      <c r="T17" s="86">
        <v>0</v>
      </c>
      <c r="U17" s="86">
        <v>-20000</v>
      </c>
      <c r="V17" s="85" t="s">
        <v>106</v>
      </c>
      <c r="W17" s="86">
        <v>0</v>
      </c>
      <c r="X17" s="86">
        <v>10000</v>
      </c>
      <c r="Y17" s="86">
        <v>0</v>
      </c>
      <c r="Z17" s="86">
        <v>-10000</v>
      </c>
      <c r="AA17" s="85" t="s">
        <v>106</v>
      </c>
      <c r="AB17" s="86">
        <v>0</v>
      </c>
      <c r="AC17" s="86">
        <v>20000</v>
      </c>
      <c r="AD17" s="86">
        <v>0</v>
      </c>
      <c r="AE17" s="86">
        <v>-20000</v>
      </c>
      <c r="AF17" s="85" t="s">
        <v>95</v>
      </c>
      <c r="AG17" s="85"/>
      <c r="AH17" s="88">
        <v>1</v>
      </c>
      <c r="AI17" s="89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</row>
    <row r="18" spans="1:46" ht="13.5" customHeight="1" x14ac:dyDescent="0.3">
      <c r="A18" s="84" t="s">
        <v>17</v>
      </c>
      <c r="B18" s="85" t="s">
        <v>110</v>
      </c>
      <c r="C18" s="93">
        <v>42870</v>
      </c>
      <c r="D18" s="93">
        <v>42967</v>
      </c>
      <c r="E18" s="85"/>
      <c r="F18" s="85">
        <v>97</v>
      </c>
      <c r="G18" s="85" t="s">
        <v>102</v>
      </c>
      <c r="H18" s="86">
        <v>0</v>
      </c>
      <c r="I18" s="86">
        <v>0</v>
      </c>
      <c r="J18" s="86">
        <v>4500</v>
      </c>
      <c r="K18" s="86">
        <v>-4500</v>
      </c>
      <c r="L18" s="85" t="s">
        <v>102</v>
      </c>
      <c r="M18" s="86">
        <v>0</v>
      </c>
      <c r="N18" s="86">
        <v>0</v>
      </c>
      <c r="O18" s="86">
        <v>4500</v>
      </c>
      <c r="P18" s="86">
        <v>-4500</v>
      </c>
      <c r="Q18" s="85" t="s">
        <v>102</v>
      </c>
      <c r="R18" s="86">
        <v>0</v>
      </c>
      <c r="S18" s="86">
        <v>0</v>
      </c>
      <c r="T18" s="86">
        <v>4500</v>
      </c>
      <c r="U18" s="86">
        <v>-4500</v>
      </c>
      <c r="V18" s="85" t="s">
        <v>102</v>
      </c>
      <c r="W18" s="86">
        <v>0</v>
      </c>
      <c r="X18" s="86">
        <v>0</v>
      </c>
      <c r="Y18" s="86">
        <v>4500</v>
      </c>
      <c r="Z18" s="86">
        <v>-4500</v>
      </c>
      <c r="AA18" s="85" t="s">
        <v>102</v>
      </c>
      <c r="AB18" s="86">
        <v>0</v>
      </c>
      <c r="AC18" s="86">
        <v>0</v>
      </c>
      <c r="AD18" s="86">
        <v>4500</v>
      </c>
      <c r="AE18" s="86">
        <v>-4500</v>
      </c>
      <c r="AF18" s="85" t="s">
        <v>95</v>
      </c>
      <c r="AG18" s="85" t="s">
        <v>54</v>
      </c>
      <c r="AH18" s="88">
        <v>1</v>
      </c>
      <c r="AI18" s="89" t="s">
        <v>104</v>
      </c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</row>
    <row r="19" spans="1:46" ht="13.5" customHeight="1" x14ac:dyDescent="0.3">
      <c r="A19" s="84" t="s">
        <v>17</v>
      </c>
      <c r="B19" s="85" t="s">
        <v>110</v>
      </c>
      <c r="C19" s="85"/>
      <c r="D19" s="93">
        <v>42967</v>
      </c>
      <c r="E19" s="85"/>
      <c r="F19" s="85" t="s">
        <v>36</v>
      </c>
      <c r="G19" s="85" t="s">
        <v>106</v>
      </c>
      <c r="H19" s="86">
        <v>0</v>
      </c>
      <c r="I19" s="86">
        <v>30000</v>
      </c>
      <c r="J19" s="86">
        <v>0</v>
      </c>
      <c r="K19" s="86">
        <v>-30000</v>
      </c>
      <c r="L19" s="85" t="s">
        <v>106</v>
      </c>
      <c r="M19" s="86">
        <v>0</v>
      </c>
      <c r="N19" s="86">
        <v>30000</v>
      </c>
      <c r="O19" s="86">
        <v>0</v>
      </c>
      <c r="P19" s="86">
        <v>-30000</v>
      </c>
      <c r="Q19" s="85" t="s">
        <v>106</v>
      </c>
      <c r="R19" s="86">
        <v>0</v>
      </c>
      <c r="S19" s="86">
        <v>30000</v>
      </c>
      <c r="T19" s="86">
        <v>0</v>
      </c>
      <c r="U19" s="86">
        <v>-30000</v>
      </c>
      <c r="V19" s="85" t="s">
        <v>106</v>
      </c>
      <c r="W19" s="86">
        <v>0</v>
      </c>
      <c r="X19" s="86">
        <v>15000</v>
      </c>
      <c r="Y19" s="86">
        <v>0</v>
      </c>
      <c r="Z19" s="86">
        <v>-15000</v>
      </c>
      <c r="AA19" s="85" t="s">
        <v>106</v>
      </c>
      <c r="AB19" s="86">
        <v>0</v>
      </c>
      <c r="AC19" s="86">
        <v>30000</v>
      </c>
      <c r="AD19" s="86">
        <v>0</v>
      </c>
      <c r="AE19" s="86">
        <v>-30000</v>
      </c>
      <c r="AF19" s="85" t="s">
        <v>95</v>
      </c>
      <c r="AG19" s="85" t="s">
        <v>54</v>
      </c>
      <c r="AH19" s="88">
        <v>1</v>
      </c>
      <c r="AI19" s="89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</row>
    <row r="20" spans="1:46" ht="14.25" customHeight="1" x14ac:dyDescent="0.3">
      <c r="A20" s="84" t="s">
        <v>17</v>
      </c>
      <c r="B20" s="85" t="s">
        <v>110</v>
      </c>
      <c r="C20" s="85"/>
      <c r="D20" s="93">
        <v>42490</v>
      </c>
      <c r="E20" s="85"/>
      <c r="F20" s="85" t="s">
        <v>36</v>
      </c>
      <c r="G20" s="85" t="s">
        <v>106</v>
      </c>
      <c r="H20" s="86">
        <v>0</v>
      </c>
      <c r="I20" s="86">
        <v>30000</v>
      </c>
      <c r="J20" s="86">
        <v>0</v>
      </c>
      <c r="K20" s="86">
        <v>-30000</v>
      </c>
      <c r="L20" s="85" t="s">
        <v>106</v>
      </c>
      <c r="M20" s="86">
        <v>0</v>
      </c>
      <c r="N20" s="86">
        <v>30000</v>
      </c>
      <c r="O20" s="86">
        <v>0</v>
      </c>
      <c r="P20" s="86">
        <v>-30000</v>
      </c>
      <c r="Q20" s="85" t="s">
        <v>106</v>
      </c>
      <c r="R20" s="86">
        <v>0</v>
      </c>
      <c r="S20" s="86">
        <v>30000</v>
      </c>
      <c r="T20" s="86">
        <v>0</v>
      </c>
      <c r="U20" s="86">
        <v>-30000</v>
      </c>
      <c r="V20" s="85" t="s">
        <v>106</v>
      </c>
      <c r="W20" s="86">
        <v>0</v>
      </c>
      <c r="X20" s="86">
        <v>15000</v>
      </c>
      <c r="Y20" s="86">
        <v>0</v>
      </c>
      <c r="Z20" s="86">
        <v>-15000</v>
      </c>
      <c r="AA20" s="85" t="s">
        <v>106</v>
      </c>
      <c r="AB20" s="86">
        <v>0</v>
      </c>
      <c r="AC20" s="86">
        <v>30000</v>
      </c>
      <c r="AD20" s="86">
        <v>0</v>
      </c>
      <c r="AE20" s="86">
        <v>-30000</v>
      </c>
      <c r="AF20" s="85" t="s">
        <v>95</v>
      </c>
      <c r="AG20" s="85"/>
      <c r="AH20" s="88">
        <v>1</v>
      </c>
      <c r="AI20" s="89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</row>
    <row r="21" spans="1:46" ht="14.25" customHeight="1" x14ac:dyDescent="0.3">
      <c r="A21" s="84" t="s">
        <v>24</v>
      </c>
      <c r="B21" s="85" t="s">
        <v>110</v>
      </c>
      <c r="C21" s="93">
        <v>42870</v>
      </c>
      <c r="D21" s="93">
        <v>42968</v>
      </c>
      <c r="E21" s="85"/>
      <c r="F21" s="85">
        <v>98</v>
      </c>
      <c r="G21" s="85" t="s">
        <v>102</v>
      </c>
      <c r="H21" s="86">
        <v>0</v>
      </c>
      <c r="I21" s="86">
        <v>0</v>
      </c>
      <c r="J21" s="86">
        <v>5000</v>
      </c>
      <c r="K21" s="86">
        <v>-5000</v>
      </c>
      <c r="L21" s="85" t="s">
        <v>102</v>
      </c>
      <c r="M21" s="86">
        <v>0</v>
      </c>
      <c r="N21" s="86">
        <v>0</v>
      </c>
      <c r="O21" s="86">
        <v>5000</v>
      </c>
      <c r="P21" s="86">
        <v>-5000</v>
      </c>
      <c r="Q21" s="85" t="s">
        <v>102</v>
      </c>
      <c r="R21" s="86">
        <v>0</v>
      </c>
      <c r="S21" s="86">
        <v>0</v>
      </c>
      <c r="T21" s="86">
        <v>5000</v>
      </c>
      <c r="U21" s="86">
        <v>-5000</v>
      </c>
      <c r="V21" s="85" t="s">
        <v>102</v>
      </c>
      <c r="W21" s="86">
        <v>0</v>
      </c>
      <c r="X21" s="86">
        <v>0</v>
      </c>
      <c r="Y21" s="86">
        <v>5000</v>
      </c>
      <c r="Z21" s="86">
        <v>-5000</v>
      </c>
      <c r="AA21" s="85" t="s">
        <v>102</v>
      </c>
      <c r="AB21" s="86">
        <v>0</v>
      </c>
      <c r="AC21" s="86">
        <v>0</v>
      </c>
      <c r="AD21" s="86">
        <v>5000</v>
      </c>
      <c r="AE21" s="86">
        <v>-5000</v>
      </c>
      <c r="AF21" s="85" t="s">
        <v>95</v>
      </c>
      <c r="AG21" s="85" t="s">
        <v>59</v>
      </c>
      <c r="AH21" s="88">
        <v>1</v>
      </c>
      <c r="AI21" s="89" t="s">
        <v>104</v>
      </c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</row>
    <row r="22" spans="1:46" ht="14.25" customHeight="1" x14ac:dyDescent="0.3">
      <c r="A22" s="84" t="s">
        <v>24</v>
      </c>
      <c r="B22" s="85" t="s">
        <v>110</v>
      </c>
      <c r="C22" s="85"/>
      <c r="D22" s="93">
        <v>42968</v>
      </c>
      <c r="E22" s="85"/>
      <c r="F22" s="85" t="s">
        <v>36</v>
      </c>
      <c r="G22" s="85" t="s">
        <v>106</v>
      </c>
      <c r="H22" s="86">
        <v>0</v>
      </c>
      <c r="I22" s="86">
        <v>60000</v>
      </c>
      <c r="J22" s="86">
        <v>0</v>
      </c>
      <c r="K22" s="86">
        <v>-60000</v>
      </c>
      <c r="L22" s="85" t="s">
        <v>106</v>
      </c>
      <c r="M22" s="86">
        <v>0</v>
      </c>
      <c r="N22" s="86">
        <v>60000</v>
      </c>
      <c r="O22" s="86">
        <v>0</v>
      </c>
      <c r="P22" s="86">
        <v>-60000</v>
      </c>
      <c r="Q22" s="85" t="s">
        <v>106</v>
      </c>
      <c r="R22" s="86">
        <v>0</v>
      </c>
      <c r="S22" s="86">
        <v>60000</v>
      </c>
      <c r="T22" s="86">
        <v>0</v>
      </c>
      <c r="U22" s="86">
        <v>-60000</v>
      </c>
      <c r="V22" s="85" t="s">
        <v>106</v>
      </c>
      <c r="W22" s="86">
        <v>0</v>
      </c>
      <c r="X22" s="86">
        <v>30000</v>
      </c>
      <c r="Y22" s="86">
        <v>0</v>
      </c>
      <c r="Z22" s="86">
        <v>-30000</v>
      </c>
      <c r="AA22" s="85" t="s">
        <v>106</v>
      </c>
      <c r="AB22" s="86">
        <v>0</v>
      </c>
      <c r="AC22" s="86">
        <v>60000</v>
      </c>
      <c r="AD22" s="86">
        <v>0</v>
      </c>
      <c r="AE22" s="86">
        <v>-60000</v>
      </c>
      <c r="AF22" s="85" t="s">
        <v>95</v>
      </c>
      <c r="AG22" s="85" t="s">
        <v>59</v>
      </c>
      <c r="AH22" s="88">
        <v>1</v>
      </c>
      <c r="AI22" s="89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</row>
    <row r="23" spans="1:46" ht="14.25" customHeight="1" x14ac:dyDescent="0.3">
      <c r="A23" s="84" t="s">
        <v>28</v>
      </c>
      <c r="B23" s="85" t="s">
        <v>110</v>
      </c>
      <c r="C23" s="93">
        <v>42491</v>
      </c>
      <c r="D23" s="93">
        <v>42561</v>
      </c>
      <c r="E23" s="85"/>
      <c r="F23" s="85">
        <v>70</v>
      </c>
      <c r="G23" s="85" t="s">
        <v>102</v>
      </c>
      <c r="H23" s="86">
        <v>0</v>
      </c>
      <c r="I23" s="86">
        <v>0</v>
      </c>
      <c r="J23" s="86">
        <v>1500</v>
      </c>
      <c r="K23" s="86">
        <v>-1500</v>
      </c>
      <c r="L23" s="87" t="s">
        <v>103</v>
      </c>
      <c r="M23" s="86">
        <v>36166.666666666672</v>
      </c>
      <c r="N23" s="86">
        <v>0</v>
      </c>
      <c r="O23" s="86">
        <v>0</v>
      </c>
      <c r="P23" s="86">
        <v>36166.666666666672</v>
      </c>
      <c r="Q23" s="85" t="s">
        <v>103</v>
      </c>
      <c r="R23" s="86">
        <v>36166.666666666672</v>
      </c>
      <c r="S23" s="86">
        <v>0</v>
      </c>
      <c r="T23" s="86">
        <v>0</v>
      </c>
      <c r="U23" s="86">
        <v>36166.666666666672</v>
      </c>
      <c r="V23" s="85" t="s">
        <v>102</v>
      </c>
      <c r="W23" s="86">
        <v>0</v>
      </c>
      <c r="X23" s="86">
        <v>0</v>
      </c>
      <c r="Y23" s="86">
        <v>1500</v>
      </c>
      <c r="Z23" s="86">
        <v>-1500</v>
      </c>
      <c r="AA23" s="85" t="s">
        <v>102</v>
      </c>
      <c r="AB23" s="86">
        <v>0</v>
      </c>
      <c r="AC23" s="86">
        <v>0</v>
      </c>
      <c r="AD23" s="86">
        <v>1500</v>
      </c>
      <c r="AE23" s="86">
        <v>-1500</v>
      </c>
      <c r="AF23" s="85" t="s">
        <v>95</v>
      </c>
      <c r="AG23" s="85" t="s">
        <v>61</v>
      </c>
      <c r="AH23" s="88">
        <v>1</v>
      </c>
      <c r="AI23" s="89" t="s">
        <v>104</v>
      </c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</row>
    <row r="24" spans="1:46" ht="14.25" customHeight="1" x14ac:dyDescent="0.3">
      <c r="A24" s="84" t="s">
        <v>28</v>
      </c>
      <c r="B24" s="85" t="s">
        <v>110</v>
      </c>
      <c r="C24" s="85"/>
      <c r="D24" s="93">
        <v>42561</v>
      </c>
      <c r="E24" s="85"/>
      <c r="F24" s="85" t="s">
        <v>36</v>
      </c>
      <c r="G24" s="85" t="s">
        <v>106</v>
      </c>
      <c r="H24" s="86">
        <v>0</v>
      </c>
      <c r="I24" s="86">
        <v>50000</v>
      </c>
      <c r="J24" s="86">
        <v>0</v>
      </c>
      <c r="K24" s="86"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106</v>
      </c>
      <c r="W24" s="86">
        <v>0</v>
      </c>
      <c r="X24" s="86">
        <v>25000</v>
      </c>
      <c r="Y24" s="86">
        <v>0</v>
      </c>
      <c r="Z24" s="86"/>
      <c r="AA24" s="85" t="s">
        <v>106</v>
      </c>
      <c r="AB24" s="86">
        <v>0</v>
      </c>
      <c r="AC24" s="86">
        <v>50000</v>
      </c>
      <c r="AD24" s="86">
        <v>0</v>
      </c>
      <c r="AE24" s="86">
        <v>-50000</v>
      </c>
      <c r="AF24" s="85" t="s">
        <v>95</v>
      </c>
      <c r="AG24" s="85" t="s">
        <v>61</v>
      </c>
      <c r="AH24" s="88">
        <v>1</v>
      </c>
      <c r="AI24" s="89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</row>
    <row r="25" spans="1:46" ht="14.25" customHeight="1" x14ac:dyDescent="0.3">
      <c r="A25" s="84" t="s">
        <v>28</v>
      </c>
      <c r="B25" s="85" t="s">
        <v>110</v>
      </c>
      <c r="C25" s="85"/>
      <c r="D25" s="93">
        <v>42605</v>
      </c>
      <c r="E25" s="85"/>
      <c r="F25" s="85" t="s">
        <v>36</v>
      </c>
      <c r="G25" s="85" t="s">
        <v>106</v>
      </c>
      <c r="H25" s="86">
        <v>0</v>
      </c>
      <c r="I25" s="86">
        <v>50000</v>
      </c>
      <c r="J25" s="86">
        <v>0</v>
      </c>
      <c r="K25" s="86">
        <v>-50000</v>
      </c>
      <c r="L25" s="85" t="s">
        <v>106</v>
      </c>
      <c r="M25" s="86">
        <v>0</v>
      </c>
      <c r="N25" s="86">
        <v>50000</v>
      </c>
      <c r="O25" s="86">
        <v>0</v>
      </c>
      <c r="P25" s="86">
        <v>-50000</v>
      </c>
      <c r="Q25" s="85" t="s">
        <v>106</v>
      </c>
      <c r="R25" s="86">
        <v>0</v>
      </c>
      <c r="S25" s="86">
        <v>50000</v>
      </c>
      <c r="T25" s="86">
        <v>0</v>
      </c>
      <c r="U25" s="86">
        <v>-50000</v>
      </c>
      <c r="V25" s="85" t="s">
        <v>106</v>
      </c>
      <c r="W25" s="86">
        <v>0</v>
      </c>
      <c r="X25" s="86">
        <v>25000</v>
      </c>
      <c r="Y25" s="86">
        <v>0</v>
      </c>
      <c r="Z25" s="86">
        <v>-25000</v>
      </c>
      <c r="AA25" s="85" t="s">
        <v>106</v>
      </c>
      <c r="AB25" s="86">
        <v>0</v>
      </c>
      <c r="AC25" s="86">
        <v>50000</v>
      </c>
      <c r="AD25" s="86">
        <v>0</v>
      </c>
      <c r="AE25" s="86">
        <v>-50000</v>
      </c>
      <c r="AF25" s="85" t="s">
        <v>95</v>
      </c>
      <c r="AG25" s="85"/>
      <c r="AH25" s="88">
        <v>1</v>
      </c>
      <c r="AI25" s="89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</row>
    <row r="26" spans="1:46" ht="14.25" customHeight="1" x14ac:dyDescent="0.3">
      <c r="A26" s="84" t="s">
        <v>34</v>
      </c>
      <c r="B26" s="85" t="s">
        <v>110</v>
      </c>
      <c r="C26" s="85"/>
      <c r="D26" s="93">
        <v>42903</v>
      </c>
      <c r="E26" s="85"/>
      <c r="F26" s="85" t="s">
        <v>36</v>
      </c>
      <c r="G26" s="85" t="s">
        <v>106</v>
      </c>
      <c r="H26" s="86">
        <v>0</v>
      </c>
      <c r="I26" s="86">
        <v>20000</v>
      </c>
      <c r="J26" s="86">
        <v>0</v>
      </c>
      <c r="K26" s="86">
        <v>-20000</v>
      </c>
      <c r="L26" s="85" t="s">
        <v>106</v>
      </c>
      <c r="M26" s="86">
        <v>0</v>
      </c>
      <c r="N26" s="86">
        <v>20000</v>
      </c>
      <c r="O26" s="86">
        <v>0</v>
      </c>
      <c r="P26" s="86">
        <v>-20000</v>
      </c>
      <c r="Q26" s="85" t="s">
        <v>106</v>
      </c>
      <c r="R26" s="86">
        <v>0</v>
      </c>
      <c r="S26" s="86">
        <v>20000</v>
      </c>
      <c r="T26" s="86">
        <v>0</v>
      </c>
      <c r="U26" s="86">
        <v>-20000</v>
      </c>
      <c r="V26" s="85" t="s">
        <v>106</v>
      </c>
      <c r="W26" s="86">
        <v>0</v>
      </c>
      <c r="X26" s="86">
        <v>10000</v>
      </c>
      <c r="Y26" s="86">
        <v>0</v>
      </c>
      <c r="Z26" s="86">
        <v>-10000</v>
      </c>
      <c r="AA26" s="85" t="s">
        <v>106</v>
      </c>
      <c r="AB26" s="86">
        <v>0</v>
      </c>
      <c r="AC26" s="86">
        <v>20000</v>
      </c>
      <c r="AD26" s="86">
        <v>0</v>
      </c>
      <c r="AE26" s="86">
        <v>-20000</v>
      </c>
      <c r="AF26" s="85" t="s">
        <v>95</v>
      </c>
      <c r="AG26" s="85"/>
      <c r="AH26" s="88">
        <v>1</v>
      </c>
      <c r="AI26" s="89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</row>
    <row r="27" spans="1:46" ht="14.25" customHeight="1" x14ac:dyDescent="0.3">
      <c r="A27" s="84" t="s">
        <v>17</v>
      </c>
      <c r="B27" s="85" t="s">
        <v>113</v>
      </c>
      <c r="C27" s="92">
        <v>42451</v>
      </c>
      <c r="D27" s="93">
        <v>42490</v>
      </c>
      <c r="E27" s="85"/>
      <c r="F27" s="85">
        <v>39</v>
      </c>
      <c r="G27" s="85" t="s">
        <v>103</v>
      </c>
      <c r="H27" s="86">
        <v>11375</v>
      </c>
      <c r="I27" s="86">
        <v>0</v>
      </c>
      <c r="J27" s="86">
        <v>0</v>
      </c>
      <c r="K27" s="86">
        <v>11375</v>
      </c>
      <c r="L27" s="85" t="s">
        <v>103</v>
      </c>
      <c r="M27" s="86">
        <v>7583.3333333333358</v>
      </c>
      <c r="N27" s="86">
        <v>0</v>
      </c>
      <c r="O27" s="86">
        <v>0</v>
      </c>
      <c r="P27" s="86">
        <v>7583.3333333333358</v>
      </c>
      <c r="Q27" s="85" t="s">
        <v>103</v>
      </c>
      <c r="R27" s="86">
        <v>7583.3333333333358</v>
      </c>
      <c r="S27" s="86">
        <v>0</v>
      </c>
      <c r="T27" s="86">
        <v>0</v>
      </c>
      <c r="U27" s="86">
        <v>7583.3333333333358</v>
      </c>
      <c r="V27" s="85" t="s">
        <v>103</v>
      </c>
      <c r="W27" s="86">
        <v>1625</v>
      </c>
      <c r="X27" s="86">
        <v>0</v>
      </c>
      <c r="Y27" s="86">
        <v>0</v>
      </c>
      <c r="Z27" s="86">
        <v>1625</v>
      </c>
      <c r="AA27" s="85" t="s">
        <v>103</v>
      </c>
      <c r="AB27" s="86">
        <v>11375</v>
      </c>
      <c r="AC27" s="86">
        <v>0</v>
      </c>
      <c r="AD27" s="86">
        <v>0</v>
      </c>
      <c r="AE27" s="86">
        <v>11375</v>
      </c>
      <c r="AF27" s="85" t="s">
        <v>95</v>
      </c>
      <c r="AG27" s="85" t="s">
        <v>63</v>
      </c>
      <c r="AH27" s="88">
        <v>1</v>
      </c>
      <c r="AI27" s="89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</row>
    <row r="28" spans="1:46" ht="14.25" customHeight="1" x14ac:dyDescent="0.3">
      <c r="A28" s="84" t="s">
        <v>17</v>
      </c>
      <c r="B28" s="85" t="s">
        <v>113</v>
      </c>
      <c r="C28" s="93">
        <v>42582</v>
      </c>
      <c r="D28" s="93"/>
      <c r="E28" s="85"/>
      <c r="F28" s="85"/>
      <c r="G28" s="85" t="s">
        <v>102</v>
      </c>
      <c r="H28" s="86">
        <v>0</v>
      </c>
      <c r="I28" s="86">
        <v>0</v>
      </c>
      <c r="J28" s="86">
        <v>4500</v>
      </c>
      <c r="K28" s="86">
        <v>-4500</v>
      </c>
      <c r="L28" s="85" t="s">
        <v>102</v>
      </c>
      <c r="M28" s="86">
        <v>0</v>
      </c>
      <c r="N28" s="86">
        <v>0</v>
      </c>
      <c r="O28" s="86">
        <v>4500</v>
      </c>
      <c r="P28" s="86">
        <v>-4500</v>
      </c>
      <c r="Q28" s="85" t="s">
        <v>102</v>
      </c>
      <c r="R28" s="86">
        <v>0</v>
      </c>
      <c r="S28" s="86">
        <v>0</v>
      </c>
      <c r="T28" s="86">
        <v>4500</v>
      </c>
      <c r="U28" s="86">
        <v>-4500</v>
      </c>
      <c r="V28" s="85" t="s">
        <v>102</v>
      </c>
      <c r="W28" s="86">
        <v>0</v>
      </c>
      <c r="X28" s="86">
        <v>0</v>
      </c>
      <c r="Y28" s="86">
        <v>4500</v>
      </c>
      <c r="Z28" s="86">
        <v>-4500</v>
      </c>
      <c r="AA28" s="230"/>
      <c r="AB28" s="231"/>
      <c r="AC28" s="231"/>
      <c r="AD28" s="231"/>
      <c r="AE28" s="231"/>
      <c r="AF28" s="85" t="s">
        <v>95</v>
      </c>
      <c r="AG28" s="85"/>
      <c r="AH28" s="88"/>
      <c r="AI28" s="89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</row>
    <row r="29" spans="1:46" ht="14.25" customHeight="1" x14ac:dyDescent="0.3">
      <c r="A29" s="84" t="s">
        <v>17</v>
      </c>
      <c r="B29" s="85" t="s">
        <v>113</v>
      </c>
      <c r="C29" s="93">
        <v>42655</v>
      </c>
      <c r="D29" s="93"/>
      <c r="E29" s="85"/>
      <c r="F29" s="85"/>
      <c r="G29" s="85" t="s">
        <v>102</v>
      </c>
      <c r="H29" s="86">
        <v>0</v>
      </c>
      <c r="I29" s="86">
        <v>0</v>
      </c>
      <c r="J29" s="86">
        <v>4500</v>
      </c>
      <c r="K29" s="86">
        <v>-4500</v>
      </c>
      <c r="L29" s="85" t="s">
        <v>102</v>
      </c>
      <c r="M29" s="86">
        <v>0</v>
      </c>
      <c r="N29" s="86">
        <v>0</v>
      </c>
      <c r="O29" s="86">
        <v>4500</v>
      </c>
      <c r="P29" s="86">
        <v>-4500</v>
      </c>
      <c r="Q29" s="85" t="s">
        <v>102</v>
      </c>
      <c r="R29" s="86">
        <v>0</v>
      </c>
      <c r="S29" s="86">
        <v>0</v>
      </c>
      <c r="T29" s="86">
        <v>4500</v>
      </c>
      <c r="U29" s="86">
        <v>-4500</v>
      </c>
      <c r="V29" s="85" t="s">
        <v>102</v>
      </c>
      <c r="W29" s="86">
        <v>0</v>
      </c>
      <c r="X29" s="86">
        <v>0</v>
      </c>
      <c r="Y29" s="86">
        <v>4500</v>
      </c>
      <c r="Z29" s="86">
        <v>-4500</v>
      </c>
      <c r="AA29" s="230"/>
      <c r="AB29" s="231"/>
      <c r="AC29" s="231"/>
      <c r="AD29" s="231"/>
      <c r="AE29" s="231"/>
      <c r="AF29" s="85" t="s">
        <v>95</v>
      </c>
      <c r="AG29" s="85"/>
      <c r="AH29" s="88"/>
      <c r="AI29" s="89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</row>
    <row r="30" spans="1:46" ht="14.25" customHeight="1" x14ac:dyDescent="0.3">
      <c r="A30" s="84" t="s">
        <v>17</v>
      </c>
      <c r="B30" s="85" t="s">
        <v>113</v>
      </c>
      <c r="C30" s="93">
        <v>42755</v>
      </c>
      <c r="D30" s="93"/>
      <c r="E30" s="85"/>
      <c r="F30" s="85"/>
      <c r="G30" s="85" t="s">
        <v>102</v>
      </c>
      <c r="H30" s="86">
        <v>0</v>
      </c>
      <c r="I30" s="86">
        <v>0</v>
      </c>
      <c r="J30" s="86">
        <v>4500</v>
      </c>
      <c r="K30" s="86">
        <v>-4500</v>
      </c>
      <c r="L30" s="85" t="s">
        <v>102</v>
      </c>
      <c r="M30" s="86">
        <v>0</v>
      </c>
      <c r="N30" s="86">
        <v>0</v>
      </c>
      <c r="O30" s="86">
        <v>4500</v>
      </c>
      <c r="P30" s="86">
        <v>-4500</v>
      </c>
      <c r="Q30" s="85" t="s">
        <v>102</v>
      </c>
      <c r="R30" s="86">
        <v>0</v>
      </c>
      <c r="S30" s="86">
        <v>0</v>
      </c>
      <c r="T30" s="86">
        <v>4500</v>
      </c>
      <c r="U30" s="86">
        <v>-4500</v>
      </c>
      <c r="V30" s="85" t="s">
        <v>102</v>
      </c>
      <c r="W30" s="86">
        <v>0</v>
      </c>
      <c r="X30" s="86">
        <v>0</v>
      </c>
      <c r="Y30" s="86">
        <v>4500</v>
      </c>
      <c r="Z30" s="86">
        <v>-4500</v>
      </c>
      <c r="AA30" s="230"/>
      <c r="AB30" s="231"/>
      <c r="AC30" s="231"/>
      <c r="AD30" s="231"/>
      <c r="AE30" s="231"/>
      <c r="AF30" s="85" t="s">
        <v>95</v>
      </c>
      <c r="AG30" s="85"/>
      <c r="AH30" s="88"/>
      <c r="AI30" s="89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</row>
    <row r="31" spans="1:46" ht="14.25" customHeight="1" x14ac:dyDescent="0.3">
      <c r="A31" s="84" t="s">
        <v>17</v>
      </c>
      <c r="B31" s="85" t="s">
        <v>113</v>
      </c>
      <c r="C31" s="92">
        <v>42933</v>
      </c>
      <c r="D31" s="93">
        <v>42967</v>
      </c>
      <c r="E31" s="85"/>
      <c r="F31" s="85">
        <v>34</v>
      </c>
      <c r="G31" s="85" t="s">
        <v>103</v>
      </c>
      <c r="H31" s="86">
        <v>9916.6666666666642</v>
      </c>
      <c r="I31" s="86">
        <v>0</v>
      </c>
      <c r="J31" s="86">
        <v>0</v>
      </c>
      <c r="K31" s="86">
        <v>9916.6666666666642</v>
      </c>
      <c r="L31" s="85" t="s">
        <v>103</v>
      </c>
      <c r="M31" s="86">
        <v>6611.1111111111095</v>
      </c>
      <c r="N31" s="86">
        <v>0</v>
      </c>
      <c r="O31" s="86">
        <v>0</v>
      </c>
      <c r="P31" s="86">
        <v>6611.1111111111095</v>
      </c>
      <c r="Q31" s="85" t="s">
        <v>103</v>
      </c>
      <c r="R31" s="86">
        <v>6611.1111111111095</v>
      </c>
      <c r="S31" s="86">
        <v>0</v>
      </c>
      <c r="T31" s="86">
        <v>0</v>
      </c>
      <c r="U31" s="86">
        <v>6611.1111111111095</v>
      </c>
      <c r="V31" s="85" t="s">
        <v>103</v>
      </c>
      <c r="W31" s="86">
        <v>1416.6666666666661</v>
      </c>
      <c r="X31" s="86">
        <v>0</v>
      </c>
      <c r="Y31" s="86">
        <v>0</v>
      </c>
      <c r="Z31" s="86">
        <v>1416.6666666666661</v>
      </c>
      <c r="AA31" s="85" t="s">
        <v>103</v>
      </c>
      <c r="AB31" s="86">
        <v>9916.6666666666642</v>
      </c>
      <c r="AC31" s="86">
        <v>0</v>
      </c>
      <c r="AD31" s="86">
        <v>0</v>
      </c>
      <c r="AE31" s="86">
        <v>9916.6666666666642</v>
      </c>
      <c r="AF31" s="85" t="s">
        <v>95</v>
      </c>
      <c r="AG31" s="85"/>
      <c r="AH31" s="88">
        <v>1</v>
      </c>
      <c r="AI31" s="89" t="s">
        <v>109</v>
      </c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</row>
    <row r="32" spans="1:46" ht="14.25" customHeight="1" x14ac:dyDescent="0.3">
      <c r="A32" s="84" t="s">
        <v>24</v>
      </c>
      <c r="B32" s="85" t="s">
        <v>113</v>
      </c>
      <c r="C32" s="93">
        <v>42954</v>
      </c>
      <c r="D32" s="93">
        <v>42968</v>
      </c>
      <c r="E32" s="85"/>
      <c r="F32" s="85">
        <v>14</v>
      </c>
      <c r="G32" s="85" t="s">
        <v>103</v>
      </c>
      <c r="H32" s="86">
        <v>10500</v>
      </c>
      <c r="I32" s="86">
        <v>0</v>
      </c>
      <c r="J32" s="86">
        <v>0</v>
      </c>
      <c r="K32" s="86">
        <v>10500</v>
      </c>
      <c r="L32" s="85" t="s">
        <v>103</v>
      </c>
      <c r="M32" s="86">
        <v>7000</v>
      </c>
      <c r="N32" s="86">
        <v>0</v>
      </c>
      <c r="O32" s="86">
        <v>0</v>
      </c>
      <c r="P32" s="86">
        <v>7000</v>
      </c>
      <c r="Q32" s="85" t="s">
        <v>103</v>
      </c>
      <c r="R32" s="86">
        <v>7000</v>
      </c>
      <c r="S32" s="86">
        <v>0</v>
      </c>
      <c r="T32" s="86">
        <v>0</v>
      </c>
      <c r="U32" s="86">
        <v>7000</v>
      </c>
      <c r="V32" s="85" t="s">
        <v>103</v>
      </c>
      <c r="W32" s="86">
        <v>2333.3333333333358</v>
      </c>
      <c r="X32" s="86">
        <v>0</v>
      </c>
      <c r="Y32" s="86">
        <v>0</v>
      </c>
      <c r="Z32" s="86">
        <v>2333.3333333333358</v>
      </c>
      <c r="AA32" s="85" t="s">
        <v>103</v>
      </c>
      <c r="AB32" s="86">
        <v>10500</v>
      </c>
      <c r="AC32" s="86">
        <v>0</v>
      </c>
      <c r="AD32" s="86">
        <v>0</v>
      </c>
      <c r="AE32" s="86">
        <v>10500</v>
      </c>
      <c r="AF32" s="85" t="s">
        <v>95</v>
      </c>
      <c r="AG32" s="85"/>
      <c r="AH32" s="88">
        <v>1</v>
      </c>
      <c r="AI32" s="89" t="s">
        <v>109</v>
      </c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</row>
    <row r="33" spans="1:46" ht="14.25" customHeight="1" x14ac:dyDescent="0.3">
      <c r="A33" s="84" t="s">
        <v>24</v>
      </c>
      <c r="B33" s="85" t="s">
        <v>113</v>
      </c>
      <c r="C33" s="93">
        <v>42776</v>
      </c>
      <c r="D33" s="93"/>
      <c r="E33" s="85"/>
      <c r="F33" s="85"/>
      <c r="G33" s="85" t="s">
        <v>102</v>
      </c>
      <c r="H33" s="86">
        <v>0</v>
      </c>
      <c r="I33" s="86">
        <v>0</v>
      </c>
      <c r="J33" s="86">
        <v>5000</v>
      </c>
      <c r="K33" s="86">
        <v>-5000</v>
      </c>
      <c r="L33" s="85" t="s">
        <v>102</v>
      </c>
      <c r="M33" s="86">
        <v>0</v>
      </c>
      <c r="N33" s="86">
        <v>0</v>
      </c>
      <c r="O33" s="86">
        <v>5000</v>
      </c>
      <c r="P33" s="86">
        <v>-5000</v>
      </c>
      <c r="Q33" s="85" t="s">
        <v>102</v>
      </c>
      <c r="R33" s="86">
        <v>0</v>
      </c>
      <c r="S33" s="86">
        <v>0</v>
      </c>
      <c r="T33" s="86">
        <v>5000</v>
      </c>
      <c r="U33" s="86">
        <v>-5000</v>
      </c>
      <c r="V33" s="85" t="s">
        <v>102</v>
      </c>
      <c r="W33" s="86">
        <v>0</v>
      </c>
      <c r="X33" s="86">
        <v>0</v>
      </c>
      <c r="Y33" s="86">
        <v>5000</v>
      </c>
      <c r="Z33" s="86">
        <v>-5000</v>
      </c>
      <c r="AA33" s="85" t="s">
        <v>102</v>
      </c>
      <c r="AB33" s="86">
        <v>0</v>
      </c>
      <c r="AC33" s="86">
        <v>0</v>
      </c>
      <c r="AD33" s="86">
        <v>5000</v>
      </c>
      <c r="AE33" s="86">
        <v>-5000</v>
      </c>
      <c r="AF33" s="85" t="s">
        <v>95</v>
      </c>
      <c r="AG33" s="85"/>
      <c r="AH33" s="88">
        <v>1</v>
      </c>
      <c r="AI33" s="89" t="s">
        <v>109</v>
      </c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</row>
    <row r="34" spans="1:46" ht="14.25" customHeight="1" x14ac:dyDescent="0.3">
      <c r="A34" s="84" t="s">
        <v>28</v>
      </c>
      <c r="B34" s="85" t="s">
        <v>113</v>
      </c>
      <c r="C34" s="93">
        <v>42553</v>
      </c>
      <c r="D34" s="93">
        <v>42561</v>
      </c>
      <c r="E34" s="85"/>
      <c r="F34" s="85">
        <v>8</v>
      </c>
      <c r="G34" s="85" t="s">
        <v>103</v>
      </c>
      <c r="H34" s="86">
        <v>6200</v>
      </c>
      <c r="I34" s="86">
        <v>0</v>
      </c>
      <c r="J34" s="86">
        <v>0</v>
      </c>
      <c r="K34" s="86">
        <v>6200</v>
      </c>
      <c r="L34" s="85" t="s">
        <v>103</v>
      </c>
      <c r="M34" s="86">
        <v>4133.3333333333358</v>
      </c>
      <c r="N34" s="86">
        <v>0</v>
      </c>
      <c r="O34" s="86">
        <v>0</v>
      </c>
      <c r="P34" s="86">
        <v>4133.3333333333358</v>
      </c>
      <c r="Q34" s="85" t="s">
        <v>103</v>
      </c>
      <c r="R34" s="86">
        <v>4133.3333333333358</v>
      </c>
      <c r="S34" s="86">
        <v>0</v>
      </c>
      <c r="T34" s="86">
        <v>0</v>
      </c>
      <c r="U34" s="86">
        <v>4133.3333333333358</v>
      </c>
      <c r="V34" s="85" t="s">
        <v>103</v>
      </c>
      <c r="W34" s="86">
        <v>1911.1111111111131</v>
      </c>
      <c r="X34" s="86">
        <v>0</v>
      </c>
      <c r="Y34" s="86">
        <v>0</v>
      </c>
      <c r="Z34" s="86">
        <v>1911.1111111111131</v>
      </c>
      <c r="AA34" s="85" t="s">
        <v>103</v>
      </c>
      <c r="AB34" s="86">
        <v>6200</v>
      </c>
      <c r="AC34" s="86">
        <v>0</v>
      </c>
      <c r="AD34" s="86">
        <v>0</v>
      </c>
      <c r="AE34" s="86">
        <v>6200</v>
      </c>
      <c r="AF34" s="85" t="s">
        <v>95</v>
      </c>
      <c r="AG34" s="85"/>
      <c r="AH34" s="88">
        <v>1</v>
      </c>
      <c r="AI34" s="89" t="s">
        <v>104</v>
      </c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</row>
    <row r="35" spans="1:46" ht="14.25" customHeight="1" x14ac:dyDescent="0.3">
      <c r="A35" s="84" t="s">
        <v>28</v>
      </c>
      <c r="B35" s="85" t="s">
        <v>113</v>
      </c>
      <c r="C35" s="93">
        <v>42612</v>
      </c>
      <c r="D35" s="93">
        <v>42605</v>
      </c>
      <c r="E35" s="85"/>
      <c r="F35" s="85">
        <v>-7</v>
      </c>
      <c r="G35" s="85" t="s">
        <v>102</v>
      </c>
      <c r="H35" s="86">
        <v>0</v>
      </c>
      <c r="I35" s="86">
        <v>0</v>
      </c>
      <c r="J35" s="86">
        <v>1500</v>
      </c>
      <c r="K35" s="86">
        <v>-1500</v>
      </c>
      <c r="L35" s="85" t="s">
        <v>102</v>
      </c>
      <c r="M35" s="86">
        <v>0</v>
      </c>
      <c r="N35" s="86">
        <v>0</v>
      </c>
      <c r="O35" s="86">
        <v>1500</v>
      </c>
      <c r="P35" s="86">
        <v>-1500</v>
      </c>
      <c r="Q35" s="85" t="s">
        <v>102</v>
      </c>
      <c r="R35" s="86">
        <v>0</v>
      </c>
      <c r="S35" s="86">
        <v>0</v>
      </c>
      <c r="T35" s="86">
        <v>1500</v>
      </c>
      <c r="U35" s="86">
        <v>-1500</v>
      </c>
      <c r="V35" s="85" t="s">
        <v>102</v>
      </c>
      <c r="W35" s="86">
        <v>0</v>
      </c>
      <c r="X35" s="86">
        <v>0</v>
      </c>
      <c r="Y35" s="86">
        <v>1500</v>
      </c>
      <c r="Z35" s="86">
        <v>-1500</v>
      </c>
      <c r="AA35" s="85" t="s">
        <v>102</v>
      </c>
      <c r="AB35" s="86">
        <v>0</v>
      </c>
      <c r="AC35" s="86">
        <v>0</v>
      </c>
      <c r="AD35" s="86">
        <v>1500</v>
      </c>
      <c r="AE35" s="86">
        <v>-1500</v>
      </c>
      <c r="AF35" s="85" t="s">
        <v>95</v>
      </c>
      <c r="AG35" s="85"/>
      <c r="AH35" s="88">
        <v>1</v>
      </c>
      <c r="AI35" s="89" t="s">
        <v>104</v>
      </c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</row>
    <row r="36" spans="1:46" ht="14.25" customHeight="1" x14ac:dyDescent="0.3">
      <c r="A36" s="84" t="s">
        <v>28</v>
      </c>
      <c r="B36" s="85" t="s">
        <v>113</v>
      </c>
      <c r="C36" s="85"/>
      <c r="D36" s="93">
        <v>42605</v>
      </c>
      <c r="E36" s="85"/>
      <c r="F36" s="85" t="s">
        <v>36</v>
      </c>
      <c r="G36" s="85" t="s">
        <v>106</v>
      </c>
      <c r="H36" s="86">
        <v>0</v>
      </c>
      <c r="I36" s="86">
        <v>50000</v>
      </c>
      <c r="J36" s="86">
        <v>0</v>
      </c>
      <c r="K36" s="86">
        <v>-50000</v>
      </c>
      <c r="L36" s="85" t="s">
        <v>106</v>
      </c>
      <c r="M36" s="86">
        <v>0</v>
      </c>
      <c r="N36" s="86">
        <v>50000</v>
      </c>
      <c r="O36" s="86">
        <v>0</v>
      </c>
      <c r="P36" s="86">
        <v>-50000</v>
      </c>
      <c r="Q36" s="85" t="s">
        <v>106</v>
      </c>
      <c r="R36" s="86">
        <v>0</v>
      </c>
      <c r="S36" s="86">
        <v>50000</v>
      </c>
      <c r="T36" s="86">
        <v>0</v>
      </c>
      <c r="U36" s="86">
        <v>-50000</v>
      </c>
      <c r="V36" s="85" t="s">
        <v>106</v>
      </c>
      <c r="W36" s="86">
        <v>0</v>
      </c>
      <c r="X36" s="86">
        <v>25000</v>
      </c>
      <c r="Y36" s="86">
        <v>0</v>
      </c>
      <c r="Z36" s="86">
        <v>-25000</v>
      </c>
      <c r="AA36" s="85" t="s">
        <v>106</v>
      </c>
      <c r="AB36" s="86">
        <v>0</v>
      </c>
      <c r="AC36" s="86">
        <v>50000</v>
      </c>
      <c r="AD36" s="86">
        <v>0</v>
      </c>
      <c r="AE36" s="86">
        <v>-50000</v>
      </c>
      <c r="AF36" s="85" t="s">
        <v>95</v>
      </c>
      <c r="AG36" s="85"/>
      <c r="AH36" s="88">
        <v>1</v>
      </c>
      <c r="AI36" s="89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</row>
    <row r="37" spans="1:46" ht="14.25" customHeight="1" x14ac:dyDescent="0.3">
      <c r="A37" s="84" t="s">
        <v>34</v>
      </c>
      <c r="B37" s="85" t="s">
        <v>113</v>
      </c>
      <c r="C37" s="93">
        <v>42753</v>
      </c>
      <c r="D37" s="93">
        <v>42903</v>
      </c>
      <c r="E37" s="85"/>
      <c r="F37" s="85">
        <v>150</v>
      </c>
      <c r="G37" s="85" t="s">
        <v>102</v>
      </c>
      <c r="H37" s="86">
        <v>0</v>
      </c>
      <c r="I37" s="86">
        <v>0</v>
      </c>
      <c r="J37" s="86">
        <v>2000</v>
      </c>
      <c r="K37" s="86">
        <v>-2000</v>
      </c>
      <c r="L37" s="85" t="s">
        <v>102</v>
      </c>
      <c r="M37" s="86">
        <v>0</v>
      </c>
      <c r="N37" s="86">
        <v>0</v>
      </c>
      <c r="O37" s="86">
        <v>2000</v>
      </c>
      <c r="P37" s="86">
        <v>-2000</v>
      </c>
      <c r="Q37" s="85" t="s">
        <v>102</v>
      </c>
      <c r="R37" s="86">
        <v>0</v>
      </c>
      <c r="S37" s="86">
        <v>0</v>
      </c>
      <c r="T37" s="86">
        <v>2000</v>
      </c>
      <c r="U37" s="86">
        <v>-2000</v>
      </c>
      <c r="V37" s="85" t="s">
        <v>102</v>
      </c>
      <c r="W37" s="86">
        <v>0</v>
      </c>
      <c r="X37" s="86">
        <v>0</v>
      </c>
      <c r="Y37" s="86">
        <v>2000</v>
      </c>
      <c r="Z37" s="86">
        <v>-2000</v>
      </c>
      <c r="AA37" s="85" t="s">
        <v>102</v>
      </c>
      <c r="AB37" s="86">
        <v>0</v>
      </c>
      <c r="AC37" s="86">
        <v>0</v>
      </c>
      <c r="AD37" s="86">
        <v>2000</v>
      </c>
      <c r="AE37" s="86">
        <v>-2000</v>
      </c>
      <c r="AF37" s="85" t="s">
        <v>95</v>
      </c>
      <c r="AG37" s="85"/>
      <c r="AH37" s="88">
        <v>1</v>
      </c>
      <c r="AI37" s="89" t="s">
        <v>104</v>
      </c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</row>
    <row r="38" spans="1:46" ht="14.25" customHeight="1" x14ac:dyDescent="0.3">
      <c r="A38" s="84" t="s">
        <v>34</v>
      </c>
      <c r="B38" s="94" t="s">
        <v>113</v>
      </c>
      <c r="C38" s="251">
        <v>42822</v>
      </c>
      <c r="D38" s="251">
        <v>42903</v>
      </c>
      <c r="E38" s="94"/>
      <c r="F38" s="97">
        <v>81</v>
      </c>
      <c r="G38" s="94" t="s">
        <v>102</v>
      </c>
      <c r="H38" s="86">
        <v>0</v>
      </c>
      <c r="I38" s="86">
        <v>0</v>
      </c>
      <c r="J38" s="86">
        <v>2000</v>
      </c>
      <c r="K38" s="95">
        <v>-2000</v>
      </c>
      <c r="L38" s="96" t="s">
        <v>103</v>
      </c>
      <c r="M38" s="86">
        <v>15300</v>
      </c>
      <c r="N38" s="86">
        <v>0</v>
      </c>
      <c r="O38" s="86">
        <v>0</v>
      </c>
      <c r="P38" s="95">
        <v>15300</v>
      </c>
      <c r="Q38" s="94" t="s">
        <v>103</v>
      </c>
      <c r="R38" s="86">
        <v>15300</v>
      </c>
      <c r="S38" s="86">
        <v>0</v>
      </c>
      <c r="T38" s="86">
        <v>0</v>
      </c>
      <c r="U38" s="95">
        <v>15300</v>
      </c>
      <c r="V38" s="94" t="s">
        <v>102</v>
      </c>
      <c r="W38" s="86">
        <v>0</v>
      </c>
      <c r="X38" s="86">
        <v>0</v>
      </c>
      <c r="Y38" s="86">
        <v>2000</v>
      </c>
      <c r="Z38" s="95">
        <v>-2000</v>
      </c>
      <c r="AA38" s="94" t="s">
        <v>102</v>
      </c>
      <c r="AB38" s="86">
        <v>0</v>
      </c>
      <c r="AC38" s="86">
        <v>0</v>
      </c>
      <c r="AD38" s="86">
        <v>2000</v>
      </c>
      <c r="AE38" s="95">
        <v>-2000</v>
      </c>
      <c r="AF38" s="94" t="s">
        <v>95</v>
      </c>
      <c r="AG38" s="94"/>
      <c r="AH38" s="97">
        <v>1</v>
      </c>
      <c r="AI38" s="98" t="s">
        <v>104</v>
      </c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</row>
    <row r="39" spans="1:46" ht="14.25" customHeight="1" x14ac:dyDescent="0.3">
      <c r="A39" s="84" t="s">
        <v>34</v>
      </c>
      <c r="B39" s="85" t="s">
        <v>113</v>
      </c>
      <c r="C39" s="85"/>
      <c r="D39" s="93">
        <v>42903</v>
      </c>
      <c r="E39" s="85"/>
      <c r="F39" s="85" t="s">
        <v>36</v>
      </c>
      <c r="G39" s="85" t="s">
        <v>106</v>
      </c>
      <c r="H39" s="86">
        <v>0</v>
      </c>
      <c r="I39" s="86">
        <v>20000</v>
      </c>
      <c r="J39" s="86">
        <v>0</v>
      </c>
      <c r="K39" s="86"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106</v>
      </c>
      <c r="W39" s="86">
        <v>0</v>
      </c>
      <c r="X39" s="86">
        <v>10000</v>
      </c>
      <c r="Y39" s="86">
        <v>0</v>
      </c>
      <c r="Z39" s="86"/>
      <c r="AA39" s="85" t="s">
        <v>106</v>
      </c>
      <c r="AB39" s="86">
        <v>0</v>
      </c>
      <c r="AC39" s="86">
        <v>20000</v>
      </c>
      <c r="AD39" s="86">
        <v>0</v>
      </c>
      <c r="AE39" s="86">
        <v>-20000</v>
      </c>
      <c r="AF39" s="85" t="s">
        <v>95</v>
      </c>
      <c r="AG39" s="85"/>
      <c r="AH39" s="88">
        <v>1</v>
      </c>
      <c r="AI39" s="89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</row>
    <row r="40" spans="1:46" ht="14.25" customHeight="1" x14ac:dyDescent="0.3">
      <c r="A40" s="84" t="s">
        <v>17</v>
      </c>
      <c r="B40" s="85" t="s">
        <v>116</v>
      </c>
      <c r="C40" s="93">
        <v>42489</v>
      </c>
      <c r="D40" s="93">
        <v>42490</v>
      </c>
      <c r="E40" s="85"/>
      <c r="F40" s="85">
        <v>1</v>
      </c>
      <c r="G40" s="85" t="s">
        <v>106</v>
      </c>
      <c r="H40" s="86">
        <v>0</v>
      </c>
      <c r="I40" s="86">
        <v>30000</v>
      </c>
      <c r="J40" s="86">
        <v>0</v>
      </c>
      <c r="K40" s="86">
        <v>-30000</v>
      </c>
      <c r="L40" s="85" t="s">
        <v>106</v>
      </c>
      <c r="M40" s="86">
        <v>0</v>
      </c>
      <c r="N40" s="86">
        <v>30000</v>
      </c>
      <c r="O40" s="86">
        <v>0</v>
      </c>
      <c r="P40" s="86">
        <v>-30000</v>
      </c>
      <c r="Q40" s="87" t="s">
        <v>103</v>
      </c>
      <c r="R40" s="86">
        <v>194.44444444444525</v>
      </c>
      <c r="S40" s="86">
        <v>0</v>
      </c>
      <c r="T40" s="86">
        <v>0</v>
      </c>
      <c r="U40" s="86">
        <v>194.44444444444525</v>
      </c>
      <c r="V40" s="85" t="s">
        <v>106</v>
      </c>
      <c r="W40" s="86">
        <v>0</v>
      </c>
      <c r="X40" s="86">
        <v>15000</v>
      </c>
      <c r="Y40" s="86">
        <v>0</v>
      </c>
      <c r="Z40" s="86">
        <v>-15000</v>
      </c>
      <c r="AA40" s="85" t="s">
        <v>106</v>
      </c>
      <c r="AB40" s="86">
        <v>0</v>
      </c>
      <c r="AC40" s="86">
        <v>30000</v>
      </c>
      <c r="AD40" s="86">
        <v>0</v>
      </c>
      <c r="AE40" s="86">
        <v>-30000</v>
      </c>
      <c r="AF40" s="85" t="s">
        <v>95</v>
      </c>
      <c r="AG40" s="85"/>
      <c r="AH40" s="88">
        <v>1</v>
      </c>
      <c r="AI40" s="89" t="s">
        <v>118</v>
      </c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</row>
    <row r="41" spans="1:46" ht="14.25" customHeight="1" x14ac:dyDescent="0.3">
      <c r="A41" s="84" t="s">
        <v>17</v>
      </c>
      <c r="B41" s="85" t="s">
        <v>116</v>
      </c>
      <c r="C41" s="93">
        <v>42967</v>
      </c>
      <c r="D41" s="93">
        <v>42967</v>
      </c>
      <c r="E41" s="85"/>
      <c r="F41" s="85">
        <v>0</v>
      </c>
      <c r="G41" s="85" t="s">
        <v>106</v>
      </c>
      <c r="H41" s="86">
        <v>0</v>
      </c>
      <c r="I41" s="86">
        <v>30000</v>
      </c>
      <c r="J41" s="86">
        <v>0</v>
      </c>
      <c r="K41" s="86">
        <v>-30000</v>
      </c>
      <c r="L41" s="85" t="s">
        <v>106</v>
      </c>
      <c r="M41" s="86">
        <v>0</v>
      </c>
      <c r="N41" s="86">
        <v>30000</v>
      </c>
      <c r="O41" s="86">
        <v>0</v>
      </c>
      <c r="P41" s="86">
        <v>-30000</v>
      </c>
      <c r="Q41" s="85" t="s">
        <v>106</v>
      </c>
      <c r="R41" s="86">
        <v>0</v>
      </c>
      <c r="S41" s="86">
        <v>30000</v>
      </c>
      <c r="T41" s="86">
        <v>0</v>
      </c>
      <c r="U41" s="86">
        <v>-30000</v>
      </c>
      <c r="V41" s="85" t="s">
        <v>106</v>
      </c>
      <c r="W41" s="86">
        <v>0</v>
      </c>
      <c r="X41" s="86">
        <v>15000</v>
      </c>
      <c r="Y41" s="86">
        <v>0</v>
      </c>
      <c r="Z41" s="86">
        <v>-15000</v>
      </c>
      <c r="AA41" s="85" t="s">
        <v>106</v>
      </c>
      <c r="AB41" s="86">
        <v>0</v>
      </c>
      <c r="AC41" s="86">
        <v>30000</v>
      </c>
      <c r="AD41" s="86">
        <v>0</v>
      </c>
      <c r="AE41" s="86">
        <v>-30000</v>
      </c>
      <c r="AF41" s="85" t="s">
        <v>95</v>
      </c>
      <c r="AG41" s="85"/>
      <c r="AH41" s="88">
        <v>1</v>
      </c>
      <c r="AI41" s="89" t="s">
        <v>118</v>
      </c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</row>
    <row r="42" spans="1:46" ht="14.25" customHeight="1" x14ac:dyDescent="0.3">
      <c r="A42" s="84" t="s">
        <v>24</v>
      </c>
      <c r="B42" s="85" t="s">
        <v>116</v>
      </c>
      <c r="C42" s="85"/>
      <c r="D42" s="93">
        <v>42968</v>
      </c>
      <c r="E42" s="85"/>
      <c r="F42" s="85" t="s">
        <v>36</v>
      </c>
      <c r="G42" s="85" t="s">
        <v>106</v>
      </c>
      <c r="H42" s="86">
        <v>0</v>
      </c>
      <c r="I42" s="86">
        <v>60000</v>
      </c>
      <c r="J42" s="86">
        <v>0</v>
      </c>
      <c r="K42" s="86">
        <v>-60000</v>
      </c>
      <c r="L42" s="85" t="s">
        <v>106</v>
      </c>
      <c r="M42" s="86">
        <v>0</v>
      </c>
      <c r="N42" s="86">
        <v>60000</v>
      </c>
      <c r="O42" s="86">
        <v>0</v>
      </c>
      <c r="P42" s="86">
        <v>-60000</v>
      </c>
      <c r="Q42" s="85" t="s">
        <v>106</v>
      </c>
      <c r="R42" s="86">
        <v>0</v>
      </c>
      <c r="S42" s="86">
        <v>60000</v>
      </c>
      <c r="T42" s="86">
        <v>0</v>
      </c>
      <c r="U42" s="86">
        <v>-60000</v>
      </c>
      <c r="V42" s="85" t="s">
        <v>106</v>
      </c>
      <c r="W42" s="86">
        <v>0</v>
      </c>
      <c r="X42" s="86">
        <v>30000</v>
      </c>
      <c r="Y42" s="86">
        <v>0</v>
      </c>
      <c r="Z42" s="86">
        <v>-30000</v>
      </c>
      <c r="AA42" s="85" t="s">
        <v>106</v>
      </c>
      <c r="AB42" s="86">
        <v>0</v>
      </c>
      <c r="AC42" s="86">
        <v>60000</v>
      </c>
      <c r="AD42" s="86">
        <v>0</v>
      </c>
      <c r="AE42" s="86">
        <v>-60000</v>
      </c>
      <c r="AF42" s="85" t="s">
        <v>95</v>
      </c>
      <c r="AG42" s="85"/>
      <c r="AH42" s="88">
        <v>1</v>
      </c>
      <c r="AI42" s="89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</row>
    <row r="43" spans="1:46" ht="14.25" customHeight="1" x14ac:dyDescent="0.3">
      <c r="A43" s="84" t="s">
        <v>28</v>
      </c>
      <c r="B43" s="85" t="s">
        <v>116</v>
      </c>
      <c r="C43" s="93">
        <v>42560</v>
      </c>
      <c r="D43" s="93">
        <v>42561</v>
      </c>
      <c r="E43" s="85"/>
      <c r="F43" s="85">
        <v>1</v>
      </c>
      <c r="G43" s="85" t="s">
        <v>106</v>
      </c>
      <c r="H43" s="86">
        <v>0</v>
      </c>
      <c r="I43" s="86">
        <v>50000</v>
      </c>
      <c r="J43" s="86">
        <v>0</v>
      </c>
      <c r="K43" s="86">
        <v>-50000</v>
      </c>
      <c r="L43" s="85" t="s">
        <v>106</v>
      </c>
      <c r="M43" s="86">
        <v>0</v>
      </c>
      <c r="N43" s="86">
        <v>50000</v>
      </c>
      <c r="O43" s="86">
        <v>0</v>
      </c>
      <c r="P43" s="86">
        <v>-50000</v>
      </c>
      <c r="Q43" s="87" t="s">
        <v>103</v>
      </c>
      <c r="R43" s="86">
        <v>516.66666666666424</v>
      </c>
      <c r="S43" s="86">
        <v>0</v>
      </c>
      <c r="T43" s="86">
        <v>0</v>
      </c>
      <c r="U43" s="86">
        <v>516.66666666666424</v>
      </c>
      <c r="V43" s="85" t="s">
        <v>106</v>
      </c>
      <c r="W43" s="86">
        <v>0</v>
      </c>
      <c r="X43" s="86">
        <v>25000</v>
      </c>
      <c r="Y43" s="86">
        <v>0</v>
      </c>
      <c r="Z43" s="86">
        <v>-25000</v>
      </c>
      <c r="AA43" s="85" t="s">
        <v>106</v>
      </c>
      <c r="AB43" s="86">
        <v>0</v>
      </c>
      <c r="AC43" s="86">
        <v>50000</v>
      </c>
      <c r="AD43" s="86">
        <v>0</v>
      </c>
      <c r="AE43" s="86">
        <v>-50000</v>
      </c>
      <c r="AF43" s="85" t="s">
        <v>95</v>
      </c>
      <c r="AG43" s="85"/>
      <c r="AH43" s="88">
        <v>1</v>
      </c>
      <c r="AI43" s="89" t="s">
        <v>118</v>
      </c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</row>
    <row r="44" spans="1:46" ht="14.25" customHeight="1" x14ac:dyDescent="0.3">
      <c r="A44" s="84" t="s">
        <v>28</v>
      </c>
      <c r="B44" s="85" t="s">
        <v>116</v>
      </c>
      <c r="C44" s="93">
        <v>42603</v>
      </c>
      <c r="D44" s="93">
        <v>42605</v>
      </c>
      <c r="E44" s="85"/>
      <c r="F44" s="85">
        <v>2</v>
      </c>
      <c r="G44" s="85" t="s">
        <v>103</v>
      </c>
      <c r="H44" s="86">
        <v>1550</v>
      </c>
      <c r="I44" s="86">
        <v>0</v>
      </c>
      <c r="J44" s="86">
        <v>0</v>
      </c>
      <c r="K44" s="86">
        <v>1550</v>
      </c>
      <c r="L44" s="85" t="s">
        <v>103</v>
      </c>
      <c r="M44" s="86">
        <v>1033.3333333333358</v>
      </c>
      <c r="N44" s="86">
        <v>0</v>
      </c>
      <c r="O44" s="86">
        <v>0</v>
      </c>
      <c r="P44" s="86">
        <v>1033.3333333333358</v>
      </c>
      <c r="Q44" s="85" t="s">
        <v>103</v>
      </c>
      <c r="R44" s="86">
        <v>1033.3333333333358</v>
      </c>
      <c r="S44" s="86">
        <v>0</v>
      </c>
      <c r="T44" s="86">
        <v>0</v>
      </c>
      <c r="U44" s="86">
        <v>1033.3333333333358</v>
      </c>
      <c r="V44" s="85" t="s">
        <v>103</v>
      </c>
      <c r="W44" s="86">
        <v>477.77777777777737</v>
      </c>
      <c r="X44" s="86">
        <v>0</v>
      </c>
      <c r="Y44" s="86">
        <v>0</v>
      </c>
      <c r="Z44" s="86">
        <v>477.77777777777737</v>
      </c>
      <c r="AA44" s="85" t="s">
        <v>103</v>
      </c>
      <c r="AB44" s="86">
        <v>1550</v>
      </c>
      <c r="AC44" s="86">
        <v>0</v>
      </c>
      <c r="AD44" s="86">
        <v>0</v>
      </c>
      <c r="AE44" s="86">
        <v>1550</v>
      </c>
      <c r="AF44" s="85" t="s">
        <v>95</v>
      </c>
      <c r="AG44" s="85"/>
      <c r="AH44" s="88">
        <v>1</v>
      </c>
      <c r="AI44" s="89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</row>
    <row r="45" spans="1:46" ht="14.25" customHeight="1" x14ac:dyDescent="0.3">
      <c r="A45" s="84" t="s">
        <v>34</v>
      </c>
      <c r="B45" s="85" t="s">
        <v>116</v>
      </c>
      <c r="C45" s="93">
        <v>42902</v>
      </c>
      <c r="D45" s="93">
        <v>42903</v>
      </c>
      <c r="E45" s="85"/>
      <c r="F45" s="85">
        <v>1</v>
      </c>
      <c r="G45" s="85" t="s">
        <v>106</v>
      </c>
      <c r="H45" s="86">
        <v>0</v>
      </c>
      <c r="I45" s="86">
        <v>20000</v>
      </c>
      <c r="J45" s="86">
        <v>0</v>
      </c>
      <c r="K45" s="86">
        <v>-20000</v>
      </c>
      <c r="L45" s="85" t="s">
        <v>106</v>
      </c>
      <c r="M45" s="86">
        <v>0</v>
      </c>
      <c r="N45" s="86">
        <v>20000</v>
      </c>
      <c r="O45" s="86">
        <v>0</v>
      </c>
      <c r="P45" s="86">
        <v>-20000</v>
      </c>
      <c r="Q45" s="87" t="s">
        <v>103</v>
      </c>
      <c r="R45" s="86">
        <v>188.88888888888687</v>
      </c>
      <c r="S45" s="86">
        <v>0</v>
      </c>
      <c r="T45" s="86">
        <v>0</v>
      </c>
      <c r="U45" s="86">
        <v>188.88888888888687</v>
      </c>
      <c r="V45" s="85" t="s">
        <v>106</v>
      </c>
      <c r="W45" s="86">
        <v>0</v>
      </c>
      <c r="X45" s="86">
        <v>10000</v>
      </c>
      <c r="Y45" s="86">
        <v>0</v>
      </c>
      <c r="Z45" s="86">
        <v>-10000</v>
      </c>
      <c r="AA45" s="85" t="s">
        <v>106</v>
      </c>
      <c r="AB45" s="86">
        <v>0</v>
      </c>
      <c r="AC45" s="86">
        <v>20000</v>
      </c>
      <c r="AD45" s="86">
        <v>0</v>
      </c>
      <c r="AE45" s="86">
        <v>-20000</v>
      </c>
      <c r="AF45" s="85" t="s">
        <v>95</v>
      </c>
      <c r="AG45" s="85"/>
      <c r="AH45" s="88">
        <v>1</v>
      </c>
      <c r="AI45" s="89" t="s">
        <v>118</v>
      </c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</row>
    <row r="46" spans="1:46" ht="14.25" customHeight="1" x14ac:dyDescent="0.3">
      <c r="A46" s="84" t="s">
        <v>17</v>
      </c>
      <c r="B46" s="85" t="s">
        <v>122</v>
      </c>
      <c r="C46" s="85"/>
      <c r="D46" s="93">
        <v>42490</v>
      </c>
      <c r="E46" s="85"/>
      <c r="F46" s="85" t="s">
        <v>36</v>
      </c>
      <c r="G46" s="85" t="s">
        <v>106</v>
      </c>
      <c r="H46" s="86">
        <v>0</v>
      </c>
      <c r="I46" s="86">
        <v>30000</v>
      </c>
      <c r="J46" s="86">
        <v>0</v>
      </c>
      <c r="K46" s="86">
        <v>-30000</v>
      </c>
      <c r="L46" s="85" t="s">
        <v>106</v>
      </c>
      <c r="M46" s="86">
        <v>0</v>
      </c>
      <c r="N46" s="86">
        <v>30000</v>
      </c>
      <c r="O46" s="86">
        <v>0</v>
      </c>
      <c r="P46" s="86">
        <v>-30000</v>
      </c>
      <c r="Q46" s="85" t="s">
        <v>106</v>
      </c>
      <c r="R46" s="86">
        <v>0</v>
      </c>
      <c r="S46" s="86">
        <v>30000</v>
      </c>
      <c r="T46" s="86">
        <v>0</v>
      </c>
      <c r="U46" s="86">
        <v>-30000</v>
      </c>
      <c r="V46" s="85" t="s">
        <v>106</v>
      </c>
      <c r="W46" s="86">
        <v>0</v>
      </c>
      <c r="X46" s="86">
        <v>15000</v>
      </c>
      <c r="Y46" s="86">
        <v>0</v>
      </c>
      <c r="Z46" s="86">
        <v>-15000</v>
      </c>
      <c r="AA46" s="85" t="s">
        <v>106</v>
      </c>
      <c r="AB46" s="86">
        <v>0</v>
      </c>
      <c r="AC46" s="86">
        <v>30000</v>
      </c>
      <c r="AD46" s="86">
        <v>0</v>
      </c>
      <c r="AE46" s="86">
        <v>-30000</v>
      </c>
      <c r="AF46" s="85" t="s">
        <v>95</v>
      </c>
      <c r="AG46" s="85"/>
      <c r="AH46" s="88">
        <v>1</v>
      </c>
      <c r="AI46" s="89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</row>
    <row r="47" spans="1:46" ht="14.25" customHeight="1" x14ac:dyDescent="0.3">
      <c r="A47" s="84" t="s">
        <v>17</v>
      </c>
      <c r="B47" s="85" t="s">
        <v>122</v>
      </c>
      <c r="C47" s="85"/>
      <c r="D47" s="93">
        <v>42967</v>
      </c>
      <c r="E47" s="85"/>
      <c r="F47" s="85" t="s">
        <v>36</v>
      </c>
      <c r="G47" s="85" t="s">
        <v>106</v>
      </c>
      <c r="H47" s="86">
        <v>0</v>
      </c>
      <c r="I47" s="86">
        <v>30000</v>
      </c>
      <c r="J47" s="86">
        <v>0</v>
      </c>
      <c r="K47" s="86">
        <v>-30000</v>
      </c>
      <c r="L47" s="85" t="s">
        <v>106</v>
      </c>
      <c r="M47" s="86">
        <v>0</v>
      </c>
      <c r="N47" s="86">
        <v>30000</v>
      </c>
      <c r="O47" s="86">
        <v>0</v>
      </c>
      <c r="P47" s="86">
        <v>-30000</v>
      </c>
      <c r="Q47" s="85" t="s">
        <v>106</v>
      </c>
      <c r="R47" s="86">
        <v>0</v>
      </c>
      <c r="S47" s="86">
        <v>30000</v>
      </c>
      <c r="T47" s="86">
        <v>0</v>
      </c>
      <c r="U47" s="86">
        <v>-30000</v>
      </c>
      <c r="V47" s="85" t="s">
        <v>106</v>
      </c>
      <c r="W47" s="86">
        <v>0</v>
      </c>
      <c r="X47" s="86">
        <v>15000</v>
      </c>
      <c r="Y47" s="86">
        <v>0</v>
      </c>
      <c r="Z47" s="86">
        <v>-15000</v>
      </c>
      <c r="AA47" s="85" t="s">
        <v>106</v>
      </c>
      <c r="AB47" s="86">
        <v>0</v>
      </c>
      <c r="AC47" s="86">
        <v>30000</v>
      </c>
      <c r="AD47" s="86">
        <v>0</v>
      </c>
      <c r="AE47" s="86">
        <v>-30000</v>
      </c>
      <c r="AF47" s="85" t="s">
        <v>95</v>
      </c>
      <c r="AG47" s="85"/>
      <c r="AH47" s="88">
        <v>1</v>
      </c>
      <c r="AI47" s="89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</row>
    <row r="48" spans="1:46" ht="14.25" customHeight="1" x14ac:dyDescent="0.3">
      <c r="A48" s="84" t="s">
        <v>24</v>
      </c>
      <c r="B48" s="85" t="s">
        <v>122</v>
      </c>
      <c r="C48" s="93">
        <v>42963</v>
      </c>
      <c r="D48" s="93">
        <v>42968</v>
      </c>
      <c r="E48" s="85"/>
      <c r="F48" s="85">
        <v>5</v>
      </c>
      <c r="G48" s="85" t="s">
        <v>103</v>
      </c>
      <c r="H48" s="86">
        <v>3750</v>
      </c>
      <c r="I48" s="86">
        <v>0</v>
      </c>
      <c r="J48" s="86">
        <v>0</v>
      </c>
      <c r="K48" s="86">
        <v>3750</v>
      </c>
      <c r="L48" s="85" t="s">
        <v>103</v>
      </c>
      <c r="M48" s="86">
        <v>2500</v>
      </c>
      <c r="N48" s="86">
        <v>0</v>
      </c>
      <c r="O48" s="86">
        <v>0</v>
      </c>
      <c r="P48" s="86">
        <v>2500</v>
      </c>
      <c r="Q48" s="85" t="s">
        <v>103</v>
      </c>
      <c r="R48" s="86">
        <v>2500</v>
      </c>
      <c r="S48" s="86">
        <v>0</v>
      </c>
      <c r="T48" s="86">
        <v>0</v>
      </c>
      <c r="U48" s="86">
        <v>2500</v>
      </c>
      <c r="V48" s="85" t="s">
        <v>103</v>
      </c>
      <c r="W48" s="86">
        <v>833.33333333333576</v>
      </c>
      <c r="X48" s="86">
        <v>0</v>
      </c>
      <c r="Y48" s="86">
        <v>0</v>
      </c>
      <c r="Z48" s="86">
        <v>833.33333333333576</v>
      </c>
      <c r="AA48" s="85" t="s">
        <v>103</v>
      </c>
      <c r="AB48" s="86">
        <v>3750</v>
      </c>
      <c r="AC48" s="86">
        <v>0</v>
      </c>
      <c r="AD48" s="86">
        <v>0</v>
      </c>
      <c r="AE48" s="86">
        <v>3750</v>
      </c>
      <c r="AF48" s="85" t="s">
        <v>95</v>
      </c>
      <c r="AG48" s="85"/>
      <c r="AH48" s="88">
        <v>1</v>
      </c>
      <c r="AI48" s="89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</row>
    <row r="49" spans="1:46" ht="14.25" customHeight="1" x14ac:dyDescent="0.3">
      <c r="A49" s="84" t="s">
        <v>28</v>
      </c>
      <c r="B49" s="85" t="s">
        <v>122</v>
      </c>
      <c r="C49" s="85"/>
      <c r="D49" s="93">
        <v>42561</v>
      </c>
      <c r="E49" s="85"/>
      <c r="F49" s="85" t="s">
        <v>36</v>
      </c>
      <c r="G49" s="85" t="s">
        <v>106</v>
      </c>
      <c r="H49" s="86">
        <v>0</v>
      </c>
      <c r="I49" s="86">
        <v>50000</v>
      </c>
      <c r="J49" s="86">
        <v>0</v>
      </c>
      <c r="K49" s="86">
        <v>-50000</v>
      </c>
      <c r="L49" s="85" t="s">
        <v>106</v>
      </c>
      <c r="M49" s="86">
        <v>0</v>
      </c>
      <c r="N49" s="86">
        <v>50000</v>
      </c>
      <c r="O49" s="86">
        <v>0</v>
      </c>
      <c r="P49" s="86">
        <v>-50000</v>
      </c>
      <c r="Q49" s="85" t="s">
        <v>106</v>
      </c>
      <c r="R49" s="86">
        <v>0</v>
      </c>
      <c r="S49" s="86">
        <v>50000</v>
      </c>
      <c r="T49" s="86">
        <v>0</v>
      </c>
      <c r="U49" s="86">
        <v>-50000</v>
      </c>
      <c r="V49" s="85" t="s">
        <v>106</v>
      </c>
      <c r="W49" s="86">
        <v>0</v>
      </c>
      <c r="X49" s="86">
        <v>25000</v>
      </c>
      <c r="Y49" s="86">
        <v>0</v>
      </c>
      <c r="Z49" s="86">
        <v>-25000</v>
      </c>
      <c r="AA49" s="85" t="s">
        <v>106</v>
      </c>
      <c r="AB49" s="86">
        <v>0</v>
      </c>
      <c r="AC49" s="86">
        <v>50000</v>
      </c>
      <c r="AD49" s="86">
        <v>0</v>
      </c>
      <c r="AE49" s="86">
        <v>-50000</v>
      </c>
      <c r="AF49" s="85" t="s">
        <v>95</v>
      </c>
      <c r="AG49" s="85"/>
      <c r="AH49" s="88">
        <v>1</v>
      </c>
      <c r="AI49" s="89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</row>
    <row r="50" spans="1:46" ht="14.25" customHeight="1" x14ac:dyDescent="0.3">
      <c r="A50" s="84" t="s">
        <v>28</v>
      </c>
      <c r="B50" s="85" t="s">
        <v>122</v>
      </c>
      <c r="C50" s="85"/>
      <c r="D50" s="93">
        <v>42605</v>
      </c>
      <c r="E50" s="85"/>
      <c r="F50" s="85" t="s">
        <v>36</v>
      </c>
      <c r="G50" s="85" t="s">
        <v>106</v>
      </c>
      <c r="H50" s="86">
        <v>0</v>
      </c>
      <c r="I50" s="86">
        <v>50000</v>
      </c>
      <c r="J50" s="86">
        <v>0</v>
      </c>
      <c r="K50" s="86">
        <v>-50000</v>
      </c>
      <c r="L50" s="85" t="s">
        <v>106</v>
      </c>
      <c r="M50" s="86">
        <v>0</v>
      </c>
      <c r="N50" s="86">
        <v>50000</v>
      </c>
      <c r="O50" s="86">
        <v>0</v>
      </c>
      <c r="P50" s="86">
        <v>-50000</v>
      </c>
      <c r="Q50" s="85" t="s">
        <v>106</v>
      </c>
      <c r="R50" s="86">
        <v>0</v>
      </c>
      <c r="S50" s="86">
        <v>50000</v>
      </c>
      <c r="T50" s="86">
        <v>0</v>
      </c>
      <c r="U50" s="86">
        <v>-50000</v>
      </c>
      <c r="V50" s="85" t="s">
        <v>106</v>
      </c>
      <c r="W50" s="86">
        <v>0</v>
      </c>
      <c r="X50" s="86">
        <v>25000</v>
      </c>
      <c r="Y50" s="86">
        <v>0</v>
      </c>
      <c r="Z50" s="86">
        <v>-25000</v>
      </c>
      <c r="AA50" s="85" t="s">
        <v>106</v>
      </c>
      <c r="AB50" s="86">
        <v>0</v>
      </c>
      <c r="AC50" s="86">
        <v>50000</v>
      </c>
      <c r="AD50" s="86">
        <v>0</v>
      </c>
      <c r="AE50" s="86">
        <v>-50000</v>
      </c>
      <c r="AF50" s="85" t="s">
        <v>95</v>
      </c>
      <c r="AG50" s="85"/>
      <c r="AH50" s="88">
        <v>1</v>
      </c>
      <c r="AI50" s="89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</row>
    <row r="51" spans="1:46" ht="14.25" customHeight="1" x14ac:dyDescent="0.3">
      <c r="A51" s="84" t="s">
        <v>34</v>
      </c>
      <c r="B51" s="85" t="s">
        <v>122</v>
      </c>
      <c r="C51" s="93">
        <v>42806</v>
      </c>
      <c r="D51" s="93">
        <v>42903</v>
      </c>
      <c r="E51" s="85"/>
      <c r="F51" s="85">
        <v>97</v>
      </c>
      <c r="G51" s="85" t="s">
        <v>102</v>
      </c>
      <c r="H51" s="86">
        <v>0</v>
      </c>
      <c r="I51" s="86">
        <v>0</v>
      </c>
      <c r="J51" s="86">
        <v>2000</v>
      </c>
      <c r="K51" s="86">
        <v>-2000</v>
      </c>
      <c r="L51" s="85" t="s">
        <v>102</v>
      </c>
      <c r="M51" s="86">
        <v>0</v>
      </c>
      <c r="N51" s="86">
        <v>0</v>
      </c>
      <c r="O51" s="86">
        <v>2000</v>
      </c>
      <c r="P51" s="86">
        <v>-2000</v>
      </c>
      <c r="Q51" s="85" t="s">
        <v>102</v>
      </c>
      <c r="R51" s="86">
        <v>0</v>
      </c>
      <c r="S51" s="86">
        <v>0</v>
      </c>
      <c r="T51" s="86">
        <v>2000</v>
      </c>
      <c r="U51" s="86">
        <v>-2000</v>
      </c>
      <c r="V51" s="85" t="s">
        <v>102</v>
      </c>
      <c r="W51" s="86">
        <v>0</v>
      </c>
      <c r="X51" s="86">
        <v>0</v>
      </c>
      <c r="Y51" s="86">
        <v>2000</v>
      </c>
      <c r="Z51" s="86">
        <v>-2000</v>
      </c>
      <c r="AA51" s="85" t="s">
        <v>102</v>
      </c>
      <c r="AB51" s="86">
        <v>0</v>
      </c>
      <c r="AC51" s="86">
        <v>0</v>
      </c>
      <c r="AD51" s="86">
        <v>2000</v>
      </c>
      <c r="AE51" s="86">
        <v>-2000</v>
      </c>
      <c r="AF51" s="85" t="s">
        <v>95</v>
      </c>
      <c r="AG51" s="85"/>
      <c r="AH51" s="88">
        <v>1</v>
      </c>
      <c r="AI51" s="89" t="s">
        <v>104</v>
      </c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</row>
    <row r="52" spans="1:46" ht="14.25" customHeight="1" x14ac:dyDescent="0.3">
      <c r="A52" s="84" t="s">
        <v>34</v>
      </c>
      <c r="B52" s="85" t="s">
        <v>122</v>
      </c>
      <c r="C52" s="85"/>
      <c r="D52" s="93">
        <v>42903</v>
      </c>
      <c r="E52" s="85"/>
      <c r="F52" s="85" t="s">
        <v>36</v>
      </c>
      <c r="G52" s="85" t="s">
        <v>106</v>
      </c>
      <c r="H52" s="86">
        <v>0</v>
      </c>
      <c r="I52" s="86">
        <v>20000</v>
      </c>
      <c r="J52" s="86">
        <v>0</v>
      </c>
      <c r="K52" s="86">
        <v>-20000</v>
      </c>
      <c r="L52" s="85" t="s">
        <v>106</v>
      </c>
      <c r="M52" s="86">
        <v>0</v>
      </c>
      <c r="N52" s="86">
        <v>20000</v>
      </c>
      <c r="O52" s="86">
        <v>0</v>
      </c>
      <c r="P52" s="86">
        <v>-20000</v>
      </c>
      <c r="Q52" s="85" t="s">
        <v>106</v>
      </c>
      <c r="R52" s="86">
        <v>0</v>
      </c>
      <c r="S52" s="86">
        <v>20000</v>
      </c>
      <c r="T52" s="86">
        <v>0</v>
      </c>
      <c r="U52" s="86">
        <v>-20000</v>
      </c>
      <c r="V52" s="85" t="s">
        <v>106</v>
      </c>
      <c r="W52" s="86">
        <v>0</v>
      </c>
      <c r="X52" s="86">
        <v>10000</v>
      </c>
      <c r="Y52" s="86">
        <v>0</v>
      </c>
      <c r="Z52" s="86">
        <v>-10000</v>
      </c>
      <c r="AA52" s="85" t="s">
        <v>106</v>
      </c>
      <c r="AB52" s="86">
        <v>0</v>
      </c>
      <c r="AC52" s="86">
        <v>20000</v>
      </c>
      <c r="AD52" s="86">
        <v>0</v>
      </c>
      <c r="AE52" s="86">
        <v>-20000</v>
      </c>
      <c r="AF52" s="85" t="s">
        <v>95</v>
      </c>
      <c r="AG52" s="85"/>
      <c r="AH52" s="88">
        <v>1</v>
      </c>
      <c r="AI52" s="89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</row>
    <row r="53" spans="1:46" ht="14.25" customHeight="1" x14ac:dyDescent="0.3">
      <c r="A53" s="84" t="s">
        <v>17</v>
      </c>
      <c r="B53" s="85" t="s">
        <v>125</v>
      </c>
      <c r="C53" s="93">
        <v>42904</v>
      </c>
      <c r="D53" s="93">
        <v>42967</v>
      </c>
      <c r="E53" s="85"/>
      <c r="F53" s="85">
        <v>63</v>
      </c>
      <c r="G53" s="85" t="s">
        <v>102</v>
      </c>
      <c r="H53" s="86">
        <v>0</v>
      </c>
      <c r="I53" s="86">
        <v>0</v>
      </c>
      <c r="J53" s="86">
        <v>4500</v>
      </c>
      <c r="K53" s="86">
        <v>-4500</v>
      </c>
      <c r="L53" s="87" t="s">
        <v>103</v>
      </c>
      <c r="M53" s="86">
        <v>12250</v>
      </c>
      <c r="N53" s="86">
        <v>0</v>
      </c>
      <c r="O53" s="86">
        <v>0</v>
      </c>
      <c r="P53" s="86">
        <v>12250</v>
      </c>
      <c r="Q53" s="87" t="s">
        <v>103</v>
      </c>
      <c r="R53" s="86">
        <v>12250</v>
      </c>
      <c r="S53" s="86">
        <v>0</v>
      </c>
      <c r="T53" s="86">
        <v>0</v>
      </c>
      <c r="U53" s="86">
        <v>12250</v>
      </c>
      <c r="V53" s="85" t="s">
        <v>102</v>
      </c>
      <c r="W53" s="86">
        <v>0</v>
      </c>
      <c r="X53" s="86">
        <v>0</v>
      </c>
      <c r="Y53" s="86">
        <v>4500</v>
      </c>
      <c r="Z53" s="86">
        <v>-4500</v>
      </c>
      <c r="AA53" s="85" t="s">
        <v>102</v>
      </c>
      <c r="AB53" s="86">
        <v>0</v>
      </c>
      <c r="AC53" s="86">
        <v>0</v>
      </c>
      <c r="AD53" s="86">
        <v>4500</v>
      </c>
      <c r="AE53" s="86">
        <v>-4500</v>
      </c>
      <c r="AF53" s="85" t="s">
        <v>95</v>
      </c>
      <c r="AG53" s="85" t="s">
        <v>54</v>
      </c>
      <c r="AH53" s="88">
        <v>1</v>
      </c>
      <c r="AI53" s="89" t="s">
        <v>104</v>
      </c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</row>
    <row r="54" spans="1:46" ht="14.25" customHeight="1" x14ac:dyDescent="0.3">
      <c r="A54" s="84" t="s">
        <v>17</v>
      </c>
      <c r="B54" s="85" t="s">
        <v>125</v>
      </c>
      <c r="C54" s="85"/>
      <c r="D54" s="93">
        <v>42967</v>
      </c>
      <c r="E54" s="85"/>
      <c r="F54" s="85" t="s">
        <v>36</v>
      </c>
      <c r="G54" s="85" t="s">
        <v>106</v>
      </c>
      <c r="H54" s="86">
        <v>0</v>
      </c>
      <c r="I54" s="86">
        <v>30000</v>
      </c>
      <c r="J54" s="86">
        <v>0</v>
      </c>
      <c r="K54" s="86"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106</v>
      </c>
      <c r="W54" s="91"/>
      <c r="X54" s="91"/>
      <c r="Y54" s="91"/>
      <c r="Z54" s="91"/>
      <c r="AA54" s="85" t="s">
        <v>106</v>
      </c>
      <c r="AB54" s="86">
        <v>0</v>
      </c>
      <c r="AC54" s="86">
        <v>30000</v>
      </c>
      <c r="AD54" s="86">
        <v>0</v>
      </c>
      <c r="AE54" s="86">
        <v>-30000</v>
      </c>
      <c r="AF54" s="85" t="s">
        <v>95</v>
      </c>
      <c r="AG54" s="85" t="s">
        <v>54</v>
      </c>
      <c r="AH54" s="88">
        <v>1</v>
      </c>
      <c r="AI54" s="89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</row>
    <row r="55" spans="1:46" ht="14.25" customHeight="1" x14ac:dyDescent="0.3">
      <c r="A55" s="84" t="s">
        <v>17</v>
      </c>
      <c r="B55" s="85" t="s">
        <v>125</v>
      </c>
      <c r="C55" s="85"/>
      <c r="D55" s="93">
        <v>42490</v>
      </c>
      <c r="E55" s="85"/>
      <c r="F55" s="85" t="s">
        <v>36</v>
      </c>
      <c r="G55" s="85" t="s">
        <v>106</v>
      </c>
      <c r="H55" s="86">
        <v>0</v>
      </c>
      <c r="I55" s="86">
        <v>30000</v>
      </c>
      <c r="J55" s="86">
        <v>0</v>
      </c>
      <c r="K55" s="86">
        <v>-30000</v>
      </c>
      <c r="L55" s="85" t="s">
        <v>106</v>
      </c>
      <c r="M55" s="86">
        <v>0</v>
      </c>
      <c r="N55" s="86">
        <v>30000</v>
      </c>
      <c r="O55" s="86">
        <v>0</v>
      </c>
      <c r="P55" s="86">
        <v>-30000</v>
      </c>
      <c r="Q55" s="85" t="s">
        <v>106</v>
      </c>
      <c r="R55" s="86">
        <v>0</v>
      </c>
      <c r="S55" s="86">
        <v>30000</v>
      </c>
      <c r="T55" s="86">
        <v>0</v>
      </c>
      <c r="U55" s="86">
        <v>-30000</v>
      </c>
      <c r="V55" s="85" t="s">
        <v>106</v>
      </c>
      <c r="W55" s="86">
        <v>0</v>
      </c>
      <c r="X55" s="86">
        <v>15000</v>
      </c>
      <c r="Y55" s="86">
        <v>0</v>
      </c>
      <c r="Z55" s="86">
        <v>-15000</v>
      </c>
      <c r="AA55" s="85" t="s">
        <v>106</v>
      </c>
      <c r="AB55" s="86">
        <v>0</v>
      </c>
      <c r="AC55" s="86">
        <v>30000</v>
      </c>
      <c r="AD55" s="86">
        <v>0</v>
      </c>
      <c r="AE55" s="86">
        <v>-30000</v>
      </c>
      <c r="AF55" s="85" t="s">
        <v>95</v>
      </c>
      <c r="AG55" s="85"/>
      <c r="AH55" s="88">
        <v>1</v>
      </c>
      <c r="AI55" s="89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</row>
    <row r="56" spans="1:46" ht="14.25" customHeight="1" x14ac:dyDescent="0.3">
      <c r="A56" s="84" t="s">
        <v>24</v>
      </c>
      <c r="B56" s="85" t="s">
        <v>125</v>
      </c>
      <c r="C56" s="93">
        <v>42904</v>
      </c>
      <c r="D56" s="93">
        <v>42968</v>
      </c>
      <c r="E56" s="85"/>
      <c r="F56" s="85">
        <v>64</v>
      </c>
      <c r="G56" s="85" t="s">
        <v>102</v>
      </c>
      <c r="H56" s="86">
        <v>0</v>
      </c>
      <c r="I56" s="86">
        <v>0</v>
      </c>
      <c r="J56" s="86">
        <v>5000</v>
      </c>
      <c r="K56" s="86">
        <v>-5000</v>
      </c>
      <c r="L56" s="87" t="s">
        <v>103</v>
      </c>
      <c r="M56" s="86">
        <v>32000</v>
      </c>
      <c r="N56" s="86">
        <v>0</v>
      </c>
      <c r="O56" s="86">
        <v>0</v>
      </c>
      <c r="P56" s="86">
        <v>32000</v>
      </c>
      <c r="Q56" s="87" t="s">
        <v>103</v>
      </c>
      <c r="R56" s="86">
        <v>32000</v>
      </c>
      <c r="S56" s="86">
        <v>0</v>
      </c>
      <c r="T56" s="86">
        <v>0</v>
      </c>
      <c r="U56" s="86">
        <v>32000</v>
      </c>
      <c r="V56" s="85" t="s">
        <v>102</v>
      </c>
      <c r="W56" s="86">
        <v>0</v>
      </c>
      <c r="X56" s="86">
        <v>0</v>
      </c>
      <c r="Y56" s="86">
        <v>5000</v>
      </c>
      <c r="Z56" s="86">
        <v>-5000</v>
      </c>
      <c r="AA56" s="85" t="s">
        <v>102</v>
      </c>
      <c r="AB56" s="86">
        <v>0</v>
      </c>
      <c r="AC56" s="86">
        <v>0</v>
      </c>
      <c r="AD56" s="86">
        <v>5000</v>
      </c>
      <c r="AE56" s="86">
        <v>-5000</v>
      </c>
      <c r="AF56" s="85" t="s">
        <v>95</v>
      </c>
      <c r="AG56" s="85" t="s">
        <v>59</v>
      </c>
      <c r="AH56" s="88">
        <v>1</v>
      </c>
      <c r="AI56" s="89" t="s">
        <v>104</v>
      </c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</row>
    <row r="57" spans="1:46" ht="14.25" customHeight="1" x14ac:dyDescent="0.3">
      <c r="A57" s="84" t="s">
        <v>24</v>
      </c>
      <c r="B57" s="85" t="s">
        <v>125</v>
      </c>
      <c r="C57" s="85"/>
      <c r="D57" s="93">
        <v>42968</v>
      </c>
      <c r="E57" s="85"/>
      <c r="F57" s="85" t="s">
        <v>36</v>
      </c>
      <c r="G57" s="85" t="s">
        <v>106</v>
      </c>
      <c r="H57" s="86">
        <v>0</v>
      </c>
      <c r="I57" s="86">
        <v>60000</v>
      </c>
      <c r="J57" s="86">
        <v>0</v>
      </c>
      <c r="K57" s="86"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106</v>
      </c>
      <c r="W57" s="91"/>
      <c r="X57" s="91"/>
      <c r="Y57" s="91"/>
      <c r="Z57" s="91"/>
      <c r="AA57" s="85" t="s">
        <v>106</v>
      </c>
      <c r="AB57" s="86">
        <v>0</v>
      </c>
      <c r="AC57" s="86">
        <v>60000</v>
      </c>
      <c r="AD57" s="86">
        <v>0</v>
      </c>
      <c r="AE57" s="86">
        <v>-60000</v>
      </c>
      <c r="AF57" s="85" t="s">
        <v>95</v>
      </c>
      <c r="AG57" s="85" t="s">
        <v>59</v>
      </c>
      <c r="AH57" s="88">
        <v>1</v>
      </c>
      <c r="AI57" s="89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</row>
    <row r="58" spans="1:46" ht="14.25" customHeight="1" x14ac:dyDescent="0.3">
      <c r="A58" s="84" t="s">
        <v>28</v>
      </c>
      <c r="B58" s="85" t="s">
        <v>125</v>
      </c>
      <c r="C58" s="85"/>
      <c r="D58" s="93">
        <v>42561</v>
      </c>
      <c r="E58" s="85"/>
      <c r="F58" s="85" t="s">
        <v>36</v>
      </c>
      <c r="G58" s="85" t="s">
        <v>106</v>
      </c>
      <c r="H58" s="86">
        <v>0</v>
      </c>
      <c r="I58" s="86">
        <v>50000</v>
      </c>
      <c r="J58" s="86">
        <v>0</v>
      </c>
      <c r="K58" s="86">
        <v>-50000</v>
      </c>
      <c r="L58" s="85" t="s">
        <v>106</v>
      </c>
      <c r="M58" s="86">
        <v>0</v>
      </c>
      <c r="N58" s="86">
        <v>50000</v>
      </c>
      <c r="O58" s="86">
        <v>0</v>
      </c>
      <c r="P58" s="86">
        <v>-50000</v>
      </c>
      <c r="Q58" s="85" t="s">
        <v>106</v>
      </c>
      <c r="R58" s="86">
        <v>0</v>
      </c>
      <c r="S58" s="86">
        <v>50000</v>
      </c>
      <c r="T58" s="86">
        <v>0</v>
      </c>
      <c r="U58" s="86">
        <v>-50000</v>
      </c>
      <c r="V58" s="85" t="s">
        <v>106</v>
      </c>
      <c r="W58" s="86">
        <v>0</v>
      </c>
      <c r="X58" s="86">
        <v>25000</v>
      </c>
      <c r="Y58" s="86">
        <v>0</v>
      </c>
      <c r="Z58" s="86">
        <v>-25000</v>
      </c>
      <c r="AA58" s="85" t="s">
        <v>106</v>
      </c>
      <c r="AB58" s="86">
        <v>0</v>
      </c>
      <c r="AC58" s="86">
        <v>50000</v>
      </c>
      <c r="AD58" s="86">
        <v>0</v>
      </c>
      <c r="AE58" s="86">
        <v>-50000</v>
      </c>
      <c r="AF58" s="85" t="s">
        <v>95</v>
      </c>
      <c r="AG58" s="85"/>
      <c r="AH58" s="88">
        <v>1</v>
      </c>
      <c r="AI58" s="89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</row>
    <row r="59" spans="1:46" ht="14.25" customHeight="1" x14ac:dyDescent="0.3">
      <c r="A59" s="84" t="s">
        <v>28</v>
      </c>
      <c r="B59" s="85" t="s">
        <v>125</v>
      </c>
      <c r="C59" s="93">
        <v>42575</v>
      </c>
      <c r="D59" s="93">
        <v>42605</v>
      </c>
      <c r="E59" s="85"/>
      <c r="F59" s="85">
        <v>30</v>
      </c>
      <c r="G59" s="85" t="s">
        <v>103</v>
      </c>
      <c r="H59" s="86">
        <v>23250</v>
      </c>
      <c r="I59" s="86">
        <v>0</v>
      </c>
      <c r="J59" s="86">
        <v>0</v>
      </c>
      <c r="K59" s="86">
        <v>23250</v>
      </c>
      <c r="L59" s="85" t="s">
        <v>103</v>
      </c>
      <c r="M59" s="86">
        <v>15500</v>
      </c>
      <c r="N59" s="86">
        <v>0</v>
      </c>
      <c r="O59" s="86">
        <v>0</v>
      </c>
      <c r="P59" s="86">
        <v>15500</v>
      </c>
      <c r="Q59" s="85" t="s">
        <v>103</v>
      </c>
      <c r="R59" s="86">
        <v>15500</v>
      </c>
      <c r="S59" s="86">
        <v>0</v>
      </c>
      <c r="T59" s="86">
        <v>0</v>
      </c>
      <c r="U59" s="86">
        <v>15500</v>
      </c>
      <c r="V59" s="85" t="s">
        <v>103</v>
      </c>
      <c r="W59" s="86">
        <v>7166.6666666666642</v>
      </c>
      <c r="X59" s="86">
        <v>0</v>
      </c>
      <c r="Y59" s="86">
        <v>0</v>
      </c>
      <c r="Z59" s="86">
        <v>7166.6666666666642</v>
      </c>
      <c r="AA59" s="85" t="s">
        <v>103</v>
      </c>
      <c r="AB59" s="86">
        <v>23250</v>
      </c>
      <c r="AC59" s="86">
        <v>0</v>
      </c>
      <c r="AD59" s="86">
        <v>0</v>
      </c>
      <c r="AE59" s="86">
        <v>23250</v>
      </c>
      <c r="AF59" s="85" t="s">
        <v>95</v>
      </c>
      <c r="AG59" s="85" t="s">
        <v>75</v>
      </c>
      <c r="AH59" s="88">
        <v>1</v>
      </c>
      <c r="AI59" s="89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</row>
    <row r="60" spans="1:46" ht="14.25" customHeight="1" x14ac:dyDescent="0.3">
      <c r="A60" s="84" t="s">
        <v>34</v>
      </c>
      <c r="B60" s="85" t="s">
        <v>125</v>
      </c>
      <c r="C60" s="85"/>
      <c r="D60" s="93">
        <v>42903</v>
      </c>
      <c r="E60" s="85"/>
      <c r="F60" s="85" t="s">
        <v>36</v>
      </c>
      <c r="G60" s="85" t="s">
        <v>106</v>
      </c>
      <c r="H60" s="86">
        <v>0</v>
      </c>
      <c r="I60" s="86">
        <v>20000</v>
      </c>
      <c r="J60" s="86">
        <v>0</v>
      </c>
      <c r="K60" s="86">
        <v>-20000</v>
      </c>
      <c r="L60" s="85" t="s">
        <v>106</v>
      </c>
      <c r="M60" s="86">
        <v>0</v>
      </c>
      <c r="N60" s="86">
        <v>20000</v>
      </c>
      <c r="O60" s="86">
        <v>0</v>
      </c>
      <c r="P60" s="86">
        <v>-20000</v>
      </c>
      <c r="Q60" s="85" t="s">
        <v>106</v>
      </c>
      <c r="R60" s="86">
        <v>0</v>
      </c>
      <c r="S60" s="86">
        <v>20000</v>
      </c>
      <c r="T60" s="86">
        <v>0</v>
      </c>
      <c r="U60" s="86">
        <v>-20000</v>
      </c>
      <c r="V60" s="85" t="s">
        <v>106</v>
      </c>
      <c r="W60" s="86">
        <v>0</v>
      </c>
      <c r="X60" s="86">
        <v>10000</v>
      </c>
      <c r="Y60" s="86">
        <v>0</v>
      </c>
      <c r="Z60" s="86">
        <v>-10000</v>
      </c>
      <c r="AA60" s="85" t="s">
        <v>106</v>
      </c>
      <c r="AB60" s="86">
        <v>0</v>
      </c>
      <c r="AC60" s="86">
        <v>20000</v>
      </c>
      <c r="AD60" s="86">
        <v>0</v>
      </c>
      <c r="AE60" s="86">
        <v>-20000</v>
      </c>
      <c r="AF60" s="85" t="s">
        <v>95</v>
      </c>
      <c r="AG60" s="85"/>
      <c r="AH60" s="88">
        <v>1</v>
      </c>
      <c r="AI60" s="89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</row>
    <row r="61" spans="1:46" ht="14.25" customHeight="1" x14ac:dyDescent="0.3">
      <c r="A61" s="80" t="s">
        <v>34</v>
      </c>
      <c r="B61" s="81" t="s">
        <v>93</v>
      </c>
      <c r="C61" s="219">
        <v>43027</v>
      </c>
      <c r="D61" s="219">
        <v>43027</v>
      </c>
      <c r="E61" s="81"/>
      <c r="F61" s="81" t="s">
        <v>36</v>
      </c>
      <c r="G61" s="81"/>
      <c r="H61" s="232">
        <v>0</v>
      </c>
      <c r="I61" s="232">
        <v>0</v>
      </c>
      <c r="J61" s="232">
        <v>0</v>
      </c>
      <c r="K61" s="99">
        <v>0</v>
      </c>
      <c r="L61" s="81"/>
      <c r="M61" s="232">
        <v>0</v>
      </c>
      <c r="N61" s="232">
        <v>0</v>
      </c>
      <c r="O61" s="232">
        <v>0</v>
      </c>
      <c r="P61" s="99">
        <v>0</v>
      </c>
      <c r="Q61" s="81"/>
      <c r="R61" s="232">
        <v>0</v>
      </c>
      <c r="S61" s="232">
        <v>0</v>
      </c>
      <c r="T61" s="232">
        <v>0</v>
      </c>
      <c r="U61" s="99">
        <v>0</v>
      </c>
      <c r="V61" s="81"/>
      <c r="W61" s="232">
        <v>0</v>
      </c>
      <c r="X61" s="232">
        <v>0</v>
      </c>
      <c r="Y61" s="232">
        <v>0</v>
      </c>
      <c r="Z61" s="99">
        <v>0</v>
      </c>
      <c r="AA61" s="81"/>
      <c r="AB61" s="99">
        <v>0</v>
      </c>
      <c r="AC61" s="99">
        <v>0</v>
      </c>
      <c r="AD61" s="99">
        <v>0</v>
      </c>
      <c r="AE61" s="99">
        <v>0</v>
      </c>
      <c r="AF61" s="100" t="s">
        <v>128</v>
      </c>
      <c r="AG61" s="81" t="s">
        <v>36</v>
      </c>
      <c r="AH61" s="82">
        <v>1</v>
      </c>
      <c r="AI61" s="83"/>
    </row>
    <row r="62" spans="1:46" ht="14.25" customHeight="1" x14ac:dyDescent="0.3">
      <c r="A62" s="84" t="s">
        <v>17</v>
      </c>
      <c r="B62" s="85" t="s">
        <v>41</v>
      </c>
      <c r="C62" s="93">
        <v>43100</v>
      </c>
      <c r="D62" s="101"/>
      <c r="E62" s="85"/>
      <c r="F62" s="85"/>
      <c r="G62" s="85" t="s">
        <v>102</v>
      </c>
      <c r="H62" s="86">
        <v>0</v>
      </c>
      <c r="I62" s="86">
        <v>0</v>
      </c>
      <c r="J62" s="86">
        <v>4500</v>
      </c>
      <c r="K62" s="86">
        <v>-4500</v>
      </c>
      <c r="L62" s="85" t="s">
        <v>102</v>
      </c>
      <c r="M62" s="86">
        <v>0</v>
      </c>
      <c r="N62" s="86">
        <v>0</v>
      </c>
      <c r="O62" s="86">
        <v>4500</v>
      </c>
      <c r="P62" s="86">
        <v>-4500</v>
      </c>
      <c r="Q62" s="85" t="s">
        <v>102</v>
      </c>
      <c r="R62" s="86">
        <v>0</v>
      </c>
      <c r="S62" s="86">
        <v>0</v>
      </c>
      <c r="T62" s="86">
        <v>4500</v>
      </c>
      <c r="U62" s="86">
        <v>-4500</v>
      </c>
      <c r="V62" s="85" t="s">
        <v>102</v>
      </c>
      <c r="W62" s="86">
        <v>0</v>
      </c>
      <c r="X62" s="86">
        <v>0</v>
      </c>
      <c r="Y62" s="86">
        <v>4500</v>
      </c>
      <c r="Z62" s="86">
        <v>-4500</v>
      </c>
      <c r="AA62" s="85" t="s">
        <v>102</v>
      </c>
      <c r="AB62" s="86">
        <v>0</v>
      </c>
      <c r="AC62" s="86">
        <v>0</v>
      </c>
      <c r="AD62" s="86">
        <v>4500</v>
      </c>
      <c r="AE62" s="86">
        <v>-4500</v>
      </c>
      <c r="AF62" s="85" t="s">
        <v>128</v>
      </c>
      <c r="AG62" s="85"/>
      <c r="AH62" s="88">
        <v>1</v>
      </c>
      <c r="AI62" s="89"/>
    </row>
    <row r="63" spans="1:46" ht="14.25" customHeight="1" x14ac:dyDescent="0.3">
      <c r="A63" s="84" t="s">
        <v>34</v>
      </c>
      <c r="B63" s="85" t="s">
        <v>41</v>
      </c>
      <c r="C63" s="101"/>
      <c r="D63" s="93">
        <v>43027</v>
      </c>
      <c r="E63" s="85"/>
      <c r="F63" s="85" t="s">
        <v>36</v>
      </c>
      <c r="G63" s="85" t="s">
        <v>106</v>
      </c>
      <c r="H63" s="86">
        <v>0</v>
      </c>
      <c r="I63" s="86">
        <v>20000</v>
      </c>
      <c r="J63" s="86">
        <v>0</v>
      </c>
      <c r="K63" s="86">
        <v>-20000</v>
      </c>
      <c r="L63" s="85" t="s">
        <v>106</v>
      </c>
      <c r="M63" s="86">
        <v>0</v>
      </c>
      <c r="N63" s="86">
        <v>20000</v>
      </c>
      <c r="O63" s="86">
        <v>0</v>
      </c>
      <c r="P63" s="86">
        <v>-20000</v>
      </c>
      <c r="Q63" s="85" t="s">
        <v>106</v>
      </c>
      <c r="R63" s="86">
        <v>0</v>
      </c>
      <c r="S63" s="86">
        <v>20000</v>
      </c>
      <c r="T63" s="86">
        <v>0</v>
      </c>
      <c r="U63" s="86">
        <v>-20000</v>
      </c>
      <c r="V63" s="85" t="s">
        <v>106</v>
      </c>
      <c r="W63" s="86">
        <v>0</v>
      </c>
      <c r="X63" s="86">
        <v>10000</v>
      </c>
      <c r="Y63" s="86">
        <v>0</v>
      </c>
      <c r="Z63" s="86">
        <v>-10000</v>
      </c>
      <c r="AA63" s="85" t="s">
        <v>106</v>
      </c>
      <c r="AB63" s="86">
        <v>0</v>
      </c>
      <c r="AC63" s="86">
        <v>20000</v>
      </c>
      <c r="AD63" s="86">
        <v>0</v>
      </c>
      <c r="AE63" s="86">
        <v>-20000</v>
      </c>
      <c r="AF63" s="85" t="s">
        <v>128</v>
      </c>
      <c r="AG63" s="85"/>
      <c r="AH63" s="88"/>
      <c r="AI63" s="89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4.25" customHeight="1" x14ac:dyDescent="0.3">
      <c r="A64" s="84" t="s">
        <v>17</v>
      </c>
      <c r="B64" s="85" t="s">
        <v>110</v>
      </c>
      <c r="C64" s="93">
        <v>43072</v>
      </c>
      <c r="D64" s="93"/>
      <c r="E64" s="85"/>
      <c r="F64" s="85"/>
      <c r="G64" s="85" t="s">
        <v>102</v>
      </c>
      <c r="H64" s="86">
        <v>0</v>
      </c>
      <c r="I64" s="86">
        <v>0</v>
      </c>
      <c r="J64" s="86">
        <v>4500</v>
      </c>
      <c r="K64" s="86">
        <v>-4500</v>
      </c>
      <c r="L64" s="85" t="s">
        <v>102</v>
      </c>
      <c r="M64" s="86">
        <v>0</v>
      </c>
      <c r="N64" s="86">
        <v>0</v>
      </c>
      <c r="O64" s="86">
        <v>4500</v>
      </c>
      <c r="P64" s="86">
        <v>-4500</v>
      </c>
      <c r="Q64" s="85" t="s">
        <v>102</v>
      </c>
      <c r="R64" s="86">
        <v>0</v>
      </c>
      <c r="S64" s="86">
        <v>0</v>
      </c>
      <c r="T64" s="86">
        <v>4500</v>
      </c>
      <c r="U64" s="86">
        <v>-4500</v>
      </c>
      <c r="V64" s="85" t="s">
        <v>102</v>
      </c>
      <c r="W64" s="86">
        <v>0</v>
      </c>
      <c r="X64" s="86">
        <v>0</v>
      </c>
      <c r="Y64" s="86">
        <v>4500</v>
      </c>
      <c r="Z64" s="86">
        <v>-4500</v>
      </c>
      <c r="AA64" s="85" t="s">
        <v>102</v>
      </c>
      <c r="AB64" s="86">
        <v>0</v>
      </c>
      <c r="AC64" s="86">
        <v>0</v>
      </c>
      <c r="AD64" s="86">
        <v>4500</v>
      </c>
      <c r="AE64" s="86">
        <v>-4500</v>
      </c>
      <c r="AF64" s="85" t="s">
        <v>128</v>
      </c>
      <c r="AG64" s="85"/>
      <c r="AH64" s="88">
        <v>1</v>
      </c>
      <c r="AI64" s="89"/>
    </row>
    <row r="65" spans="1:46" ht="14.25" customHeight="1" x14ac:dyDescent="0.3">
      <c r="A65" s="84" t="s">
        <v>24</v>
      </c>
      <c r="B65" s="85" t="s">
        <v>110</v>
      </c>
      <c r="C65" s="93">
        <v>43042</v>
      </c>
      <c r="D65" s="93"/>
      <c r="E65" s="85"/>
      <c r="F65" s="85"/>
      <c r="G65" s="85" t="s">
        <v>102</v>
      </c>
      <c r="H65" s="86">
        <v>0</v>
      </c>
      <c r="I65" s="86">
        <v>0</v>
      </c>
      <c r="J65" s="86">
        <v>5000</v>
      </c>
      <c r="K65" s="86">
        <v>-5000</v>
      </c>
      <c r="L65" s="85" t="s">
        <v>102</v>
      </c>
      <c r="M65" s="86">
        <v>0</v>
      </c>
      <c r="N65" s="86">
        <v>0</v>
      </c>
      <c r="O65" s="86">
        <v>5000</v>
      </c>
      <c r="P65" s="86">
        <v>-5000</v>
      </c>
      <c r="Q65" s="85" t="s">
        <v>102</v>
      </c>
      <c r="R65" s="86">
        <v>0</v>
      </c>
      <c r="S65" s="86">
        <v>0</v>
      </c>
      <c r="T65" s="86">
        <v>5000</v>
      </c>
      <c r="U65" s="86">
        <v>-5000</v>
      </c>
      <c r="V65" s="85" t="s">
        <v>102</v>
      </c>
      <c r="W65" s="86">
        <v>0</v>
      </c>
      <c r="X65" s="86">
        <v>0</v>
      </c>
      <c r="Y65" s="86">
        <v>5000</v>
      </c>
      <c r="Z65" s="86">
        <v>-5000</v>
      </c>
      <c r="AA65" s="230"/>
      <c r="AB65" s="231"/>
      <c r="AC65" s="231"/>
      <c r="AD65" s="231"/>
      <c r="AE65" s="231"/>
      <c r="AF65" s="85" t="s">
        <v>128</v>
      </c>
      <c r="AG65" s="85"/>
      <c r="AH65" s="88">
        <v>1</v>
      </c>
      <c r="AI65" s="89"/>
    </row>
    <row r="66" spans="1:46" ht="14.25" customHeight="1" x14ac:dyDescent="0.3">
      <c r="A66" s="84" t="s">
        <v>34</v>
      </c>
      <c r="B66" s="85" t="s">
        <v>110</v>
      </c>
      <c r="C66" s="101"/>
      <c r="D66" s="93">
        <v>43027</v>
      </c>
      <c r="E66" s="85"/>
      <c r="F66" s="85" t="s">
        <v>36</v>
      </c>
      <c r="G66" s="85" t="s">
        <v>106</v>
      </c>
      <c r="H66" s="86">
        <v>0</v>
      </c>
      <c r="I66" s="86">
        <v>20000</v>
      </c>
      <c r="J66" s="86">
        <v>0</v>
      </c>
      <c r="K66" s="86">
        <v>-20000</v>
      </c>
      <c r="L66" s="85" t="s">
        <v>106</v>
      </c>
      <c r="M66" s="86">
        <v>0</v>
      </c>
      <c r="N66" s="86">
        <v>20000</v>
      </c>
      <c r="O66" s="86">
        <v>0</v>
      </c>
      <c r="P66" s="86">
        <v>-20000</v>
      </c>
      <c r="Q66" s="85" t="s">
        <v>106</v>
      </c>
      <c r="R66" s="86">
        <v>0</v>
      </c>
      <c r="S66" s="86">
        <v>20000</v>
      </c>
      <c r="T66" s="86">
        <v>0</v>
      </c>
      <c r="U66" s="86">
        <v>-20000</v>
      </c>
      <c r="V66" s="85" t="s">
        <v>106</v>
      </c>
      <c r="W66" s="86">
        <v>0</v>
      </c>
      <c r="X66" s="86">
        <v>10000</v>
      </c>
      <c r="Y66" s="86">
        <v>0</v>
      </c>
      <c r="Z66" s="86">
        <v>-10000</v>
      </c>
      <c r="AA66" s="85" t="s">
        <v>106</v>
      </c>
      <c r="AB66" s="86">
        <v>0</v>
      </c>
      <c r="AC66" s="86">
        <v>20000</v>
      </c>
      <c r="AD66" s="86">
        <v>0</v>
      </c>
      <c r="AE66" s="86">
        <v>-20000</v>
      </c>
      <c r="AF66" s="85" t="s">
        <v>128</v>
      </c>
      <c r="AG66" s="85"/>
      <c r="AH66" s="88"/>
      <c r="AI66" s="89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4.25" customHeight="1" x14ac:dyDescent="0.3">
      <c r="A67" s="84" t="s">
        <v>17</v>
      </c>
      <c r="B67" s="85" t="s">
        <v>113</v>
      </c>
      <c r="C67" s="93">
        <v>42972</v>
      </c>
      <c r="D67" s="93"/>
      <c r="E67" s="93">
        <v>43013</v>
      </c>
      <c r="F67" s="85"/>
      <c r="G67" s="85" t="s">
        <v>102</v>
      </c>
      <c r="H67" s="86">
        <v>0</v>
      </c>
      <c r="I67" s="86">
        <v>0</v>
      </c>
      <c r="J67" s="86">
        <v>4500</v>
      </c>
      <c r="K67" s="86">
        <v>-4500</v>
      </c>
      <c r="L67" s="85" t="s">
        <v>103</v>
      </c>
      <c r="M67" s="86">
        <v>0</v>
      </c>
      <c r="N67" s="86">
        <v>0</v>
      </c>
      <c r="O67" s="86">
        <v>0</v>
      </c>
      <c r="P67" s="86">
        <v>0</v>
      </c>
      <c r="Q67" s="85" t="s">
        <v>103</v>
      </c>
      <c r="R67" s="86">
        <v>0</v>
      </c>
      <c r="S67" s="86">
        <v>0</v>
      </c>
      <c r="T67" s="86">
        <v>0</v>
      </c>
      <c r="U67" s="86">
        <v>0</v>
      </c>
      <c r="V67" s="85" t="s">
        <v>102</v>
      </c>
      <c r="W67" s="86">
        <v>0</v>
      </c>
      <c r="X67" s="86">
        <v>0</v>
      </c>
      <c r="Y67" s="86">
        <v>4500</v>
      </c>
      <c r="Z67" s="86">
        <v>-4500</v>
      </c>
      <c r="AA67" s="85" t="s">
        <v>102</v>
      </c>
      <c r="AB67" s="86">
        <v>0</v>
      </c>
      <c r="AC67" s="86">
        <v>0</v>
      </c>
      <c r="AD67" s="86">
        <v>4500</v>
      </c>
      <c r="AE67" s="86">
        <v>-4500</v>
      </c>
      <c r="AF67" s="85" t="s">
        <v>128</v>
      </c>
      <c r="AG67" s="85"/>
      <c r="AH67" s="88">
        <v>1</v>
      </c>
      <c r="AI67" s="89" t="s">
        <v>130</v>
      </c>
    </row>
    <row r="68" spans="1:46" ht="14.25" customHeight="1" x14ac:dyDescent="0.3">
      <c r="A68" s="84" t="s">
        <v>17</v>
      </c>
      <c r="B68" s="85" t="s">
        <v>113</v>
      </c>
      <c r="C68" s="93">
        <v>43089</v>
      </c>
      <c r="D68" s="93"/>
      <c r="E68" s="93">
        <v>43130</v>
      </c>
      <c r="F68" s="85"/>
      <c r="G68" s="85" t="s">
        <v>102</v>
      </c>
      <c r="H68" s="86">
        <v>0</v>
      </c>
      <c r="I68" s="86">
        <v>0</v>
      </c>
      <c r="J68" s="86">
        <v>4500</v>
      </c>
      <c r="K68" s="86">
        <v>-4500</v>
      </c>
      <c r="L68" s="85" t="s">
        <v>102</v>
      </c>
      <c r="M68" s="86">
        <v>0</v>
      </c>
      <c r="N68" s="86">
        <v>0</v>
      </c>
      <c r="O68" s="86">
        <v>4500</v>
      </c>
      <c r="P68" s="86">
        <v>-4500</v>
      </c>
      <c r="Q68" s="85" t="s">
        <v>102</v>
      </c>
      <c r="R68" s="86">
        <v>0</v>
      </c>
      <c r="S68" s="86">
        <v>0</v>
      </c>
      <c r="T68" s="86">
        <v>4500</v>
      </c>
      <c r="U68" s="86">
        <v>-4500</v>
      </c>
      <c r="V68" s="85" t="s">
        <v>102</v>
      </c>
      <c r="W68" s="86">
        <v>0</v>
      </c>
      <c r="X68" s="86">
        <v>0</v>
      </c>
      <c r="Y68" s="86">
        <v>4500</v>
      </c>
      <c r="Z68" s="86">
        <v>-4500</v>
      </c>
      <c r="AA68" s="85" t="s">
        <v>102</v>
      </c>
      <c r="AB68" s="86">
        <v>0</v>
      </c>
      <c r="AC68" s="86">
        <v>0</v>
      </c>
      <c r="AD68" s="86">
        <v>4500</v>
      </c>
      <c r="AE68" s="86">
        <v>-4500</v>
      </c>
      <c r="AF68" s="85" t="s">
        <v>128</v>
      </c>
      <c r="AG68" s="85"/>
      <c r="AH68" s="88">
        <v>1</v>
      </c>
      <c r="AI68" s="89"/>
    </row>
    <row r="69" spans="1:46" ht="14.25" customHeight="1" x14ac:dyDescent="0.3">
      <c r="A69" s="84" t="s">
        <v>34</v>
      </c>
      <c r="B69" s="85" t="s">
        <v>113</v>
      </c>
      <c r="C69" s="93">
        <v>42971</v>
      </c>
      <c r="D69" s="93">
        <v>43027</v>
      </c>
      <c r="E69" s="93">
        <v>43032</v>
      </c>
      <c r="F69" s="85">
        <v>56</v>
      </c>
      <c r="G69" s="85" t="s">
        <v>103</v>
      </c>
      <c r="H69" s="86">
        <v>15866.666666666668</v>
      </c>
      <c r="I69" s="86">
        <v>0</v>
      </c>
      <c r="J69" s="86">
        <v>0</v>
      </c>
      <c r="K69" s="86">
        <v>15866.666666666668</v>
      </c>
      <c r="L69" s="85" t="s">
        <v>103</v>
      </c>
      <c r="M69" s="86">
        <v>10577.777777777777</v>
      </c>
      <c r="N69" s="86">
        <v>0</v>
      </c>
      <c r="O69" s="86">
        <v>0</v>
      </c>
      <c r="P69" s="86">
        <v>10577.777777777777</v>
      </c>
      <c r="Q69" s="85" t="s">
        <v>103</v>
      </c>
      <c r="R69" s="86">
        <v>10577.777777777777</v>
      </c>
      <c r="S69" s="86">
        <v>0</v>
      </c>
      <c r="T69" s="86">
        <v>0</v>
      </c>
      <c r="U69" s="86">
        <v>10577.777777777777</v>
      </c>
      <c r="V69" s="85" t="s">
        <v>103</v>
      </c>
      <c r="W69" s="86">
        <v>4355.5555555555557</v>
      </c>
      <c r="X69" s="86">
        <v>0</v>
      </c>
      <c r="Y69" s="86">
        <v>0</v>
      </c>
      <c r="Z69" s="86">
        <v>4355.5555555555557</v>
      </c>
      <c r="AA69" s="85" t="s">
        <v>103</v>
      </c>
      <c r="AB69" s="86">
        <v>15866.666666666668</v>
      </c>
      <c r="AC69" s="86">
        <v>0</v>
      </c>
      <c r="AD69" s="86">
        <v>0</v>
      </c>
      <c r="AE69" s="86">
        <v>15866.666666666668</v>
      </c>
      <c r="AF69" s="85" t="s">
        <v>128</v>
      </c>
      <c r="AG69" s="85"/>
      <c r="AH69" s="88">
        <v>1</v>
      </c>
      <c r="AI69" s="89"/>
    </row>
    <row r="70" spans="1:46" ht="14.25" customHeight="1" x14ac:dyDescent="0.3">
      <c r="A70" s="84" t="s">
        <v>34</v>
      </c>
      <c r="B70" s="85" t="s">
        <v>113</v>
      </c>
      <c r="C70" s="93">
        <v>43092</v>
      </c>
      <c r="D70" s="93">
        <v>43027</v>
      </c>
      <c r="E70" s="93">
        <v>43155</v>
      </c>
      <c r="F70" s="85">
        <v>-65</v>
      </c>
      <c r="G70" s="85" t="s">
        <v>102</v>
      </c>
      <c r="H70" s="86">
        <v>0</v>
      </c>
      <c r="I70" s="86">
        <v>0</v>
      </c>
      <c r="J70" s="86">
        <v>2000</v>
      </c>
      <c r="K70" s="86">
        <v>-2000</v>
      </c>
      <c r="L70" s="85" t="s">
        <v>102</v>
      </c>
      <c r="M70" s="86">
        <v>0</v>
      </c>
      <c r="N70" s="86">
        <v>0</v>
      </c>
      <c r="O70" s="86">
        <v>2000</v>
      </c>
      <c r="P70" s="86">
        <v>-2000</v>
      </c>
      <c r="Q70" s="85" t="s">
        <v>102</v>
      </c>
      <c r="R70" s="86">
        <v>0</v>
      </c>
      <c r="S70" s="86">
        <v>0</v>
      </c>
      <c r="T70" s="86">
        <v>2000</v>
      </c>
      <c r="U70" s="86">
        <v>-2000</v>
      </c>
      <c r="V70" s="85" t="s">
        <v>102</v>
      </c>
      <c r="W70" s="86">
        <v>0</v>
      </c>
      <c r="X70" s="86">
        <v>0</v>
      </c>
      <c r="Y70" s="86">
        <v>2000</v>
      </c>
      <c r="Z70" s="86">
        <v>-2000</v>
      </c>
      <c r="AA70" s="85" t="s">
        <v>102</v>
      </c>
      <c r="AB70" s="86">
        <v>0</v>
      </c>
      <c r="AC70" s="86">
        <v>0</v>
      </c>
      <c r="AD70" s="86">
        <v>2000</v>
      </c>
      <c r="AE70" s="86">
        <v>-2000</v>
      </c>
      <c r="AF70" s="85" t="s">
        <v>128</v>
      </c>
      <c r="AG70" s="85"/>
      <c r="AH70" s="88">
        <v>1</v>
      </c>
      <c r="AI70" s="89"/>
    </row>
    <row r="71" spans="1:46" ht="14.25" customHeight="1" x14ac:dyDescent="0.3">
      <c r="A71" s="84" t="s">
        <v>136</v>
      </c>
      <c r="B71" s="85" t="s">
        <v>116</v>
      </c>
      <c r="C71" s="93">
        <v>42980</v>
      </c>
      <c r="D71" s="93">
        <v>43027</v>
      </c>
      <c r="E71" s="103"/>
      <c r="F71" s="85">
        <v>47</v>
      </c>
      <c r="G71" s="85" t="s">
        <v>103</v>
      </c>
      <c r="H71" s="86">
        <v>13316.666666666666</v>
      </c>
      <c r="I71" s="86">
        <v>0</v>
      </c>
      <c r="J71" s="86">
        <v>0</v>
      </c>
      <c r="K71" s="86">
        <v>13316.666666666666</v>
      </c>
      <c r="L71" s="85" t="s">
        <v>103</v>
      </c>
      <c r="M71" s="86">
        <v>13316.666666666666</v>
      </c>
      <c r="N71" s="86">
        <v>0</v>
      </c>
      <c r="O71" s="86">
        <v>0</v>
      </c>
      <c r="P71" s="86">
        <v>13316.666666666666</v>
      </c>
      <c r="Q71" s="85" t="s">
        <v>103</v>
      </c>
      <c r="R71" s="86">
        <v>13316.666666666666</v>
      </c>
      <c r="S71" s="86">
        <v>0</v>
      </c>
      <c r="T71" s="86">
        <v>0</v>
      </c>
      <c r="U71" s="86">
        <v>13316.666666666666</v>
      </c>
      <c r="V71" s="85" t="s">
        <v>103</v>
      </c>
      <c r="W71" s="86">
        <v>5483.333333333333</v>
      </c>
      <c r="X71" s="86">
        <v>0</v>
      </c>
      <c r="Y71" s="86">
        <v>0</v>
      </c>
      <c r="Z71" s="86">
        <v>5483.333333333333</v>
      </c>
      <c r="AA71" s="85" t="s">
        <v>103</v>
      </c>
      <c r="AB71" s="86">
        <v>13316.666666666666</v>
      </c>
      <c r="AC71" s="86">
        <v>0</v>
      </c>
      <c r="AD71" s="86">
        <v>0</v>
      </c>
      <c r="AE71" s="86">
        <v>13316.666666666666</v>
      </c>
      <c r="AF71" s="85" t="s">
        <v>128</v>
      </c>
      <c r="AG71" s="85"/>
      <c r="AH71" s="88">
        <v>1</v>
      </c>
      <c r="AI71" s="89" t="s">
        <v>137</v>
      </c>
    </row>
    <row r="72" spans="1:46" ht="14.25" customHeight="1" x14ac:dyDescent="0.3">
      <c r="A72" s="84" t="s">
        <v>136</v>
      </c>
      <c r="B72" s="85" t="s">
        <v>116</v>
      </c>
      <c r="C72" s="93">
        <v>42980</v>
      </c>
      <c r="D72" s="93">
        <v>43027</v>
      </c>
      <c r="E72" s="103"/>
      <c r="F72" s="85">
        <v>47</v>
      </c>
      <c r="G72" s="85" t="s">
        <v>102</v>
      </c>
      <c r="H72" s="86">
        <v>0</v>
      </c>
      <c r="I72" s="86">
        <v>0</v>
      </c>
      <c r="J72" s="86">
        <v>13000</v>
      </c>
      <c r="K72" s="86">
        <v>-13000</v>
      </c>
      <c r="L72" s="85" t="s">
        <v>102</v>
      </c>
      <c r="M72" s="86">
        <v>0</v>
      </c>
      <c r="N72" s="86">
        <v>0</v>
      </c>
      <c r="O72" s="86">
        <v>13000</v>
      </c>
      <c r="P72" s="86">
        <v>-13000</v>
      </c>
      <c r="Q72" s="85" t="s">
        <v>102</v>
      </c>
      <c r="R72" s="86">
        <v>0</v>
      </c>
      <c r="S72" s="86">
        <v>0</v>
      </c>
      <c r="T72" s="86">
        <v>13000</v>
      </c>
      <c r="U72" s="86">
        <v>-13000</v>
      </c>
      <c r="V72" s="85" t="s">
        <v>102</v>
      </c>
      <c r="W72" s="86">
        <v>0</v>
      </c>
      <c r="X72" s="86">
        <v>0</v>
      </c>
      <c r="Y72" s="86">
        <v>13000</v>
      </c>
      <c r="Z72" s="86">
        <v>-13000</v>
      </c>
      <c r="AA72" s="230"/>
      <c r="AB72" s="231"/>
      <c r="AC72" s="231"/>
      <c r="AD72" s="231"/>
      <c r="AE72" s="231"/>
      <c r="AF72" s="85" t="s">
        <v>128</v>
      </c>
      <c r="AG72" s="85"/>
      <c r="AH72" s="88">
        <v>1</v>
      </c>
      <c r="AI72" s="89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4.25" customHeight="1" x14ac:dyDescent="0.3">
      <c r="A73" s="84" t="s">
        <v>136</v>
      </c>
      <c r="B73" s="85" t="s">
        <v>116</v>
      </c>
      <c r="C73" s="93">
        <v>42990</v>
      </c>
      <c r="D73" s="93">
        <v>43027</v>
      </c>
      <c r="E73" s="103"/>
      <c r="F73" s="85">
        <v>37</v>
      </c>
      <c r="G73" s="85" t="s">
        <v>102</v>
      </c>
      <c r="H73" s="86">
        <v>0</v>
      </c>
      <c r="I73" s="86">
        <v>0</v>
      </c>
      <c r="J73" s="86">
        <v>13000</v>
      </c>
      <c r="K73" s="86">
        <v>-13000</v>
      </c>
      <c r="L73" s="85" t="s">
        <v>102</v>
      </c>
      <c r="M73" s="86">
        <v>0</v>
      </c>
      <c r="N73" s="86">
        <v>0</v>
      </c>
      <c r="O73" s="86">
        <v>13000</v>
      </c>
      <c r="P73" s="86">
        <v>-13000</v>
      </c>
      <c r="Q73" s="85" t="s">
        <v>102</v>
      </c>
      <c r="R73" s="86">
        <v>0</v>
      </c>
      <c r="S73" s="86">
        <v>0</v>
      </c>
      <c r="T73" s="86">
        <v>13000</v>
      </c>
      <c r="U73" s="86">
        <v>-13000</v>
      </c>
      <c r="V73" s="85" t="s">
        <v>102</v>
      </c>
      <c r="W73" s="86">
        <v>0</v>
      </c>
      <c r="X73" s="86">
        <v>0</v>
      </c>
      <c r="Y73" s="86">
        <v>13000</v>
      </c>
      <c r="Z73" s="86">
        <v>-13000</v>
      </c>
      <c r="AA73" s="230"/>
      <c r="AB73" s="231"/>
      <c r="AC73" s="231"/>
      <c r="AD73" s="231"/>
      <c r="AE73" s="231"/>
      <c r="AF73" s="85" t="s">
        <v>128</v>
      </c>
      <c r="AG73" s="85"/>
      <c r="AH73" s="88">
        <v>1</v>
      </c>
      <c r="AI73" s="89" t="s">
        <v>138</v>
      </c>
    </row>
    <row r="74" spans="1:46" ht="14.25" customHeight="1" x14ac:dyDescent="0.3">
      <c r="A74" s="84" t="s">
        <v>136</v>
      </c>
      <c r="B74" s="85" t="s">
        <v>116</v>
      </c>
      <c r="C74" s="93">
        <v>43010</v>
      </c>
      <c r="D74" s="93">
        <v>43027</v>
      </c>
      <c r="E74" s="103"/>
      <c r="F74" s="85">
        <v>17</v>
      </c>
      <c r="G74" s="85" t="s">
        <v>102</v>
      </c>
      <c r="H74" s="86">
        <v>0</v>
      </c>
      <c r="I74" s="86">
        <v>0</v>
      </c>
      <c r="J74" s="86">
        <v>13000</v>
      </c>
      <c r="K74" s="86">
        <v>-13000</v>
      </c>
      <c r="L74" s="85" t="s">
        <v>102</v>
      </c>
      <c r="M74" s="86">
        <v>0</v>
      </c>
      <c r="N74" s="86">
        <v>0</v>
      </c>
      <c r="O74" s="86">
        <v>13000</v>
      </c>
      <c r="P74" s="86">
        <v>-13000</v>
      </c>
      <c r="Q74" s="85" t="s">
        <v>102</v>
      </c>
      <c r="R74" s="86">
        <v>0</v>
      </c>
      <c r="S74" s="86">
        <v>0</v>
      </c>
      <c r="T74" s="86">
        <v>13000</v>
      </c>
      <c r="U74" s="86">
        <v>-13000</v>
      </c>
      <c r="V74" s="85" t="s">
        <v>102</v>
      </c>
      <c r="W74" s="86">
        <v>0</v>
      </c>
      <c r="X74" s="86">
        <v>0</v>
      </c>
      <c r="Y74" s="86">
        <v>13000</v>
      </c>
      <c r="Z74" s="86">
        <v>-13000</v>
      </c>
      <c r="AA74" s="230"/>
      <c r="AB74" s="231"/>
      <c r="AC74" s="231"/>
      <c r="AD74" s="231"/>
      <c r="AE74" s="231"/>
      <c r="AF74" s="85" t="s">
        <v>128</v>
      </c>
      <c r="AG74" s="85"/>
      <c r="AH74" s="88">
        <v>1</v>
      </c>
      <c r="AI74" s="89" t="s">
        <v>138</v>
      </c>
    </row>
    <row r="75" spans="1:46" ht="14.25" customHeight="1" x14ac:dyDescent="0.3">
      <c r="A75" s="84" t="s">
        <v>136</v>
      </c>
      <c r="B75" s="85" t="s">
        <v>116</v>
      </c>
      <c r="C75" s="93">
        <v>43023</v>
      </c>
      <c r="D75" s="93">
        <v>43027</v>
      </c>
      <c r="E75" s="103"/>
      <c r="F75" s="85">
        <v>4</v>
      </c>
      <c r="G75" s="85" t="s">
        <v>102</v>
      </c>
      <c r="H75" s="86">
        <v>0</v>
      </c>
      <c r="I75" s="86">
        <v>0</v>
      </c>
      <c r="J75" s="86">
        <v>13000</v>
      </c>
      <c r="K75" s="86">
        <v>-13000</v>
      </c>
      <c r="L75" s="85" t="s">
        <v>102</v>
      </c>
      <c r="M75" s="86">
        <v>0</v>
      </c>
      <c r="N75" s="86">
        <v>0</v>
      </c>
      <c r="O75" s="86">
        <v>13000</v>
      </c>
      <c r="P75" s="86">
        <v>-13000</v>
      </c>
      <c r="Q75" s="85" t="s">
        <v>102</v>
      </c>
      <c r="R75" s="86">
        <v>0</v>
      </c>
      <c r="S75" s="86">
        <v>0</v>
      </c>
      <c r="T75" s="86">
        <v>13000</v>
      </c>
      <c r="U75" s="86">
        <v>-13000</v>
      </c>
      <c r="V75" s="85" t="s">
        <v>102</v>
      </c>
      <c r="W75" s="86">
        <v>0</v>
      </c>
      <c r="X75" s="86">
        <v>0</v>
      </c>
      <c r="Y75" s="86">
        <v>13000</v>
      </c>
      <c r="Z75" s="86">
        <v>-13000</v>
      </c>
      <c r="AA75" s="230"/>
      <c r="AB75" s="231"/>
      <c r="AC75" s="231"/>
      <c r="AD75" s="231"/>
      <c r="AE75" s="231"/>
      <c r="AF75" s="85" t="s">
        <v>128</v>
      </c>
      <c r="AG75" s="85"/>
      <c r="AH75" s="88">
        <v>1</v>
      </c>
      <c r="AI75" s="89" t="s">
        <v>138</v>
      </c>
    </row>
    <row r="76" spans="1:46" ht="14.25" customHeight="1" x14ac:dyDescent="0.3">
      <c r="A76" s="84" t="s">
        <v>28</v>
      </c>
      <c r="B76" s="85" t="s">
        <v>125</v>
      </c>
      <c r="C76" s="220">
        <v>42904</v>
      </c>
      <c r="D76" s="93">
        <v>43027</v>
      </c>
      <c r="E76" s="103"/>
      <c r="F76" s="85">
        <v>123</v>
      </c>
      <c r="G76" s="85" t="s">
        <v>102</v>
      </c>
      <c r="H76" s="86">
        <v>0</v>
      </c>
      <c r="I76" s="86">
        <v>0</v>
      </c>
      <c r="J76" s="86">
        <v>1500</v>
      </c>
      <c r="K76" s="86">
        <v>-1500</v>
      </c>
      <c r="L76" s="85" t="s">
        <v>102</v>
      </c>
      <c r="M76" s="86">
        <v>0</v>
      </c>
      <c r="N76" s="86">
        <v>0</v>
      </c>
      <c r="O76" s="86">
        <v>1500</v>
      </c>
      <c r="P76" s="86">
        <v>-1500</v>
      </c>
      <c r="Q76" s="85" t="s">
        <v>102</v>
      </c>
      <c r="R76" s="86">
        <v>0</v>
      </c>
      <c r="S76" s="86">
        <v>0</v>
      </c>
      <c r="T76" s="86">
        <v>1500</v>
      </c>
      <c r="U76" s="86">
        <v>-1500</v>
      </c>
      <c r="V76" s="85" t="s">
        <v>102</v>
      </c>
      <c r="W76" s="86">
        <v>0</v>
      </c>
      <c r="X76" s="86">
        <v>0</v>
      </c>
      <c r="Y76" s="86">
        <v>1500</v>
      </c>
      <c r="Z76" s="86">
        <v>-1500</v>
      </c>
      <c r="AA76" s="85" t="s">
        <v>102</v>
      </c>
      <c r="AB76" s="86">
        <v>0</v>
      </c>
      <c r="AC76" s="86">
        <v>0</v>
      </c>
      <c r="AD76" s="86">
        <v>1500</v>
      </c>
      <c r="AE76" s="86">
        <v>-1500</v>
      </c>
      <c r="AF76" s="85" t="s">
        <v>128</v>
      </c>
      <c r="AG76" s="85"/>
      <c r="AH76" s="88">
        <v>1</v>
      </c>
      <c r="AI76" s="89"/>
    </row>
    <row r="77" spans="1:46" ht="14.25" customHeight="1" x14ac:dyDescent="0.3">
      <c r="A77" s="84" t="s">
        <v>34</v>
      </c>
      <c r="B77" s="85" t="s">
        <v>125</v>
      </c>
      <c r="C77" s="93">
        <v>42967</v>
      </c>
      <c r="D77" s="93">
        <v>43027</v>
      </c>
      <c r="E77" s="103"/>
      <c r="F77" s="85">
        <v>60</v>
      </c>
      <c r="G77" s="85" t="s">
        <v>103</v>
      </c>
      <c r="H77" s="86">
        <v>17000</v>
      </c>
      <c r="I77" s="86">
        <v>0</v>
      </c>
      <c r="J77" s="86">
        <v>0</v>
      </c>
      <c r="K77" s="86">
        <v>17000</v>
      </c>
      <c r="L77" s="85" t="s">
        <v>103</v>
      </c>
      <c r="M77" s="86">
        <v>11333.333333333332</v>
      </c>
      <c r="N77" s="86">
        <v>0</v>
      </c>
      <c r="O77" s="86">
        <v>0</v>
      </c>
      <c r="P77" s="86">
        <v>11333.333333333332</v>
      </c>
      <c r="Q77" s="85" t="s">
        <v>103</v>
      </c>
      <c r="R77" s="86">
        <v>11333.333333333332</v>
      </c>
      <c r="S77" s="86">
        <v>0</v>
      </c>
      <c r="T77" s="86">
        <v>0</v>
      </c>
      <c r="U77" s="86">
        <v>11333.333333333332</v>
      </c>
      <c r="V77" s="85" t="s">
        <v>103</v>
      </c>
      <c r="W77" s="86">
        <v>4666.6666666666661</v>
      </c>
      <c r="X77" s="86">
        <v>0</v>
      </c>
      <c r="Y77" s="86">
        <v>0</v>
      </c>
      <c r="Z77" s="86">
        <v>4666.6666666666661</v>
      </c>
      <c r="AA77" s="85" t="s">
        <v>103</v>
      </c>
      <c r="AB77" s="86">
        <v>17000</v>
      </c>
      <c r="AC77" s="86">
        <v>0</v>
      </c>
      <c r="AD77" s="86">
        <v>0</v>
      </c>
      <c r="AE77" s="86">
        <v>17000</v>
      </c>
      <c r="AF77" s="85" t="s">
        <v>128</v>
      </c>
      <c r="AG77" s="85"/>
      <c r="AH77" s="88">
        <v>1</v>
      </c>
      <c r="AI77" s="89"/>
    </row>
    <row r="78" spans="1:46" ht="14.25" customHeight="1" x14ac:dyDescent="0.3">
      <c r="A78" s="84" t="s">
        <v>35</v>
      </c>
      <c r="B78" s="85" t="s">
        <v>125</v>
      </c>
      <c r="C78" s="93">
        <v>43086</v>
      </c>
      <c r="D78" s="93">
        <v>43027</v>
      </c>
      <c r="E78" s="103"/>
      <c r="F78" s="85">
        <v>-59</v>
      </c>
      <c r="G78" s="85" t="s">
        <v>102</v>
      </c>
      <c r="H78" s="86">
        <v>0</v>
      </c>
      <c r="I78" s="86">
        <v>0</v>
      </c>
      <c r="J78" s="86">
        <v>5000</v>
      </c>
      <c r="K78" s="86">
        <v>-5000</v>
      </c>
      <c r="L78" s="85" t="s">
        <v>102</v>
      </c>
      <c r="M78" s="86">
        <v>0</v>
      </c>
      <c r="N78" s="86">
        <v>0</v>
      </c>
      <c r="O78" s="86">
        <v>5000</v>
      </c>
      <c r="P78" s="86">
        <v>-5000</v>
      </c>
      <c r="Q78" s="85" t="s">
        <v>102</v>
      </c>
      <c r="R78" s="86">
        <v>0</v>
      </c>
      <c r="S78" s="86">
        <v>0</v>
      </c>
      <c r="T78" s="86">
        <v>5000</v>
      </c>
      <c r="U78" s="86">
        <v>-5000</v>
      </c>
      <c r="V78" s="85" t="s">
        <v>102</v>
      </c>
      <c r="W78" s="86">
        <v>0</v>
      </c>
      <c r="X78" s="86">
        <v>0</v>
      </c>
      <c r="Y78" s="86">
        <v>13000</v>
      </c>
      <c r="Z78" s="86">
        <v>-13000</v>
      </c>
      <c r="AA78" s="85" t="s">
        <v>102</v>
      </c>
      <c r="AB78" s="86">
        <v>0</v>
      </c>
      <c r="AC78" s="86">
        <v>0</v>
      </c>
      <c r="AD78" s="86">
        <v>5000</v>
      </c>
      <c r="AE78" s="86">
        <v>-5000</v>
      </c>
      <c r="AF78" s="85" t="s">
        <v>128</v>
      </c>
      <c r="AG78" s="85"/>
      <c r="AH78" s="88">
        <v>1</v>
      </c>
      <c r="AI78" s="89"/>
    </row>
    <row r="79" spans="1:46" ht="14.25" customHeight="1" x14ac:dyDescent="0.3">
      <c r="A79" s="84" t="s">
        <v>34</v>
      </c>
      <c r="B79" s="85" t="s">
        <v>122</v>
      </c>
      <c r="C79" s="102"/>
      <c r="D79" s="93">
        <v>43027</v>
      </c>
      <c r="E79" s="103"/>
      <c r="F79" s="85" t="s">
        <v>36</v>
      </c>
      <c r="G79" s="85" t="s">
        <v>106</v>
      </c>
      <c r="H79" s="86">
        <v>0</v>
      </c>
      <c r="I79" s="86">
        <v>20000</v>
      </c>
      <c r="J79" s="86">
        <v>0</v>
      </c>
      <c r="K79" s="86">
        <v>-20000</v>
      </c>
      <c r="L79" s="85" t="s">
        <v>106</v>
      </c>
      <c r="M79" s="86">
        <v>0</v>
      </c>
      <c r="N79" s="86">
        <v>20000</v>
      </c>
      <c r="O79" s="86">
        <v>0</v>
      </c>
      <c r="P79" s="86">
        <v>-20000</v>
      </c>
      <c r="Q79" s="85" t="s">
        <v>106</v>
      </c>
      <c r="R79" s="86">
        <v>0</v>
      </c>
      <c r="S79" s="86">
        <v>20000</v>
      </c>
      <c r="T79" s="86">
        <v>0</v>
      </c>
      <c r="U79" s="86">
        <v>-20000</v>
      </c>
      <c r="V79" s="85" t="s">
        <v>106</v>
      </c>
      <c r="W79" s="86">
        <v>0</v>
      </c>
      <c r="X79" s="86">
        <v>10000</v>
      </c>
      <c r="Y79" s="86">
        <v>0</v>
      </c>
      <c r="Z79" s="86">
        <v>-10000</v>
      </c>
      <c r="AA79" s="85" t="s">
        <v>106</v>
      </c>
      <c r="AB79" s="86">
        <v>0</v>
      </c>
      <c r="AC79" s="86">
        <v>20000</v>
      </c>
      <c r="AD79" s="86">
        <v>0</v>
      </c>
      <c r="AE79" s="86">
        <v>-20000</v>
      </c>
      <c r="AF79" s="85" t="s">
        <v>128</v>
      </c>
      <c r="AG79" s="85"/>
      <c r="AH79" s="88">
        <v>1</v>
      </c>
      <c r="AI79" s="89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4.25" customHeight="1" x14ac:dyDescent="0.3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  <c r="W80" s="3"/>
      <c r="X80" s="3"/>
      <c r="Y80" s="3"/>
      <c r="Z80" s="3"/>
      <c r="AB80" s="3"/>
      <c r="AC80" s="3"/>
      <c r="AD80" s="3"/>
      <c r="AE80" s="3"/>
    </row>
    <row r="81" spans="1:31" ht="14.25" customHeight="1" x14ac:dyDescent="0.3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  <c r="W81" s="3"/>
      <c r="X81" s="3"/>
      <c r="Y81" s="3"/>
      <c r="Z81" s="3"/>
      <c r="AB81" s="3"/>
      <c r="AC81" s="3"/>
      <c r="AD81" s="3"/>
      <c r="AE81" s="3"/>
    </row>
    <row r="82" spans="1:31" ht="14.25" customHeight="1" x14ac:dyDescent="0.3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  <c r="W82" s="3"/>
      <c r="X82" s="3"/>
      <c r="Y82" s="3"/>
      <c r="Z82" s="3"/>
      <c r="AB82" s="3"/>
      <c r="AC82" s="3"/>
      <c r="AD82" s="3"/>
      <c r="AE82" s="3"/>
    </row>
    <row r="83" spans="1:31" ht="14.25" customHeight="1" x14ac:dyDescent="0.3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  <c r="W83" s="3"/>
      <c r="X83" s="3"/>
      <c r="Y83" s="3"/>
      <c r="Z83" s="3"/>
      <c r="AB83" s="3"/>
      <c r="AC83" s="3"/>
      <c r="AD83" s="3"/>
      <c r="AE83" s="3"/>
    </row>
    <row r="84" spans="1:31" ht="14.25" customHeight="1" x14ac:dyDescent="0.3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  <c r="W84" s="3"/>
      <c r="X84" s="3"/>
      <c r="Y84" s="3"/>
      <c r="Z84" s="3"/>
      <c r="AB84" s="3"/>
      <c r="AC84" s="3"/>
      <c r="AD84" s="3"/>
      <c r="AE84" s="3"/>
    </row>
    <row r="85" spans="1:31" ht="14.25" customHeight="1" x14ac:dyDescent="0.3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  <c r="W85" s="3"/>
      <c r="X85" s="3"/>
      <c r="Y85" s="3"/>
      <c r="Z85" s="3"/>
      <c r="AB85" s="3"/>
      <c r="AC85" s="3"/>
      <c r="AD85" s="3"/>
      <c r="AE85" s="3"/>
    </row>
    <row r="86" spans="1:31" ht="14.25" customHeight="1" x14ac:dyDescent="0.3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  <c r="W86" s="3"/>
      <c r="X86" s="3"/>
      <c r="Y86" s="3"/>
      <c r="Z86" s="3"/>
      <c r="AB86" s="3"/>
      <c r="AC86" s="3"/>
      <c r="AD86" s="3"/>
      <c r="AE86" s="3"/>
    </row>
    <row r="87" spans="1:31" ht="14.25" customHeight="1" x14ac:dyDescent="0.3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  <c r="W87" s="3"/>
      <c r="X87" s="3"/>
      <c r="Y87" s="3"/>
      <c r="Z87" s="3"/>
      <c r="AB87" s="3"/>
      <c r="AC87" s="3"/>
      <c r="AD87" s="3"/>
      <c r="AE87" s="3"/>
    </row>
    <row r="88" spans="1:31" ht="14.25" customHeight="1" x14ac:dyDescent="0.3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  <c r="W88" s="3"/>
      <c r="X88" s="3"/>
      <c r="Y88" s="3"/>
      <c r="Z88" s="3"/>
      <c r="AB88" s="3"/>
      <c r="AC88" s="3"/>
      <c r="AD88" s="3"/>
      <c r="AE88" s="3"/>
    </row>
    <row r="89" spans="1:31" ht="14.25" customHeight="1" x14ac:dyDescent="0.3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  <c r="W89" s="3"/>
      <c r="X89" s="3"/>
      <c r="Y89" s="3"/>
      <c r="Z89" s="3"/>
      <c r="AB89" s="3"/>
      <c r="AC89" s="3"/>
      <c r="AD89" s="3"/>
      <c r="AE89" s="3"/>
    </row>
    <row r="90" spans="1:31" ht="14.25" customHeight="1" x14ac:dyDescent="0.3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  <c r="W90" s="3"/>
      <c r="X90" s="3"/>
      <c r="Y90" s="3"/>
      <c r="Z90" s="3"/>
      <c r="AB90" s="3"/>
      <c r="AC90" s="3"/>
      <c r="AD90" s="3"/>
      <c r="AE90" s="3"/>
    </row>
    <row r="91" spans="1:31" ht="14.25" customHeight="1" x14ac:dyDescent="0.3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  <c r="W91" s="3"/>
      <c r="X91" s="3"/>
      <c r="Y91" s="3"/>
      <c r="Z91" s="3"/>
      <c r="AB91" s="3"/>
      <c r="AC91" s="3"/>
      <c r="AD91" s="3"/>
      <c r="AE91" s="3"/>
    </row>
    <row r="92" spans="1:31" ht="14.25" customHeight="1" x14ac:dyDescent="0.3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  <c r="W92" s="3"/>
      <c r="X92" s="3"/>
      <c r="Y92" s="3"/>
      <c r="Z92" s="3"/>
      <c r="AB92" s="3"/>
      <c r="AC92" s="3"/>
      <c r="AD92" s="3"/>
      <c r="AE92" s="3"/>
    </row>
    <row r="93" spans="1:31" ht="14.25" customHeight="1" x14ac:dyDescent="0.3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  <c r="W93" s="3"/>
      <c r="X93" s="3"/>
      <c r="Y93" s="3"/>
      <c r="Z93" s="3"/>
      <c r="AB93" s="3"/>
      <c r="AC93" s="3"/>
      <c r="AD93" s="3"/>
      <c r="AE93" s="3"/>
    </row>
    <row r="94" spans="1:31" ht="14.25" customHeight="1" x14ac:dyDescent="0.3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  <c r="W94" s="3"/>
      <c r="X94" s="3"/>
      <c r="Y94" s="3"/>
      <c r="Z94" s="3"/>
      <c r="AB94" s="3"/>
      <c r="AC94" s="3"/>
      <c r="AD94" s="3"/>
      <c r="AE94" s="3"/>
    </row>
    <row r="95" spans="1:31" ht="14.25" customHeight="1" x14ac:dyDescent="0.3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  <c r="W95" s="3"/>
      <c r="X95" s="3"/>
      <c r="Y95" s="3"/>
      <c r="Z95" s="3"/>
      <c r="AB95" s="3"/>
      <c r="AC95" s="3"/>
      <c r="AD95" s="3"/>
      <c r="AE95" s="3"/>
    </row>
    <row r="96" spans="1:31" ht="14.25" customHeight="1" x14ac:dyDescent="0.3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  <c r="W96" s="3"/>
      <c r="X96" s="3"/>
      <c r="Y96" s="3"/>
      <c r="Z96" s="3"/>
      <c r="AB96" s="3"/>
      <c r="AC96" s="3"/>
      <c r="AD96" s="3"/>
      <c r="AE96" s="3"/>
    </row>
    <row r="97" spans="8:31" ht="14.25" customHeight="1" x14ac:dyDescent="0.3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  <c r="W97" s="3"/>
      <c r="X97" s="3"/>
      <c r="Y97" s="3"/>
      <c r="Z97" s="3"/>
      <c r="AB97" s="3"/>
      <c r="AC97" s="3"/>
      <c r="AD97" s="3"/>
      <c r="AE97" s="3"/>
    </row>
    <row r="98" spans="8:31" ht="14.25" customHeight="1" x14ac:dyDescent="0.3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  <c r="W98" s="3"/>
      <c r="X98" s="3"/>
      <c r="Y98" s="3"/>
      <c r="Z98" s="3"/>
      <c r="AB98" s="3"/>
      <c r="AC98" s="3"/>
      <c r="AD98" s="3"/>
      <c r="AE98" s="3"/>
    </row>
    <row r="99" spans="8:31" ht="14.25" customHeight="1" x14ac:dyDescent="0.3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  <c r="W99" s="3"/>
      <c r="X99" s="3"/>
      <c r="Y99" s="3"/>
      <c r="Z99" s="3"/>
      <c r="AB99" s="3"/>
      <c r="AC99" s="3"/>
      <c r="AD99" s="3"/>
      <c r="AE99" s="3"/>
    </row>
    <row r="100" spans="8:31" ht="14.25" customHeight="1" x14ac:dyDescent="0.3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  <c r="W100" s="3"/>
      <c r="X100" s="3"/>
      <c r="Y100" s="3"/>
      <c r="Z100" s="3"/>
      <c r="AB100" s="3"/>
      <c r="AC100" s="3"/>
      <c r="AD100" s="3"/>
      <c r="AE100" s="3"/>
    </row>
    <row r="101" spans="8:31" ht="14.25" customHeight="1" x14ac:dyDescent="0.3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  <c r="W101" s="3"/>
      <c r="X101" s="3"/>
      <c r="Y101" s="3"/>
      <c r="Z101" s="3"/>
      <c r="AB101" s="3"/>
      <c r="AC101" s="3"/>
      <c r="AD101" s="3"/>
      <c r="AE101" s="3"/>
    </row>
    <row r="102" spans="8:31" ht="14.25" customHeight="1" x14ac:dyDescent="0.3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  <c r="W102" s="3"/>
      <c r="X102" s="3"/>
      <c r="Y102" s="3"/>
      <c r="Z102" s="3"/>
      <c r="AB102" s="3"/>
      <c r="AC102" s="3"/>
      <c r="AD102" s="3"/>
      <c r="AE102" s="3"/>
    </row>
    <row r="103" spans="8:31" ht="14.25" customHeight="1" x14ac:dyDescent="0.3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  <c r="W103" s="3"/>
      <c r="X103" s="3"/>
      <c r="Y103" s="3"/>
      <c r="Z103" s="3"/>
      <c r="AB103" s="3"/>
      <c r="AC103" s="3"/>
      <c r="AD103" s="3"/>
      <c r="AE103" s="3"/>
    </row>
    <row r="104" spans="8:31" ht="14.25" customHeight="1" x14ac:dyDescent="0.3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  <c r="W104" s="3"/>
      <c r="X104" s="3"/>
      <c r="Y104" s="3"/>
      <c r="Z104" s="3"/>
      <c r="AB104" s="3"/>
      <c r="AC104" s="3"/>
      <c r="AD104" s="3"/>
      <c r="AE104" s="3"/>
    </row>
    <row r="105" spans="8:31" ht="14.25" customHeight="1" x14ac:dyDescent="0.3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  <c r="W105" s="3"/>
      <c r="X105" s="3"/>
      <c r="Y105" s="3"/>
      <c r="Z105" s="3"/>
      <c r="AB105" s="3"/>
      <c r="AC105" s="3"/>
      <c r="AD105" s="3"/>
      <c r="AE105" s="3"/>
    </row>
    <row r="106" spans="8:31" ht="14.25" customHeight="1" x14ac:dyDescent="0.3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  <c r="W106" s="3"/>
      <c r="X106" s="3"/>
      <c r="Y106" s="3"/>
      <c r="Z106" s="3"/>
      <c r="AB106" s="3"/>
      <c r="AC106" s="3"/>
      <c r="AD106" s="3"/>
      <c r="AE106" s="3"/>
    </row>
    <row r="107" spans="8:31" ht="14.25" customHeight="1" x14ac:dyDescent="0.3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  <c r="W107" s="3"/>
      <c r="X107" s="3"/>
      <c r="Y107" s="3"/>
      <c r="Z107" s="3"/>
      <c r="AB107" s="3"/>
      <c r="AC107" s="3"/>
      <c r="AD107" s="3"/>
      <c r="AE107" s="3"/>
    </row>
    <row r="108" spans="8:31" ht="14.25" customHeight="1" x14ac:dyDescent="0.3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  <c r="W108" s="3"/>
      <c r="X108" s="3"/>
      <c r="Y108" s="3"/>
      <c r="Z108" s="3"/>
      <c r="AB108" s="3"/>
      <c r="AC108" s="3"/>
      <c r="AD108" s="3"/>
      <c r="AE108" s="3"/>
    </row>
    <row r="109" spans="8:31" ht="14.25" customHeight="1" x14ac:dyDescent="0.3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  <c r="W109" s="3"/>
      <c r="X109" s="3"/>
      <c r="Y109" s="3"/>
      <c r="Z109" s="3"/>
      <c r="AB109" s="3"/>
      <c r="AC109" s="3"/>
      <c r="AD109" s="3"/>
      <c r="AE109" s="3"/>
    </row>
    <row r="110" spans="8:31" ht="14.25" customHeight="1" x14ac:dyDescent="0.3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  <c r="W110" s="3"/>
      <c r="X110" s="3"/>
      <c r="Y110" s="3"/>
      <c r="Z110" s="3"/>
      <c r="AB110" s="3"/>
      <c r="AC110" s="3"/>
      <c r="AD110" s="3"/>
      <c r="AE110" s="3"/>
    </row>
    <row r="111" spans="8:31" ht="14.25" customHeight="1" x14ac:dyDescent="0.3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  <c r="W111" s="3"/>
      <c r="X111" s="3"/>
      <c r="Y111" s="3"/>
      <c r="Z111" s="3"/>
      <c r="AB111" s="3"/>
      <c r="AC111" s="3"/>
      <c r="AD111" s="3"/>
      <c r="AE111" s="3"/>
    </row>
    <row r="112" spans="8:31" ht="14.25" customHeight="1" x14ac:dyDescent="0.3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  <c r="W112" s="3"/>
      <c r="X112" s="3"/>
      <c r="Y112" s="3"/>
      <c r="Z112" s="3"/>
      <c r="AB112" s="3"/>
      <c r="AC112" s="3"/>
      <c r="AD112" s="3"/>
      <c r="AE112" s="3"/>
    </row>
    <row r="113" spans="8:31" ht="14.25" customHeight="1" x14ac:dyDescent="0.3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  <c r="W113" s="3"/>
      <c r="X113" s="3"/>
      <c r="Y113" s="3"/>
      <c r="Z113" s="3"/>
      <c r="AB113" s="3"/>
      <c r="AC113" s="3"/>
      <c r="AD113" s="3"/>
      <c r="AE113" s="3"/>
    </row>
    <row r="114" spans="8:31" ht="14.25" customHeight="1" x14ac:dyDescent="0.3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  <c r="W114" s="3"/>
      <c r="X114" s="3"/>
      <c r="Y114" s="3"/>
      <c r="Z114" s="3"/>
      <c r="AB114" s="3"/>
      <c r="AC114" s="3"/>
      <c r="AD114" s="3"/>
      <c r="AE114" s="3"/>
    </row>
    <row r="115" spans="8:31" ht="14.25" customHeight="1" x14ac:dyDescent="0.3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  <c r="W115" s="3"/>
      <c r="X115" s="3"/>
      <c r="Y115" s="3"/>
      <c r="Z115" s="3"/>
      <c r="AB115" s="3"/>
      <c r="AC115" s="3"/>
      <c r="AD115" s="3"/>
      <c r="AE115" s="3"/>
    </row>
    <row r="116" spans="8:31" ht="14.25" customHeight="1" x14ac:dyDescent="0.3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  <c r="W116" s="3"/>
      <c r="X116" s="3"/>
      <c r="Y116" s="3"/>
      <c r="Z116" s="3"/>
      <c r="AB116" s="3"/>
      <c r="AC116" s="3"/>
      <c r="AD116" s="3"/>
      <c r="AE116" s="3"/>
    </row>
    <row r="117" spans="8:31" ht="14.25" customHeight="1" x14ac:dyDescent="0.3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  <c r="W117" s="3"/>
      <c r="X117" s="3"/>
      <c r="Y117" s="3"/>
      <c r="Z117" s="3"/>
      <c r="AB117" s="3"/>
      <c r="AC117" s="3"/>
      <c r="AD117" s="3"/>
      <c r="AE117" s="3"/>
    </row>
    <row r="118" spans="8:31" ht="14.25" customHeight="1" x14ac:dyDescent="0.3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  <c r="W118" s="3"/>
      <c r="X118" s="3"/>
      <c r="Y118" s="3"/>
      <c r="Z118" s="3"/>
      <c r="AB118" s="3"/>
      <c r="AC118" s="3"/>
      <c r="AD118" s="3"/>
      <c r="AE118" s="3"/>
    </row>
    <row r="119" spans="8:31" ht="14.25" customHeight="1" x14ac:dyDescent="0.3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  <c r="W119" s="3"/>
      <c r="X119" s="3"/>
      <c r="Y119" s="3"/>
      <c r="Z119" s="3"/>
      <c r="AB119" s="3"/>
      <c r="AC119" s="3"/>
      <c r="AD119" s="3"/>
      <c r="AE119" s="3"/>
    </row>
    <row r="120" spans="8:31" ht="14.25" customHeight="1" x14ac:dyDescent="0.3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  <c r="W120" s="3"/>
      <c r="X120" s="3"/>
      <c r="Y120" s="3"/>
      <c r="Z120" s="3"/>
      <c r="AB120" s="3"/>
      <c r="AC120" s="3"/>
      <c r="AD120" s="3"/>
      <c r="AE120" s="3"/>
    </row>
    <row r="121" spans="8:31" ht="14.25" customHeight="1" x14ac:dyDescent="0.3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  <c r="W121" s="3"/>
      <c r="X121" s="3"/>
      <c r="Y121" s="3"/>
      <c r="Z121" s="3"/>
      <c r="AB121" s="3"/>
      <c r="AC121" s="3"/>
      <c r="AD121" s="3"/>
      <c r="AE121" s="3"/>
    </row>
    <row r="122" spans="8:31" ht="14.25" customHeight="1" x14ac:dyDescent="0.3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  <c r="W122" s="3"/>
      <c r="X122" s="3"/>
      <c r="Y122" s="3"/>
      <c r="Z122" s="3"/>
      <c r="AB122" s="3"/>
      <c r="AC122" s="3"/>
      <c r="AD122" s="3"/>
      <c r="AE122" s="3"/>
    </row>
    <row r="123" spans="8:31" ht="14.25" customHeight="1" x14ac:dyDescent="0.3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  <c r="W123" s="3"/>
      <c r="X123" s="3"/>
      <c r="Y123" s="3"/>
      <c r="Z123" s="3"/>
      <c r="AB123" s="3"/>
      <c r="AC123" s="3"/>
      <c r="AD123" s="3"/>
      <c r="AE123" s="3"/>
    </row>
    <row r="124" spans="8:31" ht="14.25" customHeight="1" x14ac:dyDescent="0.3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  <c r="W124" s="3"/>
      <c r="X124" s="3"/>
      <c r="Y124" s="3"/>
      <c r="Z124" s="3"/>
      <c r="AB124" s="3"/>
      <c r="AC124" s="3"/>
      <c r="AD124" s="3"/>
      <c r="AE124" s="3"/>
    </row>
    <row r="125" spans="8:31" ht="14.25" customHeight="1" x14ac:dyDescent="0.3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  <c r="W125" s="3"/>
      <c r="X125" s="3"/>
      <c r="Y125" s="3"/>
      <c r="Z125" s="3"/>
      <c r="AB125" s="3"/>
      <c r="AC125" s="3"/>
      <c r="AD125" s="3"/>
      <c r="AE125" s="3"/>
    </row>
    <row r="126" spans="8:31" ht="14.25" customHeight="1" x14ac:dyDescent="0.3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  <c r="W126" s="3"/>
      <c r="X126" s="3"/>
      <c r="Y126" s="3"/>
      <c r="Z126" s="3"/>
      <c r="AB126" s="3"/>
      <c r="AC126" s="3"/>
      <c r="AD126" s="3"/>
      <c r="AE126" s="3"/>
    </row>
    <row r="127" spans="8:31" ht="14.25" customHeight="1" x14ac:dyDescent="0.3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  <c r="W127" s="3"/>
      <c r="X127" s="3"/>
      <c r="Y127" s="3"/>
      <c r="Z127" s="3"/>
      <c r="AB127" s="3"/>
      <c r="AC127" s="3"/>
      <c r="AD127" s="3"/>
      <c r="AE127" s="3"/>
    </row>
    <row r="128" spans="8:31" ht="14.25" customHeight="1" x14ac:dyDescent="0.3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  <c r="W128" s="3"/>
      <c r="X128" s="3"/>
      <c r="Y128" s="3"/>
      <c r="Z128" s="3"/>
      <c r="AB128" s="3"/>
      <c r="AC128" s="3"/>
      <c r="AD128" s="3"/>
      <c r="AE128" s="3"/>
    </row>
    <row r="129" spans="8:31" ht="14.25" customHeight="1" x14ac:dyDescent="0.3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  <c r="W129" s="3"/>
      <c r="X129" s="3"/>
      <c r="Y129" s="3"/>
      <c r="Z129" s="3"/>
      <c r="AB129" s="3"/>
      <c r="AC129" s="3"/>
      <c r="AD129" s="3"/>
      <c r="AE129" s="3"/>
    </row>
    <row r="130" spans="8:31" ht="14.25" customHeight="1" x14ac:dyDescent="0.3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  <c r="W130" s="3"/>
      <c r="X130" s="3"/>
      <c r="Y130" s="3"/>
      <c r="Z130" s="3"/>
      <c r="AB130" s="3"/>
      <c r="AC130" s="3"/>
      <c r="AD130" s="3"/>
      <c r="AE130" s="3"/>
    </row>
    <row r="131" spans="8:31" ht="14.25" customHeight="1" x14ac:dyDescent="0.3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  <c r="W131" s="3"/>
      <c r="X131" s="3"/>
      <c r="Y131" s="3"/>
      <c r="Z131" s="3"/>
      <c r="AB131" s="3"/>
      <c r="AC131" s="3"/>
      <c r="AD131" s="3"/>
      <c r="AE131" s="3"/>
    </row>
    <row r="132" spans="8:31" ht="14.25" customHeight="1" x14ac:dyDescent="0.3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  <c r="W132" s="3"/>
      <c r="X132" s="3"/>
      <c r="Y132" s="3"/>
      <c r="Z132" s="3"/>
      <c r="AB132" s="3"/>
      <c r="AC132" s="3"/>
      <c r="AD132" s="3"/>
      <c r="AE132" s="3"/>
    </row>
    <row r="133" spans="8:31" ht="14.25" customHeight="1" x14ac:dyDescent="0.3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  <c r="W133" s="3"/>
      <c r="X133" s="3"/>
      <c r="Y133" s="3"/>
      <c r="Z133" s="3"/>
      <c r="AB133" s="3"/>
      <c r="AC133" s="3"/>
      <c r="AD133" s="3"/>
      <c r="AE133" s="3"/>
    </row>
    <row r="134" spans="8:31" ht="14.25" customHeight="1" x14ac:dyDescent="0.3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  <c r="W134" s="3"/>
      <c r="X134" s="3"/>
      <c r="Y134" s="3"/>
      <c r="Z134" s="3"/>
      <c r="AB134" s="3"/>
      <c r="AC134" s="3"/>
      <c r="AD134" s="3"/>
      <c r="AE134" s="3"/>
    </row>
    <row r="135" spans="8:31" ht="14.25" customHeight="1" x14ac:dyDescent="0.3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  <c r="W135" s="3"/>
      <c r="X135" s="3"/>
      <c r="Y135" s="3"/>
      <c r="Z135" s="3"/>
      <c r="AB135" s="3"/>
      <c r="AC135" s="3"/>
      <c r="AD135" s="3"/>
      <c r="AE135" s="3"/>
    </row>
    <row r="136" spans="8:31" ht="14.25" customHeight="1" x14ac:dyDescent="0.3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  <c r="W136" s="3"/>
      <c r="X136" s="3"/>
      <c r="Y136" s="3"/>
      <c r="Z136" s="3"/>
      <c r="AB136" s="3"/>
      <c r="AC136" s="3"/>
      <c r="AD136" s="3"/>
      <c r="AE136" s="3"/>
    </row>
    <row r="137" spans="8:31" ht="14.25" customHeight="1" x14ac:dyDescent="0.3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  <c r="W137" s="3"/>
      <c r="X137" s="3"/>
      <c r="Y137" s="3"/>
      <c r="Z137" s="3"/>
      <c r="AB137" s="3"/>
      <c r="AC137" s="3"/>
      <c r="AD137" s="3"/>
      <c r="AE137" s="3"/>
    </row>
    <row r="138" spans="8:31" ht="14.25" customHeight="1" x14ac:dyDescent="0.3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  <c r="W138" s="3"/>
      <c r="X138" s="3"/>
      <c r="Y138" s="3"/>
      <c r="Z138" s="3"/>
      <c r="AB138" s="3"/>
      <c r="AC138" s="3"/>
      <c r="AD138" s="3"/>
      <c r="AE138" s="3"/>
    </row>
    <row r="139" spans="8:31" ht="14.25" customHeight="1" x14ac:dyDescent="0.3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  <c r="W139" s="3"/>
      <c r="X139" s="3"/>
      <c r="Y139" s="3"/>
      <c r="Z139" s="3"/>
      <c r="AB139" s="3"/>
      <c r="AC139" s="3"/>
      <c r="AD139" s="3"/>
      <c r="AE139" s="3"/>
    </row>
    <row r="140" spans="8:31" ht="14.25" customHeight="1" x14ac:dyDescent="0.3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  <c r="W140" s="3"/>
      <c r="X140" s="3"/>
      <c r="Y140" s="3"/>
      <c r="Z140" s="3"/>
      <c r="AB140" s="3"/>
      <c r="AC140" s="3"/>
      <c r="AD140" s="3"/>
      <c r="AE140" s="3"/>
    </row>
    <row r="141" spans="8:31" ht="14.25" customHeight="1" x14ac:dyDescent="0.3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  <c r="W141" s="3"/>
      <c r="X141" s="3"/>
      <c r="Y141" s="3"/>
      <c r="Z141" s="3"/>
      <c r="AB141" s="3"/>
      <c r="AC141" s="3"/>
      <c r="AD141" s="3"/>
      <c r="AE141" s="3"/>
    </row>
    <row r="142" spans="8:31" ht="14.25" customHeight="1" x14ac:dyDescent="0.3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  <c r="W142" s="3"/>
      <c r="X142" s="3"/>
      <c r="Y142" s="3"/>
      <c r="Z142" s="3"/>
      <c r="AB142" s="3"/>
      <c r="AC142" s="3"/>
      <c r="AD142" s="3"/>
      <c r="AE142" s="3"/>
    </row>
    <row r="143" spans="8:31" ht="14.25" customHeight="1" x14ac:dyDescent="0.3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  <c r="W143" s="3"/>
      <c r="X143" s="3"/>
      <c r="Y143" s="3"/>
      <c r="Z143" s="3"/>
      <c r="AB143" s="3"/>
      <c r="AC143" s="3"/>
      <c r="AD143" s="3"/>
      <c r="AE143" s="3"/>
    </row>
    <row r="144" spans="8:31" ht="14.25" customHeight="1" x14ac:dyDescent="0.3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  <c r="W144" s="3"/>
      <c r="X144" s="3"/>
      <c r="Y144" s="3"/>
      <c r="Z144" s="3"/>
      <c r="AB144" s="3"/>
      <c r="AC144" s="3"/>
      <c r="AD144" s="3"/>
      <c r="AE144" s="3"/>
    </row>
    <row r="145" spans="8:31" ht="14.25" customHeight="1" x14ac:dyDescent="0.3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  <c r="W145" s="3"/>
      <c r="X145" s="3"/>
      <c r="Y145" s="3"/>
      <c r="Z145" s="3"/>
      <c r="AB145" s="3"/>
      <c r="AC145" s="3"/>
      <c r="AD145" s="3"/>
      <c r="AE145" s="3"/>
    </row>
    <row r="146" spans="8:31" ht="14.25" customHeight="1" x14ac:dyDescent="0.3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  <c r="W146" s="3"/>
      <c r="X146" s="3"/>
      <c r="Y146" s="3"/>
      <c r="Z146" s="3"/>
      <c r="AB146" s="3"/>
      <c r="AC146" s="3"/>
      <c r="AD146" s="3"/>
      <c r="AE146" s="3"/>
    </row>
    <row r="147" spans="8:31" ht="14.25" customHeight="1" x14ac:dyDescent="0.3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  <c r="W147" s="3"/>
      <c r="X147" s="3"/>
      <c r="Y147" s="3"/>
      <c r="Z147" s="3"/>
      <c r="AB147" s="3"/>
      <c r="AC147" s="3"/>
      <c r="AD147" s="3"/>
      <c r="AE147" s="3"/>
    </row>
    <row r="148" spans="8:31" ht="14.25" customHeight="1" x14ac:dyDescent="0.3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  <c r="W148" s="3"/>
      <c r="X148" s="3"/>
      <c r="Y148" s="3"/>
      <c r="Z148" s="3"/>
      <c r="AB148" s="3"/>
      <c r="AC148" s="3"/>
      <c r="AD148" s="3"/>
      <c r="AE148" s="3"/>
    </row>
    <row r="149" spans="8:31" ht="14.25" customHeight="1" x14ac:dyDescent="0.3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  <c r="W149" s="3"/>
      <c r="X149" s="3"/>
      <c r="Y149" s="3"/>
      <c r="Z149" s="3"/>
      <c r="AB149" s="3"/>
      <c r="AC149" s="3"/>
      <c r="AD149" s="3"/>
      <c r="AE149" s="3"/>
    </row>
    <row r="150" spans="8:31" ht="14.25" customHeight="1" x14ac:dyDescent="0.3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  <c r="W150" s="3"/>
      <c r="X150" s="3"/>
      <c r="Y150" s="3"/>
      <c r="Z150" s="3"/>
      <c r="AB150" s="3"/>
      <c r="AC150" s="3"/>
      <c r="AD150" s="3"/>
      <c r="AE150" s="3"/>
    </row>
    <row r="151" spans="8:31" ht="14.25" customHeight="1" x14ac:dyDescent="0.3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  <c r="W151" s="3"/>
      <c r="X151" s="3"/>
      <c r="Y151" s="3"/>
      <c r="Z151" s="3"/>
      <c r="AB151" s="3"/>
      <c r="AC151" s="3"/>
      <c r="AD151" s="3"/>
      <c r="AE151" s="3"/>
    </row>
    <row r="152" spans="8:31" ht="14.25" customHeight="1" x14ac:dyDescent="0.3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  <c r="W152" s="3"/>
      <c r="X152" s="3"/>
      <c r="Y152" s="3"/>
      <c r="Z152" s="3"/>
      <c r="AB152" s="3"/>
      <c r="AC152" s="3"/>
      <c r="AD152" s="3"/>
      <c r="AE152" s="3"/>
    </row>
    <row r="153" spans="8:31" ht="14.25" customHeight="1" x14ac:dyDescent="0.3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  <c r="W153" s="3"/>
      <c r="X153" s="3"/>
      <c r="Y153" s="3"/>
      <c r="Z153" s="3"/>
      <c r="AB153" s="3"/>
      <c r="AC153" s="3"/>
      <c r="AD153" s="3"/>
      <c r="AE153" s="3"/>
    </row>
    <row r="154" spans="8:31" ht="14.25" customHeight="1" x14ac:dyDescent="0.3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  <c r="W154" s="3"/>
      <c r="X154" s="3"/>
      <c r="Y154" s="3"/>
      <c r="Z154" s="3"/>
      <c r="AB154" s="3"/>
      <c r="AC154" s="3"/>
      <c r="AD154" s="3"/>
      <c r="AE154" s="3"/>
    </row>
    <row r="155" spans="8:31" ht="14.25" customHeight="1" x14ac:dyDescent="0.3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  <c r="W155" s="3"/>
      <c r="X155" s="3"/>
      <c r="Y155" s="3"/>
      <c r="Z155" s="3"/>
      <c r="AB155" s="3"/>
      <c r="AC155" s="3"/>
      <c r="AD155" s="3"/>
      <c r="AE155" s="3"/>
    </row>
    <row r="156" spans="8:31" ht="14.25" customHeight="1" x14ac:dyDescent="0.3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  <c r="W156" s="3"/>
      <c r="X156" s="3"/>
      <c r="Y156" s="3"/>
      <c r="Z156" s="3"/>
      <c r="AB156" s="3"/>
      <c r="AC156" s="3"/>
      <c r="AD156" s="3"/>
      <c r="AE156" s="3"/>
    </row>
    <row r="157" spans="8:31" ht="14.25" customHeight="1" x14ac:dyDescent="0.3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  <c r="W157" s="3"/>
      <c r="X157" s="3"/>
      <c r="Y157" s="3"/>
      <c r="Z157" s="3"/>
      <c r="AB157" s="3"/>
      <c r="AC157" s="3"/>
      <c r="AD157" s="3"/>
      <c r="AE157" s="3"/>
    </row>
    <row r="158" spans="8:31" ht="14.25" customHeight="1" x14ac:dyDescent="0.3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  <c r="W158" s="3"/>
      <c r="X158" s="3"/>
      <c r="Y158" s="3"/>
      <c r="Z158" s="3"/>
      <c r="AB158" s="3"/>
      <c r="AC158" s="3"/>
      <c r="AD158" s="3"/>
      <c r="AE158" s="3"/>
    </row>
    <row r="159" spans="8:31" ht="14.25" customHeight="1" x14ac:dyDescent="0.3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  <c r="W159" s="3"/>
      <c r="X159" s="3"/>
      <c r="Y159" s="3"/>
      <c r="Z159" s="3"/>
      <c r="AB159" s="3"/>
      <c r="AC159" s="3"/>
      <c r="AD159" s="3"/>
      <c r="AE159" s="3"/>
    </row>
    <row r="160" spans="8:31" ht="14.25" customHeight="1" x14ac:dyDescent="0.3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  <c r="W160" s="3"/>
      <c r="X160" s="3"/>
      <c r="Y160" s="3"/>
      <c r="Z160" s="3"/>
      <c r="AB160" s="3"/>
      <c r="AC160" s="3"/>
      <c r="AD160" s="3"/>
      <c r="AE160" s="3"/>
    </row>
    <row r="161" spans="8:31" ht="14.25" customHeight="1" x14ac:dyDescent="0.3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  <c r="W161" s="3"/>
      <c r="X161" s="3"/>
      <c r="Y161" s="3"/>
      <c r="Z161" s="3"/>
      <c r="AB161" s="3"/>
      <c r="AC161" s="3"/>
      <c r="AD161" s="3"/>
      <c r="AE161" s="3"/>
    </row>
    <row r="162" spans="8:31" ht="14.25" customHeight="1" x14ac:dyDescent="0.3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  <c r="W162" s="3"/>
      <c r="X162" s="3"/>
      <c r="Y162" s="3"/>
      <c r="Z162" s="3"/>
      <c r="AB162" s="3"/>
      <c r="AC162" s="3"/>
      <c r="AD162" s="3"/>
      <c r="AE162" s="3"/>
    </row>
    <row r="163" spans="8:31" ht="14.25" customHeight="1" x14ac:dyDescent="0.3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  <c r="W163" s="3"/>
      <c r="X163" s="3"/>
      <c r="Y163" s="3"/>
      <c r="Z163" s="3"/>
      <c r="AB163" s="3"/>
      <c r="AC163" s="3"/>
      <c r="AD163" s="3"/>
      <c r="AE163" s="3"/>
    </row>
    <row r="164" spans="8:31" ht="14.25" customHeight="1" x14ac:dyDescent="0.3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  <c r="W164" s="3"/>
      <c r="X164" s="3"/>
      <c r="Y164" s="3"/>
      <c r="Z164" s="3"/>
      <c r="AB164" s="3"/>
      <c r="AC164" s="3"/>
      <c r="AD164" s="3"/>
      <c r="AE164" s="3"/>
    </row>
    <row r="165" spans="8:31" ht="14.25" customHeight="1" x14ac:dyDescent="0.3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  <c r="W165" s="3"/>
      <c r="X165" s="3"/>
      <c r="Y165" s="3"/>
      <c r="Z165" s="3"/>
      <c r="AB165" s="3"/>
      <c r="AC165" s="3"/>
      <c r="AD165" s="3"/>
      <c r="AE165" s="3"/>
    </row>
    <row r="166" spans="8:31" ht="14.25" customHeight="1" x14ac:dyDescent="0.3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  <c r="W166" s="3"/>
      <c r="X166" s="3"/>
      <c r="Y166" s="3"/>
      <c r="Z166" s="3"/>
      <c r="AB166" s="3"/>
      <c r="AC166" s="3"/>
      <c r="AD166" s="3"/>
      <c r="AE166" s="3"/>
    </row>
    <row r="167" spans="8:31" ht="14.25" customHeight="1" x14ac:dyDescent="0.3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  <c r="W167" s="3"/>
      <c r="X167" s="3"/>
      <c r="Y167" s="3"/>
      <c r="Z167" s="3"/>
      <c r="AB167" s="3"/>
      <c r="AC167" s="3"/>
      <c r="AD167" s="3"/>
      <c r="AE167" s="3"/>
    </row>
    <row r="168" spans="8:31" ht="14.25" customHeight="1" x14ac:dyDescent="0.3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  <c r="W168" s="3"/>
      <c r="X168" s="3"/>
      <c r="Y168" s="3"/>
      <c r="Z168" s="3"/>
      <c r="AB168" s="3"/>
      <c r="AC168" s="3"/>
      <c r="AD168" s="3"/>
      <c r="AE168" s="3"/>
    </row>
    <row r="169" spans="8:31" ht="14.25" customHeight="1" x14ac:dyDescent="0.3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  <c r="W169" s="3"/>
      <c r="X169" s="3"/>
      <c r="Y169" s="3"/>
      <c r="Z169" s="3"/>
      <c r="AB169" s="3"/>
      <c r="AC169" s="3"/>
      <c r="AD169" s="3"/>
      <c r="AE169" s="3"/>
    </row>
    <row r="170" spans="8:31" ht="14.25" customHeight="1" x14ac:dyDescent="0.3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  <c r="W170" s="3"/>
      <c r="X170" s="3"/>
      <c r="Y170" s="3"/>
      <c r="Z170" s="3"/>
      <c r="AB170" s="3"/>
      <c r="AC170" s="3"/>
      <c r="AD170" s="3"/>
      <c r="AE170" s="3"/>
    </row>
    <row r="171" spans="8:31" ht="14.25" customHeight="1" x14ac:dyDescent="0.3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  <c r="W171" s="3"/>
      <c r="X171" s="3"/>
      <c r="Y171" s="3"/>
      <c r="Z171" s="3"/>
      <c r="AB171" s="3"/>
      <c r="AC171" s="3"/>
      <c r="AD171" s="3"/>
      <c r="AE171" s="3"/>
    </row>
    <row r="172" spans="8:31" ht="14.25" customHeight="1" x14ac:dyDescent="0.3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  <c r="W172" s="3"/>
      <c r="X172" s="3"/>
      <c r="Y172" s="3"/>
      <c r="Z172" s="3"/>
      <c r="AB172" s="3"/>
      <c r="AC172" s="3"/>
      <c r="AD172" s="3"/>
      <c r="AE172" s="3"/>
    </row>
    <row r="173" spans="8:31" ht="14.25" customHeight="1" x14ac:dyDescent="0.3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  <c r="W173" s="3"/>
      <c r="X173" s="3"/>
      <c r="Y173" s="3"/>
      <c r="Z173" s="3"/>
      <c r="AB173" s="3"/>
      <c r="AC173" s="3"/>
      <c r="AD173" s="3"/>
      <c r="AE173" s="3"/>
    </row>
    <row r="174" spans="8:31" ht="14.25" customHeight="1" x14ac:dyDescent="0.3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  <c r="W174" s="3"/>
      <c r="X174" s="3"/>
      <c r="Y174" s="3"/>
      <c r="Z174" s="3"/>
      <c r="AB174" s="3"/>
      <c r="AC174" s="3"/>
      <c r="AD174" s="3"/>
      <c r="AE174" s="3"/>
    </row>
    <row r="175" spans="8:31" ht="14.25" customHeight="1" x14ac:dyDescent="0.3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  <c r="W175" s="3"/>
      <c r="X175" s="3"/>
      <c r="Y175" s="3"/>
      <c r="Z175" s="3"/>
      <c r="AB175" s="3"/>
      <c r="AC175" s="3"/>
      <c r="AD175" s="3"/>
      <c r="AE175" s="3"/>
    </row>
    <row r="176" spans="8:31" ht="14.25" customHeight="1" x14ac:dyDescent="0.3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  <c r="W176" s="3"/>
      <c r="X176" s="3"/>
      <c r="Y176" s="3"/>
      <c r="Z176" s="3"/>
      <c r="AB176" s="3"/>
      <c r="AC176" s="3"/>
      <c r="AD176" s="3"/>
      <c r="AE176" s="3"/>
    </row>
    <row r="177" spans="8:31" ht="14.25" customHeight="1" x14ac:dyDescent="0.3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  <c r="W177" s="3"/>
      <c r="X177" s="3"/>
      <c r="Y177" s="3"/>
      <c r="Z177" s="3"/>
      <c r="AB177" s="3"/>
      <c r="AC177" s="3"/>
      <c r="AD177" s="3"/>
      <c r="AE177" s="3"/>
    </row>
    <row r="178" spans="8:31" ht="14.25" customHeight="1" x14ac:dyDescent="0.3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  <c r="W178" s="3"/>
      <c r="X178" s="3"/>
      <c r="Y178" s="3"/>
      <c r="Z178" s="3"/>
      <c r="AB178" s="3"/>
      <c r="AC178" s="3"/>
      <c r="AD178" s="3"/>
      <c r="AE178" s="3"/>
    </row>
    <row r="179" spans="8:31" ht="14.25" customHeight="1" x14ac:dyDescent="0.3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  <c r="W179" s="3"/>
      <c r="X179" s="3"/>
      <c r="Y179" s="3"/>
      <c r="Z179" s="3"/>
      <c r="AB179" s="3"/>
      <c r="AC179" s="3"/>
      <c r="AD179" s="3"/>
      <c r="AE179" s="3"/>
    </row>
    <row r="180" spans="8:31" ht="14.25" customHeight="1" x14ac:dyDescent="0.3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  <c r="W180" s="3"/>
      <c r="X180" s="3"/>
      <c r="Y180" s="3"/>
      <c r="Z180" s="3"/>
      <c r="AB180" s="3"/>
      <c r="AC180" s="3"/>
      <c r="AD180" s="3"/>
      <c r="AE180" s="3"/>
    </row>
    <row r="181" spans="8:31" ht="14.25" customHeight="1" x14ac:dyDescent="0.3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  <c r="W181" s="3"/>
      <c r="X181" s="3"/>
      <c r="Y181" s="3"/>
      <c r="Z181" s="3"/>
      <c r="AB181" s="3"/>
      <c r="AC181" s="3"/>
      <c r="AD181" s="3"/>
      <c r="AE181" s="3"/>
    </row>
    <row r="182" spans="8:31" ht="14.25" customHeight="1" x14ac:dyDescent="0.3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  <c r="W182" s="3"/>
      <c r="X182" s="3"/>
      <c r="Y182" s="3"/>
      <c r="Z182" s="3"/>
      <c r="AB182" s="3"/>
      <c r="AC182" s="3"/>
      <c r="AD182" s="3"/>
      <c r="AE182" s="3"/>
    </row>
    <row r="183" spans="8:31" ht="14.25" customHeight="1" x14ac:dyDescent="0.3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  <c r="W183" s="3"/>
      <c r="X183" s="3"/>
      <c r="Y183" s="3"/>
      <c r="Z183" s="3"/>
      <c r="AB183" s="3"/>
      <c r="AC183" s="3"/>
      <c r="AD183" s="3"/>
      <c r="AE183" s="3"/>
    </row>
    <row r="184" spans="8:31" ht="14.25" customHeight="1" x14ac:dyDescent="0.3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  <c r="W184" s="3"/>
      <c r="X184" s="3"/>
      <c r="Y184" s="3"/>
      <c r="Z184" s="3"/>
      <c r="AB184" s="3"/>
      <c r="AC184" s="3"/>
      <c r="AD184" s="3"/>
      <c r="AE184" s="3"/>
    </row>
    <row r="185" spans="8:31" ht="14.25" customHeight="1" x14ac:dyDescent="0.3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  <c r="W185" s="3"/>
      <c r="X185" s="3"/>
      <c r="Y185" s="3"/>
      <c r="Z185" s="3"/>
      <c r="AB185" s="3"/>
      <c r="AC185" s="3"/>
      <c r="AD185" s="3"/>
      <c r="AE185" s="3"/>
    </row>
    <row r="186" spans="8:31" ht="14.25" customHeight="1" x14ac:dyDescent="0.3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  <c r="W186" s="3"/>
      <c r="X186" s="3"/>
      <c r="Y186" s="3"/>
      <c r="Z186" s="3"/>
      <c r="AB186" s="3"/>
      <c r="AC186" s="3"/>
      <c r="AD186" s="3"/>
      <c r="AE186" s="3"/>
    </row>
    <row r="187" spans="8:31" ht="14.25" customHeight="1" x14ac:dyDescent="0.3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  <c r="W187" s="3"/>
      <c r="X187" s="3"/>
      <c r="Y187" s="3"/>
      <c r="Z187" s="3"/>
      <c r="AB187" s="3"/>
      <c r="AC187" s="3"/>
      <c r="AD187" s="3"/>
      <c r="AE187" s="3"/>
    </row>
    <row r="188" spans="8:31" ht="14.25" customHeight="1" x14ac:dyDescent="0.3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  <c r="W188" s="3"/>
      <c r="X188" s="3"/>
      <c r="Y188" s="3"/>
      <c r="Z188" s="3"/>
      <c r="AB188" s="3"/>
      <c r="AC188" s="3"/>
      <c r="AD188" s="3"/>
      <c r="AE188" s="3"/>
    </row>
    <row r="189" spans="8:31" ht="14.25" customHeight="1" x14ac:dyDescent="0.3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  <c r="W189" s="3"/>
      <c r="X189" s="3"/>
      <c r="Y189" s="3"/>
      <c r="Z189" s="3"/>
      <c r="AB189" s="3"/>
      <c r="AC189" s="3"/>
      <c r="AD189" s="3"/>
      <c r="AE189" s="3"/>
    </row>
    <row r="190" spans="8:31" ht="14.25" customHeight="1" x14ac:dyDescent="0.3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  <c r="W190" s="3"/>
      <c r="X190" s="3"/>
      <c r="Y190" s="3"/>
      <c r="Z190" s="3"/>
      <c r="AB190" s="3"/>
      <c r="AC190" s="3"/>
      <c r="AD190" s="3"/>
      <c r="AE190" s="3"/>
    </row>
    <row r="191" spans="8:31" ht="14.25" customHeight="1" x14ac:dyDescent="0.3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  <c r="W191" s="3"/>
      <c r="X191" s="3"/>
      <c r="Y191" s="3"/>
      <c r="Z191" s="3"/>
      <c r="AB191" s="3"/>
      <c r="AC191" s="3"/>
      <c r="AD191" s="3"/>
      <c r="AE191" s="3"/>
    </row>
    <row r="192" spans="8:31" ht="14.25" customHeight="1" x14ac:dyDescent="0.3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  <c r="W192" s="3"/>
      <c r="X192" s="3"/>
      <c r="Y192" s="3"/>
      <c r="Z192" s="3"/>
      <c r="AB192" s="3"/>
      <c r="AC192" s="3"/>
      <c r="AD192" s="3"/>
      <c r="AE192" s="3"/>
    </row>
    <row r="193" spans="8:31" ht="14.25" customHeight="1" x14ac:dyDescent="0.3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  <c r="W193" s="3"/>
      <c r="X193" s="3"/>
      <c r="Y193" s="3"/>
      <c r="Z193" s="3"/>
      <c r="AB193" s="3"/>
      <c r="AC193" s="3"/>
      <c r="AD193" s="3"/>
      <c r="AE193" s="3"/>
    </row>
    <row r="194" spans="8:31" ht="14.25" customHeight="1" x14ac:dyDescent="0.3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  <c r="W194" s="3"/>
      <c r="X194" s="3"/>
      <c r="Y194" s="3"/>
      <c r="Z194" s="3"/>
      <c r="AB194" s="3"/>
      <c r="AC194" s="3"/>
      <c r="AD194" s="3"/>
      <c r="AE194" s="3"/>
    </row>
    <row r="195" spans="8:31" ht="14.25" customHeight="1" x14ac:dyDescent="0.3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  <c r="W195" s="3"/>
      <c r="X195" s="3"/>
      <c r="Y195" s="3"/>
      <c r="Z195" s="3"/>
      <c r="AB195" s="3"/>
      <c r="AC195" s="3"/>
      <c r="AD195" s="3"/>
      <c r="AE195" s="3"/>
    </row>
    <row r="196" spans="8:31" ht="14.25" customHeight="1" x14ac:dyDescent="0.3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  <c r="W196" s="3"/>
      <c r="X196" s="3"/>
      <c r="Y196" s="3"/>
      <c r="Z196" s="3"/>
      <c r="AB196" s="3"/>
      <c r="AC196" s="3"/>
      <c r="AD196" s="3"/>
      <c r="AE196" s="3"/>
    </row>
    <row r="197" spans="8:31" ht="14.25" customHeight="1" x14ac:dyDescent="0.3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  <c r="W197" s="3"/>
      <c r="X197" s="3"/>
      <c r="Y197" s="3"/>
      <c r="Z197" s="3"/>
      <c r="AB197" s="3"/>
      <c r="AC197" s="3"/>
      <c r="AD197" s="3"/>
      <c r="AE197" s="3"/>
    </row>
    <row r="198" spans="8:31" ht="14.25" customHeight="1" x14ac:dyDescent="0.3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  <c r="W198" s="3"/>
      <c r="X198" s="3"/>
      <c r="Y198" s="3"/>
      <c r="Z198" s="3"/>
      <c r="AB198" s="3"/>
      <c r="AC198" s="3"/>
      <c r="AD198" s="3"/>
      <c r="AE198" s="3"/>
    </row>
    <row r="199" spans="8:31" ht="14.25" customHeight="1" x14ac:dyDescent="0.3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  <c r="W199" s="3"/>
      <c r="X199" s="3"/>
      <c r="Y199" s="3"/>
      <c r="Z199" s="3"/>
      <c r="AB199" s="3"/>
      <c r="AC199" s="3"/>
      <c r="AD199" s="3"/>
      <c r="AE199" s="3"/>
    </row>
    <row r="200" spans="8:31" ht="14.25" customHeight="1" x14ac:dyDescent="0.3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  <c r="W200" s="3"/>
      <c r="X200" s="3"/>
      <c r="Y200" s="3"/>
      <c r="Z200" s="3"/>
      <c r="AB200" s="3"/>
      <c r="AC200" s="3"/>
      <c r="AD200" s="3"/>
      <c r="AE200" s="3"/>
    </row>
    <row r="201" spans="8:31" ht="14.25" customHeight="1" x14ac:dyDescent="0.3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  <c r="W201" s="3"/>
      <c r="X201" s="3"/>
      <c r="Y201" s="3"/>
      <c r="Z201" s="3"/>
      <c r="AB201" s="3"/>
      <c r="AC201" s="3"/>
      <c r="AD201" s="3"/>
      <c r="AE201" s="3"/>
    </row>
    <row r="202" spans="8:31" ht="14.25" customHeight="1" x14ac:dyDescent="0.3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  <c r="W202" s="3"/>
      <c r="X202" s="3"/>
      <c r="Y202" s="3"/>
      <c r="Z202" s="3"/>
      <c r="AB202" s="3"/>
      <c r="AC202" s="3"/>
      <c r="AD202" s="3"/>
      <c r="AE202" s="3"/>
    </row>
    <row r="203" spans="8:31" ht="14.25" customHeight="1" x14ac:dyDescent="0.3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  <c r="W203" s="3"/>
      <c r="X203" s="3"/>
      <c r="Y203" s="3"/>
      <c r="Z203" s="3"/>
      <c r="AB203" s="3"/>
      <c r="AC203" s="3"/>
      <c r="AD203" s="3"/>
      <c r="AE203" s="3"/>
    </row>
    <row r="204" spans="8:31" ht="14.25" customHeight="1" x14ac:dyDescent="0.3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  <c r="W204" s="3"/>
      <c r="X204" s="3"/>
      <c r="Y204" s="3"/>
      <c r="Z204" s="3"/>
      <c r="AB204" s="3"/>
      <c r="AC204" s="3"/>
      <c r="AD204" s="3"/>
      <c r="AE204" s="3"/>
    </row>
    <row r="205" spans="8:31" ht="14.25" customHeight="1" x14ac:dyDescent="0.3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  <c r="W205" s="3"/>
      <c r="X205" s="3"/>
      <c r="Y205" s="3"/>
      <c r="Z205" s="3"/>
      <c r="AB205" s="3"/>
      <c r="AC205" s="3"/>
      <c r="AD205" s="3"/>
      <c r="AE205" s="3"/>
    </row>
    <row r="206" spans="8:31" ht="14.25" customHeight="1" x14ac:dyDescent="0.3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  <c r="W206" s="3"/>
      <c r="X206" s="3"/>
      <c r="Y206" s="3"/>
      <c r="Z206" s="3"/>
      <c r="AB206" s="3"/>
      <c r="AC206" s="3"/>
      <c r="AD206" s="3"/>
      <c r="AE206" s="3"/>
    </row>
    <row r="207" spans="8:31" ht="14.25" customHeight="1" x14ac:dyDescent="0.3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  <c r="W207" s="3"/>
      <c r="X207" s="3"/>
      <c r="Y207" s="3"/>
      <c r="Z207" s="3"/>
      <c r="AB207" s="3"/>
      <c r="AC207" s="3"/>
      <c r="AD207" s="3"/>
      <c r="AE207" s="3"/>
    </row>
    <row r="208" spans="8:31" ht="14.25" customHeight="1" x14ac:dyDescent="0.3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  <c r="W208" s="3"/>
      <c r="X208" s="3"/>
      <c r="Y208" s="3"/>
      <c r="Z208" s="3"/>
      <c r="AB208" s="3"/>
      <c r="AC208" s="3"/>
      <c r="AD208" s="3"/>
      <c r="AE208" s="3"/>
    </row>
    <row r="209" spans="8:31" ht="14.25" customHeight="1" x14ac:dyDescent="0.3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  <c r="W209" s="3"/>
      <c r="X209" s="3"/>
      <c r="Y209" s="3"/>
      <c r="Z209" s="3"/>
      <c r="AB209" s="3"/>
      <c r="AC209" s="3"/>
      <c r="AD209" s="3"/>
      <c r="AE209" s="3"/>
    </row>
    <row r="210" spans="8:31" ht="14.25" customHeight="1" x14ac:dyDescent="0.3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  <c r="W210" s="3"/>
      <c r="X210" s="3"/>
      <c r="Y210" s="3"/>
      <c r="Z210" s="3"/>
      <c r="AB210" s="3"/>
      <c r="AC210" s="3"/>
      <c r="AD210" s="3"/>
      <c r="AE210" s="3"/>
    </row>
    <row r="211" spans="8:31" ht="14.25" customHeight="1" x14ac:dyDescent="0.3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  <c r="W211" s="3"/>
      <c r="X211" s="3"/>
      <c r="Y211" s="3"/>
      <c r="Z211" s="3"/>
      <c r="AB211" s="3"/>
      <c r="AC211" s="3"/>
      <c r="AD211" s="3"/>
      <c r="AE211" s="3"/>
    </row>
    <row r="212" spans="8:31" ht="14.25" customHeight="1" x14ac:dyDescent="0.3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  <c r="W212" s="3"/>
      <c r="X212" s="3"/>
      <c r="Y212" s="3"/>
      <c r="Z212" s="3"/>
      <c r="AB212" s="3"/>
      <c r="AC212" s="3"/>
      <c r="AD212" s="3"/>
      <c r="AE212" s="3"/>
    </row>
    <row r="213" spans="8:31" ht="14.25" customHeight="1" x14ac:dyDescent="0.3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  <c r="W213" s="3"/>
      <c r="X213" s="3"/>
      <c r="Y213" s="3"/>
      <c r="Z213" s="3"/>
      <c r="AB213" s="3"/>
      <c r="AC213" s="3"/>
      <c r="AD213" s="3"/>
      <c r="AE213" s="3"/>
    </row>
    <row r="214" spans="8:31" ht="14.25" customHeight="1" x14ac:dyDescent="0.3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  <c r="W214" s="3"/>
      <c r="X214" s="3"/>
      <c r="Y214" s="3"/>
      <c r="Z214" s="3"/>
      <c r="AB214" s="3"/>
      <c r="AC214" s="3"/>
      <c r="AD214" s="3"/>
      <c r="AE214" s="3"/>
    </row>
    <row r="215" spans="8:31" ht="14.25" customHeight="1" x14ac:dyDescent="0.3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  <c r="W215" s="3"/>
      <c r="X215" s="3"/>
      <c r="Y215" s="3"/>
      <c r="Z215" s="3"/>
      <c r="AB215" s="3"/>
      <c r="AC215" s="3"/>
      <c r="AD215" s="3"/>
      <c r="AE215" s="3"/>
    </row>
    <row r="216" spans="8:31" ht="14.25" customHeight="1" x14ac:dyDescent="0.3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  <c r="W216" s="3"/>
      <c r="X216" s="3"/>
      <c r="Y216" s="3"/>
      <c r="Z216" s="3"/>
      <c r="AB216" s="3"/>
      <c r="AC216" s="3"/>
      <c r="AD216" s="3"/>
      <c r="AE216" s="3"/>
    </row>
    <row r="217" spans="8:31" ht="14.25" customHeight="1" x14ac:dyDescent="0.3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  <c r="W217" s="3"/>
      <c r="X217" s="3"/>
      <c r="Y217" s="3"/>
      <c r="Z217" s="3"/>
      <c r="AB217" s="3"/>
      <c r="AC217" s="3"/>
      <c r="AD217" s="3"/>
      <c r="AE217" s="3"/>
    </row>
    <row r="218" spans="8:31" ht="14.25" customHeight="1" x14ac:dyDescent="0.3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  <c r="W218" s="3"/>
      <c r="X218" s="3"/>
      <c r="Y218" s="3"/>
      <c r="Z218" s="3"/>
      <c r="AB218" s="3"/>
      <c r="AC218" s="3"/>
      <c r="AD218" s="3"/>
      <c r="AE218" s="3"/>
    </row>
    <row r="219" spans="8:31" ht="14.25" customHeight="1" x14ac:dyDescent="0.3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  <c r="W219" s="3"/>
      <c r="X219" s="3"/>
      <c r="Y219" s="3"/>
      <c r="Z219" s="3"/>
      <c r="AB219" s="3"/>
      <c r="AC219" s="3"/>
      <c r="AD219" s="3"/>
      <c r="AE219" s="3"/>
    </row>
    <row r="220" spans="8:31" ht="14.25" customHeight="1" x14ac:dyDescent="0.3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  <c r="W220" s="3"/>
      <c r="X220" s="3"/>
      <c r="Y220" s="3"/>
      <c r="Z220" s="3"/>
      <c r="AB220" s="3"/>
      <c r="AC220" s="3"/>
      <c r="AD220" s="3"/>
      <c r="AE220" s="3"/>
    </row>
    <row r="221" spans="8:31" ht="14.25" customHeight="1" x14ac:dyDescent="0.3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  <c r="W221" s="3"/>
      <c r="X221" s="3"/>
      <c r="Y221" s="3"/>
      <c r="Z221" s="3"/>
      <c r="AB221" s="3"/>
      <c r="AC221" s="3"/>
      <c r="AD221" s="3"/>
      <c r="AE221" s="3"/>
    </row>
    <row r="222" spans="8:31" ht="14.25" customHeight="1" x14ac:dyDescent="0.3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  <c r="W222" s="3"/>
      <c r="X222" s="3"/>
      <c r="Y222" s="3"/>
      <c r="Z222" s="3"/>
      <c r="AB222" s="3"/>
      <c r="AC222" s="3"/>
      <c r="AD222" s="3"/>
      <c r="AE222" s="3"/>
    </row>
    <row r="223" spans="8:31" ht="14.25" customHeight="1" x14ac:dyDescent="0.3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  <c r="W223" s="3"/>
      <c r="X223" s="3"/>
      <c r="Y223" s="3"/>
      <c r="Z223" s="3"/>
      <c r="AB223" s="3"/>
      <c r="AC223" s="3"/>
      <c r="AD223" s="3"/>
      <c r="AE223" s="3"/>
    </row>
    <row r="224" spans="8:31" ht="14.25" customHeight="1" x14ac:dyDescent="0.3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  <c r="W224" s="3"/>
      <c r="X224" s="3"/>
      <c r="Y224" s="3"/>
      <c r="Z224" s="3"/>
      <c r="AB224" s="3"/>
      <c r="AC224" s="3"/>
      <c r="AD224" s="3"/>
      <c r="AE224" s="3"/>
    </row>
    <row r="225" spans="8:31" ht="14.25" customHeight="1" x14ac:dyDescent="0.3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  <c r="W225" s="3"/>
      <c r="X225" s="3"/>
      <c r="Y225" s="3"/>
      <c r="Z225" s="3"/>
      <c r="AB225" s="3"/>
      <c r="AC225" s="3"/>
      <c r="AD225" s="3"/>
      <c r="AE225" s="3"/>
    </row>
    <row r="226" spans="8:31" ht="14.25" customHeight="1" x14ac:dyDescent="0.3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  <c r="W226" s="3"/>
      <c r="X226" s="3"/>
      <c r="Y226" s="3"/>
      <c r="Z226" s="3"/>
      <c r="AB226" s="3"/>
      <c r="AC226" s="3"/>
      <c r="AD226" s="3"/>
      <c r="AE226" s="3"/>
    </row>
    <row r="227" spans="8:31" ht="14.25" customHeight="1" x14ac:dyDescent="0.3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  <c r="W227" s="3"/>
      <c r="X227" s="3"/>
      <c r="Y227" s="3"/>
      <c r="Z227" s="3"/>
      <c r="AB227" s="3"/>
      <c r="AC227" s="3"/>
      <c r="AD227" s="3"/>
      <c r="AE227" s="3"/>
    </row>
    <row r="228" spans="8:31" ht="14.25" customHeight="1" x14ac:dyDescent="0.3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  <c r="W228" s="3"/>
      <c r="X228" s="3"/>
      <c r="Y228" s="3"/>
      <c r="Z228" s="3"/>
      <c r="AB228" s="3"/>
      <c r="AC228" s="3"/>
      <c r="AD228" s="3"/>
      <c r="AE228" s="3"/>
    </row>
    <row r="229" spans="8:31" ht="14.25" customHeight="1" x14ac:dyDescent="0.3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  <c r="W229" s="3"/>
      <c r="X229" s="3"/>
      <c r="Y229" s="3"/>
      <c r="Z229" s="3"/>
      <c r="AB229" s="3"/>
      <c r="AC229" s="3"/>
      <c r="AD229" s="3"/>
      <c r="AE229" s="3"/>
    </row>
    <row r="230" spans="8:31" ht="14.25" customHeight="1" x14ac:dyDescent="0.3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  <c r="W230" s="3"/>
      <c r="X230" s="3"/>
      <c r="Y230" s="3"/>
      <c r="Z230" s="3"/>
      <c r="AB230" s="3"/>
      <c r="AC230" s="3"/>
      <c r="AD230" s="3"/>
      <c r="AE230" s="3"/>
    </row>
    <row r="231" spans="8:31" ht="14.25" customHeight="1" x14ac:dyDescent="0.3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  <c r="W231" s="3"/>
      <c r="X231" s="3"/>
      <c r="Y231" s="3"/>
      <c r="Z231" s="3"/>
      <c r="AB231" s="3"/>
      <c r="AC231" s="3"/>
      <c r="AD231" s="3"/>
      <c r="AE231" s="3"/>
    </row>
    <row r="232" spans="8:31" ht="14.25" customHeight="1" x14ac:dyDescent="0.3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  <c r="W232" s="3"/>
      <c r="X232" s="3"/>
      <c r="Y232" s="3"/>
      <c r="Z232" s="3"/>
      <c r="AB232" s="3"/>
      <c r="AC232" s="3"/>
      <c r="AD232" s="3"/>
      <c r="AE232" s="3"/>
    </row>
    <row r="233" spans="8:31" ht="14.25" customHeight="1" x14ac:dyDescent="0.3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  <c r="W233" s="3"/>
      <c r="X233" s="3"/>
      <c r="Y233" s="3"/>
      <c r="Z233" s="3"/>
      <c r="AB233" s="3"/>
      <c r="AC233" s="3"/>
      <c r="AD233" s="3"/>
      <c r="AE233" s="3"/>
    </row>
    <row r="234" spans="8:31" ht="14.25" customHeight="1" x14ac:dyDescent="0.3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  <c r="W234" s="3"/>
      <c r="X234" s="3"/>
      <c r="Y234" s="3"/>
      <c r="Z234" s="3"/>
      <c r="AB234" s="3"/>
      <c r="AC234" s="3"/>
      <c r="AD234" s="3"/>
      <c r="AE234" s="3"/>
    </row>
    <row r="235" spans="8:31" ht="14.25" customHeight="1" x14ac:dyDescent="0.3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  <c r="W235" s="3"/>
      <c r="X235" s="3"/>
      <c r="Y235" s="3"/>
      <c r="Z235" s="3"/>
      <c r="AB235" s="3"/>
      <c r="AC235" s="3"/>
      <c r="AD235" s="3"/>
      <c r="AE235" s="3"/>
    </row>
    <row r="236" spans="8:31" ht="14.25" customHeight="1" x14ac:dyDescent="0.3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  <c r="W236" s="3"/>
      <c r="X236" s="3"/>
      <c r="Y236" s="3"/>
      <c r="Z236" s="3"/>
      <c r="AB236" s="3"/>
      <c r="AC236" s="3"/>
      <c r="AD236" s="3"/>
      <c r="AE236" s="3"/>
    </row>
    <row r="237" spans="8:31" ht="14.25" customHeight="1" x14ac:dyDescent="0.3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  <c r="W237" s="3"/>
      <c r="X237" s="3"/>
      <c r="Y237" s="3"/>
      <c r="Z237" s="3"/>
      <c r="AB237" s="3"/>
      <c r="AC237" s="3"/>
      <c r="AD237" s="3"/>
      <c r="AE237" s="3"/>
    </row>
    <row r="238" spans="8:31" ht="14.25" customHeight="1" x14ac:dyDescent="0.3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  <c r="W238" s="3"/>
      <c r="X238" s="3"/>
      <c r="Y238" s="3"/>
      <c r="Z238" s="3"/>
      <c r="AB238" s="3"/>
      <c r="AC238" s="3"/>
      <c r="AD238" s="3"/>
      <c r="AE238" s="3"/>
    </row>
    <row r="239" spans="8:31" ht="14.25" customHeight="1" x14ac:dyDescent="0.3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  <c r="W239" s="3"/>
      <c r="X239" s="3"/>
      <c r="Y239" s="3"/>
      <c r="Z239" s="3"/>
      <c r="AB239" s="3"/>
      <c r="AC239" s="3"/>
      <c r="AD239" s="3"/>
      <c r="AE239" s="3"/>
    </row>
    <row r="240" spans="8:31" ht="14.25" customHeight="1" x14ac:dyDescent="0.3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  <c r="W240" s="3"/>
      <c r="X240" s="3"/>
      <c r="Y240" s="3"/>
      <c r="Z240" s="3"/>
      <c r="AB240" s="3"/>
      <c r="AC240" s="3"/>
      <c r="AD240" s="3"/>
      <c r="AE240" s="3"/>
    </row>
    <row r="241" spans="8:31" ht="14.25" customHeight="1" x14ac:dyDescent="0.3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  <c r="W241" s="3"/>
      <c r="X241" s="3"/>
      <c r="Y241" s="3"/>
      <c r="Z241" s="3"/>
      <c r="AB241" s="3"/>
      <c r="AC241" s="3"/>
      <c r="AD241" s="3"/>
      <c r="AE241" s="3"/>
    </row>
    <row r="242" spans="8:31" ht="14.25" customHeight="1" x14ac:dyDescent="0.3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  <c r="W242" s="3"/>
      <c r="X242" s="3"/>
      <c r="Y242" s="3"/>
      <c r="Z242" s="3"/>
      <c r="AB242" s="3"/>
      <c r="AC242" s="3"/>
      <c r="AD242" s="3"/>
      <c r="AE242" s="3"/>
    </row>
    <row r="243" spans="8:31" ht="14.25" customHeight="1" x14ac:dyDescent="0.3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  <c r="W243" s="3"/>
      <c r="X243" s="3"/>
      <c r="Y243" s="3"/>
      <c r="Z243" s="3"/>
      <c r="AB243" s="3"/>
      <c r="AC243" s="3"/>
      <c r="AD243" s="3"/>
      <c r="AE243" s="3"/>
    </row>
    <row r="244" spans="8:31" ht="14.25" customHeight="1" x14ac:dyDescent="0.3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  <c r="W244" s="3"/>
      <c r="X244" s="3"/>
      <c r="Y244" s="3"/>
      <c r="Z244" s="3"/>
      <c r="AB244" s="3"/>
      <c r="AC244" s="3"/>
      <c r="AD244" s="3"/>
      <c r="AE244" s="3"/>
    </row>
    <row r="245" spans="8:31" ht="14.25" customHeight="1" x14ac:dyDescent="0.3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  <c r="W245" s="3"/>
      <c r="X245" s="3"/>
      <c r="Y245" s="3"/>
      <c r="Z245" s="3"/>
      <c r="AB245" s="3"/>
      <c r="AC245" s="3"/>
      <c r="AD245" s="3"/>
      <c r="AE245" s="3"/>
    </row>
    <row r="246" spans="8:31" ht="14.25" customHeight="1" x14ac:dyDescent="0.3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  <c r="W246" s="3"/>
      <c r="X246" s="3"/>
      <c r="Y246" s="3"/>
      <c r="Z246" s="3"/>
      <c r="AB246" s="3"/>
      <c r="AC246" s="3"/>
      <c r="AD246" s="3"/>
      <c r="AE246" s="3"/>
    </row>
    <row r="247" spans="8:31" ht="14.25" customHeight="1" x14ac:dyDescent="0.3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  <c r="W247" s="3"/>
      <c r="X247" s="3"/>
      <c r="Y247" s="3"/>
      <c r="Z247" s="3"/>
      <c r="AB247" s="3"/>
      <c r="AC247" s="3"/>
      <c r="AD247" s="3"/>
      <c r="AE247" s="3"/>
    </row>
    <row r="248" spans="8:31" ht="14.25" customHeight="1" x14ac:dyDescent="0.3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  <c r="W248" s="3"/>
      <c r="X248" s="3"/>
      <c r="Y248" s="3"/>
      <c r="Z248" s="3"/>
      <c r="AB248" s="3"/>
      <c r="AC248" s="3"/>
      <c r="AD248" s="3"/>
      <c r="AE248" s="3"/>
    </row>
    <row r="249" spans="8:31" ht="14.25" customHeight="1" x14ac:dyDescent="0.3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  <c r="W249" s="3"/>
      <c r="X249" s="3"/>
      <c r="Y249" s="3"/>
      <c r="Z249" s="3"/>
      <c r="AB249" s="3"/>
      <c r="AC249" s="3"/>
      <c r="AD249" s="3"/>
      <c r="AE249" s="3"/>
    </row>
    <row r="250" spans="8:31" ht="14.25" customHeight="1" x14ac:dyDescent="0.3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  <c r="W250" s="3"/>
      <c r="X250" s="3"/>
      <c r="Y250" s="3"/>
      <c r="Z250" s="3"/>
      <c r="AB250" s="3"/>
      <c r="AC250" s="3"/>
      <c r="AD250" s="3"/>
      <c r="AE250" s="3"/>
    </row>
    <row r="251" spans="8:31" ht="14.25" customHeight="1" x14ac:dyDescent="0.3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  <c r="W251" s="3"/>
      <c r="X251" s="3"/>
      <c r="Y251" s="3"/>
      <c r="Z251" s="3"/>
      <c r="AB251" s="3"/>
      <c r="AC251" s="3"/>
      <c r="AD251" s="3"/>
      <c r="AE251" s="3"/>
    </row>
    <row r="252" spans="8:31" ht="14.25" customHeight="1" x14ac:dyDescent="0.3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  <c r="W252" s="3"/>
      <c r="X252" s="3"/>
      <c r="Y252" s="3"/>
      <c r="Z252" s="3"/>
      <c r="AB252" s="3"/>
      <c r="AC252" s="3"/>
      <c r="AD252" s="3"/>
      <c r="AE252" s="3"/>
    </row>
    <row r="253" spans="8:31" ht="14.25" customHeight="1" x14ac:dyDescent="0.3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  <c r="W253" s="3"/>
      <c r="X253" s="3"/>
      <c r="Y253" s="3"/>
      <c r="Z253" s="3"/>
      <c r="AB253" s="3"/>
      <c r="AC253" s="3"/>
      <c r="AD253" s="3"/>
      <c r="AE253" s="3"/>
    </row>
    <row r="254" spans="8:31" ht="14.25" customHeight="1" x14ac:dyDescent="0.3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  <c r="W254" s="3"/>
      <c r="X254" s="3"/>
      <c r="Y254" s="3"/>
      <c r="Z254" s="3"/>
      <c r="AB254" s="3"/>
      <c r="AC254" s="3"/>
      <c r="AD254" s="3"/>
      <c r="AE254" s="3"/>
    </row>
    <row r="255" spans="8:31" ht="14.25" customHeight="1" x14ac:dyDescent="0.3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  <c r="W255" s="3"/>
      <c r="X255" s="3"/>
      <c r="Y255" s="3"/>
      <c r="Z255" s="3"/>
      <c r="AB255" s="3"/>
      <c r="AC255" s="3"/>
      <c r="AD255" s="3"/>
      <c r="AE255" s="3"/>
    </row>
    <row r="256" spans="8:31" ht="14.25" customHeight="1" x14ac:dyDescent="0.3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  <c r="W256" s="3"/>
      <c r="X256" s="3"/>
      <c r="Y256" s="3"/>
      <c r="Z256" s="3"/>
      <c r="AB256" s="3"/>
      <c r="AC256" s="3"/>
      <c r="AD256" s="3"/>
      <c r="AE256" s="3"/>
    </row>
    <row r="257" spans="8:31" ht="14.25" customHeight="1" x14ac:dyDescent="0.3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  <c r="W257" s="3"/>
      <c r="X257" s="3"/>
      <c r="Y257" s="3"/>
      <c r="Z257" s="3"/>
      <c r="AB257" s="3"/>
      <c r="AC257" s="3"/>
      <c r="AD257" s="3"/>
      <c r="AE257" s="3"/>
    </row>
    <row r="258" spans="8:31" ht="14.25" customHeight="1" x14ac:dyDescent="0.3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  <c r="W258" s="3"/>
      <c r="X258" s="3"/>
      <c r="Y258" s="3"/>
      <c r="Z258" s="3"/>
      <c r="AB258" s="3"/>
      <c r="AC258" s="3"/>
      <c r="AD258" s="3"/>
      <c r="AE258" s="3"/>
    </row>
    <row r="259" spans="8:31" ht="14.25" customHeight="1" x14ac:dyDescent="0.3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  <c r="W259" s="3"/>
      <c r="X259" s="3"/>
      <c r="Y259" s="3"/>
      <c r="Z259" s="3"/>
      <c r="AB259" s="3"/>
      <c r="AC259" s="3"/>
      <c r="AD259" s="3"/>
      <c r="AE259" s="3"/>
    </row>
    <row r="260" spans="8:31" ht="14.25" customHeight="1" x14ac:dyDescent="0.3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  <c r="W260" s="3"/>
      <c r="X260" s="3"/>
      <c r="Y260" s="3"/>
      <c r="Z260" s="3"/>
      <c r="AB260" s="3"/>
      <c r="AC260" s="3"/>
      <c r="AD260" s="3"/>
      <c r="AE260" s="3"/>
    </row>
    <row r="261" spans="8:31" ht="14.25" customHeight="1" x14ac:dyDescent="0.3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  <c r="W261" s="3"/>
      <c r="X261" s="3"/>
      <c r="Y261" s="3"/>
      <c r="Z261" s="3"/>
      <c r="AB261" s="3"/>
      <c r="AC261" s="3"/>
      <c r="AD261" s="3"/>
      <c r="AE261" s="3"/>
    </row>
    <row r="262" spans="8:31" ht="14.25" customHeight="1" x14ac:dyDescent="0.3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  <c r="W262" s="3"/>
      <c r="X262" s="3"/>
      <c r="Y262" s="3"/>
      <c r="Z262" s="3"/>
      <c r="AB262" s="3"/>
      <c r="AC262" s="3"/>
      <c r="AD262" s="3"/>
      <c r="AE262" s="3"/>
    </row>
    <row r="263" spans="8:31" ht="14.25" customHeight="1" x14ac:dyDescent="0.3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  <c r="W263" s="3"/>
      <c r="X263" s="3"/>
      <c r="Y263" s="3"/>
      <c r="Z263" s="3"/>
      <c r="AB263" s="3"/>
      <c r="AC263" s="3"/>
      <c r="AD263" s="3"/>
      <c r="AE263" s="3"/>
    </row>
    <row r="264" spans="8:31" ht="14.25" customHeight="1" x14ac:dyDescent="0.3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  <c r="W264" s="3"/>
      <c r="X264" s="3"/>
      <c r="Y264" s="3"/>
      <c r="Z264" s="3"/>
      <c r="AB264" s="3"/>
      <c r="AC264" s="3"/>
      <c r="AD264" s="3"/>
      <c r="AE264" s="3"/>
    </row>
    <row r="265" spans="8:31" ht="14.25" customHeight="1" x14ac:dyDescent="0.3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  <c r="W265" s="3"/>
      <c r="X265" s="3"/>
      <c r="Y265" s="3"/>
      <c r="Z265" s="3"/>
      <c r="AB265" s="3"/>
      <c r="AC265" s="3"/>
      <c r="AD265" s="3"/>
      <c r="AE265" s="3"/>
    </row>
    <row r="266" spans="8:31" ht="14.25" customHeight="1" x14ac:dyDescent="0.3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  <c r="W266" s="3"/>
      <c r="X266" s="3"/>
      <c r="Y266" s="3"/>
      <c r="Z266" s="3"/>
      <c r="AB266" s="3"/>
      <c r="AC266" s="3"/>
      <c r="AD266" s="3"/>
      <c r="AE266" s="3"/>
    </row>
    <row r="267" spans="8:31" ht="14.25" customHeight="1" x14ac:dyDescent="0.3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  <c r="W267" s="3"/>
      <c r="X267" s="3"/>
      <c r="Y267" s="3"/>
      <c r="Z267" s="3"/>
      <c r="AB267" s="3"/>
      <c r="AC267" s="3"/>
      <c r="AD267" s="3"/>
      <c r="AE267" s="3"/>
    </row>
    <row r="268" spans="8:31" ht="14.25" customHeight="1" x14ac:dyDescent="0.3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  <c r="W268" s="3"/>
      <c r="X268" s="3"/>
      <c r="Y268" s="3"/>
      <c r="Z268" s="3"/>
      <c r="AB268" s="3"/>
      <c r="AC268" s="3"/>
      <c r="AD268" s="3"/>
      <c r="AE268" s="3"/>
    </row>
    <row r="269" spans="8:31" ht="14.25" customHeight="1" x14ac:dyDescent="0.3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  <c r="W269" s="3"/>
      <c r="X269" s="3"/>
      <c r="Y269" s="3"/>
      <c r="Z269" s="3"/>
      <c r="AB269" s="3"/>
      <c r="AC269" s="3"/>
      <c r="AD269" s="3"/>
      <c r="AE269" s="3"/>
    </row>
    <row r="270" spans="8:31" ht="14.25" customHeight="1" x14ac:dyDescent="0.3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  <c r="W270" s="3"/>
      <c r="X270" s="3"/>
      <c r="Y270" s="3"/>
      <c r="Z270" s="3"/>
      <c r="AB270" s="3"/>
      <c r="AC270" s="3"/>
      <c r="AD270" s="3"/>
      <c r="AE270" s="3"/>
    </row>
    <row r="271" spans="8:31" ht="14.25" customHeight="1" x14ac:dyDescent="0.3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  <c r="W271" s="3"/>
      <c r="X271" s="3"/>
      <c r="Y271" s="3"/>
      <c r="Z271" s="3"/>
      <c r="AB271" s="3"/>
      <c r="AC271" s="3"/>
      <c r="AD271" s="3"/>
      <c r="AE271" s="3"/>
    </row>
    <row r="272" spans="8:31" ht="14.25" customHeight="1" x14ac:dyDescent="0.3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  <c r="W272" s="3"/>
      <c r="X272" s="3"/>
      <c r="Y272" s="3"/>
      <c r="Z272" s="3"/>
      <c r="AB272" s="3"/>
      <c r="AC272" s="3"/>
      <c r="AD272" s="3"/>
      <c r="AE272" s="3"/>
    </row>
    <row r="273" spans="8:31" ht="14.25" customHeight="1" x14ac:dyDescent="0.3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  <c r="W273" s="3"/>
      <c r="X273" s="3"/>
      <c r="Y273" s="3"/>
      <c r="Z273" s="3"/>
      <c r="AB273" s="3"/>
      <c r="AC273" s="3"/>
      <c r="AD273" s="3"/>
      <c r="AE273" s="3"/>
    </row>
    <row r="274" spans="8:31" ht="14.25" customHeight="1" x14ac:dyDescent="0.3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  <c r="W274" s="3"/>
      <c r="X274" s="3"/>
      <c r="Y274" s="3"/>
      <c r="Z274" s="3"/>
      <c r="AB274" s="3"/>
      <c r="AC274" s="3"/>
      <c r="AD274" s="3"/>
      <c r="AE274" s="3"/>
    </row>
    <row r="275" spans="8:31" ht="14.25" customHeight="1" x14ac:dyDescent="0.3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  <c r="W275" s="3"/>
      <c r="X275" s="3"/>
      <c r="Y275" s="3"/>
      <c r="Z275" s="3"/>
      <c r="AB275" s="3"/>
      <c r="AC275" s="3"/>
      <c r="AD275" s="3"/>
      <c r="AE275" s="3"/>
    </row>
    <row r="276" spans="8:31" ht="14.25" customHeight="1" x14ac:dyDescent="0.3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  <c r="W276" s="3"/>
      <c r="X276" s="3"/>
      <c r="Y276" s="3"/>
      <c r="Z276" s="3"/>
      <c r="AB276" s="3"/>
      <c r="AC276" s="3"/>
      <c r="AD276" s="3"/>
      <c r="AE276" s="3"/>
    </row>
    <row r="277" spans="8:31" ht="14.25" customHeight="1" x14ac:dyDescent="0.3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  <c r="W277" s="3"/>
      <c r="X277" s="3"/>
      <c r="Y277" s="3"/>
      <c r="Z277" s="3"/>
      <c r="AB277" s="3"/>
      <c r="AC277" s="3"/>
      <c r="AD277" s="3"/>
      <c r="AE277" s="3"/>
    </row>
    <row r="278" spans="8:31" ht="14.25" customHeight="1" x14ac:dyDescent="0.3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  <c r="W278" s="3"/>
      <c r="X278" s="3"/>
      <c r="Y278" s="3"/>
      <c r="Z278" s="3"/>
      <c r="AB278" s="3"/>
      <c r="AC278" s="3"/>
      <c r="AD278" s="3"/>
      <c r="AE278" s="3"/>
    </row>
    <row r="279" spans="8:31" ht="14.25" customHeight="1" x14ac:dyDescent="0.3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  <c r="W279" s="3"/>
      <c r="X279" s="3"/>
      <c r="Y279" s="3"/>
      <c r="Z279" s="3"/>
      <c r="AB279" s="3"/>
      <c r="AC279" s="3"/>
      <c r="AD279" s="3"/>
      <c r="AE279" s="3"/>
    </row>
    <row r="280" spans="8:31" ht="14.25" customHeight="1" x14ac:dyDescent="0.3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  <c r="W280" s="3"/>
      <c r="X280" s="3"/>
      <c r="Y280" s="3"/>
      <c r="Z280" s="3"/>
      <c r="AB280" s="3"/>
      <c r="AC280" s="3"/>
      <c r="AD280" s="3"/>
      <c r="AE280" s="3"/>
    </row>
    <row r="281" spans="8:31" ht="14.25" customHeight="1" x14ac:dyDescent="0.3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  <c r="W281" s="3"/>
      <c r="X281" s="3"/>
      <c r="Y281" s="3"/>
      <c r="Z281" s="3"/>
      <c r="AB281" s="3"/>
      <c r="AC281" s="3"/>
      <c r="AD281" s="3"/>
      <c r="AE281" s="3"/>
    </row>
    <row r="282" spans="8:31" ht="14.25" customHeight="1" x14ac:dyDescent="0.3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  <c r="W282" s="3"/>
      <c r="X282" s="3"/>
      <c r="Y282" s="3"/>
      <c r="Z282" s="3"/>
      <c r="AB282" s="3"/>
      <c r="AC282" s="3"/>
      <c r="AD282" s="3"/>
      <c r="AE282" s="3"/>
    </row>
    <row r="283" spans="8:31" ht="14.25" customHeight="1" x14ac:dyDescent="0.3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  <c r="W283" s="3"/>
      <c r="X283" s="3"/>
      <c r="Y283" s="3"/>
      <c r="Z283" s="3"/>
      <c r="AB283" s="3"/>
      <c r="AC283" s="3"/>
      <c r="AD283" s="3"/>
      <c r="AE283" s="3"/>
    </row>
    <row r="284" spans="8:31" ht="14.25" customHeight="1" x14ac:dyDescent="0.3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  <c r="W284" s="3"/>
      <c r="X284" s="3"/>
      <c r="Y284" s="3"/>
      <c r="Z284" s="3"/>
      <c r="AB284" s="3"/>
      <c r="AC284" s="3"/>
      <c r="AD284" s="3"/>
      <c r="AE284" s="3"/>
    </row>
    <row r="285" spans="8:31" ht="14.25" customHeight="1" x14ac:dyDescent="0.3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  <c r="W285" s="3"/>
      <c r="X285" s="3"/>
      <c r="Y285" s="3"/>
      <c r="Z285" s="3"/>
      <c r="AB285" s="3"/>
      <c r="AC285" s="3"/>
      <c r="AD285" s="3"/>
      <c r="AE285" s="3"/>
    </row>
    <row r="286" spans="8:31" ht="14.25" customHeight="1" x14ac:dyDescent="0.3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  <c r="W286" s="3"/>
      <c r="X286" s="3"/>
      <c r="Y286" s="3"/>
      <c r="Z286" s="3"/>
      <c r="AB286" s="3"/>
      <c r="AC286" s="3"/>
      <c r="AD286" s="3"/>
      <c r="AE286" s="3"/>
    </row>
    <row r="287" spans="8:31" ht="14.25" customHeight="1" x14ac:dyDescent="0.3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  <c r="W287" s="3"/>
      <c r="X287" s="3"/>
      <c r="Y287" s="3"/>
      <c r="Z287" s="3"/>
      <c r="AB287" s="3"/>
      <c r="AC287" s="3"/>
      <c r="AD287" s="3"/>
      <c r="AE287" s="3"/>
    </row>
    <row r="288" spans="8:31" ht="14.25" customHeight="1" x14ac:dyDescent="0.3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  <c r="W288" s="3"/>
      <c r="X288" s="3"/>
      <c r="Y288" s="3"/>
      <c r="Z288" s="3"/>
      <c r="AB288" s="3"/>
      <c r="AC288" s="3"/>
      <c r="AD288" s="3"/>
      <c r="AE288" s="3"/>
    </row>
    <row r="289" spans="8:31" ht="14.25" customHeight="1" x14ac:dyDescent="0.3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  <c r="W289" s="3"/>
      <c r="X289" s="3"/>
      <c r="Y289" s="3"/>
      <c r="Z289" s="3"/>
      <c r="AB289" s="3"/>
      <c r="AC289" s="3"/>
      <c r="AD289" s="3"/>
      <c r="AE289" s="3"/>
    </row>
    <row r="290" spans="8:31" ht="14.25" customHeight="1" x14ac:dyDescent="0.3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  <c r="W290" s="3"/>
      <c r="X290" s="3"/>
      <c r="Y290" s="3"/>
      <c r="Z290" s="3"/>
      <c r="AB290" s="3"/>
      <c r="AC290" s="3"/>
      <c r="AD290" s="3"/>
      <c r="AE290" s="3"/>
    </row>
    <row r="291" spans="8:31" ht="14.25" customHeight="1" x14ac:dyDescent="0.3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  <c r="W291" s="3"/>
      <c r="X291" s="3"/>
      <c r="Y291" s="3"/>
      <c r="Z291" s="3"/>
      <c r="AB291" s="3"/>
      <c r="AC291" s="3"/>
      <c r="AD291" s="3"/>
      <c r="AE291" s="3"/>
    </row>
    <row r="292" spans="8:31" ht="14.25" customHeight="1" x14ac:dyDescent="0.3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  <c r="W292" s="3"/>
      <c r="X292" s="3"/>
      <c r="Y292" s="3"/>
      <c r="Z292" s="3"/>
      <c r="AB292" s="3"/>
      <c r="AC292" s="3"/>
      <c r="AD292" s="3"/>
      <c r="AE292" s="3"/>
    </row>
    <row r="293" spans="8:31" ht="14.25" customHeight="1" x14ac:dyDescent="0.3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  <c r="W293" s="3"/>
      <c r="X293" s="3"/>
      <c r="Y293" s="3"/>
      <c r="Z293" s="3"/>
      <c r="AB293" s="3"/>
      <c r="AC293" s="3"/>
      <c r="AD293" s="3"/>
      <c r="AE293" s="3"/>
    </row>
    <row r="294" spans="8:31" ht="14.25" customHeight="1" x14ac:dyDescent="0.3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  <c r="W294" s="3"/>
      <c r="X294" s="3"/>
      <c r="Y294" s="3"/>
      <c r="Z294" s="3"/>
      <c r="AB294" s="3"/>
      <c r="AC294" s="3"/>
      <c r="AD294" s="3"/>
      <c r="AE294" s="3"/>
    </row>
    <row r="295" spans="8:31" ht="14.25" customHeight="1" x14ac:dyDescent="0.3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  <c r="W295" s="3"/>
      <c r="X295" s="3"/>
      <c r="Y295" s="3"/>
      <c r="Z295" s="3"/>
      <c r="AB295" s="3"/>
      <c r="AC295" s="3"/>
      <c r="AD295" s="3"/>
      <c r="AE295" s="3"/>
    </row>
    <row r="296" spans="8:31" ht="14.25" customHeight="1" x14ac:dyDescent="0.3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  <c r="W296" s="3"/>
      <c r="X296" s="3"/>
      <c r="Y296" s="3"/>
      <c r="Z296" s="3"/>
      <c r="AB296" s="3"/>
      <c r="AC296" s="3"/>
      <c r="AD296" s="3"/>
      <c r="AE296" s="3"/>
    </row>
    <row r="297" spans="8:31" ht="14.25" customHeight="1" x14ac:dyDescent="0.3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  <c r="W297" s="3"/>
      <c r="X297" s="3"/>
      <c r="Y297" s="3"/>
      <c r="Z297" s="3"/>
      <c r="AB297" s="3"/>
      <c r="AC297" s="3"/>
      <c r="AD297" s="3"/>
      <c r="AE297" s="3"/>
    </row>
    <row r="298" spans="8:31" ht="14.25" customHeight="1" x14ac:dyDescent="0.3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  <c r="W298" s="3"/>
      <c r="X298" s="3"/>
      <c r="Y298" s="3"/>
      <c r="Z298" s="3"/>
      <c r="AB298" s="3"/>
      <c r="AC298" s="3"/>
      <c r="AD298" s="3"/>
      <c r="AE298" s="3"/>
    </row>
    <row r="299" spans="8:31" ht="14.25" customHeight="1" x14ac:dyDescent="0.3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  <c r="W299" s="3"/>
      <c r="X299" s="3"/>
      <c r="Y299" s="3"/>
      <c r="Z299" s="3"/>
      <c r="AB299" s="3"/>
      <c r="AC299" s="3"/>
      <c r="AD299" s="3"/>
      <c r="AE299" s="3"/>
    </row>
    <row r="300" spans="8:31" ht="14.25" customHeight="1" x14ac:dyDescent="0.3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  <c r="W300" s="3"/>
      <c r="X300" s="3"/>
      <c r="Y300" s="3"/>
      <c r="Z300" s="3"/>
      <c r="AB300" s="3"/>
      <c r="AC300" s="3"/>
      <c r="AD300" s="3"/>
      <c r="AE300" s="3"/>
    </row>
    <row r="301" spans="8:31" ht="14.25" customHeight="1" x14ac:dyDescent="0.3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  <c r="W301" s="3"/>
      <c r="X301" s="3"/>
      <c r="Y301" s="3"/>
      <c r="Z301" s="3"/>
      <c r="AB301" s="3"/>
      <c r="AC301" s="3"/>
      <c r="AD301" s="3"/>
      <c r="AE301" s="3"/>
    </row>
    <row r="302" spans="8:31" ht="14.25" customHeight="1" x14ac:dyDescent="0.3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  <c r="W302" s="3"/>
      <c r="X302" s="3"/>
      <c r="Y302" s="3"/>
      <c r="Z302" s="3"/>
      <c r="AB302" s="3"/>
      <c r="AC302" s="3"/>
      <c r="AD302" s="3"/>
      <c r="AE302" s="3"/>
    </row>
    <row r="303" spans="8:31" ht="14.25" customHeight="1" x14ac:dyDescent="0.3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  <c r="W303" s="3"/>
      <c r="X303" s="3"/>
      <c r="Y303" s="3"/>
      <c r="Z303" s="3"/>
      <c r="AB303" s="3"/>
      <c r="AC303" s="3"/>
      <c r="AD303" s="3"/>
      <c r="AE303" s="3"/>
    </row>
    <row r="304" spans="8:31" ht="14.25" customHeight="1" x14ac:dyDescent="0.3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  <c r="W304" s="3"/>
      <c r="X304" s="3"/>
      <c r="Y304" s="3"/>
      <c r="Z304" s="3"/>
      <c r="AB304" s="3"/>
      <c r="AC304" s="3"/>
      <c r="AD304" s="3"/>
      <c r="AE304" s="3"/>
    </row>
    <row r="305" spans="8:31" ht="14.25" customHeight="1" x14ac:dyDescent="0.3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  <c r="W305" s="3"/>
      <c r="X305" s="3"/>
      <c r="Y305" s="3"/>
      <c r="Z305" s="3"/>
      <c r="AB305" s="3"/>
      <c r="AC305" s="3"/>
      <c r="AD305" s="3"/>
      <c r="AE305" s="3"/>
    </row>
    <row r="306" spans="8:31" ht="14.25" customHeight="1" x14ac:dyDescent="0.3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  <c r="W306" s="3"/>
      <c r="X306" s="3"/>
      <c r="Y306" s="3"/>
      <c r="Z306" s="3"/>
      <c r="AB306" s="3"/>
      <c r="AC306" s="3"/>
      <c r="AD306" s="3"/>
      <c r="AE306" s="3"/>
    </row>
    <row r="307" spans="8:31" ht="14.25" customHeight="1" x14ac:dyDescent="0.3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  <c r="W307" s="3"/>
      <c r="X307" s="3"/>
      <c r="Y307" s="3"/>
      <c r="Z307" s="3"/>
      <c r="AB307" s="3"/>
      <c r="AC307" s="3"/>
      <c r="AD307" s="3"/>
      <c r="AE307" s="3"/>
    </row>
    <row r="308" spans="8:31" ht="14.25" customHeight="1" x14ac:dyDescent="0.3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  <c r="W308" s="3"/>
      <c r="X308" s="3"/>
      <c r="Y308" s="3"/>
      <c r="Z308" s="3"/>
      <c r="AB308" s="3"/>
      <c r="AC308" s="3"/>
      <c r="AD308" s="3"/>
      <c r="AE308" s="3"/>
    </row>
    <row r="309" spans="8:31" ht="14.25" customHeight="1" x14ac:dyDescent="0.3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  <c r="W309" s="3"/>
      <c r="X309" s="3"/>
      <c r="Y309" s="3"/>
      <c r="Z309" s="3"/>
      <c r="AB309" s="3"/>
      <c r="AC309" s="3"/>
      <c r="AD309" s="3"/>
      <c r="AE309" s="3"/>
    </row>
    <row r="310" spans="8:31" ht="14.25" customHeight="1" x14ac:dyDescent="0.3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  <c r="W310" s="3"/>
      <c r="X310" s="3"/>
      <c r="Y310" s="3"/>
      <c r="Z310" s="3"/>
      <c r="AB310" s="3"/>
      <c r="AC310" s="3"/>
      <c r="AD310" s="3"/>
      <c r="AE310" s="3"/>
    </row>
    <row r="311" spans="8:31" ht="14.25" customHeight="1" x14ac:dyDescent="0.3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  <c r="W311" s="3"/>
      <c r="X311" s="3"/>
      <c r="Y311" s="3"/>
      <c r="Z311" s="3"/>
      <c r="AB311" s="3"/>
      <c r="AC311" s="3"/>
      <c r="AD311" s="3"/>
      <c r="AE311" s="3"/>
    </row>
    <row r="312" spans="8:31" ht="14.25" customHeight="1" x14ac:dyDescent="0.3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  <c r="W312" s="3"/>
      <c r="X312" s="3"/>
      <c r="Y312" s="3"/>
      <c r="Z312" s="3"/>
      <c r="AB312" s="3"/>
      <c r="AC312" s="3"/>
      <c r="AD312" s="3"/>
      <c r="AE312" s="3"/>
    </row>
    <row r="313" spans="8:31" ht="14.25" customHeight="1" x14ac:dyDescent="0.3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  <c r="W313" s="3"/>
      <c r="X313" s="3"/>
      <c r="Y313" s="3"/>
      <c r="Z313" s="3"/>
      <c r="AB313" s="3"/>
      <c r="AC313" s="3"/>
      <c r="AD313" s="3"/>
      <c r="AE313" s="3"/>
    </row>
    <row r="314" spans="8:31" ht="14.25" customHeight="1" x14ac:dyDescent="0.3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  <c r="W314" s="3"/>
      <c r="X314" s="3"/>
      <c r="Y314" s="3"/>
      <c r="Z314" s="3"/>
      <c r="AB314" s="3"/>
      <c r="AC314" s="3"/>
      <c r="AD314" s="3"/>
      <c r="AE314" s="3"/>
    </row>
    <row r="315" spans="8:31" ht="14.25" customHeight="1" x14ac:dyDescent="0.3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  <c r="W315" s="3"/>
      <c r="X315" s="3"/>
      <c r="Y315" s="3"/>
      <c r="Z315" s="3"/>
      <c r="AB315" s="3"/>
      <c r="AC315" s="3"/>
      <c r="AD315" s="3"/>
      <c r="AE315" s="3"/>
    </row>
    <row r="316" spans="8:31" ht="14.25" customHeight="1" x14ac:dyDescent="0.3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  <c r="W316" s="3"/>
      <c r="X316" s="3"/>
      <c r="Y316" s="3"/>
      <c r="Z316" s="3"/>
      <c r="AB316" s="3"/>
      <c r="AC316" s="3"/>
      <c r="AD316" s="3"/>
      <c r="AE316" s="3"/>
    </row>
    <row r="317" spans="8:31" ht="14.25" customHeight="1" x14ac:dyDescent="0.3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  <c r="W317" s="3"/>
      <c r="X317" s="3"/>
      <c r="Y317" s="3"/>
      <c r="Z317" s="3"/>
      <c r="AB317" s="3"/>
      <c r="AC317" s="3"/>
      <c r="AD317" s="3"/>
      <c r="AE317" s="3"/>
    </row>
    <row r="318" spans="8:31" ht="14.25" customHeight="1" x14ac:dyDescent="0.3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  <c r="W318" s="3"/>
      <c r="X318" s="3"/>
      <c r="Y318" s="3"/>
      <c r="Z318" s="3"/>
      <c r="AB318" s="3"/>
      <c r="AC318" s="3"/>
      <c r="AD318" s="3"/>
      <c r="AE318" s="3"/>
    </row>
    <row r="319" spans="8:31" ht="14.25" customHeight="1" x14ac:dyDescent="0.3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  <c r="W319" s="3"/>
      <c r="X319" s="3"/>
      <c r="Y319" s="3"/>
      <c r="Z319" s="3"/>
      <c r="AB319" s="3"/>
      <c r="AC319" s="3"/>
      <c r="AD319" s="3"/>
      <c r="AE319" s="3"/>
    </row>
    <row r="320" spans="8:31" ht="14.25" customHeight="1" x14ac:dyDescent="0.3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  <c r="W320" s="3"/>
      <c r="X320" s="3"/>
      <c r="Y320" s="3"/>
      <c r="Z320" s="3"/>
      <c r="AB320" s="3"/>
      <c r="AC320" s="3"/>
      <c r="AD320" s="3"/>
      <c r="AE320" s="3"/>
    </row>
    <row r="321" spans="8:31" ht="14.25" customHeight="1" x14ac:dyDescent="0.3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  <c r="W321" s="3"/>
      <c r="X321" s="3"/>
      <c r="Y321" s="3"/>
      <c r="Z321" s="3"/>
      <c r="AB321" s="3"/>
      <c r="AC321" s="3"/>
      <c r="AD321" s="3"/>
      <c r="AE321" s="3"/>
    </row>
    <row r="322" spans="8:31" ht="14.25" customHeight="1" x14ac:dyDescent="0.3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  <c r="W322" s="3"/>
      <c r="X322" s="3"/>
      <c r="Y322" s="3"/>
      <c r="Z322" s="3"/>
      <c r="AB322" s="3"/>
      <c r="AC322" s="3"/>
      <c r="AD322" s="3"/>
      <c r="AE322" s="3"/>
    </row>
    <row r="323" spans="8:31" ht="14.25" customHeight="1" x14ac:dyDescent="0.3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  <c r="W323" s="3"/>
      <c r="X323" s="3"/>
      <c r="Y323" s="3"/>
      <c r="Z323" s="3"/>
      <c r="AB323" s="3"/>
      <c r="AC323" s="3"/>
      <c r="AD323" s="3"/>
      <c r="AE323" s="3"/>
    </row>
    <row r="324" spans="8:31" ht="14.25" customHeight="1" x14ac:dyDescent="0.3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  <c r="W324" s="3"/>
      <c r="X324" s="3"/>
      <c r="Y324" s="3"/>
      <c r="Z324" s="3"/>
      <c r="AB324" s="3"/>
      <c r="AC324" s="3"/>
      <c r="AD324" s="3"/>
      <c r="AE324" s="3"/>
    </row>
    <row r="325" spans="8:31" ht="14.25" customHeight="1" x14ac:dyDescent="0.3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  <c r="W325" s="3"/>
      <c r="X325" s="3"/>
      <c r="Y325" s="3"/>
      <c r="Z325" s="3"/>
      <c r="AB325" s="3"/>
      <c r="AC325" s="3"/>
      <c r="AD325" s="3"/>
      <c r="AE325" s="3"/>
    </row>
    <row r="326" spans="8:31" ht="14.25" customHeight="1" x14ac:dyDescent="0.3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  <c r="W326" s="3"/>
      <c r="X326" s="3"/>
      <c r="Y326" s="3"/>
      <c r="Z326" s="3"/>
      <c r="AB326" s="3"/>
      <c r="AC326" s="3"/>
      <c r="AD326" s="3"/>
      <c r="AE326" s="3"/>
    </row>
    <row r="327" spans="8:31" ht="14.25" customHeight="1" x14ac:dyDescent="0.3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  <c r="W327" s="3"/>
      <c r="X327" s="3"/>
      <c r="Y327" s="3"/>
      <c r="Z327" s="3"/>
      <c r="AB327" s="3"/>
      <c r="AC327" s="3"/>
      <c r="AD327" s="3"/>
      <c r="AE327" s="3"/>
    </row>
    <row r="328" spans="8:31" ht="14.25" customHeight="1" x14ac:dyDescent="0.3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  <c r="W328" s="3"/>
      <c r="X328" s="3"/>
      <c r="Y328" s="3"/>
      <c r="Z328" s="3"/>
      <c r="AB328" s="3"/>
      <c r="AC328" s="3"/>
      <c r="AD328" s="3"/>
      <c r="AE328" s="3"/>
    </row>
    <row r="329" spans="8:31" ht="14.25" customHeight="1" x14ac:dyDescent="0.3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  <c r="W329" s="3"/>
      <c r="X329" s="3"/>
      <c r="Y329" s="3"/>
      <c r="Z329" s="3"/>
      <c r="AB329" s="3"/>
      <c r="AC329" s="3"/>
      <c r="AD329" s="3"/>
      <c r="AE329" s="3"/>
    </row>
    <row r="330" spans="8:31" ht="14.25" customHeight="1" x14ac:dyDescent="0.3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  <c r="W330" s="3"/>
      <c r="X330" s="3"/>
      <c r="Y330" s="3"/>
      <c r="Z330" s="3"/>
      <c r="AB330" s="3"/>
      <c r="AC330" s="3"/>
      <c r="AD330" s="3"/>
      <c r="AE330" s="3"/>
    </row>
    <row r="331" spans="8:31" ht="14.25" customHeight="1" x14ac:dyDescent="0.3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  <c r="W331" s="3"/>
      <c r="X331" s="3"/>
      <c r="Y331" s="3"/>
      <c r="Z331" s="3"/>
      <c r="AB331" s="3"/>
      <c r="AC331" s="3"/>
      <c r="AD331" s="3"/>
      <c r="AE331" s="3"/>
    </row>
    <row r="332" spans="8:31" ht="14.25" customHeight="1" x14ac:dyDescent="0.3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  <c r="W332" s="3"/>
      <c r="X332" s="3"/>
      <c r="Y332" s="3"/>
      <c r="Z332" s="3"/>
      <c r="AB332" s="3"/>
      <c r="AC332" s="3"/>
      <c r="AD332" s="3"/>
      <c r="AE332" s="3"/>
    </row>
    <row r="333" spans="8:31" ht="14.25" customHeight="1" x14ac:dyDescent="0.3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  <c r="W333" s="3"/>
      <c r="X333" s="3"/>
      <c r="Y333" s="3"/>
      <c r="Z333" s="3"/>
      <c r="AB333" s="3"/>
      <c r="AC333" s="3"/>
      <c r="AD333" s="3"/>
      <c r="AE333" s="3"/>
    </row>
    <row r="334" spans="8:31" ht="14.25" customHeight="1" x14ac:dyDescent="0.3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  <c r="W334" s="3"/>
      <c r="X334" s="3"/>
      <c r="Y334" s="3"/>
      <c r="Z334" s="3"/>
      <c r="AB334" s="3"/>
      <c r="AC334" s="3"/>
      <c r="AD334" s="3"/>
      <c r="AE334" s="3"/>
    </row>
    <row r="335" spans="8:31" ht="14.25" customHeight="1" x14ac:dyDescent="0.3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  <c r="W335" s="3"/>
      <c r="X335" s="3"/>
      <c r="Y335" s="3"/>
      <c r="Z335" s="3"/>
      <c r="AB335" s="3"/>
      <c r="AC335" s="3"/>
      <c r="AD335" s="3"/>
      <c r="AE335" s="3"/>
    </row>
    <row r="336" spans="8:31" ht="14.25" customHeight="1" x14ac:dyDescent="0.3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  <c r="W336" s="3"/>
      <c r="X336" s="3"/>
      <c r="Y336" s="3"/>
      <c r="Z336" s="3"/>
      <c r="AB336" s="3"/>
      <c r="AC336" s="3"/>
      <c r="AD336" s="3"/>
      <c r="AE336" s="3"/>
    </row>
    <row r="337" spans="8:31" ht="14.25" customHeight="1" x14ac:dyDescent="0.3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  <c r="W337" s="3"/>
      <c r="X337" s="3"/>
      <c r="Y337" s="3"/>
      <c r="Z337" s="3"/>
      <c r="AB337" s="3"/>
      <c r="AC337" s="3"/>
      <c r="AD337" s="3"/>
      <c r="AE337" s="3"/>
    </row>
    <row r="338" spans="8:31" ht="14.25" customHeight="1" x14ac:dyDescent="0.3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  <c r="W338" s="3"/>
      <c r="X338" s="3"/>
      <c r="Y338" s="3"/>
      <c r="Z338" s="3"/>
      <c r="AB338" s="3"/>
      <c r="AC338" s="3"/>
      <c r="AD338" s="3"/>
      <c r="AE338" s="3"/>
    </row>
    <row r="339" spans="8:31" ht="14.25" customHeight="1" x14ac:dyDescent="0.3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  <c r="W339" s="3"/>
      <c r="X339" s="3"/>
      <c r="Y339" s="3"/>
      <c r="Z339" s="3"/>
      <c r="AB339" s="3"/>
      <c r="AC339" s="3"/>
      <c r="AD339" s="3"/>
      <c r="AE339" s="3"/>
    </row>
    <row r="340" spans="8:31" ht="14.25" customHeight="1" x14ac:dyDescent="0.3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  <c r="W340" s="3"/>
      <c r="X340" s="3"/>
      <c r="Y340" s="3"/>
      <c r="Z340" s="3"/>
      <c r="AB340" s="3"/>
      <c r="AC340" s="3"/>
      <c r="AD340" s="3"/>
      <c r="AE340" s="3"/>
    </row>
    <row r="341" spans="8:31" ht="14.25" customHeight="1" x14ac:dyDescent="0.3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  <c r="W341" s="3"/>
      <c r="X341" s="3"/>
      <c r="Y341" s="3"/>
      <c r="Z341" s="3"/>
      <c r="AB341" s="3"/>
      <c r="AC341" s="3"/>
      <c r="AD341" s="3"/>
      <c r="AE341" s="3"/>
    </row>
    <row r="342" spans="8:31" ht="14.25" customHeight="1" x14ac:dyDescent="0.3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  <c r="W342" s="3"/>
      <c r="X342" s="3"/>
      <c r="Y342" s="3"/>
      <c r="Z342" s="3"/>
      <c r="AB342" s="3"/>
      <c r="AC342" s="3"/>
      <c r="AD342" s="3"/>
      <c r="AE342" s="3"/>
    </row>
    <row r="343" spans="8:31" ht="14.25" customHeight="1" x14ac:dyDescent="0.3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  <c r="W343" s="3"/>
      <c r="X343" s="3"/>
      <c r="Y343" s="3"/>
      <c r="Z343" s="3"/>
      <c r="AB343" s="3"/>
      <c r="AC343" s="3"/>
      <c r="AD343" s="3"/>
      <c r="AE343" s="3"/>
    </row>
    <row r="344" spans="8:31" ht="14.25" customHeight="1" x14ac:dyDescent="0.3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  <c r="W344" s="3"/>
      <c r="X344" s="3"/>
      <c r="Y344" s="3"/>
      <c r="Z344" s="3"/>
      <c r="AB344" s="3"/>
      <c r="AC344" s="3"/>
      <c r="AD344" s="3"/>
      <c r="AE344" s="3"/>
    </row>
    <row r="345" spans="8:31" ht="14.25" customHeight="1" x14ac:dyDescent="0.3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  <c r="W345" s="3"/>
      <c r="X345" s="3"/>
      <c r="Y345" s="3"/>
      <c r="Z345" s="3"/>
      <c r="AB345" s="3"/>
      <c r="AC345" s="3"/>
      <c r="AD345" s="3"/>
      <c r="AE345" s="3"/>
    </row>
    <row r="346" spans="8:31" ht="14.25" customHeight="1" x14ac:dyDescent="0.3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  <c r="W346" s="3"/>
      <c r="X346" s="3"/>
      <c r="Y346" s="3"/>
      <c r="Z346" s="3"/>
      <c r="AB346" s="3"/>
      <c r="AC346" s="3"/>
      <c r="AD346" s="3"/>
      <c r="AE346" s="3"/>
    </row>
    <row r="347" spans="8:31" ht="14.25" customHeight="1" x14ac:dyDescent="0.3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  <c r="W347" s="3"/>
      <c r="X347" s="3"/>
      <c r="Y347" s="3"/>
      <c r="Z347" s="3"/>
      <c r="AB347" s="3"/>
      <c r="AC347" s="3"/>
      <c r="AD347" s="3"/>
      <c r="AE347" s="3"/>
    </row>
    <row r="348" spans="8:31" ht="14.25" customHeight="1" x14ac:dyDescent="0.3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  <c r="W348" s="3"/>
      <c r="X348" s="3"/>
      <c r="Y348" s="3"/>
      <c r="Z348" s="3"/>
      <c r="AB348" s="3"/>
      <c r="AC348" s="3"/>
      <c r="AD348" s="3"/>
      <c r="AE348" s="3"/>
    </row>
    <row r="349" spans="8:31" ht="14.25" customHeight="1" x14ac:dyDescent="0.3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  <c r="W349" s="3"/>
      <c r="X349" s="3"/>
      <c r="Y349" s="3"/>
      <c r="Z349" s="3"/>
      <c r="AB349" s="3"/>
      <c r="AC349" s="3"/>
      <c r="AD349" s="3"/>
      <c r="AE349" s="3"/>
    </row>
    <row r="350" spans="8:31" ht="14.25" customHeight="1" x14ac:dyDescent="0.3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  <c r="W350" s="3"/>
      <c r="X350" s="3"/>
      <c r="Y350" s="3"/>
      <c r="Z350" s="3"/>
      <c r="AB350" s="3"/>
      <c r="AC350" s="3"/>
      <c r="AD350" s="3"/>
      <c r="AE350" s="3"/>
    </row>
    <row r="351" spans="8:31" ht="14.25" customHeight="1" x14ac:dyDescent="0.3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  <c r="W351" s="3"/>
      <c r="X351" s="3"/>
      <c r="Y351" s="3"/>
      <c r="Z351" s="3"/>
      <c r="AB351" s="3"/>
      <c r="AC351" s="3"/>
      <c r="AD351" s="3"/>
      <c r="AE351" s="3"/>
    </row>
    <row r="352" spans="8:31" ht="14.25" customHeight="1" x14ac:dyDescent="0.3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  <c r="W352" s="3"/>
      <c r="X352" s="3"/>
      <c r="Y352" s="3"/>
      <c r="Z352" s="3"/>
      <c r="AB352" s="3"/>
      <c r="AC352" s="3"/>
      <c r="AD352" s="3"/>
      <c r="AE352" s="3"/>
    </row>
    <row r="353" spans="8:31" ht="14.25" customHeight="1" x14ac:dyDescent="0.3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  <c r="W353" s="3"/>
      <c r="X353" s="3"/>
      <c r="Y353" s="3"/>
      <c r="Z353" s="3"/>
      <c r="AB353" s="3"/>
      <c r="AC353" s="3"/>
      <c r="AD353" s="3"/>
      <c r="AE353" s="3"/>
    </row>
    <row r="354" spans="8:31" ht="14.25" customHeight="1" x14ac:dyDescent="0.3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  <c r="W354" s="3"/>
      <c r="X354" s="3"/>
      <c r="Y354" s="3"/>
      <c r="Z354" s="3"/>
      <c r="AB354" s="3"/>
      <c r="AC354" s="3"/>
      <c r="AD354" s="3"/>
      <c r="AE354" s="3"/>
    </row>
    <row r="355" spans="8:31" ht="14.25" customHeight="1" x14ac:dyDescent="0.3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  <c r="W355" s="3"/>
      <c r="X355" s="3"/>
      <c r="Y355" s="3"/>
      <c r="Z355" s="3"/>
      <c r="AB355" s="3"/>
      <c r="AC355" s="3"/>
      <c r="AD355" s="3"/>
      <c r="AE355" s="3"/>
    </row>
    <row r="356" spans="8:31" ht="14.25" customHeight="1" x14ac:dyDescent="0.3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  <c r="W356" s="3"/>
      <c r="X356" s="3"/>
      <c r="Y356" s="3"/>
      <c r="Z356" s="3"/>
      <c r="AB356" s="3"/>
      <c r="AC356" s="3"/>
      <c r="AD356" s="3"/>
      <c r="AE356" s="3"/>
    </row>
    <row r="357" spans="8:31" ht="14.25" customHeight="1" x14ac:dyDescent="0.3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  <c r="W357" s="3"/>
      <c r="X357" s="3"/>
      <c r="Y357" s="3"/>
      <c r="Z357" s="3"/>
      <c r="AB357" s="3"/>
      <c r="AC357" s="3"/>
      <c r="AD357" s="3"/>
      <c r="AE357" s="3"/>
    </row>
    <row r="358" spans="8:31" ht="14.25" customHeight="1" x14ac:dyDescent="0.3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  <c r="W358" s="3"/>
      <c r="X358" s="3"/>
      <c r="Y358" s="3"/>
      <c r="Z358" s="3"/>
      <c r="AB358" s="3"/>
      <c r="AC358" s="3"/>
      <c r="AD358" s="3"/>
      <c r="AE358" s="3"/>
    </row>
    <row r="359" spans="8:31" ht="14.25" customHeight="1" x14ac:dyDescent="0.3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  <c r="W359" s="3"/>
      <c r="X359" s="3"/>
      <c r="Y359" s="3"/>
      <c r="Z359" s="3"/>
      <c r="AB359" s="3"/>
      <c r="AC359" s="3"/>
      <c r="AD359" s="3"/>
      <c r="AE359" s="3"/>
    </row>
    <row r="360" spans="8:31" ht="14.25" customHeight="1" x14ac:dyDescent="0.3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  <c r="W360" s="3"/>
      <c r="X360" s="3"/>
      <c r="Y360" s="3"/>
      <c r="Z360" s="3"/>
      <c r="AB360" s="3"/>
      <c r="AC360" s="3"/>
      <c r="AD360" s="3"/>
      <c r="AE360" s="3"/>
    </row>
    <row r="361" spans="8:31" ht="14.25" customHeight="1" x14ac:dyDescent="0.3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  <c r="W361" s="3"/>
      <c r="X361" s="3"/>
      <c r="Y361" s="3"/>
      <c r="Z361" s="3"/>
      <c r="AB361" s="3"/>
      <c r="AC361" s="3"/>
      <c r="AD361" s="3"/>
      <c r="AE361" s="3"/>
    </row>
    <row r="362" spans="8:31" ht="14.25" customHeight="1" x14ac:dyDescent="0.3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  <c r="W362" s="3"/>
      <c r="X362" s="3"/>
      <c r="Y362" s="3"/>
      <c r="Z362" s="3"/>
      <c r="AB362" s="3"/>
      <c r="AC362" s="3"/>
      <c r="AD362" s="3"/>
      <c r="AE362" s="3"/>
    </row>
    <row r="363" spans="8:31" ht="14.25" customHeight="1" x14ac:dyDescent="0.3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  <c r="W363" s="3"/>
      <c r="X363" s="3"/>
      <c r="Y363" s="3"/>
      <c r="Z363" s="3"/>
      <c r="AB363" s="3"/>
      <c r="AC363" s="3"/>
      <c r="AD363" s="3"/>
      <c r="AE363" s="3"/>
    </row>
    <row r="364" spans="8:31" ht="14.25" customHeight="1" x14ac:dyDescent="0.3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  <c r="W364" s="3"/>
      <c r="X364" s="3"/>
      <c r="Y364" s="3"/>
      <c r="Z364" s="3"/>
      <c r="AB364" s="3"/>
      <c r="AC364" s="3"/>
      <c r="AD364" s="3"/>
      <c r="AE364" s="3"/>
    </row>
    <row r="365" spans="8:31" ht="14.25" customHeight="1" x14ac:dyDescent="0.3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  <c r="W365" s="3"/>
      <c r="X365" s="3"/>
      <c r="Y365" s="3"/>
      <c r="Z365" s="3"/>
      <c r="AB365" s="3"/>
      <c r="AC365" s="3"/>
      <c r="AD365" s="3"/>
      <c r="AE365" s="3"/>
    </row>
    <row r="366" spans="8:31" ht="14.25" customHeight="1" x14ac:dyDescent="0.3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  <c r="W366" s="3"/>
      <c r="X366" s="3"/>
      <c r="Y366" s="3"/>
      <c r="Z366" s="3"/>
      <c r="AB366" s="3"/>
      <c r="AC366" s="3"/>
      <c r="AD366" s="3"/>
      <c r="AE366" s="3"/>
    </row>
    <row r="367" spans="8:31" ht="14.25" customHeight="1" x14ac:dyDescent="0.3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  <c r="W367" s="3"/>
      <c r="X367" s="3"/>
      <c r="Y367" s="3"/>
      <c r="Z367" s="3"/>
      <c r="AB367" s="3"/>
      <c r="AC367" s="3"/>
      <c r="AD367" s="3"/>
      <c r="AE367" s="3"/>
    </row>
    <row r="368" spans="8:31" ht="14.25" customHeight="1" x14ac:dyDescent="0.3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  <c r="W368" s="3"/>
      <c r="X368" s="3"/>
      <c r="Y368" s="3"/>
      <c r="Z368" s="3"/>
      <c r="AB368" s="3"/>
      <c r="AC368" s="3"/>
      <c r="AD368" s="3"/>
      <c r="AE368" s="3"/>
    </row>
    <row r="369" spans="8:31" ht="14.25" customHeight="1" x14ac:dyDescent="0.3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  <c r="W369" s="3"/>
      <c r="X369" s="3"/>
      <c r="Y369" s="3"/>
      <c r="Z369" s="3"/>
      <c r="AB369" s="3"/>
      <c r="AC369" s="3"/>
      <c r="AD369" s="3"/>
      <c r="AE369" s="3"/>
    </row>
    <row r="370" spans="8:31" ht="14.25" customHeight="1" x14ac:dyDescent="0.3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  <c r="W370" s="3"/>
      <c r="X370" s="3"/>
      <c r="Y370" s="3"/>
      <c r="Z370" s="3"/>
      <c r="AB370" s="3"/>
      <c r="AC370" s="3"/>
      <c r="AD370" s="3"/>
      <c r="AE370" s="3"/>
    </row>
    <row r="371" spans="8:31" ht="14.25" customHeight="1" x14ac:dyDescent="0.3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  <c r="W371" s="3"/>
      <c r="X371" s="3"/>
      <c r="Y371" s="3"/>
      <c r="Z371" s="3"/>
      <c r="AB371" s="3"/>
      <c r="AC371" s="3"/>
      <c r="AD371" s="3"/>
      <c r="AE371" s="3"/>
    </row>
    <row r="372" spans="8:31" ht="14.25" customHeight="1" x14ac:dyDescent="0.3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  <c r="W372" s="3"/>
      <c r="X372" s="3"/>
      <c r="Y372" s="3"/>
      <c r="Z372" s="3"/>
      <c r="AB372" s="3"/>
      <c r="AC372" s="3"/>
      <c r="AD372" s="3"/>
      <c r="AE372" s="3"/>
    </row>
    <row r="373" spans="8:31" ht="14.25" customHeight="1" x14ac:dyDescent="0.3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  <c r="W373" s="3"/>
      <c r="X373" s="3"/>
      <c r="Y373" s="3"/>
      <c r="Z373" s="3"/>
      <c r="AB373" s="3"/>
      <c r="AC373" s="3"/>
      <c r="AD373" s="3"/>
      <c r="AE373" s="3"/>
    </row>
    <row r="374" spans="8:31" ht="14.25" customHeight="1" x14ac:dyDescent="0.3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  <c r="W374" s="3"/>
      <c r="X374" s="3"/>
      <c r="Y374" s="3"/>
      <c r="Z374" s="3"/>
      <c r="AB374" s="3"/>
      <c r="AC374" s="3"/>
      <c r="AD374" s="3"/>
      <c r="AE374" s="3"/>
    </row>
    <row r="375" spans="8:31" ht="14.25" customHeight="1" x14ac:dyDescent="0.3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  <c r="W375" s="3"/>
      <c r="X375" s="3"/>
      <c r="Y375" s="3"/>
      <c r="Z375" s="3"/>
      <c r="AB375" s="3"/>
      <c r="AC375" s="3"/>
      <c r="AD375" s="3"/>
      <c r="AE375" s="3"/>
    </row>
    <row r="376" spans="8:31" ht="14.25" customHeight="1" x14ac:dyDescent="0.3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  <c r="W376" s="3"/>
      <c r="X376" s="3"/>
      <c r="Y376" s="3"/>
      <c r="Z376" s="3"/>
      <c r="AB376" s="3"/>
      <c r="AC376" s="3"/>
      <c r="AD376" s="3"/>
      <c r="AE376" s="3"/>
    </row>
    <row r="377" spans="8:31" ht="14.25" customHeight="1" x14ac:dyDescent="0.3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  <c r="W377" s="3"/>
      <c r="X377" s="3"/>
      <c r="Y377" s="3"/>
      <c r="Z377" s="3"/>
      <c r="AB377" s="3"/>
      <c r="AC377" s="3"/>
      <c r="AD377" s="3"/>
      <c r="AE377" s="3"/>
    </row>
    <row r="378" spans="8:31" ht="14.25" customHeight="1" x14ac:dyDescent="0.3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  <c r="W378" s="3"/>
      <c r="X378" s="3"/>
      <c r="Y378" s="3"/>
      <c r="Z378" s="3"/>
      <c r="AB378" s="3"/>
      <c r="AC378" s="3"/>
      <c r="AD378" s="3"/>
      <c r="AE378" s="3"/>
    </row>
    <row r="379" spans="8:31" ht="14.25" customHeight="1" x14ac:dyDescent="0.3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  <c r="W379" s="3"/>
      <c r="X379" s="3"/>
      <c r="Y379" s="3"/>
      <c r="Z379" s="3"/>
      <c r="AB379" s="3"/>
      <c r="AC379" s="3"/>
      <c r="AD379" s="3"/>
      <c r="AE379" s="3"/>
    </row>
    <row r="380" spans="8:31" ht="14.25" customHeight="1" x14ac:dyDescent="0.3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  <c r="W380" s="3"/>
      <c r="X380" s="3"/>
      <c r="Y380" s="3"/>
      <c r="Z380" s="3"/>
      <c r="AB380" s="3"/>
      <c r="AC380" s="3"/>
      <c r="AD380" s="3"/>
      <c r="AE380" s="3"/>
    </row>
    <row r="381" spans="8:31" ht="14.25" customHeight="1" x14ac:dyDescent="0.3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  <c r="W381" s="3"/>
      <c r="X381" s="3"/>
      <c r="Y381" s="3"/>
      <c r="Z381" s="3"/>
      <c r="AB381" s="3"/>
      <c r="AC381" s="3"/>
      <c r="AD381" s="3"/>
      <c r="AE381" s="3"/>
    </row>
    <row r="382" spans="8:31" ht="14.25" customHeight="1" x14ac:dyDescent="0.3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  <c r="W382" s="3"/>
      <c r="X382" s="3"/>
      <c r="Y382" s="3"/>
      <c r="Z382" s="3"/>
      <c r="AB382" s="3"/>
      <c r="AC382" s="3"/>
      <c r="AD382" s="3"/>
      <c r="AE382" s="3"/>
    </row>
    <row r="383" spans="8:31" ht="14.25" customHeight="1" x14ac:dyDescent="0.3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  <c r="W383" s="3"/>
      <c r="X383" s="3"/>
      <c r="Y383" s="3"/>
      <c r="Z383" s="3"/>
      <c r="AB383" s="3"/>
      <c r="AC383" s="3"/>
      <c r="AD383" s="3"/>
      <c r="AE383" s="3"/>
    </row>
    <row r="384" spans="8:31" ht="14.25" customHeight="1" x14ac:dyDescent="0.3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  <c r="W384" s="3"/>
      <c r="X384" s="3"/>
      <c r="Y384" s="3"/>
      <c r="Z384" s="3"/>
      <c r="AB384" s="3"/>
      <c r="AC384" s="3"/>
      <c r="AD384" s="3"/>
      <c r="AE384" s="3"/>
    </row>
    <row r="385" spans="8:31" ht="14.25" customHeight="1" x14ac:dyDescent="0.3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  <c r="W385" s="3"/>
      <c r="X385" s="3"/>
      <c r="Y385" s="3"/>
      <c r="Z385" s="3"/>
      <c r="AB385" s="3"/>
      <c r="AC385" s="3"/>
      <c r="AD385" s="3"/>
      <c r="AE385" s="3"/>
    </row>
    <row r="386" spans="8:31" ht="14.25" customHeight="1" x14ac:dyDescent="0.3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  <c r="W386" s="3"/>
      <c r="X386" s="3"/>
      <c r="Y386" s="3"/>
      <c r="Z386" s="3"/>
      <c r="AB386" s="3"/>
      <c r="AC386" s="3"/>
      <c r="AD386" s="3"/>
      <c r="AE386" s="3"/>
    </row>
    <row r="387" spans="8:31" ht="14.25" customHeight="1" x14ac:dyDescent="0.3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  <c r="W387" s="3"/>
      <c r="X387" s="3"/>
      <c r="Y387" s="3"/>
      <c r="Z387" s="3"/>
      <c r="AB387" s="3"/>
      <c r="AC387" s="3"/>
      <c r="AD387" s="3"/>
      <c r="AE387" s="3"/>
    </row>
    <row r="388" spans="8:31" ht="14.25" customHeight="1" x14ac:dyDescent="0.3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  <c r="W388" s="3"/>
      <c r="X388" s="3"/>
      <c r="Y388" s="3"/>
      <c r="Z388" s="3"/>
      <c r="AB388" s="3"/>
      <c r="AC388" s="3"/>
      <c r="AD388" s="3"/>
      <c r="AE388" s="3"/>
    </row>
    <row r="389" spans="8:31" ht="14.25" customHeight="1" x14ac:dyDescent="0.3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  <c r="W389" s="3"/>
      <c r="X389" s="3"/>
      <c r="Y389" s="3"/>
      <c r="Z389" s="3"/>
      <c r="AB389" s="3"/>
      <c r="AC389" s="3"/>
      <c r="AD389" s="3"/>
      <c r="AE389" s="3"/>
    </row>
    <row r="390" spans="8:31" ht="14.25" customHeight="1" x14ac:dyDescent="0.3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  <c r="W390" s="3"/>
      <c r="X390" s="3"/>
      <c r="Y390" s="3"/>
      <c r="Z390" s="3"/>
      <c r="AB390" s="3"/>
      <c r="AC390" s="3"/>
      <c r="AD390" s="3"/>
      <c r="AE390" s="3"/>
    </row>
    <row r="391" spans="8:31" ht="14.25" customHeight="1" x14ac:dyDescent="0.3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  <c r="W391" s="3"/>
      <c r="X391" s="3"/>
      <c r="Y391" s="3"/>
      <c r="Z391" s="3"/>
      <c r="AB391" s="3"/>
      <c r="AC391" s="3"/>
      <c r="AD391" s="3"/>
      <c r="AE391" s="3"/>
    </row>
    <row r="392" spans="8:31" ht="14.25" customHeight="1" x14ac:dyDescent="0.3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  <c r="W392" s="3"/>
      <c r="X392" s="3"/>
      <c r="Y392" s="3"/>
      <c r="Z392" s="3"/>
      <c r="AB392" s="3"/>
      <c r="AC392" s="3"/>
      <c r="AD392" s="3"/>
      <c r="AE392" s="3"/>
    </row>
    <row r="393" spans="8:31" ht="14.25" customHeight="1" x14ac:dyDescent="0.3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  <c r="W393" s="3"/>
      <c r="X393" s="3"/>
      <c r="Y393" s="3"/>
      <c r="Z393" s="3"/>
      <c r="AB393" s="3"/>
      <c r="AC393" s="3"/>
      <c r="AD393" s="3"/>
      <c r="AE393" s="3"/>
    </row>
    <row r="394" spans="8:31" ht="14.25" customHeight="1" x14ac:dyDescent="0.3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  <c r="W394" s="3"/>
      <c r="X394" s="3"/>
      <c r="Y394" s="3"/>
      <c r="Z394" s="3"/>
      <c r="AB394" s="3"/>
      <c r="AC394" s="3"/>
      <c r="AD394" s="3"/>
      <c r="AE394" s="3"/>
    </row>
    <row r="395" spans="8:31" ht="14.25" customHeight="1" x14ac:dyDescent="0.3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  <c r="W395" s="3"/>
      <c r="X395" s="3"/>
      <c r="Y395" s="3"/>
      <c r="Z395" s="3"/>
      <c r="AB395" s="3"/>
      <c r="AC395" s="3"/>
      <c r="AD395" s="3"/>
      <c r="AE395" s="3"/>
    </row>
    <row r="396" spans="8:31" ht="14.25" customHeight="1" x14ac:dyDescent="0.3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  <c r="W396" s="3"/>
      <c r="X396" s="3"/>
      <c r="Y396" s="3"/>
      <c r="Z396" s="3"/>
      <c r="AB396" s="3"/>
      <c r="AC396" s="3"/>
      <c r="AD396" s="3"/>
      <c r="AE396" s="3"/>
    </row>
    <row r="397" spans="8:31" ht="14.25" customHeight="1" x14ac:dyDescent="0.3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  <c r="W397" s="3"/>
      <c r="X397" s="3"/>
      <c r="Y397" s="3"/>
      <c r="Z397" s="3"/>
      <c r="AB397" s="3"/>
      <c r="AC397" s="3"/>
      <c r="AD397" s="3"/>
      <c r="AE397" s="3"/>
    </row>
    <row r="398" spans="8:31" ht="14.25" customHeight="1" x14ac:dyDescent="0.3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  <c r="W398" s="3"/>
      <c r="X398" s="3"/>
      <c r="Y398" s="3"/>
      <c r="Z398" s="3"/>
      <c r="AB398" s="3"/>
      <c r="AC398" s="3"/>
      <c r="AD398" s="3"/>
      <c r="AE398" s="3"/>
    </row>
    <row r="399" spans="8:31" ht="14.25" customHeight="1" x14ac:dyDescent="0.3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  <c r="W399" s="3"/>
      <c r="X399" s="3"/>
      <c r="Y399" s="3"/>
      <c r="Z399" s="3"/>
      <c r="AB399" s="3"/>
      <c r="AC399" s="3"/>
      <c r="AD399" s="3"/>
      <c r="AE399" s="3"/>
    </row>
    <row r="400" spans="8:31" ht="14.25" customHeight="1" x14ac:dyDescent="0.3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  <c r="W400" s="3"/>
      <c r="X400" s="3"/>
      <c r="Y400" s="3"/>
      <c r="Z400" s="3"/>
      <c r="AB400" s="3"/>
      <c r="AC400" s="3"/>
      <c r="AD400" s="3"/>
      <c r="AE400" s="3"/>
    </row>
    <row r="401" spans="8:31" ht="14.25" customHeight="1" x14ac:dyDescent="0.3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  <c r="W401" s="3"/>
      <c r="X401" s="3"/>
      <c r="Y401" s="3"/>
      <c r="Z401" s="3"/>
      <c r="AB401" s="3"/>
      <c r="AC401" s="3"/>
      <c r="AD401" s="3"/>
      <c r="AE401" s="3"/>
    </row>
    <row r="402" spans="8:31" ht="14.25" customHeight="1" x14ac:dyDescent="0.3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  <c r="W402" s="3"/>
      <c r="X402" s="3"/>
      <c r="Y402" s="3"/>
      <c r="Z402" s="3"/>
      <c r="AB402" s="3"/>
      <c r="AC402" s="3"/>
      <c r="AD402" s="3"/>
      <c r="AE402" s="3"/>
    </row>
    <row r="403" spans="8:31" ht="14.25" customHeight="1" x14ac:dyDescent="0.3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  <c r="W403" s="3"/>
      <c r="X403" s="3"/>
      <c r="Y403" s="3"/>
      <c r="Z403" s="3"/>
      <c r="AB403" s="3"/>
      <c r="AC403" s="3"/>
      <c r="AD403" s="3"/>
      <c r="AE403" s="3"/>
    </row>
    <row r="404" spans="8:31" ht="14.25" customHeight="1" x14ac:dyDescent="0.3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  <c r="W404" s="3"/>
      <c r="X404" s="3"/>
      <c r="Y404" s="3"/>
      <c r="Z404" s="3"/>
      <c r="AB404" s="3"/>
      <c r="AC404" s="3"/>
      <c r="AD404" s="3"/>
      <c r="AE404" s="3"/>
    </row>
    <row r="405" spans="8:31" ht="14.25" customHeight="1" x14ac:dyDescent="0.3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  <c r="W405" s="3"/>
      <c r="X405" s="3"/>
      <c r="Y405" s="3"/>
      <c r="Z405" s="3"/>
      <c r="AB405" s="3"/>
      <c r="AC405" s="3"/>
      <c r="AD405" s="3"/>
      <c r="AE405" s="3"/>
    </row>
    <row r="406" spans="8:31" ht="14.25" customHeight="1" x14ac:dyDescent="0.3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  <c r="W406" s="3"/>
      <c r="X406" s="3"/>
      <c r="Y406" s="3"/>
      <c r="Z406" s="3"/>
      <c r="AB406" s="3"/>
      <c r="AC406" s="3"/>
      <c r="AD406" s="3"/>
      <c r="AE406" s="3"/>
    </row>
    <row r="407" spans="8:31" ht="14.25" customHeight="1" x14ac:dyDescent="0.3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  <c r="W407" s="3"/>
      <c r="X407" s="3"/>
      <c r="Y407" s="3"/>
      <c r="Z407" s="3"/>
      <c r="AB407" s="3"/>
      <c r="AC407" s="3"/>
      <c r="AD407" s="3"/>
      <c r="AE407" s="3"/>
    </row>
    <row r="408" spans="8:31" ht="14.25" customHeight="1" x14ac:dyDescent="0.3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  <c r="W408" s="3"/>
      <c r="X408" s="3"/>
      <c r="Y408" s="3"/>
      <c r="Z408" s="3"/>
      <c r="AB408" s="3"/>
      <c r="AC408" s="3"/>
      <c r="AD408" s="3"/>
      <c r="AE408" s="3"/>
    </row>
    <row r="409" spans="8:31" ht="14.25" customHeight="1" x14ac:dyDescent="0.3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  <c r="W409" s="3"/>
      <c r="X409" s="3"/>
      <c r="Y409" s="3"/>
      <c r="Z409" s="3"/>
      <c r="AB409" s="3"/>
      <c r="AC409" s="3"/>
      <c r="AD409" s="3"/>
      <c r="AE409" s="3"/>
    </row>
    <row r="410" spans="8:31" ht="14.25" customHeight="1" x14ac:dyDescent="0.3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  <c r="W410" s="3"/>
      <c r="X410" s="3"/>
      <c r="Y410" s="3"/>
      <c r="Z410" s="3"/>
      <c r="AB410" s="3"/>
      <c r="AC410" s="3"/>
      <c r="AD410" s="3"/>
      <c r="AE410" s="3"/>
    </row>
    <row r="411" spans="8:31" ht="14.25" customHeight="1" x14ac:dyDescent="0.3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  <c r="W411" s="3"/>
      <c r="X411" s="3"/>
      <c r="Y411" s="3"/>
      <c r="Z411" s="3"/>
      <c r="AB411" s="3"/>
      <c r="AC411" s="3"/>
      <c r="AD411" s="3"/>
      <c r="AE411" s="3"/>
    </row>
    <row r="412" spans="8:31" ht="14.25" customHeight="1" x14ac:dyDescent="0.3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  <c r="W412" s="3"/>
      <c r="X412" s="3"/>
      <c r="Y412" s="3"/>
      <c r="Z412" s="3"/>
      <c r="AB412" s="3"/>
      <c r="AC412" s="3"/>
      <c r="AD412" s="3"/>
      <c r="AE412" s="3"/>
    </row>
    <row r="413" spans="8:31" ht="14.25" customHeight="1" x14ac:dyDescent="0.3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  <c r="W413" s="3"/>
      <c r="X413" s="3"/>
      <c r="Y413" s="3"/>
      <c r="Z413" s="3"/>
      <c r="AB413" s="3"/>
      <c r="AC413" s="3"/>
      <c r="AD413" s="3"/>
      <c r="AE413" s="3"/>
    </row>
    <row r="414" spans="8:31" ht="14.25" customHeight="1" x14ac:dyDescent="0.3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  <c r="W414" s="3"/>
      <c r="X414" s="3"/>
      <c r="Y414" s="3"/>
      <c r="Z414" s="3"/>
      <c r="AB414" s="3"/>
      <c r="AC414" s="3"/>
      <c r="AD414" s="3"/>
      <c r="AE414" s="3"/>
    </row>
    <row r="415" spans="8:31" ht="14.25" customHeight="1" x14ac:dyDescent="0.3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  <c r="W415" s="3"/>
      <c r="X415" s="3"/>
      <c r="Y415" s="3"/>
      <c r="Z415" s="3"/>
      <c r="AB415" s="3"/>
      <c r="AC415" s="3"/>
      <c r="AD415" s="3"/>
      <c r="AE415" s="3"/>
    </row>
    <row r="416" spans="8:31" ht="14.25" customHeight="1" x14ac:dyDescent="0.3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  <c r="W416" s="3"/>
      <c r="X416" s="3"/>
      <c r="Y416" s="3"/>
      <c r="Z416" s="3"/>
      <c r="AB416" s="3"/>
      <c r="AC416" s="3"/>
      <c r="AD416" s="3"/>
      <c r="AE416" s="3"/>
    </row>
    <row r="417" spans="8:31" ht="14.25" customHeight="1" x14ac:dyDescent="0.3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  <c r="W417" s="3"/>
      <c r="X417" s="3"/>
      <c r="Y417" s="3"/>
      <c r="Z417" s="3"/>
      <c r="AB417" s="3"/>
      <c r="AC417" s="3"/>
      <c r="AD417" s="3"/>
      <c r="AE417" s="3"/>
    </row>
    <row r="418" spans="8:31" ht="14.25" customHeight="1" x14ac:dyDescent="0.3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  <c r="W418" s="3"/>
      <c r="X418" s="3"/>
      <c r="Y418" s="3"/>
      <c r="Z418" s="3"/>
      <c r="AB418" s="3"/>
      <c r="AC418" s="3"/>
      <c r="AD418" s="3"/>
      <c r="AE418" s="3"/>
    </row>
    <row r="419" spans="8:31" ht="14.25" customHeight="1" x14ac:dyDescent="0.3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  <c r="W419" s="3"/>
      <c r="X419" s="3"/>
      <c r="Y419" s="3"/>
      <c r="Z419" s="3"/>
      <c r="AB419" s="3"/>
      <c r="AC419" s="3"/>
      <c r="AD419" s="3"/>
      <c r="AE419" s="3"/>
    </row>
    <row r="420" spans="8:31" ht="14.25" customHeight="1" x14ac:dyDescent="0.3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  <c r="W420" s="3"/>
      <c r="X420" s="3"/>
      <c r="Y420" s="3"/>
      <c r="Z420" s="3"/>
      <c r="AB420" s="3"/>
      <c r="AC420" s="3"/>
      <c r="AD420" s="3"/>
      <c r="AE420" s="3"/>
    </row>
    <row r="421" spans="8:31" ht="14.25" customHeight="1" x14ac:dyDescent="0.3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  <c r="W421" s="3"/>
      <c r="X421" s="3"/>
      <c r="Y421" s="3"/>
      <c r="Z421" s="3"/>
      <c r="AB421" s="3"/>
      <c r="AC421" s="3"/>
      <c r="AD421" s="3"/>
      <c r="AE421" s="3"/>
    </row>
    <row r="422" spans="8:31" ht="14.25" customHeight="1" x14ac:dyDescent="0.3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  <c r="W422" s="3"/>
      <c r="X422" s="3"/>
      <c r="Y422" s="3"/>
      <c r="Z422" s="3"/>
      <c r="AB422" s="3"/>
      <c r="AC422" s="3"/>
      <c r="AD422" s="3"/>
      <c r="AE422" s="3"/>
    </row>
    <row r="423" spans="8:31" ht="14.25" customHeight="1" x14ac:dyDescent="0.3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  <c r="W423" s="3"/>
      <c r="X423" s="3"/>
      <c r="Y423" s="3"/>
      <c r="Z423" s="3"/>
      <c r="AB423" s="3"/>
      <c r="AC423" s="3"/>
      <c r="AD423" s="3"/>
      <c r="AE423" s="3"/>
    </row>
    <row r="424" spans="8:31" ht="14.25" customHeight="1" x14ac:dyDescent="0.3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  <c r="W424" s="3"/>
      <c r="X424" s="3"/>
      <c r="Y424" s="3"/>
      <c r="Z424" s="3"/>
      <c r="AB424" s="3"/>
      <c r="AC424" s="3"/>
      <c r="AD424" s="3"/>
      <c r="AE424" s="3"/>
    </row>
    <row r="425" spans="8:31" ht="14.25" customHeight="1" x14ac:dyDescent="0.3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  <c r="W425" s="3"/>
      <c r="X425" s="3"/>
      <c r="Y425" s="3"/>
      <c r="Z425" s="3"/>
      <c r="AB425" s="3"/>
      <c r="AC425" s="3"/>
      <c r="AD425" s="3"/>
      <c r="AE425" s="3"/>
    </row>
    <row r="426" spans="8:31" ht="14.25" customHeight="1" x14ac:dyDescent="0.3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  <c r="W426" s="3"/>
      <c r="X426" s="3"/>
      <c r="Y426" s="3"/>
      <c r="Z426" s="3"/>
      <c r="AB426" s="3"/>
      <c r="AC426" s="3"/>
      <c r="AD426" s="3"/>
      <c r="AE426" s="3"/>
    </row>
    <row r="427" spans="8:31" ht="14.25" customHeight="1" x14ac:dyDescent="0.3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  <c r="W427" s="3"/>
      <c r="X427" s="3"/>
      <c r="Y427" s="3"/>
      <c r="Z427" s="3"/>
      <c r="AB427" s="3"/>
      <c r="AC427" s="3"/>
      <c r="AD427" s="3"/>
      <c r="AE427" s="3"/>
    </row>
    <row r="428" spans="8:31" ht="14.25" customHeight="1" x14ac:dyDescent="0.3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  <c r="W428" s="3"/>
      <c r="X428" s="3"/>
      <c r="Y428" s="3"/>
      <c r="Z428" s="3"/>
      <c r="AB428" s="3"/>
      <c r="AC428" s="3"/>
      <c r="AD428" s="3"/>
      <c r="AE428" s="3"/>
    </row>
    <row r="429" spans="8:31" ht="14.25" customHeight="1" x14ac:dyDescent="0.3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  <c r="W429" s="3"/>
      <c r="X429" s="3"/>
      <c r="Y429" s="3"/>
      <c r="Z429" s="3"/>
      <c r="AB429" s="3"/>
      <c r="AC429" s="3"/>
      <c r="AD429" s="3"/>
      <c r="AE429" s="3"/>
    </row>
    <row r="430" spans="8:31" ht="14.25" customHeight="1" x14ac:dyDescent="0.3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  <c r="W430" s="3"/>
      <c r="X430" s="3"/>
      <c r="Y430" s="3"/>
      <c r="Z430" s="3"/>
      <c r="AB430" s="3"/>
      <c r="AC430" s="3"/>
      <c r="AD430" s="3"/>
      <c r="AE430" s="3"/>
    </row>
    <row r="431" spans="8:31" ht="14.25" customHeight="1" x14ac:dyDescent="0.3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  <c r="W431" s="3"/>
      <c r="X431" s="3"/>
      <c r="Y431" s="3"/>
      <c r="Z431" s="3"/>
      <c r="AB431" s="3"/>
      <c r="AC431" s="3"/>
      <c r="AD431" s="3"/>
      <c r="AE431" s="3"/>
    </row>
    <row r="432" spans="8:31" ht="14.25" customHeight="1" x14ac:dyDescent="0.3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  <c r="W432" s="3"/>
      <c r="X432" s="3"/>
      <c r="Y432" s="3"/>
      <c r="Z432" s="3"/>
      <c r="AB432" s="3"/>
      <c r="AC432" s="3"/>
      <c r="AD432" s="3"/>
      <c r="AE432" s="3"/>
    </row>
    <row r="433" spans="8:31" ht="14.25" customHeight="1" x14ac:dyDescent="0.3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  <c r="W433" s="3"/>
      <c r="X433" s="3"/>
      <c r="Y433" s="3"/>
      <c r="Z433" s="3"/>
      <c r="AB433" s="3"/>
      <c r="AC433" s="3"/>
      <c r="AD433" s="3"/>
      <c r="AE433" s="3"/>
    </row>
    <row r="434" spans="8:31" ht="14.25" customHeight="1" x14ac:dyDescent="0.3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  <c r="W434" s="3"/>
      <c r="X434" s="3"/>
      <c r="Y434" s="3"/>
      <c r="Z434" s="3"/>
      <c r="AB434" s="3"/>
      <c r="AC434" s="3"/>
      <c r="AD434" s="3"/>
      <c r="AE434" s="3"/>
    </row>
    <row r="435" spans="8:31" ht="14.25" customHeight="1" x14ac:dyDescent="0.3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  <c r="W435" s="3"/>
      <c r="X435" s="3"/>
      <c r="Y435" s="3"/>
      <c r="Z435" s="3"/>
      <c r="AB435" s="3"/>
      <c r="AC435" s="3"/>
      <c r="AD435" s="3"/>
      <c r="AE435" s="3"/>
    </row>
    <row r="436" spans="8:31" ht="14.25" customHeight="1" x14ac:dyDescent="0.3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  <c r="W436" s="3"/>
      <c r="X436" s="3"/>
      <c r="Y436" s="3"/>
      <c r="Z436" s="3"/>
      <c r="AB436" s="3"/>
      <c r="AC436" s="3"/>
      <c r="AD436" s="3"/>
      <c r="AE436" s="3"/>
    </row>
    <row r="437" spans="8:31" ht="14.25" customHeight="1" x14ac:dyDescent="0.3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  <c r="W437" s="3"/>
      <c r="X437" s="3"/>
      <c r="Y437" s="3"/>
      <c r="Z437" s="3"/>
      <c r="AB437" s="3"/>
      <c r="AC437" s="3"/>
      <c r="AD437" s="3"/>
      <c r="AE437" s="3"/>
    </row>
    <row r="438" spans="8:31" ht="14.25" customHeight="1" x14ac:dyDescent="0.3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  <c r="W438" s="3"/>
      <c r="X438" s="3"/>
      <c r="Y438" s="3"/>
      <c r="Z438" s="3"/>
      <c r="AB438" s="3"/>
      <c r="AC438" s="3"/>
      <c r="AD438" s="3"/>
      <c r="AE438" s="3"/>
    </row>
    <row r="439" spans="8:31" ht="14.25" customHeight="1" x14ac:dyDescent="0.3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  <c r="W439" s="3"/>
      <c r="X439" s="3"/>
      <c r="Y439" s="3"/>
      <c r="Z439" s="3"/>
      <c r="AB439" s="3"/>
      <c r="AC439" s="3"/>
      <c r="AD439" s="3"/>
      <c r="AE439" s="3"/>
    </row>
    <row r="440" spans="8:31" ht="14.25" customHeight="1" x14ac:dyDescent="0.3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  <c r="W440" s="3"/>
      <c r="X440" s="3"/>
      <c r="Y440" s="3"/>
      <c r="Z440" s="3"/>
      <c r="AB440" s="3"/>
      <c r="AC440" s="3"/>
      <c r="AD440" s="3"/>
      <c r="AE440" s="3"/>
    </row>
    <row r="441" spans="8:31" ht="14.25" customHeight="1" x14ac:dyDescent="0.3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  <c r="W441" s="3"/>
      <c r="X441" s="3"/>
      <c r="Y441" s="3"/>
      <c r="Z441" s="3"/>
      <c r="AB441" s="3"/>
      <c r="AC441" s="3"/>
      <c r="AD441" s="3"/>
      <c r="AE441" s="3"/>
    </row>
    <row r="442" spans="8:31" ht="14.25" customHeight="1" x14ac:dyDescent="0.3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  <c r="W442" s="3"/>
      <c r="X442" s="3"/>
      <c r="Y442" s="3"/>
      <c r="Z442" s="3"/>
      <c r="AB442" s="3"/>
      <c r="AC442" s="3"/>
      <c r="AD442" s="3"/>
      <c r="AE442" s="3"/>
    </row>
    <row r="443" spans="8:31" ht="14.25" customHeight="1" x14ac:dyDescent="0.3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  <c r="W443" s="3"/>
      <c r="X443" s="3"/>
      <c r="Y443" s="3"/>
      <c r="Z443" s="3"/>
      <c r="AB443" s="3"/>
      <c r="AC443" s="3"/>
      <c r="AD443" s="3"/>
      <c r="AE443" s="3"/>
    </row>
    <row r="444" spans="8:31" ht="14.25" customHeight="1" x14ac:dyDescent="0.3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  <c r="W444" s="3"/>
      <c r="X444" s="3"/>
      <c r="Y444" s="3"/>
      <c r="Z444" s="3"/>
      <c r="AB444" s="3"/>
      <c r="AC444" s="3"/>
      <c r="AD444" s="3"/>
      <c r="AE444" s="3"/>
    </row>
    <row r="445" spans="8:31" ht="14.25" customHeight="1" x14ac:dyDescent="0.3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  <c r="W445" s="3"/>
      <c r="X445" s="3"/>
      <c r="Y445" s="3"/>
      <c r="Z445" s="3"/>
      <c r="AB445" s="3"/>
      <c r="AC445" s="3"/>
      <c r="AD445" s="3"/>
      <c r="AE445" s="3"/>
    </row>
    <row r="446" spans="8:31" ht="14.25" customHeight="1" x14ac:dyDescent="0.3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  <c r="W446" s="3"/>
      <c r="X446" s="3"/>
      <c r="Y446" s="3"/>
      <c r="Z446" s="3"/>
      <c r="AB446" s="3"/>
      <c r="AC446" s="3"/>
      <c r="AD446" s="3"/>
      <c r="AE446" s="3"/>
    </row>
    <row r="447" spans="8:31" ht="14.25" customHeight="1" x14ac:dyDescent="0.3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  <c r="W447" s="3"/>
      <c r="X447" s="3"/>
      <c r="Y447" s="3"/>
      <c r="Z447" s="3"/>
      <c r="AB447" s="3"/>
      <c r="AC447" s="3"/>
      <c r="AD447" s="3"/>
      <c r="AE447" s="3"/>
    </row>
    <row r="448" spans="8:31" ht="14.25" customHeight="1" x14ac:dyDescent="0.3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  <c r="W448" s="3"/>
      <c r="X448" s="3"/>
      <c r="Y448" s="3"/>
      <c r="Z448" s="3"/>
      <c r="AB448" s="3"/>
      <c r="AC448" s="3"/>
      <c r="AD448" s="3"/>
      <c r="AE448" s="3"/>
    </row>
    <row r="449" spans="8:31" ht="14.25" customHeight="1" x14ac:dyDescent="0.3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  <c r="W449" s="3"/>
      <c r="X449" s="3"/>
      <c r="Y449" s="3"/>
      <c r="Z449" s="3"/>
      <c r="AB449" s="3"/>
      <c r="AC449" s="3"/>
      <c r="AD449" s="3"/>
      <c r="AE449" s="3"/>
    </row>
    <row r="450" spans="8:31" ht="14.25" customHeight="1" x14ac:dyDescent="0.3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  <c r="W450" s="3"/>
      <c r="X450" s="3"/>
      <c r="Y450" s="3"/>
      <c r="Z450" s="3"/>
      <c r="AB450" s="3"/>
      <c r="AC450" s="3"/>
      <c r="AD450" s="3"/>
      <c r="AE450" s="3"/>
    </row>
    <row r="451" spans="8:31" ht="14.25" customHeight="1" x14ac:dyDescent="0.3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  <c r="W451" s="3"/>
      <c r="X451" s="3"/>
      <c r="Y451" s="3"/>
      <c r="Z451" s="3"/>
      <c r="AB451" s="3"/>
      <c r="AC451" s="3"/>
      <c r="AD451" s="3"/>
      <c r="AE451" s="3"/>
    </row>
    <row r="452" spans="8:31" ht="14.25" customHeight="1" x14ac:dyDescent="0.3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  <c r="W452" s="3"/>
      <c r="X452" s="3"/>
      <c r="Y452" s="3"/>
      <c r="Z452" s="3"/>
      <c r="AB452" s="3"/>
      <c r="AC452" s="3"/>
      <c r="AD452" s="3"/>
      <c r="AE452" s="3"/>
    </row>
    <row r="453" spans="8:31" ht="14.25" customHeight="1" x14ac:dyDescent="0.3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  <c r="W453" s="3"/>
      <c r="X453" s="3"/>
      <c r="Y453" s="3"/>
      <c r="Z453" s="3"/>
      <c r="AB453" s="3"/>
      <c r="AC453" s="3"/>
      <c r="AD453" s="3"/>
      <c r="AE453" s="3"/>
    </row>
    <row r="454" spans="8:31" ht="14.25" customHeight="1" x14ac:dyDescent="0.3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  <c r="W454" s="3"/>
      <c r="X454" s="3"/>
      <c r="Y454" s="3"/>
      <c r="Z454" s="3"/>
      <c r="AB454" s="3"/>
      <c r="AC454" s="3"/>
      <c r="AD454" s="3"/>
      <c r="AE454" s="3"/>
    </row>
    <row r="455" spans="8:31" ht="14.25" customHeight="1" x14ac:dyDescent="0.3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  <c r="W455" s="3"/>
      <c r="X455" s="3"/>
      <c r="Y455" s="3"/>
      <c r="Z455" s="3"/>
      <c r="AB455" s="3"/>
      <c r="AC455" s="3"/>
      <c r="AD455" s="3"/>
      <c r="AE455" s="3"/>
    </row>
    <row r="456" spans="8:31" ht="14.25" customHeight="1" x14ac:dyDescent="0.3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  <c r="W456" s="3"/>
      <c r="X456" s="3"/>
      <c r="Y456" s="3"/>
      <c r="Z456" s="3"/>
      <c r="AB456" s="3"/>
      <c r="AC456" s="3"/>
      <c r="AD456" s="3"/>
      <c r="AE456" s="3"/>
    </row>
    <row r="457" spans="8:31" ht="14.25" customHeight="1" x14ac:dyDescent="0.3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  <c r="W457" s="3"/>
      <c r="X457" s="3"/>
      <c r="Y457" s="3"/>
      <c r="Z457" s="3"/>
      <c r="AB457" s="3"/>
      <c r="AC457" s="3"/>
      <c r="AD457" s="3"/>
      <c r="AE457" s="3"/>
    </row>
    <row r="458" spans="8:31" ht="14.25" customHeight="1" x14ac:dyDescent="0.3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  <c r="W458" s="3"/>
      <c r="X458" s="3"/>
      <c r="Y458" s="3"/>
      <c r="Z458" s="3"/>
      <c r="AB458" s="3"/>
      <c r="AC458" s="3"/>
      <c r="AD458" s="3"/>
      <c r="AE458" s="3"/>
    </row>
    <row r="459" spans="8:31" ht="14.25" customHeight="1" x14ac:dyDescent="0.3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  <c r="W459" s="3"/>
      <c r="X459" s="3"/>
      <c r="Y459" s="3"/>
      <c r="Z459" s="3"/>
      <c r="AB459" s="3"/>
      <c r="AC459" s="3"/>
      <c r="AD459" s="3"/>
      <c r="AE459" s="3"/>
    </row>
    <row r="460" spans="8:31" ht="14.25" customHeight="1" x14ac:dyDescent="0.3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  <c r="W460" s="3"/>
      <c r="X460" s="3"/>
      <c r="Y460" s="3"/>
      <c r="Z460" s="3"/>
      <c r="AB460" s="3"/>
      <c r="AC460" s="3"/>
      <c r="AD460" s="3"/>
      <c r="AE460" s="3"/>
    </row>
    <row r="461" spans="8:31" ht="14.25" customHeight="1" x14ac:dyDescent="0.3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  <c r="W461" s="3"/>
      <c r="X461" s="3"/>
      <c r="Y461" s="3"/>
      <c r="Z461" s="3"/>
      <c r="AB461" s="3"/>
      <c r="AC461" s="3"/>
      <c r="AD461" s="3"/>
      <c r="AE461" s="3"/>
    </row>
    <row r="462" spans="8:31" ht="14.25" customHeight="1" x14ac:dyDescent="0.3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  <c r="W462" s="3"/>
      <c r="X462" s="3"/>
      <c r="Y462" s="3"/>
      <c r="Z462" s="3"/>
      <c r="AB462" s="3"/>
      <c r="AC462" s="3"/>
      <c r="AD462" s="3"/>
      <c r="AE462" s="3"/>
    </row>
    <row r="463" spans="8:31" ht="14.25" customHeight="1" x14ac:dyDescent="0.3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  <c r="W463" s="3"/>
      <c r="X463" s="3"/>
      <c r="Y463" s="3"/>
      <c r="Z463" s="3"/>
      <c r="AB463" s="3"/>
      <c r="AC463" s="3"/>
      <c r="AD463" s="3"/>
      <c r="AE463" s="3"/>
    </row>
    <row r="464" spans="8:31" ht="14.25" customHeight="1" x14ac:dyDescent="0.3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  <c r="W464" s="3"/>
      <c r="X464" s="3"/>
      <c r="Y464" s="3"/>
      <c r="Z464" s="3"/>
      <c r="AB464" s="3"/>
      <c r="AC464" s="3"/>
      <c r="AD464" s="3"/>
      <c r="AE464" s="3"/>
    </row>
    <row r="465" spans="8:31" ht="14.25" customHeight="1" x14ac:dyDescent="0.3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  <c r="W465" s="3"/>
      <c r="X465" s="3"/>
      <c r="Y465" s="3"/>
      <c r="Z465" s="3"/>
      <c r="AB465" s="3"/>
      <c r="AC465" s="3"/>
      <c r="AD465" s="3"/>
      <c r="AE465" s="3"/>
    </row>
    <row r="466" spans="8:31" ht="14.25" customHeight="1" x14ac:dyDescent="0.3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  <c r="W466" s="3"/>
      <c r="X466" s="3"/>
      <c r="Y466" s="3"/>
      <c r="Z466" s="3"/>
      <c r="AB466" s="3"/>
      <c r="AC466" s="3"/>
      <c r="AD466" s="3"/>
      <c r="AE466" s="3"/>
    </row>
    <row r="467" spans="8:31" ht="14.25" customHeight="1" x14ac:dyDescent="0.3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  <c r="W467" s="3"/>
      <c r="X467" s="3"/>
      <c r="Y467" s="3"/>
      <c r="Z467" s="3"/>
      <c r="AB467" s="3"/>
      <c r="AC467" s="3"/>
      <c r="AD467" s="3"/>
      <c r="AE467" s="3"/>
    </row>
    <row r="468" spans="8:31" ht="14.25" customHeight="1" x14ac:dyDescent="0.3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  <c r="W468" s="3"/>
      <c r="X468" s="3"/>
      <c r="Y468" s="3"/>
      <c r="Z468" s="3"/>
      <c r="AB468" s="3"/>
      <c r="AC468" s="3"/>
      <c r="AD468" s="3"/>
      <c r="AE468" s="3"/>
    </row>
    <row r="469" spans="8:31" ht="14.25" customHeight="1" x14ac:dyDescent="0.3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  <c r="W469" s="3"/>
      <c r="X469" s="3"/>
      <c r="Y469" s="3"/>
      <c r="Z469" s="3"/>
      <c r="AB469" s="3"/>
      <c r="AC469" s="3"/>
      <c r="AD469" s="3"/>
      <c r="AE469" s="3"/>
    </row>
    <row r="470" spans="8:31" ht="14.25" customHeight="1" x14ac:dyDescent="0.3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  <c r="W470" s="3"/>
      <c r="X470" s="3"/>
      <c r="Y470" s="3"/>
      <c r="Z470" s="3"/>
      <c r="AB470" s="3"/>
      <c r="AC470" s="3"/>
      <c r="AD470" s="3"/>
      <c r="AE470" s="3"/>
    </row>
    <row r="471" spans="8:31" ht="14.25" customHeight="1" x14ac:dyDescent="0.3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  <c r="W471" s="3"/>
      <c r="X471" s="3"/>
      <c r="Y471" s="3"/>
      <c r="Z471" s="3"/>
      <c r="AB471" s="3"/>
      <c r="AC471" s="3"/>
      <c r="AD471" s="3"/>
      <c r="AE471" s="3"/>
    </row>
    <row r="472" spans="8:31" ht="14.25" customHeight="1" x14ac:dyDescent="0.3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  <c r="W472" s="3"/>
      <c r="X472" s="3"/>
      <c r="Y472" s="3"/>
      <c r="Z472" s="3"/>
      <c r="AB472" s="3"/>
      <c r="AC472" s="3"/>
      <c r="AD472" s="3"/>
      <c r="AE472" s="3"/>
    </row>
    <row r="473" spans="8:31" ht="14.25" customHeight="1" x14ac:dyDescent="0.3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  <c r="W473" s="3"/>
      <c r="X473" s="3"/>
      <c r="Y473" s="3"/>
      <c r="Z473" s="3"/>
      <c r="AB473" s="3"/>
      <c r="AC473" s="3"/>
      <c r="AD473" s="3"/>
      <c r="AE473" s="3"/>
    </row>
    <row r="474" spans="8:31" ht="14.25" customHeight="1" x14ac:dyDescent="0.3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  <c r="W474" s="3"/>
      <c r="X474" s="3"/>
      <c r="Y474" s="3"/>
      <c r="Z474" s="3"/>
      <c r="AB474" s="3"/>
      <c r="AC474" s="3"/>
      <c r="AD474" s="3"/>
      <c r="AE474" s="3"/>
    </row>
    <row r="475" spans="8:31" ht="14.25" customHeight="1" x14ac:dyDescent="0.3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  <c r="W475" s="3"/>
      <c r="X475" s="3"/>
      <c r="Y475" s="3"/>
      <c r="Z475" s="3"/>
      <c r="AB475" s="3"/>
      <c r="AC475" s="3"/>
      <c r="AD475" s="3"/>
      <c r="AE475" s="3"/>
    </row>
    <row r="476" spans="8:31" ht="14.25" customHeight="1" x14ac:dyDescent="0.3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  <c r="W476" s="3"/>
      <c r="X476" s="3"/>
      <c r="Y476" s="3"/>
      <c r="Z476" s="3"/>
      <c r="AB476" s="3"/>
      <c r="AC476" s="3"/>
      <c r="AD476" s="3"/>
      <c r="AE476" s="3"/>
    </row>
    <row r="477" spans="8:31" ht="14.25" customHeight="1" x14ac:dyDescent="0.3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  <c r="W477" s="3"/>
      <c r="X477" s="3"/>
      <c r="Y477" s="3"/>
      <c r="Z477" s="3"/>
      <c r="AB477" s="3"/>
      <c r="AC477" s="3"/>
      <c r="AD477" s="3"/>
      <c r="AE477" s="3"/>
    </row>
    <row r="478" spans="8:31" ht="14.25" customHeight="1" x14ac:dyDescent="0.3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  <c r="W478" s="3"/>
      <c r="X478" s="3"/>
      <c r="Y478" s="3"/>
      <c r="Z478" s="3"/>
      <c r="AB478" s="3"/>
      <c r="AC478" s="3"/>
      <c r="AD478" s="3"/>
      <c r="AE478" s="3"/>
    </row>
    <row r="479" spans="8:31" ht="14.25" customHeight="1" x14ac:dyDescent="0.3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  <c r="W479" s="3"/>
      <c r="X479" s="3"/>
      <c r="Y479" s="3"/>
      <c r="Z479" s="3"/>
      <c r="AB479" s="3"/>
      <c r="AC479" s="3"/>
      <c r="AD479" s="3"/>
      <c r="AE479" s="3"/>
    </row>
    <row r="480" spans="8:31" ht="14.25" customHeight="1" x14ac:dyDescent="0.3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  <c r="W480" s="3"/>
      <c r="X480" s="3"/>
      <c r="Y480" s="3"/>
      <c r="Z480" s="3"/>
      <c r="AB480" s="3"/>
      <c r="AC480" s="3"/>
      <c r="AD480" s="3"/>
      <c r="AE480" s="3"/>
    </row>
    <row r="481" spans="8:31" ht="14.25" customHeight="1" x14ac:dyDescent="0.3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  <c r="W481" s="3"/>
      <c r="X481" s="3"/>
      <c r="Y481" s="3"/>
      <c r="Z481" s="3"/>
      <c r="AB481" s="3"/>
      <c r="AC481" s="3"/>
      <c r="AD481" s="3"/>
      <c r="AE481" s="3"/>
    </row>
    <row r="482" spans="8:31" ht="14.25" customHeight="1" x14ac:dyDescent="0.3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  <c r="W482" s="3"/>
      <c r="X482" s="3"/>
      <c r="Y482" s="3"/>
      <c r="Z482" s="3"/>
      <c r="AB482" s="3"/>
      <c r="AC482" s="3"/>
      <c r="AD482" s="3"/>
      <c r="AE482" s="3"/>
    </row>
    <row r="483" spans="8:31" ht="14.25" customHeight="1" x14ac:dyDescent="0.3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  <c r="W483" s="3"/>
      <c r="X483" s="3"/>
      <c r="Y483" s="3"/>
      <c r="Z483" s="3"/>
      <c r="AB483" s="3"/>
      <c r="AC483" s="3"/>
      <c r="AD483" s="3"/>
      <c r="AE483" s="3"/>
    </row>
    <row r="484" spans="8:31" ht="14.25" customHeight="1" x14ac:dyDescent="0.3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  <c r="W484" s="3"/>
      <c r="X484" s="3"/>
      <c r="Y484" s="3"/>
      <c r="Z484" s="3"/>
      <c r="AB484" s="3"/>
      <c r="AC484" s="3"/>
      <c r="AD484" s="3"/>
      <c r="AE484" s="3"/>
    </row>
    <row r="485" spans="8:31" ht="14.25" customHeight="1" x14ac:dyDescent="0.3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  <c r="W485" s="3"/>
      <c r="X485" s="3"/>
      <c r="Y485" s="3"/>
      <c r="Z485" s="3"/>
      <c r="AB485" s="3"/>
      <c r="AC485" s="3"/>
      <c r="AD485" s="3"/>
      <c r="AE485" s="3"/>
    </row>
    <row r="486" spans="8:31" ht="14.25" customHeight="1" x14ac:dyDescent="0.3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  <c r="W486" s="3"/>
      <c r="X486" s="3"/>
      <c r="Y486" s="3"/>
      <c r="Z486" s="3"/>
      <c r="AB486" s="3"/>
      <c r="AC486" s="3"/>
      <c r="AD486" s="3"/>
      <c r="AE486" s="3"/>
    </row>
    <row r="487" spans="8:31" ht="14.25" customHeight="1" x14ac:dyDescent="0.3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  <c r="W487" s="3"/>
      <c r="X487" s="3"/>
      <c r="Y487" s="3"/>
      <c r="Z487" s="3"/>
      <c r="AB487" s="3"/>
      <c r="AC487" s="3"/>
      <c r="AD487" s="3"/>
      <c r="AE487" s="3"/>
    </row>
    <row r="488" spans="8:31" ht="14.25" customHeight="1" x14ac:dyDescent="0.3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  <c r="W488" s="3"/>
      <c r="X488" s="3"/>
      <c r="Y488" s="3"/>
      <c r="Z488" s="3"/>
      <c r="AB488" s="3"/>
      <c r="AC488" s="3"/>
      <c r="AD488" s="3"/>
      <c r="AE488" s="3"/>
    </row>
    <row r="489" spans="8:31" ht="14.25" customHeight="1" x14ac:dyDescent="0.3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  <c r="W489" s="3"/>
      <c r="X489" s="3"/>
      <c r="Y489" s="3"/>
      <c r="Z489" s="3"/>
      <c r="AB489" s="3"/>
      <c r="AC489" s="3"/>
      <c r="AD489" s="3"/>
      <c r="AE489" s="3"/>
    </row>
    <row r="490" spans="8:31" ht="14.25" customHeight="1" x14ac:dyDescent="0.3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  <c r="W490" s="3"/>
      <c r="X490" s="3"/>
      <c r="Y490" s="3"/>
      <c r="Z490" s="3"/>
      <c r="AB490" s="3"/>
      <c r="AC490" s="3"/>
      <c r="AD490" s="3"/>
      <c r="AE490" s="3"/>
    </row>
    <row r="491" spans="8:31" ht="14.25" customHeight="1" x14ac:dyDescent="0.3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  <c r="W491" s="3"/>
      <c r="X491" s="3"/>
      <c r="Y491" s="3"/>
      <c r="Z491" s="3"/>
      <c r="AB491" s="3"/>
      <c r="AC491" s="3"/>
      <c r="AD491" s="3"/>
      <c r="AE491" s="3"/>
    </row>
    <row r="492" spans="8:31" ht="14.25" customHeight="1" x14ac:dyDescent="0.3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  <c r="W492" s="3"/>
      <c r="X492" s="3"/>
      <c r="Y492" s="3"/>
      <c r="Z492" s="3"/>
      <c r="AB492" s="3"/>
      <c r="AC492" s="3"/>
      <c r="AD492" s="3"/>
      <c r="AE492" s="3"/>
    </row>
    <row r="493" spans="8:31" ht="14.25" customHeight="1" x14ac:dyDescent="0.3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  <c r="W493" s="3"/>
      <c r="X493" s="3"/>
      <c r="Y493" s="3"/>
      <c r="Z493" s="3"/>
      <c r="AB493" s="3"/>
      <c r="AC493" s="3"/>
      <c r="AD493" s="3"/>
      <c r="AE493" s="3"/>
    </row>
    <row r="494" spans="8:31" ht="14.25" customHeight="1" x14ac:dyDescent="0.3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  <c r="W494" s="3"/>
      <c r="X494" s="3"/>
      <c r="Y494" s="3"/>
      <c r="Z494" s="3"/>
      <c r="AB494" s="3"/>
      <c r="AC494" s="3"/>
      <c r="AD494" s="3"/>
      <c r="AE494" s="3"/>
    </row>
    <row r="495" spans="8:31" ht="14.25" customHeight="1" x14ac:dyDescent="0.3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  <c r="W495" s="3"/>
      <c r="X495" s="3"/>
      <c r="Y495" s="3"/>
      <c r="Z495" s="3"/>
      <c r="AB495" s="3"/>
      <c r="AC495" s="3"/>
      <c r="AD495" s="3"/>
      <c r="AE495" s="3"/>
    </row>
    <row r="496" spans="8:31" ht="14.25" customHeight="1" x14ac:dyDescent="0.3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  <c r="W496" s="3"/>
      <c r="X496" s="3"/>
      <c r="Y496" s="3"/>
      <c r="Z496" s="3"/>
      <c r="AB496" s="3"/>
      <c r="AC496" s="3"/>
      <c r="AD496" s="3"/>
      <c r="AE496" s="3"/>
    </row>
    <row r="497" spans="8:31" ht="14.25" customHeight="1" x14ac:dyDescent="0.3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  <c r="W497" s="3"/>
      <c r="X497" s="3"/>
      <c r="Y497" s="3"/>
      <c r="Z497" s="3"/>
      <c r="AB497" s="3"/>
      <c r="AC497" s="3"/>
      <c r="AD497" s="3"/>
      <c r="AE497" s="3"/>
    </row>
    <row r="498" spans="8:31" ht="14.25" customHeight="1" x14ac:dyDescent="0.3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  <c r="W498" s="3"/>
      <c r="X498" s="3"/>
      <c r="Y498" s="3"/>
      <c r="Z498" s="3"/>
      <c r="AB498" s="3"/>
      <c r="AC498" s="3"/>
      <c r="AD498" s="3"/>
      <c r="AE498" s="3"/>
    </row>
    <row r="499" spans="8:31" ht="14.25" customHeight="1" x14ac:dyDescent="0.3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  <c r="W499" s="3"/>
      <c r="X499" s="3"/>
      <c r="Y499" s="3"/>
      <c r="Z499" s="3"/>
      <c r="AB499" s="3"/>
      <c r="AC499" s="3"/>
      <c r="AD499" s="3"/>
      <c r="AE499" s="3"/>
    </row>
    <row r="500" spans="8:31" ht="14.25" customHeight="1" x14ac:dyDescent="0.3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  <c r="W500" s="3"/>
      <c r="X500" s="3"/>
      <c r="Y500" s="3"/>
      <c r="Z500" s="3"/>
      <c r="AB500" s="3"/>
      <c r="AC500" s="3"/>
      <c r="AD500" s="3"/>
      <c r="AE500" s="3"/>
    </row>
    <row r="501" spans="8:31" ht="14.25" customHeight="1" x14ac:dyDescent="0.3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  <c r="W501" s="3"/>
      <c r="X501" s="3"/>
      <c r="Y501" s="3"/>
      <c r="Z501" s="3"/>
      <c r="AB501" s="3"/>
      <c r="AC501" s="3"/>
      <c r="AD501" s="3"/>
      <c r="AE501" s="3"/>
    </row>
    <row r="502" spans="8:31" ht="14.25" customHeight="1" x14ac:dyDescent="0.3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  <c r="W502" s="3"/>
      <c r="X502" s="3"/>
      <c r="Y502" s="3"/>
      <c r="Z502" s="3"/>
      <c r="AB502" s="3"/>
      <c r="AC502" s="3"/>
      <c r="AD502" s="3"/>
      <c r="AE502" s="3"/>
    </row>
    <row r="503" spans="8:31" ht="14.25" customHeight="1" x14ac:dyDescent="0.3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  <c r="W503" s="3"/>
      <c r="X503" s="3"/>
      <c r="Y503" s="3"/>
      <c r="Z503" s="3"/>
      <c r="AB503" s="3"/>
      <c r="AC503" s="3"/>
      <c r="AD503" s="3"/>
      <c r="AE503" s="3"/>
    </row>
    <row r="504" spans="8:31" ht="14.25" customHeight="1" x14ac:dyDescent="0.3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  <c r="W504" s="3"/>
      <c r="X504" s="3"/>
      <c r="Y504" s="3"/>
      <c r="Z504" s="3"/>
      <c r="AB504" s="3"/>
      <c r="AC504" s="3"/>
      <c r="AD504" s="3"/>
      <c r="AE504" s="3"/>
    </row>
    <row r="505" spans="8:31" ht="14.25" customHeight="1" x14ac:dyDescent="0.3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  <c r="W505" s="3"/>
      <c r="X505" s="3"/>
      <c r="Y505" s="3"/>
      <c r="Z505" s="3"/>
      <c r="AB505" s="3"/>
      <c r="AC505" s="3"/>
      <c r="AD505" s="3"/>
      <c r="AE505" s="3"/>
    </row>
    <row r="506" spans="8:31" ht="14.25" customHeight="1" x14ac:dyDescent="0.3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  <c r="W506" s="3"/>
      <c r="X506" s="3"/>
      <c r="Y506" s="3"/>
      <c r="Z506" s="3"/>
      <c r="AB506" s="3"/>
      <c r="AC506" s="3"/>
      <c r="AD506" s="3"/>
      <c r="AE506" s="3"/>
    </row>
    <row r="507" spans="8:31" ht="14.25" customHeight="1" x14ac:dyDescent="0.3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  <c r="W507" s="3"/>
      <c r="X507" s="3"/>
      <c r="Y507" s="3"/>
      <c r="Z507" s="3"/>
      <c r="AB507" s="3"/>
      <c r="AC507" s="3"/>
      <c r="AD507" s="3"/>
      <c r="AE507" s="3"/>
    </row>
    <row r="508" spans="8:31" ht="14.25" customHeight="1" x14ac:dyDescent="0.3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  <c r="W508" s="3"/>
      <c r="X508" s="3"/>
      <c r="Y508" s="3"/>
      <c r="Z508" s="3"/>
      <c r="AB508" s="3"/>
      <c r="AC508" s="3"/>
      <c r="AD508" s="3"/>
      <c r="AE508" s="3"/>
    </row>
    <row r="509" spans="8:31" ht="14.25" customHeight="1" x14ac:dyDescent="0.3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  <c r="W509" s="3"/>
      <c r="X509" s="3"/>
      <c r="Y509" s="3"/>
      <c r="Z509" s="3"/>
      <c r="AB509" s="3"/>
      <c r="AC509" s="3"/>
      <c r="AD509" s="3"/>
      <c r="AE509" s="3"/>
    </row>
    <row r="510" spans="8:31" ht="14.25" customHeight="1" x14ac:dyDescent="0.3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  <c r="W510" s="3"/>
      <c r="X510" s="3"/>
      <c r="Y510" s="3"/>
      <c r="Z510" s="3"/>
      <c r="AB510" s="3"/>
      <c r="AC510" s="3"/>
      <c r="AD510" s="3"/>
      <c r="AE510" s="3"/>
    </row>
    <row r="511" spans="8:31" ht="14.25" customHeight="1" x14ac:dyDescent="0.3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  <c r="W511" s="3"/>
      <c r="X511" s="3"/>
      <c r="Y511" s="3"/>
      <c r="Z511" s="3"/>
      <c r="AB511" s="3"/>
      <c r="AC511" s="3"/>
      <c r="AD511" s="3"/>
      <c r="AE511" s="3"/>
    </row>
    <row r="512" spans="8:31" ht="14.25" customHeight="1" x14ac:dyDescent="0.3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  <c r="W512" s="3"/>
      <c r="X512" s="3"/>
      <c r="Y512" s="3"/>
      <c r="Z512" s="3"/>
      <c r="AB512" s="3"/>
      <c r="AC512" s="3"/>
      <c r="AD512" s="3"/>
      <c r="AE512" s="3"/>
    </row>
    <row r="513" spans="8:31" ht="14.25" customHeight="1" x14ac:dyDescent="0.3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  <c r="W513" s="3"/>
      <c r="X513" s="3"/>
      <c r="Y513" s="3"/>
      <c r="Z513" s="3"/>
      <c r="AB513" s="3"/>
      <c r="AC513" s="3"/>
      <c r="AD513" s="3"/>
      <c r="AE513" s="3"/>
    </row>
    <row r="514" spans="8:31" ht="14.25" customHeight="1" x14ac:dyDescent="0.3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  <c r="W514" s="3"/>
      <c r="X514" s="3"/>
      <c r="Y514" s="3"/>
      <c r="Z514" s="3"/>
      <c r="AB514" s="3"/>
      <c r="AC514" s="3"/>
      <c r="AD514" s="3"/>
      <c r="AE514" s="3"/>
    </row>
    <row r="515" spans="8:31" ht="14.25" customHeight="1" x14ac:dyDescent="0.3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  <c r="W515" s="3"/>
      <c r="X515" s="3"/>
      <c r="Y515" s="3"/>
      <c r="Z515" s="3"/>
      <c r="AB515" s="3"/>
      <c r="AC515" s="3"/>
      <c r="AD515" s="3"/>
      <c r="AE515" s="3"/>
    </row>
    <row r="516" spans="8:31" ht="14.25" customHeight="1" x14ac:dyDescent="0.3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  <c r="W516" s="3"/>
      <c r="X516" s="3"/>
      <c r="Y516" s="3"/>
      <c r="Z516" s="3"/>
      <c r="AB516" s="3"/>
      <c r="AC516" s="3"/>
      <c r="AD516" s="3"/>
      <c r="AE516" s="3"/>
    </row>
    <row r="517" spans="8:31" ht="14.25" customHeight="1" x14ac:dyDescent="0.3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  <c r="W517" s="3"/>
      <c r="X517" s="3"/>
      <c r="Y517" s="3"/>
      <c r="Z517" s="3"/>
      <c r="AB517" s="3"/>
      <c r="AC517" s="3"/>
      <c r="AD517" s="3"/>
      <c r="AE517" s="3"/>
    </row>
    <row r="518" spans="8:31" ht="14.25" customHeight="1" x14ac:dyDescent="0.3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  <c r="W518" s="3"/>
      <c r="X518" s="3"/>
      <c r="Y518" s="3"/>
      <c r="Z518" s="3"/>
      <c r="AB518" s="3"/>
      <c r="AC518" s="3"/>
      <c r="AD518" s="3"/>
      <c r="AE518" s="3"/>
    </row>
    <row r="519" spans="8:31" ht="14.25" customHeight="1" x14ac:dyDescent="0.3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  <c r="W519" s="3"/>
      <c r="X519" s="3"/>
      <c r="Y519" s="3"/>
      <c r="Z519" s="3"/>
      <c r="AB519" s="3"/>
      <c r="AC519" s="3"/>
      <c r="AD519" s="3"/>
      <c r="AE519" s="3"/>
    </row>
    <row r="520" spans="8:31" ht="14.25" customHeight="1" x14ac:dyDescent="0.3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  <c r="W520" s="3"/>
      <c r="X520" s="3"/>
      <c r="Y520" s="3"/>
      <c r="Z520" s="3"/>
      <c r="AB520" s="3"/>
      <c r="AC520" s="3"/>
      <c r="AD520" s="3"/>
      <c r="AE520" s="3"/>
    </row>
    <row r="521" spans="8:31" ht="14.25" customHeight="1" x14ac:dyDescent="0.3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  <c r="W521" s="3"/>
      <c r="X521" s="3"/>
      <c r="Y521" s="3"/>
      <c r="Z521" s="3"/>
      <c r="AB521" s="3"/>
      <c r="AC521" s="3"/>
      <c r="AD521" s="3"/>
      <c r="AE521" s="3"/>
    </row>
    <row r="522" spans="8:31" ht="14.25" customHeight="1" x14ac:dyDescent="0.3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  <c r="W522" s="3"/>
      <c r="X522" s="3"/>
      <c r="Y522" s="3"/>
      <c r="Z522" s="3"/>
      <c r="AB522" s="3"/>
      <c r="AC522" s="3"/>
      <c r="AD522" s="3"/>
      <c r="AE522" s="3"/>
    </row>
    <row r="523" spans="8:31" ht="14.25" customHeight="1" x14ac:dyDescent="0.3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  <c r="W523" s="3"/>
      <c r="X523" s="3"/>
      <c r="Y523" s="3"/>
      <c r="Z523" s="3"/>
      <c r="AB523" s="3"/>
      <c r="AC523" s="3"/>
      <c r="AD523" s="3"/>
      <c r="AE523" s="3"/>
    </row>
    <row r="524" spans="8:31" ht="14.25" customHeight="1" x14ac:dyDescent="0.3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  <c r="W524" s="3"/>
      <c r="X524" s="3"/>
      <c r="Y524" s="3"/>
      <c r="Z524" s="3"/>
      <c r="AB524" s="3"/>
      <c r="AC524" s="3"/>
      <c r="AD524" s="3"/>
      <c r="AE524" s="3"/>
    </row>
    <row r="525" spans="8:31" ht="14.25" customHeight="1" x14ac:dyDescent="0.3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  <c r="W525" s="3"/>
      <c r="X525" s="3"/>
      <c r="Y525" s="3"/>
      <c r="Z525" s="3"/>
      <c r="AB525" s="3"/>
      <c r="AC525" s="3"/>
      <c r="AD525" s="3"/>
      <c r="AE525" s="3"/>
    </row>
    <row r="526" spans="8:31" ht="14.25" customHeight="1" x14ac:dyDescent="0.3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  <c r="W526" s="3"/>
      <c r="X526" s="3"/>
      <c r="Y526" s="3"/>
      <c r="Z526" s="3"/>
      <c r="AB526" s="3"/>
      <c r="AC526" s="3"/>
      <c r="AD526" s="3"/>
      <c r="AE526" s="3"/>
    </row>
    <row r="527" spans="8:31" ht="14.25" customHeight="1" x14ac:dyDescent="0.3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  <c r="W527" s="3"/>
      <c r="X527" s="3"/>
      <c r="Y527" s="3"/>
      <c r="Z527" s="3"/>
      <c r="AB527" s="3"/>
      <c r="AC527" s="3"/>
      <c r="AD527" s="3"/>
      <c r="AE527" s="3"/>
    </row>
    <row r="528" spans="8:31" ht="14.25" customHeight="1" x14ac:dyDescent="0.3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  <c r="W528" s="3"/>
      <c r="X528" s="3"/>
      <c r="Y528" s="3"/>
      <c r="Z528" s="3"/>
      <c r="AB528" s="3"/>
      <c r="AC528" s="3"/>
      <c r="AD528" s="3"/>
      <c r="AE528" s="3"/>
    </row>
    <row r="529" spans="8:31" ht="14.25" customHeight="1" x14ac:dyDescent="0.3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  <c r="W529" s="3"/>
      <c r="X529" s="3"/>
      <c r="Y529" s="3"/>
      <c r="Z529" s="3"/>
      <c r="AB529" s="3"/>
      <c r="AC529" s="3"/>
      <c r="AD529" s="3"/>
      <c r="AE529" s="3"/>
    </row>
    <row r="530" spans="8:31" ht="14.25" customHeight="1" x14ac:dyDescent="0.3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  <c r="W530" s="3"/>
      <c r="X530" s="3"/>
      <c r="Y530" s="3"/>
      <c r="Z530" s="3"/>
      <c r="AB530" s="3"/>
      <c r="AC530" s="3"/>
      <c r="AD530" s="3"/>
      <c r="AE530" s="3"/>
    </row>
    <row r="531" spans="8:31" ht="14.25" customHeight="1" x14ac:dyDescent="0.3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  <c r="W531" s="3"/>
      <c r="X531" s="3"/>
      <c r="Y531" s="3"/>
      <c r="Z531" s="3"/>
      <c r="AB531" s="3"/>
      <c r="AC531" s="3"/>
      <c r="AD531" s="3"/>
      <c r="AE531" s="3"/>
    </row>
    <row r="532" spans="8:31" ht="14.25" customHeight="1" x14ac:dyDescent="0.3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  <c r="W532" s="3"/>
      <c r="X532" s="3"/>
      <c r="Y532" s="3"/>
      <c r="Z532" s="3"/>
      <c r="AB532" s="3"/>
      <c r="AC532" s="3"/>
      <c r="AD532" s="3"/>
      <c r="AE532" s="3"/>
    </row>
    <row r="533" spans="8:31" ht="14.25" customHeight="1" x14ac:dyDescent="0.3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  <c r="W533" s="3"/>
      <c r="X533" s="3"/>
      <c r="Y533" s="3"/>
      <c r="Z533" s="3"/>
      <c r="AB533" s="3"/>
      <c r="AC533" s="3"/>
      <c r="AD533" s="3"/>
      <c r="AE533" s="3"/>
    </row>
    <row r="534" spans="8:31" ht="14.25" customHeight="1" x14ac:dyDescent="0.3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  <c r="W534" s="3"/>
      <c r="X534" s="3"/>
      <c r="Y534" s="3"/>
      <c r="Z534" s="3"/>
      <c r="AB534" s="3"/>
      <c r="AC534" s="3"/>
      <c r="AD534" s="3"/>
      <c r="AE534" s="3"/>
    </row>
    <row r="535" spans="8:31" ht="14.25" customHeight="1" x14ac:dyDescent="0.3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  <c r="W535" s="3"/>
      <c r="X535" s="3"/>
      <c r="Y535" s="3"/>
      <c r="Z535" s="3"/>
      <c r="AB535" s="3"/>
      <c r="AC535" s="3"/>
      <c r="AD535" s="3"/>
      <c r="AE535" s="3"/>
    </row>
    <row r="536" spans="8:31" ht="14.25" customHeight="1" x14ac:dyDescent="0.3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  <c r="W536" s="3"/>
      <c r="X536" s="3"/>
      <c r="Y536" s="3"/>
      <c r="Z536" s="3"/>
      <c r="AB536" s="3"/>
      <c r="AC536" s="3"/>
      <c r="AD536" s="3"/>
      <c r="AE536" s="3"/>
    </row>
    <row r="537" spans="8:31" ht="14.25" customHeight="1" x14ac:dyDescent="0.3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  <c r="W537" s="3"/>
      <c r="X537" s="3"/>
      <c r="Y537" s="3"/>
      <c r="Z537" s="3"/>
      <c r="AB537" s="3"/>
      <c r="AC537" s="3"/>
      <c r="AD537" s="3"/>
      <c r="AE537" s="3"/>
    </row>
    <row r="538" spans="8:31" ht="14.25" customHeight="1" x14ac:dyDescent="0.3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  <c r="W538" s="3"/>
      <c r="X538" s="3"/>
      <c r="Y538" s="3"/>
      <c r="Z538" s="3"/>
      <c r="AB538" s="3"/>
      <c r="AC538" s="3"/>
      <c r="AD538" s="3"/>
      <c r="AE538" s="3"/>
    </row>
    <row r="539" spans="8:31" ht="14.25" customHeight="1" x14ac:dyDescent="0.3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  <c r="W539" s="3"/>
      <c r="X539" s="3"/>
      <c r="Y539" s="3"/>
      <c r="Z539" s="3"/>
      <c r="AB539" s="3"/>
      <c r="AC539" s="3"/>
      <c r="AD539" s="3"/>
      <c r="AE539" s="3"/>
    </row>
    <row r="540" spans="8:31" ht="14.25" customHeight="1" x14ac:dyDescent="0.3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  <c r="W540" s="3"/>
      <c r="X540" s="3"/>
      <c r="Y540" s="3"/>
      <c r="Z540" s="3"/>
      <c r="AB540" s="3"/>
      <c r="AC540" s="3"/>
      <c r="AD540" s="3"/>
      <c r="AE540" s="3"/>
    </row>
    <row r="541" spans="8:31" ht="14.25" customHeight="1" x14ac:dyDescent="0.3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  <c r="W541" s="3"/>
      <c r="X541" s="3"/>
      <c r="Y541" s="3"/>
      <c r="Z541" s="3"/>
      <c r="AB541" s="3"/>
      <c r="AC541" s="3"/>
      <c r="AD541" s="3"/>
      <c r="AE541" s="3"/>
    </row>
    <row r="542" spans="8:31" ht="14.25" customHeight="1" x14ac:dyDescent="0.3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  <c r="W542" s="3"/>
      <c r="X542" s="3"/>
      <c r="Y542" s="3"/>
      <c r="Z542" s="3"/>
      <c r="AB542" s="3"/>
      <c r="AC542" s="3"/>
      <c r="AD542" s="3"/>
      <c r="AE542" s="3"/>
    </row>
    <row r="543" spans="8:31" ht="14.25" customHeight="1" x14ac:dyDescent="0.3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  <c r="W543" s="3"/>
      <c r="X543" s="3"/>
      <c r="Y543" s="3"/>
      <c r="Z543" s="3"/>
      <c r="AB543" s="3"/>
      <c r="AC543" s="3"/>
      <c r="AD543" s="3"/>
      <c r="AE543" s="3"/>
    </row>
    <row r="544" spans="8:31" ht="14.25" customHeight="1" x14ac:dyDescent="0.3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  <c r="W544" s="3"/>
      <c r="X544" s="3"/>
      <c r="Y544" s="3"/>
      <c r="Z544" s="3"/>
      <c r="AB544" s="3"/>
      <c r="AC544" s="3"/>
      <c r="AD544" s="3"/>
      <c r="AE544" s="3"/>
    </row>
    <row r="545" spans="8:31" ht="14.25" customHeight="1" x14ac:dyDescent="0.3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  <c r="W545" s="3"/>
      <c r="X545" s="3"/>
      <c r="Y545" s="3"/>
      <c r="Z545" s="3"/>
      <c r="AB545" s="3"/>
      <c r="AC545" s="3"/>
      <c r="AD545" s="3"/>
      <c r="AE545" s="3"/>
    </row>
    <row r="546" spans="8:31" ht="14.25" customHeight="1" x14ac:dyDescent="0.3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  <c r="W546" s="3"/>
      <c r="X546" s="3"/>
      <c r="Y546" s="3"/>
      <c r="Z546" s="3"/>
      <c r="AB546" s="3"/>
      <c r="AC546" s="3"/>
      <c r="AD546" s="3"/>
      <c r="AE546" s="3"/>
    </row>
    <row r="547" spans="8:31" ht="14.25" customHeight="1" x14ac:dyDescent="0.3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  <c r="W547" s="3"/>
      <c r="X547" s="3"/>
      <c r="Y547" s="3"/>
      <c r="Z547" s="3"/>
      <c r="AB547" s="3"/>
      <c r="AC547" s="3"/>
      <c r="AD547" s="3"/>
      <c r="AE547" s="3"/>
    </row>
    <row r="548" spans="8:31" ht="14.25" customHeight="1" x14ac:dyDescent="0.3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  <c r="W548" s="3"/>
      <c r="X548" s="3"/>
      <c r="Y548" s="3"/>
      <c r="Z548" s="3"/>
      <c r="AB548" s="3"/>
      <c r="AC548" s="3"/>
      <c r="AD548" s="3"/>
      <c r="AE548" s="3"/>
    </row>
    <row r="549" spans="8:31" ht="14.25" customHeight="1" x14ac:dyDescent="0.3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  <c r="W549" s="3"/>
      <c r="X549" s="3"/>
      <c r="Y549" s="3"/>
      <c r="Z549" s="3"/>
      <c r="AB549" s="3"/>
      <c r="AC549" s="3"/>
      <c r="AD549" s="3"/>
      <c r="AE549" s="3"/>
    </row>
    <row r="550" spans="8:31" ht="14.25" customHeight="1" x14ac:dyDescent="0.3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  <c r="W550" s="3"/>
      <c r="X550" s="3"/>
      <c r="Y550" s="3"/>
      <c r="Z550" s="3"/>
      <c r="AB550" s="3"/>
      <c r="AC550" s="3"/>
      <c r="AD550" s="3"/>
      <c r="AE550" s="3"/>
    </row>
    <row r="551" spans="8:31" ht="14.25" customHeight="1" x14ac:dyDescent="0.3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  <c r="W551" s="3"/>
      <c r="X551" s="3"/>
      <c r="Y551" s="3"/>
      <c r="Z551" s="3"/>
      <c r="AB551" s="3"/>
      <c r="AC551" s="3"/>
      <c r="AD551" s="3"/>
      <c r="AE551" s="3"/>
    </row>
    <row r="552" spans="8:31" ht="14.25" customHeight="1" x14ac:dyDescent="0.3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  <c r="W552" s="3"/>
      <c r="X552" s="3"/>
      <c r="Y552" s="3"/>
      <c r="Z552" s="3"/>
      <c r="AB552" s="3"/>
      <c r="AC552" s="3"/>
      <c r="AD552" s="3"/>
      <c r="AE552" s="3"/>
    </row>
    <row r="553" spans="8:31" ht="14.25" customHeight="1" x14ac:dyDescent="0.3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  <c r="W553" s="3"/>
      <c r="X553" s="3"/>
      <c r="Y553" s="3"/>
      <c r="Z553" s="3"/>
      <c r="AB553" s="3"/>
      <c r="AC553" s="3"/>
      <c r="AD553" s="3"/>
      <c r="AE553" s="3"/>
    </row>
    <row r="554" spans="8:31" ht="14.25" customHeight="1" x14ac:dyDescent="0.3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  <c r="W554" s="3"/>
      <c r="X554" s="3"/>
      <c r="Y554" s="3"/>
      <c r="Z554" s="3"/>
      <c r="AB554" s="3"/>
      <c r="AC554" s="3"/>
      <c r="AD554" s="3"/>
      <c r="AE554" s="3"/>
    </row>
    <row r="555" spans="8:31" ht="14.25" customHeight="1" x14ac:dyDescent="0.3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  <c r="W555" s="3"/>
      <c r="X555" s="3"/>
      <c r="Y555" s="3"/>
      <c r="Z555" s="3"/>
      <c r="AB555" s="3"/>
      <c r="AC555" s="3"/>
      <c r="AD555" s="3"/>
      <c r="AE555" s="3"/>
    </row>
    <row r="556" spans="8:31" ht="14.25" customHeight="1" x14ac:dyDescent="0.3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  <c r="W556" s="3"/>
      <c r="X556" s="3"/>
      <c r="Y556" s="3"/>
      <c r="Z556" s="3"/>
      <c r="AB556" s="3"/>
      <c r="AC556" s="3"/>
      <c r="AD556" s="3"/>
      <c r="AE556" s="3"/>
    </row>
    <row r="557" spans="8:31" ht="14.25" customHeight="1" x14ac:dyDescent="0.3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  <c r="W557" s="3"/>
      <c r="X557" s="3"/>
      <c r="Y557" s="3"/>
      <c r="Z557" s="3"/>
      <c r="AB557" s="3"/>
      <c r="AC557" s="3"/>
      <c r="AD557" s="3"/>
      <c r="AE557" s="3"/>
    </row>
    <row r="558" spans="8:31" ht="14.25" customHeight="1" x14ac:dyDescent="0.3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  <c r="W558" s="3"/>
      <c r="X558" s="3"/>
      <c r="Y558" s="3"/>
      <c r="Z558" s="3"/>
      <c r="AB558" s="3"/>
      <c r="AC558" s="3"/>
      <c r="AD558" s="3"/>
      <c r="AE558" s="3"/>
    </row>
    <row r="559" spans="8:31" ht="14.25" customHeight="1" x14ac:dyDescent="0.3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  <c r="W559" s="3"/>
      <c r="X559" s="3"/>
      <c r="Y559" s="3"/>
      <c r="Z559" s="3"/>
      <c r="AB559" s="3"/>
      <c r="AC559" s="3"/>
      <c r="AD559" s="3"/>
      <c r="AE559" s="3"/>
    </row>
    <row r="560" spans="8:31" ht="14.25" customHeight="1" x14ac:dyDescent="0.3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  <c r="W560" s="3"/>
      <c r="X560" s="3"/>
      <c r="Y560" s="3"/>
      <c r="Z560" s="3"/>
      <c r="AB560" s="3"/>
      <c r="AC560" s="3"/>
      <c r="AD560" s="3"/>
      <c r="AE560" s="3"/>
    </row>
    <row r="561" spans="8:31" ht="14.25" customHeight="1" x14ac:dyDescent="0.3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  <c r="W561" s="3"/>
      <c r="X561" s="3"/>
      <c r="Y561" s="3"/>
      <c r="Z561" s="3"/>
      <c r="AB561" s="3"/>
      <c r="AC561" s="3"/>
      <c r="AD561" s="3"/>
      <c r="AE561" s="3"/>
    </row>
    <row r="562" spans="8:31" ht="14.25" customHeight="1" x14ac:dyDescent="0.3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  <c r="W562" s="3"/>
      <c r="X562" s="3"/>
      <c r="Y562" s="3"/>
      <c r="Z562" s="3"/>
      <c r="AB562" s="3"/>
      <c r="AC562" s="3"/>
      <c r="AD562" s="3"/>
      <c r="AE562" s="3"/>
    </row>
    <row r="563" spans="8:31" ht="14.25" customHeight="1" x14ac:dyDescent="0.3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  <c r="W563" s="3"/>
      <c r="X563" s="3"/>
      <c r="Y563" s="3"/>
      <c r="Z563" s="3"/>
      <c r="AB563" s="3"/>
      <c r="AC563" s="3"/>
      <c r="AD563" s="3"/>
      <c r="AE563" s="3"/>
    </row>
    <row r="564" spans="8:31" ht="14.25" customHeight="1" x14ac:dyDescent="0.3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  <c r="W564" s="3"/>
      <c r="X564" s="3"/>
      <c r="Y564" s="3"/>
      <c r="Z564" s="3"/>
      <c r="AB564" s="3"/>
      <c r="AC564" s="3"/>
      <c r="AD564" s="3"/>
      <c r="AE564" s="3"/>
    </row>
    <row r="565" spans="8:31" ht="14.25" customHeight="1" x14ac:dyDescent="0.3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  <c r="W565" s="3"/>
      <c r="X565" s="3"/>
      <c r="Y565" s="3"/>
      <c r="Z565" s="3"/>
      <c r="AB565" s="3"/>
      <c r="AC565" s="3"/>
      <c r="AD565" s="3"/>
      <c r="AE565" s="3"/>
    </row>
    <row r="566" spans="8:31" ht="14.25" customHeight="1" x14ac:dyDescent="0.3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  <c r="W566" s="3"/>
      <c r="X566" s="3"/>
      <c r="Y566" s="3"/>
      <c r="Z566" s="3"/>
      <c r="AB566" s="3"/>
      <c r="AC566" s="3"/>
      <c r="AD566" s="3"/>
      <c r="AE566" s="3"/>
    </row>
    <row r="567" spans="8:31" ht="14.25" customHeight="1" x14ac:dyDescent="0.3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  <c r="W567" s="3"/>
      <c r="X567" s="3"/>
      <c r="Y567" s="3"/>
      <c r="Z567" s="3"/>
      <c r="AB567" s="3"/>
      <c r="AC567" s="3"/>
      <c r="AD567" s="3"/>
      <c r="AE567" s="3"/>
    </row>
    <row r="568" spans="8:31" ht="14.25" customHeight="1" x14ac:dyDescent="0.3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  <c r="W568" s="3"/>
      <c r="X568" s="3"/>
      <c r="Y568" s="3"/>
      <c r="Z568" s="3"/>
      <c r="AB568" s="3"/>
      <c r="AC568" s="3"/>
      <c r="AD568" s="3"/>
      <c r="AE568" s="3"/>
    </row>
    <row r="569" spans="8:31" ht="14.25" customHeight="1" x14ac:dyDescent="0.3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  <c r="W569" s="3"/>
      <c r="X569" s="3"/>
      <c r="Y569" s="3"/>
      <c r="Z569" s="3"/>
      <c r="AB569" s="3"/>
      <c r="AC569" s="3"/>
      <c r="AD569" s="3"/>
      <c r="AE569" s="3"/>
    </row>
    <row r="570" spans="8:31" ht="14.25" customHeight="1" x14ac:dyDescent="0.3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  <c r="W570" s="3"/>
      <c r="X570" s="3"/>
      <c r="Y570" s="3"/>
      <c r="Z570" s="3"/>
      <c r="AB570" s="3"/>
      <c r="AC570" s="3"/>
      <c r="AD570" s="3"/>
      <c r="AE570" s="3"/>
    </row>
    <row r="571" spans="8:31" ht="14.25" customHeight="1" x14ac:dyDescent="0.3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  <c r="W571" s="3"/>
      <c r="X571" s="3"/>
      <c r="Y571" s="3"/>
      <c r="Z571" s="3"/>
      <c r="AB571" s="3"/>
      <c r="AC571" s="3"/>
      <c r="AD571" s="3"/>
      <c r="AE571" s="3"/>
    </row>
    <row r="572" spans="8:31" ht="14.25" customHeight="1" x14ac:dyDescent="0.3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  <c r="W572" s="3"/>
      <c r="X572" s="3"/>
      <c r="Y572" s="3"/>
      <c r="Z572" s="3"/>
      <c r="AB572" s="3"/>
      <c r="AC572" s="3"/>
      <c r="AD572" s="3"/>
      <c r="AE572" s="3"/>
    </row>
    <row r="573" spans="8:31" ht="14.25" customHeight="1" x14ac:dyDescent="0.3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  <c r="W573" s="3"/>
      <c r="X573" s="3"/>
      <c r="Y573" s="3"/>
      <c r="Z573" s="3"/>
      <c r="AB573" s="3"/>
      <c r="AC573" s="3"/>
      <c r="AD573" s="3"/>
      <c r="AE573" s="3"/>
    </row>
    <row r="574" spans="8:31" ht="14.25" customHeight="1" x14ac:dyDescent="0.3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  <c r="W574" s="3"/>
      <c r="X574" s="3"/>
      <c r="Y574" s="3"/>
      <c r="Z574" s="3"/>
      <c r="AB574" s="3"/>
      <c r="AC574" s="3"/>
      <c r="AD574" s="3"/>
      <c r="AE574" s="3"/>
    </row>
    <row r="575" spans="8:31" ht="14.25" customHeight="1" x14ac:dyDescent="0.3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  <c r="W575" s="3"/>
      <c r="X575" s="3"/>
      <c r="Y575" s="3"/>
      <c r="Z575" s="3"/>
      <c r="AB575" s="3"/>
      <c r="AC575" s="3"/>
      <c r="AD575" s="3"/>
      <c r="AE575" s="3"/>
    </row>
    <row r="576" spans="8:31" ht="14.25" customHeight="1" x14ac:dyDescent="0.3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  <c r="W576" s="3"/>
      <c r="X576" s="3"/>
      <c r="Y576" s="3"/>
      <c r="Z576" s="3"/>
      <c r="AB576" s="3"/>
      <c r="AC576" s="3"/>
      <c r="AD576" s="3"/>
      <c r="AE576" s="3"/>
    </row>
    <row r="577" spans="8:31" ht="14.25" customHeight="1" x14ac:dyDescent="0.3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  <c r="W577" s="3"/>
      <c r="X577" s="3"/>
      <c r="Y577" s="3"/>
      <c r="Z577" s="3"/>
      <c r="AB577" s="3"/>
      <c r="AC577" s="3"/>
      <c r="AD577" s="3"/>
      <c r="AE577" s="3"/>
    </row>
    <row r="578" spans="8:31" ht="14.25" customHeight="1" x14ac:dyDescent="0.3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  <c r="W578" s="3"/>
      <c r="X578" s="3"/>
      <c r="Y578" s="3"/>
      <c r="Z578" s="3"/>
      <c r="AB578" s="3"/>
      <c r="AC578" s="3"/>
      <c r="AD578" s="3"/>
      <c r="AE578" s="3"/>
    </row>
    <row r="579" spans="8:31" ht="14.25" customHeight="1" x14ac:dyDescent="0.3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  <c r="W579" s="3"/>
      <c r="X579" s="3"/>
      <c r="Y579" s="3"/>
      <c r="Z579" s="3"/>
      <c r="AB579" s="3"/>
      <c r="AC579" s="3"/>
      <c r="AD579" s="3"/>
      <c r="AE579" s="3"/>
    </row>
    <row r="580" spans="8:31" ht="14.25" customHeight="1" x14ac:dyDescent="0.3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  <c r="W580" s="3"/>
      <c r="X580" s="3"/>
      <c r="Y580" s="3"/>
      <c r="Z580" s="3"/>
      <c r="AB580" s="3"/>
      <c r="AC580" s="3"/>
      <c r="AD580" s="3"/>
      <c r="AE580" s="3"/>
    </row>
    <row r="581" spans="8:31" ht="14.25" customHeight="1" x14ac:dyDescent="0.3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  <c r="W581" s="3"/>
      <c r="X581" s="3"/>
      <c r="Y581" s="3"/>
      <c r="Z581" s="3"/>
      <c r="AB581" s="3"/>
      <c r="AC581" s="3"/>
      <c r="AD581" s="3"/>
      <c r="AE581" s="3"/>
    </row>
    <row r="582" spans="8:31" ht="14.25" customHeight="1" x14ac:dyDescent="0.3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  <c r="W582" s="3"/>
      <c r="X582" s="3"/>
      <c r="Y582" s="3"/>
      <c r="Z582" s="3"/>
      <c r="AB582" s="3"/>
      <c r="AC582" s="3"/>
      <c r="AD582" s="3"/>
      <c r="AE582" s="3"/>
    </row>
    <row r="583" spans="8:31" ht="14.25" customHeight="1" x14ac:dyDescent="0.3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  <c r="W583" s="3"/>
      <c r="X583" s="3"/>
      <c r="Y583" s="3"/>
      <c r="Z583" s="3"/>
      <c r="AB583" s="3"/>
      <c r="AC583" s="3"/>
      <c r="AD583" s="3"/>
      <c r="AE583" s="3"/>
    </row>
    <row r="584" spans="8:31" ht="14.25" customHeight="1" x14ac:dyDescent="0.3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  <c r="W584" s="3"/>
      <c r="X584" s="3"/>
      <c r="Y584" s="3"/>
      <c r="Z584" s="3"/>
      <c r="AB584" s="3"/>
      <c r="AC584" s="3"/>
      <c r="AD584" s="3"/>
      <c r="AE584" s="3"/>
    </row>
    <row r="585" spans="8:31" ht="14.25" customHeight="1" x14ac:dyDescent="0.3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  <c r="W585" s="3"/>
      <c r="X585" s="3"/>
      <c r="Y585" s="3"/>
      <c r="Z585" s="3"/>
      <c r="AB585" s="3"/>
      <c r="AC585" s="3"/>
      <c r="AD585" s="3"/>
      <c r="AE585" s="3"/>
    </row>
    <row r="586" spans="8:31" ht="14.25" customHeight="1" x14ac:dyDescent="0.3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  <c r="W586" s="3"/>
      <c r="X586" s="3"/>
      <c r="Y586" s="3"/>
      <c r="Z586" s="3"/>
      <c r="AB586" s="3"/>
      <c r="AC586" s="3"/>
      <c r="AD586" s="3"/>
      <c r="AE586" s="3"/>
    </row>
    <row r="587" spans="8:31" ht="14.25" customHeight="1" x14ac:dyDescent="0.3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  <c r="W587" s="3"/>
      <c r="X587" s="3"/>
      <c r="Y587" s="3"/>
      <c r="Z587" s="3"/>
      <c r="AB587" s="3"/>
      <c r="AC587" s="3"/>
      <c r="AD587" s="3"/>
      <c r="AE587" s="3"/>
    </row>
    <row r="588" spans="8:31" ht="14.25" customHeight="1" x14ac:dyDescent="0.3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  <c r="W588" s="3"/>
      <c r="X588" s="3"/>
      <c r="Y588" s="3"/>
      <c r="Z588" s="3"/>
      <c r="AB588" s="3"/>
      <c r="AC588" s="3"/>
      <c r="AD588" s="3"/>
      <c r="AE588" s="3"/>
    </row>
    <row r="589" spans="8:31" ht="14.25" customHeight="1" x14ac:dyDescent="0.3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  <c r="W589" s="3"/>
      <c r="X589" s="3"/>
      <c r="Y589" s="3"/>
      <c r="Z589" s="3"/>
      <c r="AB589" s="3"/>
      <c r="AC589" s="3"/>
      <c r="AD589" s="3"/>
      <c r="AE589" s="3"/>
    </row>
    <row r="590" spans="8:31" ht="14.25" customHeight="1" x14ac:dyDescent="0.3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  <c r="W590" s="3"/>
      <c r="X590" s="3"/>
      <c r="Y590" s="3"/>
      <c r="Z590" s="3"/>
      <c r="AB590" s="3"/>
      <c r="AC590" s="3"/>
      <c r="AD590" s="3"/>
      <c r="AE590" s="3"/>
    </row>
    <row r="591" spans="8:31" ht="14.25" customHeight="1" x14ac:dyDescent="0.3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  <c r="W591" s="3"/>
      <c r="X591" s="3"/>
      <c r="Y591" s="3"/>
      <c r="Z591" s="3"/>
      <c r="AB591" s="3"/>
      <c r="AC591" s="3"/>
      <c r="AD591" s="3"/>
      <c r="AE591" s="3"/>
    </row>
    <row r="592" spans="8:31" ht="14.25" customHeight="1" x14ac:dyDescent="0.3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  <c r="W592" s="3"/>
      <c r="X592" s="3"/>
      <c r="Y592" s="3"/>
      <c r="Z592" s="3"/>
      <c r="AB592" s="3"/>
      <c r="AC592" s="3"/>
      <c r="AD592" s="3"/>
      <c r="AE592" s="3"/>
    </row>
    <row r="593" spans="8:31" ht="14.25" customHeight="1" x14ac:dyDescent="0.3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  <c r="W593" s="3"/>
      <c r="X593" s="3"/>
      <c r="Y593" s="3"/>
      <c r="Z593" s="3"/>
      <c r="AB593" s="3"/>
      <c r="AC593" s="3"/>
      <c r="AD593" s="3"/>
      <c r="AE593" s="3"/>
    </row>
    <row r="594" spans="8:31" ht="14.25" customHeight="1" x14ac:dyDescent="0.3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  <c r="W594" s="3"/>
      <c r="X594" s="3"/>
      <c r="Y594" s="3"/>
      <c r="Z594" s="3"/>
      <c r="AB594" s="3"/>
      <c r="AC594" s="3"/>
      <c r="AD594" s="3"/>
      <c r="AE594" s="3"/>
    </row>
    <row r="595" spans="8:31" ht="14.25" customHeight="1" x14ac:dyDescent="0.3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  <c r="W595" s="3"/>
      <c r="X595" s="3"/>
      <c r="Y595" s="3"/>
      <c r="Z595" s="3"/>
      <c r="AB595" s="3"/>
      <c r="AC595" s="3"/>
      <c r="AD595" s="3"/>
      <c r="AE595" s="3"/>
    </row>
    <row r="596" spans="8:31" ht="14.25" customHeight="1" x14ac:dyDescent="0.3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  <c r="W596" s="3"/>
      <c r="X596" s="3"/>
      <c r="Y596" s="3"/>
      <c r="Z596" s="3"/>
      <c r="AB596" s="3"/>
      <c r="AC596" s="3"/>
      <c r="AD596" s="3"/>
      <c r="AE596" s="3"/>
    </row>
    <row r="597" spans="8:31" ht="14.25" customHeight="1" x14ac:dyDescent="0.3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  <c r="W597" s="3"/>
      <c r="X597" s="3"/>
      <c r="Y597" s="3"/>
      <c r="Z597" s="3"/>
      <c r="AB597" s="3"/>
      <c r="AC597" s="3"/>
      <c r="AD597" s="3"/>
      <c r="AE597" s="3"/>
    </row>
    <row r="598" spans="8:31" ht="14.25" customHeight="1" x14ac:dyDescent="0.3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  <c r="W598" s="3"/>
      <c r="X598" s="3"/>
      <c r="Y598" s="3"/>
      <c r="Z598" s="3"/>
      <c r="AB598" s="3"/>
      <c r="AC598" s="3"/>
      <c r="AD598" s="3"/>
      <c r="AE598" s="3"/>
    </row>
    <row r="599" spans="8:31" ht="14.25" customHeight="1" x14ac:dyDescent="0.3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  <c r="W599" s="3"/>
      <c r="X599" s="3"/>
      <c r="Y599" s="3"/>
      <c r="Z599" s="3"/>
      <c r="AB599" s="3"/>
      <c r="AC599" s="3"/>
      <c r="AD599" s="3"/>
      <c r="AE599" s="3"/>
    </row>
    <row r="600" spans="8:31" ht="14.25" customHeight="1" x14ac:dyDescent="0.3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  <c r="W600" s="3"/>
      <c r="X600" s="3"/>
      <c r="Y600" s="3"/>
      <c r="Z600" s="3"/>
      <c r="AB600" s="3"/>
      <c r="AC600" s="3"/>
      <c r="AD600" s="3"/>
      <c r="AE600" s="3"/>
    </row>
    <row r="601" spans="8:31" ht="14.25" customHeight="1" x14ac:dyDescent="0.3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  <c r="W601" s="3"/>
      <c r="X601" s="3"/>
      <c r="Y601" s="3"/>
      <c r="Z601" s="3"/>
      <c r="AB601" s="3"/>
      <c r="AC601" s="3"/>
      <c r="AD601" s="3"/>
      <c r="AE601" s="3"/>
    </row>
    <row r="602" spans="8:31" ht="14.25" customHeight="1" x14ac:dyDescent="0.3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  <c r="W602" s="3"/>
      <c r="X602" s="3"/>
      <c r="Y602" s="3"/>
      <c r="Z602" s="3"/>
      <c r="AB602" s="3"/>
      <c r="AC602" s="3"/>
      <c r="AD602" s="3"/>
      <c r="AE602" s="3"/>
    </row>
    <row r="603" spans="8:31" ht="14.25" customHeight="1" x14ac:dyDescent="0.3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  <c r="W603" s="3"/>
      <c r="X603" s="3"/>
      <c r="Y603" s="3"/>
      <c r="Z603" s="3"/>
      <c r="AB603" s="3"/>
      <c r="AC603" s="3"/>
      <c r="AD603" s="3"/>
      <c r="AE603" s="3"/>
    </row>
    <row r="604" spans="8:31" ht="14.25" customHeight="1" x14ac:dyDescent="0.3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  <c r="W604" s="3"/>
      <c r="X604" s="3"/>
      <c r="Y604" s="3"/>
      <c r="Z604" s="3"/>
      <c r="AB604" s="3"/>
      <c r="AC604" s="3"/>
      <c r="AD604" s="3"/>
      <c r="AE604" s="3"/>
    </row>
    <row r="605" spans="8:31" ht="14.25" customHeight="1" x14ac:dyDescent="0.3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  <c r="W605" s="3"/>
      <c r="X605" s="3"/>
      <c r="Y605" s="3"/>
      <c r="Z605" s="3"/>
      <c r="AB605" s="3"/>
      <c r="AC605" s="3"/>
      <c r="AD605" s="3"/>
      <c r="AE605" s="3"/>
    </row>
    <row r="606" spans="8:31" ht="14.25" customHeight="1" x14ac:dyDescent="0.3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  <c r="W606" s="3"/>
      <c r="X606" s="3"/>
      <c r="Y606" s="3"/>
      <c r="Z606" s="3"/>
      <c r="AB606" s="3"/>
      <c r="AC606" s="3"/>
      <c r="AD606" s="3"/>
      <c r="AE606" s="3"/>
    </row>
    <row r="607" spans="8:31" ht="14.25" customHeight="1" x14ac:dyDescent="0.3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  <c r="W607" s="3"/>
      <c r="X607" s="3"/>
      <c r="Y607" s="3"/>
      <c r="Z607" s="3"/>
      <c r="AB607" s="3"/>
      <c r="AC607" s="3"/>
      <c r="AD607" s="3"/>
      <c r="AE607" s="3"/>
    </row>
    <row r="608" spans="8:31" ht="14.25" customHeight="1" x14ac:dyDescent="0.3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  <c r="W608" s="3"/>
      <c r="X608" s="3"/>
      <c r="Y608" s="3"/>
      <c r="Z608" s="3"/>
      <c r="AB608" s="3"/>
      <c r="AC608" s="3"/>
      <c r="AD608" s="3"/>
      <c r="AE608" s="3"/>
    </row>
    <row r="609" spans="8:31" ht="14.25" customHeight="1" x14ac:dyDescent="0.3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  <c r="W609" s="3"/>
      <c r="X609" s="3"/>
      <c r="Y609" s="3"/>
      <c r="Z609" s="3"/>
      <c r="AB609" s="3"/>
      <c r="AC609" s="3"/>
      <c r="AD609" s="3"/>
      <c r="AE609" s="3"/>
    </row>
    <row r="610" spans="8:31" ht="14.25" customHeight="1" x14ac:dyDescent="0.3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  <c r="W610" s="3"/>
      <c r="X610" s="3"/>
      <c r="Y610" s="3"/>
      <c r="Z610" s="3"/>
      <c r="AB610" s="3"/>
      <c r="AC610" s="3"/>
      <c r="AD610" s="3"/>
      <c r="AE610" s="3"/>
    </row>
    <row r="611" spans="8:31" ht="14.25" customHeight="1" x14ac:dyDescent="0.3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  <c r="W611" s="3"/>
      <c r="X611" s="3"/>
      <c r="Y611" s="3"/>
      <c r="Z611" s="3"/>
      <c r="AB611" s="3"/>
      <c r="AC611" s="3"/>
      <c r="AD611" s="3"/>
      <c r="AE611" s="3"/>
    </row>
    <row r="612" spans="8:31" ht="14.25" customHeight="1" x14ac:dyDescent="0.3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  <c r="W612" s="3"/>
      <c r="X612" s="3"/>
      <c r="Y612" s="3"/>
      <c r="Z612" s="3"/>
      <c r="AB612" s="3"/>
      <c r="AC612" s="3"/>
      <c r="AD612" s="3"/>
      <c r="AE612" s="3"/>
    </row>
    <row r="613" spans="8:31" ht="14.25" customHeight="1" x14ac:dyDescent="0.3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  <c r="W613" s="3"/>
      <c r="X613" s="3"/>
      <c r="Y613" s="3"/>
      <c r="Z613" s="3"/>
      <c r="AB613" s="3"/>
      <c r="AC613" s="3"/>
      <c r="AD613" s="3"/>
      <c r="AE613" s="3"/>
    </row>
    <row r="614" spans="8:31" ht="14.25" customHeight="1" x14ac:dyDescent="0.3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  <c r="W614" s="3"/>
      <c r="X614" s="3"/>
      <c r="Y614" s="3"/>
      <c r="Z614" s="3"/>
      <c r="AB614" s="3"/>
      <c r="AC614" s="3"/>
      <c r="AD614" s="3"/>
      <c r="AE614" s="3"/>
    </row>
    <row r="615" spans="8:31" ht="14.25" customHeight="1" x14ac:dyDescent="0.3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  <c r="W615" s="3"/>
      <c r="X615" s="3"/>
      <c r="Y615" s="3"/>
      <c r="Z615" s="3"/>
      <c r="AB615" s="3"/>
      <c r="AC615" s="3"/>
      <c r="AD615" s="3"/>
      <c r="AE615" s="3"/>
    </row>
    <row r="616" spans="8:31" ht="14.25" customHeight="1" x14ac:dyDescent="0.3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  <c r="W616" s="3"/>
      <c r="X616" s="3"/>
      <c r="Y616" s="3"/>
      <c r="Z616" s="3"/>
      <c r="AB616" s="3"/>
      <c r="AC616" s="3"/>
      <c r="AD616" s="3"/>
      <c r="AE616" s="3"/>
    </row>
    <row r="617" spans="8:31" ht="14.25" customHeight="1" x14ac:dyDescent="0.3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  <c r="W617" s="3"/>
      <c r="X617" s="3"/>
      <c r="Y617" s="3"/>
      <c r="Z617" s="3"/>
      <c r="AB617" s="3"/>
      <c r="AC617" s="3"/>
      <c r="AD617" s="3"/>
      <c r="AE617" s="3"/>
    </row>
    <row r="618" spans="8:31" ht="14.25" customHeight="1" x14ac:dyDescent="0.3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  <c r="W618" s="3"/>
      <c r="X618" s="3"/>
      <c r="Y618" s="3"/>
      <c r="Z618" s="3"/>
      <c r="AB618" s="3"/>
      <c r="AC618" s="3"/>
      <c r="AD618" s="3"/>
      <c r="AE618" s="3"/>
    </row>
    <row r="619" spans="8:31" ht="14.25" customHeight="1" x14ac:dyDescent="0.3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  <c r="W619" s="3"/>
      <c r="X619" s="3"/>
      <c r="Y619" s="3"/>
      <c r="Z619" s="3"/>
      <c r="AB619" s="3"/>
      <c r="AC619" s="3"/>
      <c r="AD619" s="3"/>
      <c r="AE619" s="3"/>
    </row>
    <row r="620" spans="8:31" ht="14.25" customHeight="1" x14ac:dyDescent="0.3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  <c r="W620" s="3"/>
      <c r="X620" s="3"/>
      <c r="Y620" s="3"/>
      <c r="Z620" s="3"/>
      <c r="AB620" s="3"/>
      <c r="AC620" s="3"/>
      <c r="AD620" s="3"/>
      <c r="AE620" s="3"/>
    </row>
    <row r="621" spans="8:31" ht="14.25" customHeight="1" x14ac:dyDescent="0.3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  <c r="W621" s="3"/>
      <c r="X621" s="3"/>
      <c r="Y621" s="3"/>
      <c r="Z621" s="3"/>
      <c r="AB621" s="3"/>
      <c r="AC621" s="3"/>
      <c r="AD621" s="3"/>
      <c r="AE621" s="3"/>
    </row>
    <row r="622" spans="8:31" ht="14.25" customHeight="1" x14ac:dyDescent="0.3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  <c r="W622" s="3"/>
      <c r="X622" s="3"/>
      <c r="Y622" s="3"/>
      <c r="Z622" s="3"/>
      <c r="AB622" s="3"/>
      <c r="AC622" s="3"/>
      <c r="AD622" s="3"/>
      <c r="AE622" s="3"/>
    </row>
    <row r="623" spans="8:31" ht="14.25" customHeight="1" x14ac:dyDescent="0.3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  <c r="W623" s="3"/>
      <c r="X623" s="3"/>
      <c r="Y623" s="3"/>
      <c r="Z623" s="3"/>
      <c r="AB623" s="3"/>
      <c r="AC623" s="3"/>
      <c r="AD623" s="3"/>
      <c r="AE623" s="3"/>
    </row>
    <row r="624" spans="8:31" ht="14.25" customHeight="1" x14ac:dyDescent="0.3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  <c r="W624" s="3"/>
      <c r="X624" s="3"/>
      <c r="Y624" s="3"/>
      <c r="Z624" s="3"/>
      <c r="AB624" s="3"/>
      <c r="AC624" s="3"/>
      <c r="AD624" s="3"/>
      <c r="AE624" s="3"/>
    </row>
    <row r="625" spans="8:31" ht="14.25" customHeight="1" x14ac:dyDescent="0.3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  <c r="W625" s="3"/>
      <c r="X625" s="3"/>
      <c r="Y625" s="3"/>
      <c r="Z625" s="3"/>
      <c r="AB625" s="3"/>
      <c r="AC625" s="3"/>
      <c r="AD625" s="3"/>
      <c r="AE625" s="3"/>
    </row>
    <row r="626" spans="8:31" ht="14.25" customHeight="1" x14ac:dyDescent="0.3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  <c r="W626" s="3"/>
      <c r="X626" s="3"/>
      <c r="Y626" s="3"/>
      <c r="Z626" s="3"/>
      <c r="AB626" s="3"/>
      <c r="AC626" s="3"/>
      <c r="AD626" s="3"/>
      <c r="AE626" s="3"/>
    </row>
    <row r="627" spans="8:31" ht="14.25" customHeight="1" x14ac:dyDescent="0.3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  <c r="W627" s="3"/>
      <c r="X627" s="3"/>
      <c r="Y627" s="3"/>
      <c r="Z627" s="3"/>
      <c r="AB627" s="3"/>
      <c r="AC627" s="3"/>
      <c r="AD627" s="3"/>
      <c r="AE627" s="3"/>
    </row>
    <row r="628" spans="8:31" ht="14.25" customHeight="1" x14ac:dyDescent="0.3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  <c r="W628" s="3"/>
      <c r="X628" s="3"/>
      <c r="Y628" s="3"/>
      <c r="Z628" s="3"/>
      <c r="AB628" s="3"/>
      <c r="AC628" s="3"/>
      <c r="AD628" s="3"/>
      <c r="AE628" s="3"/>
    </row>
    <row r="629" spans="8:31" ht="14.25" customHeight="1" x14ac:dyDescent="0.3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  <c r="W629" s="3"/>
      <c r="X629" s="3"/>
      <c r="Y629" s="3"/>
      <c r="Z629" s="3"/>
      <c r="AB629" s="3"/>
      <c r="AC629" s="3"/>
      <c r="AD629" s="3"/>
      <c r="AE629" s="3"/>
    </row>
    <row r="630" spans="8:31" ht="14.25" customHeight="1" x14ac:dyDescent="0.3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  <c r="W630" s="3"/>
      <c r="X630" s="3"/>
      <c r="Y630" s="3"/>
      <c r="Z630" s="3"/>
      <c r="AB630" s="3"/>
      <c r="AC630" s="3"/>
      <c r="AD630" s="3"/>
      <c r="AE630" s="3"/>
    </row>
    <row r="631" spans="8:31" ht="14.25" customHeight="1" x14ac:dyDescent="0.3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  <c r="W631" s="3"/>
      <c r="X631" s="3"/>
      <c r="Y631" s="3"/>
      <c r="Z631" s="3"/>
      <c r="AB631" s="3"/>
      <c r="AC631" s="3"/>
      <c r="AD631" s="3"/>
      <c r="AE631" s="3"/>
    </row>
    <row r="632" spans="8:31" ht="14.25" customHeight="1" x14ac:dyDescent="0.3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  <c r="W632" s="3"/>
      <c r="X632" s="3"/>
      <c r="Y632" s="3"/>
      <c r="Z632" s="3"/>
      <c r="AB632" s="3"/>
      <c r="AC632" s="3"/>
      <c r="AD632" s="3"/>
      <c r="AE632" s="3"/>
    </row>
    <row r="633" spans="8:31" ht="14.25" customHeight="1" x14ac:dyDescent="0.3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  <c r="W633" s="3"/>
      <c r="X633" s="3"/>
      <c r="Y633" s="3"/>
      <c r="Z633" s="3"/>
      <c r="AB633" s="3"/>
      <c r="AC633" s="3"/>
      <c r="AD633" s="3"/>
      <c r="AE633" s="3"/>
    </row>
    <row r="634" spans="8:31" ht="14.25" customHeight="1" x14ac:dyDescent="0.3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  <c r="W634" s="3"/>
      <c r="X634" s="3"/>
      <c r="Y634" s="3"/>
      <c r="Z634" s="3"/>
      <c r="AB634" s="3"/>
      <c r="AC634" s="3"/>
      <c r="AD634" s="3"/>
      <c r="AE634" s="3"/>
    </row>
    <row r="635" spans="8:31" ht="14.25" customHeight="1" x14ac:dyDescent="0.3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  <c r="W635" s="3"/>
      <c r="X635" s="3"/>
      <c r="Y635" s="3"/>
      <c r="Z635" s="3"/>
      <c r="AB635" s="3"/>
      <c r="AC635" s="3"/>
      <c r="AD635" s="3"/>
      <c r="AE635" s="3"/>
    </row>
    <row r="636" spans="8:31" ht="14.25" customHeight="1" x14ac:dyDescent="0.3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  <c r="W636" s="3"/>
      <c r="X636" s="3"/>
      <c r="Y636" s="3"/>
      <c r="Z636" s="3"/>
      <c r="AB636" s="3"/>
      <c r="AC636" s="3"/>
      <c r="AD636" s="3"/>
      <c r="AE636" s="3"/>
    </row>
    <row r="637" spans="8:31" ht="14.25" customHeight="1" x14ac:dyDescent="0.3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  <c r="W637" s="3"/>
      <c r="X637" s="3"/>
      <c r="Y637" s="3"/>
      <c r="Z637" s="3"/>
      <c r="AB637" s="3"/>
      <c r="AC637" s="3"/>
      <c r="AD637" s="3"/>
      <c r="AE637" s="3"/>
    </row>
    <row r="638" spans="8:31" ht="14.25" customHeight="1" x14ac:dyDescent="0.3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  <c r="W638" s="3"/>
      <c r="X638" s="3"/>
      <c r="Y638" s="3"/>
      <c r="Z638" s="3"/>
      <c r="AB638" s="3"/>
      <c r="AC638" s="3"/>
      <c r="AD638" s="3"/>
      <c r="AE638" s="3"/>
    </row>
    <row r="639" spans="8:31" ht="14.25" customHeight="1" x14ac:dyDescent="0.3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  <c r="W639" s="3"/>
      <c r="X639" s="3"/>
      <c r="Y639" s="3"/>
      <c r="Z639" s="3"/>
      <c r="AB639" s="3"/>
      <c r="AC639" s="3"/>
      <c r="AD639" s="3"/>
      <c r="AE639" s="3"/>
    </row>
    <row r="640" spans="8:31" ht="14.25" customHeight="1" x14ac:dyDescent="0.3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  <c r="W640" s="3"/>
      <c r="X640" s="3"/>
      <c r="Y640" s="3"/>
      <c r="Z640" s="3"/>
      <c r="AB640" s="3"/>
      <c r="AC640" s="3"/>
      <c r="AD640" s="3"/>
      <c r="AE640" s="3"/>
    </row>
    <row r="641" spans="8:31" ht="14.25" customHeight="1" x14ac:dyDescent="0.3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  <c r="W641" s="3"/>
      <c r="X641" s="3"/>
      <c r="Y641" s="3"/>
      <c r="Z641" s="3"/>
      <c r="AB641" s="3"/>
      <c r="AC641" s="3"/>
      <c r="AD641" s="3"/>
      <c r="AE641" s="3"/>
    </row>
    <row r="642" spans="8:31" ht="14.25" customHeight="1" x14ac:dyDescent="0.3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  <c r="W642" s="3"/>
      <c r="X642" s="3"/>
      <c r="Y642" s="3"/>
      <c r="Z642" s="3"/>
      <c r="AB642" s="3"/>
      <c r="AC642" s="3"/>
      <c r="AD642" s="3"/>
      <c r="AE642" s="3"/>
    </row>
    <row r="643" spans="8:31" ht="14.25" customHeight="1" x14ac:dyDescent="0.3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  <c r="W643" s="3"/>
      <c r="X643" s="3"/>
      <c r="Y643" s="3"/>
      <c r="Z643" s="3"/>
      <c r="AB643" s="3"/>
      <c r="AC643" s="3"/>
      <c r="AD643" s="3"/>
      <c r="AE643" s="3"/>
    </row>
    <row r="644" spans="8:31" ht="14.25" customHeight="1" x14ac:dyDescent="0.3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  <c r="W644" s="3"/>
      <c r="X644" s="3"/>
      <c r="Y644" s="3"/>
      <c r="Z644" s="3"/>
      <c r="AB644" s="3"/>
      <c r="AC644" s="3"/>
      <c r="AD644" s="3"/>
      <c r="AE644" s="3"/>
    </row>
    <row r="645" spans="8:31" ht="14.25" customHeight="1" x14ac:dyDescent="0.3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  <c r="W645" s="3"/>
      <c r="X645" s="3"/>
      <c r="Y645" s="3"/>
      <c r="Z645" s="3"/>
      <c r="AB645" s="3"/>
      <c r="AC645" s="3"/>
      <c r="AD645" s="3"/>
      <c r="AE645" s="3"/>
    </row>
    <row r="646" spans="8:31" ht="14.25" customHeight="1" x14ac:dyDescent="0.3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  <c r="W646" s="3"/>
      <c r="X646" s="3"/>
      <c r="Y646" s="3"/>
      <c r="Z646" s="3"/>
      <c r="AB646" s="3"/>
      <c r="AC646" s="3"/>
      <c r="AD646" s="3"/>
      <c r="AE646" s="3"/>
    </row>
    <row r="647" spans="8:31" ht="14.25" customHeight="1" x14ac:dyDescent="0.3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  <c r="W647" s="3"/>
      <c r="X647" s="3"/>
      <c r="Y647" s="3"/>
      <c r="Z647" s="3"/>
      <c r="AB647" s="3"/>
      <c r="AC647" s="3"/>
      <c r="AD647" s="3"/>
      <c r="AE647" s="3"/>
    </row>
    <row r="648" spans="8:31" ht="14.25" customHeight="1" x14ac:dyDescent="0.3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  <c r="W648" s="3"/>
      <c r="X648" s="3"/>
      <c r="Y648" s="3"/>
      <c r="Z648" s="3"/>
      <c r="AB648" s="3"/>
      <c r="AC648" s="3"/>
      <c r="AD648" s="3"/>
      <c r="AE648" s="3"/>
    </row>
    <row r="649" spans="8:31" ht="14.25" customHeight="1" x14ac:dyDescent="0.3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  <c r="W649" s="3"/>
      <c r="X649" s="3"/>
      <c r="Y649" s="3"/>
      <c r="Z649" s="3"/>
      <c r="AB649" s="3"/>
      <c r="AC649" s="3"/>
      <c r="AD649" s="3"/>
      <c r="AE649" s="3"/>
    </row>
    <row r="650" spans="8:31" ht="14.25" customHeight="1" x14ac:dyDescent="0.3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  <c r="W650" s="3"/>
      <c r="X650" s="3"/>
      <c r="Y650" s="3"/>
      <c r="Z650" s="3"/>
      <c r="AB650" s="3"/>
      <c r="AC650" s="3"/>
      <c r="AD650" s="3"/>
      <c r="AE650" s="3"/>
    </row>
    <row r="651" spans="8:31" ht="14.25" customHeight="1" x14ac:dyDescent="0.3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  <c r="W651" s="3"/>
      <c r="X651" s="3"/>
      <c r="Y651" s="3"/>
      <c r="Z651" s="3"/>
      <c r="AB651" s="3"/>
      <c r="AC651" s="3"/>
      <c r="AD651" s="3"/>
      <c r="AE651" s="3"/>
    </row>
    <row r="652" spans="8:31" ht="14.25" customHeight="1" x14ac:dyDescent="0.3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  <c r="W652" s="3"/>
      <c r="X652" s="3"/>
      <c r="Y652" s="3"/>
      <c r="Z652" s="3"/>
      <c r="AB652" s="3"/>
      <c r="AC652" s="3"/>
      <c r="AD652" s="3"/>
      <c r="AE652" s="3"/>
    </row>
    <row r="653" spans="8:31" ht="14.25" customHeight="1" x14ac:dyDescent="0.3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  <c r="W653" s="3"/>
      <c r="X653" s="3"/>
      <c r="Y653" s="3"/>
      <c r="Z653" s="3"/>
      <c r="AB653" s="3"/>
      <c r="AC653" s="3"/>
      <c r="AD653" s="3"/>
      <c r="AE653" s="3"/>
    </row>
    <row r="654" spans="8:31" ht="14.25" customHeight="1" x14ac:dyDescent="0.3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  <c r="W654" s="3"/>
      <c r="X654" s="3"/>
      <c r="Y654" s="3"/>
      <c r="Z654" s="3"/>
      <c r="AB654" s="3"/>
      <c r="AC654" s="3"/>
      <c r="AD654" s="3"/>
      <c r="AE654" s="3"/>
    </row>
    <row r="655" spans="8:31" ht="14.25" customHeight="1" x14ac:dyDescent="0.3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  <c r="W655" s="3"/>
      <c r="X655" s="3"/>
      <c r="Y655" s="3"/>
      <c r="Z655" s="3"/>
      <c r="AB655" s="3"/>
      <c r="AC655" s="3"/>
      <c r="AD655" s="3"/>
      <c r="AE655" s="3"/>
    </row>
    <row r="656" spans="8:31" ht="14.25" customHeight="1" x14ac:dyDescent="0.3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  <c r="W656" s="3"/>
      <c r="X656" s="3"/>
      <c r="Y656" s="3"/>
      <c r="Z656" s="3"/>
      <c r="AB656" s="3"/>
      <c r="AC656" s="3"/>
      <c r="AD656" s="3"/>
      <c r="AE656" s="3"/>
    </row>
    <row r="657" spans="8:31" ht="14.25" customHeight="1" x14ac:dyDescent="0.3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  <c r="W657" s="3"/>
      <c r="X657" s="3"/>
      <c r="Y657" s="3"/>
      <c r="Z657" s="3"/>
      <c r="AB657" s="3"/>
      <c r="AC657" s="3"/>
      <c r="AD657" s="3"/>
      <c r="AE657" s="3"/>
    </row>
    <row r="658" spans="8:31" ht="14.25" customHeight="1" x14ac:dyDescent="0.3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  <c r="W658" s="3"/>
      <c r="X658" s="3"/>
      <c r="Y658" s="3"/>
      <c r="Z658" s="3"/>
      <c r="AB658" s="3"/>
      <c r="AC658" s="3"/>
      <c r="AD658" s="3"/>
      <c r="AE658" s="3"/>
    </row>
    <row r="659" spans="8:31" ht="14.25" customHeight="1" x14ac:dyDescent="0.3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  <c r="W659" s="3"/>
      <c r="X659" s="3"/>
      <c r="Y659" s="3"/>
      <c r="Z659" s="3"/>
      <c r="AB659" s="3"/>
      <c r="AC659" s="3"/>
      <c r="AD659" s="3"/>
      <c r="AE659" s="3"/>
    </row>
    <row r="660" spans="8:31" ht="14.25" customHeight="1" x14ac:dyDescent="0.3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  <c r="W660" s="3"/>
      <c r="X660" s="3"/>
      <c r="Y660" s="3"/>
      <c r="Z660" s="3"/>
      <c r="AB660" s="3"/>
      <c r="AC660" s="3"/>
      <c r="AD660" s="3"/>
      <c r="AE660" s="3"/>
    </row>
    <row r="661" spans="8:31" ht="14.25" customHeight="1" x14ac:dyDescent="0.3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  <c r="W661" s="3"/>
      <c r="X661" s="3"/>
      <c r="Y661" s="3"/>
      <c r="Z661" s="3"/>
      <c r="AB661" s="3"/>
      <c r="AC661" s="3"/>
      <c r="AD661" s="3"/>
      <c r="AE661" s="3"/>
    </row>
    <row r="662" spans="8:31" ht="14.25" customHeight="1" x14ac:dyDescent="0.3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  <c r="W662" s="3"/>
      <c r="X662" s="3"/>
      <c r="Y662" s="3"/>
      <c r="Z662" s="3"/>
      <c r="AB662" s="3"/>
      <c r="AC662" s="3"/>
      <c r="AD662" s="3"/>
      <c r="AE662" s="3"/>
    </row>
    <row r="663" spans="8:31" ht="14.25" customHeight="1" x14ac:dyDescent="0.3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  <c r="W663" s="3"/>
      <c r="X663" s="3"/>
      <c r="Y663" s="3"/>
      <c r="Z663" s="3"/>
      <c r="AB663" s="3"/>
      <c r="AC663" s="3"/>
      <c r="AD663" s="3"/>
      <c r="AE663" s="3"/>
    </row>
    <row r="664" spans="8:31" ht="14.25" customHeight="1" x14ac:dyDescent="0.3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  <c r="W664" s="3"/>
      <c r="X664" s="3"/>
      <c r="Y664" s="3"/>
      <c r="Z664" s="3"/>
      <c r="AB664" s="3"/>
      <c r="AC664" s="3"/>
      <c r="AD664" s="3"/>
      <c r="AE664" s="3"/>
    </row>
    <row r="665" spans="8:31" ht="14.25" customHeight="1" x14ac:dyDescent="0.3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  <c r="W665" s="3"/>
      <c r="X665" s="3"/>
      <c r="Y665" s="3"/>
      <c r="Z665" s="3"/>
      <c r="AB665" s="3"/>
      <c r="AC665" s="3"/>
      <c r="AD665" s="3"/>
      <c r="AE665" s="3"/>
    </row>
    <row r="666" spans="8:31" ht="14.25" customHeight="1" x14ac:dyDescent="0.3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  <c r="W666" s="3"/>
      <c r="X666" s="3"/>
      <c r="Y666" s="3"/>
      <c r="Z666" s="3"/>
      <c r="AB666" s="3"/>
      <c r="AC666" s="3"/>
      <c r="AD666" s="3"/>
      <c r="AE666" s="3"/>
    </row>
    <row r="667" spans="8:31" ht="14.25" customHeight="1" x14ac:dyDescent="0.3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  <c r="W667" s="3"/>
      <c r="X667" s="3"/>
      <c r="Y667" s="3"/>
      <c r="Z667" s="3"/>
      <c r="AB667" s="3"/>
      <c r="AC667" s="3"/>
      <c r="AD667" s="3"/>
      <c r="AE667" s="3"/>
    </row>
    <row r="668" spans="8:31" ht="14.25" customHeight="1" x14ac:dyDescent="0.3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  <c r="W668" s="3"/>
      <c r="X668" s="3"/>
      <c r="Y668" s="3"/>
      <c r="Z668" s="3"/>
      <c r="AB668" s="3"/>
      <c r="AC668" s="3"/>
      <c r="AD668" s="3"/>
      <c r="AE668" s="3"/>
    </row>
    <row r="669" spans="8:31" ht="14.25" customHeight="1" x14ac:dyDescent="0.3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  <c r="W669" s="3"/>
      <c r="X669" s="3"/>
      <c r="Y669" s="3"/>
      <c r="Z669" s="3"/>
      <c r="AB669" s="3"/>
      <c r="AC669" s="3"/>
      <c r="AD669" s="3"/>
      <c r="AE669" s="3"/>
    </row>
    <row r="670" spans="8:31" ht="14.25" customHeight="1" x14ac:dyDescent="0.3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  <c r="W670" s="3"/>
      <c r="X670" s="3"/>
      <c r="Y670" s="3"/>
      <c r="Z670" s="3"/>
      <c r="AB670" s="3"/>
      <c r="AC670" s="3"/>
      <c r="AD670" s="3"/>
      <c r="AE670" s="3"/>
    </row>
    <row r="671" spans="8:31" ht="14.25" customHeight="1" x14ac:dyDescent="0.3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  <c r="W671" s="3"/>
      <c r="X671" s="3"/>
      <c r="Y671" s="3"/>
      <c r="Z671" s="3"/>
      <c r="AB671" s="3"/>
      <c r="AC671" s="3"/>
      <c r="AD671" s="3"/>
      <c r="AE671" s="3"/>
    </row>
    <row r="672" spans="8:31" ht="14.25" customHeight="1" x14ac:dyDescent="0.3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  <c r="W672" s="3"/>
      <c r="X672" s="3"/>
      <c r="Y672" s="3"/>
      <c r="Z672" s="3"/>
      <c r="AB672" s="3"/>
      <c r="AC672" s="3"/>
      <c r="AD672" s="3"/>
      <c r="AE672" s="3"/>
    </row>
    <row r="673" spans="8:31" ht="14.25" customHeight="1" x14ac:dyDescent="0.3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  <c r="W673" s="3"/>
      <c r="X673" s="3"/>
      <c r="Y673" s="3"/>
      <c r="Z673" s="3"/>
      <c r="AB673" s="3"/>
      <c r="AC673" s="3"/>
      <c r="AD673" s="3"/>
      <c r="AE673" s="3"/>
    </row>
    <row r="674" spans="8:31" ht="14.25" customHeight="1" x14ac:dyDescent="0.3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  <c r="W674" s="3"/>
      <c r="X674" s="3"/>
      <c r="Y674" s="3"/>
      <c r="Z674" s="3"/>
      <c r="AB674" s="3"/>
      <c r="AC674" s="3"/>
      <c r="AD674" s="3"/>
      <c r="AE674" s="3"/>
    </row>
    <row r="675" spans="8:31" ht="14.25" customHeight="1" x14ac:dyDescent="0.3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  <c r="W675" s="3"/>
      <c r="X675" s="3"/>
      <c r="Y675" s="3"/>
      <c r="Z675" s="3"/>
      <c r="AB675" s="3"/>
      <c r="AC675" s="3"/>
      <c r="AD675" s="3"/>
      <c r="AE675" s="3"/>
    </row>
    <row r="676" spans="8:31" ht="14.25" customHeight="1" x14ac:dyDescent="0.3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  <c r="W676" s="3"/>
      <c r="X676" s="3"/>
      <c r="Y676" s="3"/>
      <c r="Z676" s="3"/>
      <c r="AB676" s="3"/>
      <c r="AC676" s="3"/>
      <c r="AD676" s="3"/>
      <c r="AE676" s="3"/>
    </row>
    <row r="677" spans="8:31" ht="14.25" customHeight="1" x14ac:dyDescent="0.3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  <c r="W677" s="3"/>
      <c r="X677" s="3"/>
      <c r="Y677" s="3"/>
      <c r="Z677" s="3"/>
      <c r="AB677" s="3"/>
      <c r="AC677" s="3"/>
      <c r="AD677" s="3"/>
      <c r="AE677" s="3"/>
    </row>
    <row r="678" spans="8:31" ht="14.25" customHeight="1" x14ac:dyDescent="0.3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  <c r="W678" s="3"/>
      <c r="X678" s="3"/>
      <c r="Y678" s="3"/>
      <c r="Z678" s="3"/>
      <c r="AB678" s="3"/>
      <c r="AC678" s="3"/>
      <c r="AD678" s="3"/>
      <c r="AE678" s="3"/>
    </row>
    <row r="679" spans="8:31" ht="14.25" customHeight="1" x14ac:dyDescent="0.3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  <c r="W679" s="3"/>
      <c r="X679" s="3"/>
      <c r="Y679" s="3"/>
      <c r="Z679" s="3"/>
      <c r="AB679" s="3"/>
      <c r="AC679" s="3"/>
      <c r="AD679" s="3"/>
      <c r="AE679" s="3"/>
    </row>
    <row r="680" spans="8:31" ht="14.25" customHeight="1" x14ac:dyDescent="0.3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  <c r="W680" s="3"/>
      <c r="X680" s="3"/>
      <c r="Y680" s="3"/>
      <c r="Z680" s="3"/>
      <c r="AB680" s="3"/>
      <c r="AC680" s="3"/>
      <c r="AD680" s="3"/>
      <c r="AE680" s="3"/>
    </row>
    <row r="681" spans="8:31" ht="14.25" customHeight="1" x14ac:dyDescent="0.3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  <c r="W681" s="3"/>
      <c r="X681" s="3"/>
      <c r="Y681" s="3"/>
      <c r="Z681" s="3"/>
      <c r="AB681" s="3"/>
      <c r="AC681" s="3"/>
      <c r="AD681" s="3"/>
      <c r="AE681" s="3"/>
    </row>
    <row r="682" spans="8:31" ht="14.25" customHeight="1" x14ac:dyDescent="0.3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  <c r="W682" s="3"/>
      <c r="X682" s="3"/>
      <c r="Y682" s="3"/>
      <c r="Z682" s="3"/>
      <c r="AB682" s="3"/>
      <c r="AC682" s="3"/>
      <c r="AD682" s="3"/>
      <c r="AE682" s="3"/>
    </row>
    <row r="683" spans="8:31" ht="14.25" customHeight="1" x14ac:dyDescent="0.3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  <c r="W683" s="3"/>
      <c r="X683" s="3"/>
      <c r="Y683" s="3"/>
      <c r="Z683" s="3"/>
      <c r="AB683" s="3"/>
      <c r="AC683" s="3"/>
      <c r="AD683" s="3"/>
      <c r="AE683" s="3"/>
    </row>
    <row r="684" spans="8:31" ht="14.25" customHeight="1" x14ac:dyDescent="0.3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  <c r="W684" s="3"/>
      <c r="X684" s="3"/>
      <c r="Y684" s="3"/>
      <c r="Z684" s="3"/>
      <c r="AB684" s="3"/>
      <c r="AC684" s="3"/>
      <c r="AD684" s="3"/>
      <c r="AE684" s="3"/>
    </row>
    <row r="685" spans="8:31" ht="14.25" customHeight="1" x14ac:dyDescent="0.3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  <c r="W685" s="3"/>
      <c r="X685" s="3"/>
      <c r="Y685" s="3"/>
      <c r="Z685" s="3"/>
      <c r="AB685" s="3"/>
      <c r="AC685" s="3"/>
      <c r="AD685" s="3"/>
      <c r="AE685" s="3"/>
    </row>
    <row r="686" spans="8:31" ht="14.25" customHeight="1" x14ac:dyDescent="0.3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  <c r="W686" s="3"/>
      <c r="X686" s="3"/>
      <c r="Y686" s="3"/>
      <c r="Z686" s="3"/>
      <c r="AB686" s="3"/>
      <c r="AC686" s="3"/>
      <c r="AD686" s="3"/>
      <c r="AE686" s="3"/>
    </row>
    <row r="687" spans="8:31" ht="14.25" customHeight="1" x14ac:dyDescent="0.3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  <c r="W687" s="3"/>
      <c r="X687" s="3"/>
      <c r="Y687" s="3"/>
      <c r="Z687" s="3"/>
      <c r="AB687" s="3"/>
      <c r="AC687" s="3"/>
      <c r="AD687" s="3"/>
      <c r="AE687" s="3"/>
    </row>
    <row r="688" spans="8:31" ht="14.25" customHeight="1" x14ac:dyDescent="0.3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  <c r="W688" s="3"/>
      <c r="X688" s="3"/>
      <c r="Y688" s="3"/>
      <c r="Z688" s="3"/>
      <c r="AB688" s="3"/>
      <c r="AC688" s="3"/>
      <c r="AD688" s="3"/>
      <c r="AE688" s="3"/>
    </row>
    <row r="689" spans="8:31" ht="14.25" customHeight="1" x14ac:dyDescent="0.3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  <c r="W689" s="3"/>
      <c r="X689" s="3"/>
      <c r="Y689" s="3"/>
      <c r="Z689" s="3"/>
      <c r="AB689" s="3"/>
      <c r="AC689" s="3"/>
      <c r="AD689" s="3"/>
      <c r="AE689" s="3"/>
    </row>
    <row r="690" spans="8:31" ht="14.25" customHeight="1" x14ac:dyDescent="0.3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  <c r="W690" s="3"/>
      <c r="X690" s="3"/>
      <c r="Y690" s="3"/>
      <c r="Z690" s="3"/>
      <c r="AB690" s="3"/>
      <c r="AC690" s="3"/>
      <c r="AD690" s="3"/>
      <c r="AE690" s="3"/>
    </row>
    <row r="691" spans="8:31" ht="14.25" customHeight="1" x14ac:dyDescent="0.3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  <c r="W691" s="3"/>
      <c r="X691" s="3"/>
      <c r="Y691" s="3"/>
      <c r="Z691" s="3"/>
      <c r="AB691" s="3"/>
      <c r="AC691" s="3"/>
      <c r="AD691" s="3"/>
      <c r="AE691" s="3"/>
    </row>
    <row r="692" spans="8:31" ht="14.25" customHeight="1" x14ac:dyDescent="0.3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  <c r="W692" s="3"/>
      <c r="X692" s="3"/>
      <c r="Y692" s="3"/>
      <c r="Z692" s="3"/>
      <c r="AB692" s="3"/>
      <c r="AC692" s="3"/>
      <c r="AD692" s="3"/>
      <c r="AE692" s="3"/>
    </row>
    <row r="693" spans="8:31" ht="14.25" customHeight="1" x14ac:dyDescent="0.3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  <c r="W693" s="3"/>
      <c r="X693" s="3"/>
      <c r="Y693" s="3"/>
      <c r="Z693" s="3"/>
      <c r="AB693" s="3"/>
      <c r="AC693" s="3"/>
      <c r="AD693" s="3"/>
      <c r="AE693" s="3"/>
    </row>
    <row r="694" spans="8:31" ht="14.25" customHeight="1" x14ac:dyDescent="0.3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  <c r="W694" s="3"/>
      <c r="X694" s="3"/>
      <c r="Y694" s="3"/>
      <c r="Z694" s="3"/>
      <c r="AB694" s="3"/>
      <c r="AC694" s="3"/>
      <c r="AD694" s="3"/>
      <c r="AE694" s="3"/>
    </row>
    <row r="695" spans="8:31" ht="14.25" customHeight="1" x14ac:dyDescent="0.3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  <c r="W695" s="3"/>
      <c r="X695" s="3"/>
      <c r="Y695" s="3"/>
      <c r="Z695" s="3"/>
      <c r="AB695" s="3"/>
      <c r="AC695" s="3"/>
      <c r="AD695" s="3"/>
      <c r="AE695" s="3"/>
    </row>
    <row r="696" spans="8:31" ht="14.25" customHeight="1" x14ac:dyDescent="0.3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  <c r="W696" s="3"/>
      <c r="X696" s="3"/>
      <c r="Y696" s="3"/>
      <c r="Z696" s="3"/>
      <c r="AB696" s="3"/>
      <c r="AC696" s="3"/>
      <c r="AD696" s="3"/>
      <c r="AE696" s="3"/>
    </row>
    <row r="697" spans="8:31" ht="14.25" customHeight="1" x14ac:dyDescent="0.3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  <c r="W697" s="3"/>
      <c r="X697" s="3"/>
      <c r="Y697" s="3"/>
      <c r="Z697" s="3"/>
      <c r="AB697" s="3"/>
      <c r="AC697" s="3"/>
      <c r="AD697" s="3"/>
      <c r="AE697" s="3"/>
    </row>
    <row r="698" spans="8:31" ht="14.25" customHeight="1" x14ac:dyDescent="0.3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  <c r="W698" s="3"/>
      <c r="X698" s="3"/>
      <c r="Y698" s="3"/>
      <c r="Z698" s="3"/>
      <c r="AB698" s="3"/>
      <c r="AC698" s="3"/>
      <c r="AD698" s="3"/>
      <c r="AE698" s="3"/>
    </row>
    <row r="699" spans="8:31" ht="14.25" customHeight="1" x14ac:dyDescent="0.3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  <c r="W699" s="3"/>
      <c r="X699" s="3"/>
      <c r="Y699" s="3"/>
      <c r="Z699" s="3"/>
      <c r="AB699" s="3"/>
      <c r="AC699" s="3"/>
      <c r="AD699" s="3"/>
      <c r="AE699" s="3"/>
    </row>
    <row r="700" spans="8:31" ht="14.25" customHeight="1" x14ac:dyDescent="0.3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  <c r="W700" s="3"/>
      <c r="X700" s="3"/>
      <c r="Y700" s="3"/>
      <c r="Z700" s="3"/>
      <c r="AB700" s="3"/>
      <c r="AC700" s="3"/>
      <c r="AD700" s="3"/>
      <c r="AE700" s="3"/>
    </row>
    <row r="701" spans="8:31" ht="14.25" customHeight="1" x14ac:dyDescent="0.3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  <c r="W701" s="3"/>
      <c r="X701" s="3"/>
      <c r="Y701" s="3"/>
      <c r="Z701" s="3"/>
      <c r="AB701" s="3"/>
      <c r="AC701" s="3"/>
      <c r="AD701" s="3"/>
      <c r="AE701" s="3"/>
    </row>
    <row r="702" spans="8:31" ht="14.25" customHeight="1" x14ac:dyDescent="0.3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  <c r="W702" s="3"/>
      <c r="X702" s="3"/>
      <c r="Y702" s="3"/>
      <c r="Z702" s="3"/>
      <c r="AB702" s="3"/>
      <c r="AC702" s="3"/>
      <c r="AD702" s="3"/>
      <c r="AE702" s="3"/>
    </row>
    <row r="703" spans="8:31" ht="14.25" customHeight="1" x14ac:dyDescent="0.3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  <c r="W703" s="3"/>
      <c r="X703" s="3"/>
      <c r="Y703" s="3"/>
      <c r="Z703" s="3"/>
      <c r="AB703" s="3"/>
      <c r="AC703" s="3"/>
      <c r="AD703" s="3"/>
      <c r="AE703" s="3"/>
    </row>
    <row r="704" spans="8:31" ht="14.25" customHeight="1" x14ac:dyDescent="0.3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  <c r="W704" s="3"/>
      <c r="X704" s="3"/>
      <c r="Y704" s="3"/>
      <c r="Z704" s="3"/>
      <c r="AB704" s="3"/>
      <c r="AC704" s="3"/>
      <c r="AD704" s="3"/>
      <c r="AE704" s="3"/>
    </row>
    <row r="705" spans="8:31" ht="14.25" customHeight="1" x14ac:dyDescent="0.3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  <c r="W705" s="3"/>
      <c r="X705" s="3"/>
      <c r="Y705" s="3"/>
      <c r="Z705" s="3"/>
      <c r="AB705" s="3"/>
      <c r="AC705" s="3"/>
      <c r="AD705" s="3"/>
      <c r="AE705" s="3"/>
    </row>
    <row r="706" spans="8:31" ht="14.25" customHeight="1" x14ac:dyDescent="0.3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  <c r="W706" s="3"/>
      <c r="X706" s="3"/>
      <c r="Y706" s="3"/>
      <c r="Z706" s="3"/>
      <c r="AB706" s="3"/>
      <c r="AC706" s="3"/>
      <c r="AD706" s="3"/>
      <c r="AE706" s="3"/>
    </row>
    <row r="707" spans="8:31" ht="14.25" customHeight="1" x14ac:dyDescent="0.3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  <c r="W707" s="3"/>
      <c r="X707" s="3"/>
      <c r="Y707" s="3"/>
      <c r="Z707" s="3"/>
      <c r="AB707" s="3"/>
      <c r="AC707" s="3"/>
      <c r="AD707" s="3"/>
      <c r="AE707" s="3"/>
    </row>
    <row r="708" spans="8:31" ht="14.25" customHeight="1" x14ac:dyDescent="0.3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  <c r="W708" s="3"/>
      <c r="X708" s="3"/>
      <c r="Y708" s="3"/>
      <c r="Z708" s="3"/>
      <c r="AB708" s="3"/>
      <c r="AC708" s="3"/>
      <c r="AD708" s="3"/>
      <c r="AE708" s="3"/>
    </row>
    <row r="709" spans="8:31" ht="14.25" customHeight="1" x14ac:dyDescent="0.3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  <c r="W709" s="3"/>
      <c r="X709" s="3"/>
      <c r="Y709" s="3"/>
      <c r="Z709" s="3"/>
      <c r="AB709" s="3"/>
      <c r="AC709" s="3"/>
      <c r="AD709" s="3"/>
      <c r="AE709" s="3"/>
    </row>
    <row r="710" spans="8:31" ht="14.25" customHeight="1" x14ac:dyDescent="0.3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  <c r="W710" s="3"/>
      <c r="X710" s="3"/>
      <c r="Y710" s="3"/>
      <c r="Z710" s="3"/>
      <c r="AB710" s="3"/>
      <c r="AC710" s="3"/>
      <c r="AD710" s="3"/>
      <c r="AE710" s="3"/>
    </row>
    <row r="711" spans="8:31" ht="14.25" customHeight="1" x14ac:dyDescent="0.3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  <c r="W711" s="3"/>
      <c r="X711" s="3"/>
      <c r="Y711" s="3"/>
      <c r="Z711" s="3"/>
      <c r="AB711" s="3"/>
      <c r="AC711" s="3"/>
      <c r="AD711" s="3"/>
      <c r="AE711" s="3"/>
    </row>
    <row r="712" spans="8:31" ht="14.25" customHeight="1" x14ac:dyDescent="0.3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  <c r="W712" s="3"/>
      <c r="X712" s="3"/>
      <c r="Y712" s="3"/>
      <c r="Z712" s="3"/>
      <c r="AB712" s="3"/>
      <c r="AC712" s="3"/>
      <c r="AD712" s="3"/>
      <c r="AE712" s="3"/>
    </row>
    <row r="713" spans="8:31" ht="14.25" customHeight="1" x14ac:dyDescent="0.3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  <c r="W713" s="3"/>
      <c r="X713" s="3"/>
      <c r="Y713" s="3"/>
      <c r="Z713" s="3"/>
      <c r="AB713" s="3"/>
      <c r="AC713" s="3"/>
      <c r="AD713" s="3"/>
      <c r="AE713" s="3"/>
    </row>
    <row r="714" spans="8:31" ht="14.25" customHeight="1" x14ac:dyDescent="0.3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  <c r="W714" s="3"/>
      <c r="X714" s="3"/>
      <c r="Y714" s="3"/>
      <c r="Z714" s="3"/>
      <c r="AB714" s="3"/>
      <c r="AC714" s="3"/>
      <c r="AD714" s="3"/>
      <c r="AE714" s="3"/>
    </row>
    <row r="715" spans="8:31" ht="14.25" customHeight="1" x14ac:dyDescent="0.3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  <c r="W715" s="3"/>
      <c r="X715" s="3"/>
      <c r="Y715" s="3"/>
      <c r="Z715" s="3"/>
      <c r="AB715" s="3"/>
      <c r="AC715" s="3"/>
      <c r="AD715" s="3"/>
      <c r="AE715" s="3"/>
    </row>
    <row r="716" spans="8:31" ht="14.25" customHeight="1" x14ac:dyDescent="0.3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  <c r="W716" s="3"/>
      <c r="X716" s="3"/>
      <c r="Y716" s="3"/>
      <c r="Z716" s="3"/>
      <c r="AB716" s="3"/>
      <c r="AC716" s="3"/>
      <c r="AD716" s="3"/>
      <c r="AE716" s="3"/>
    </row>
    <row r="717" spans="8:31" ht="14.25" customHeight="1" x14ac:dyDescent="0.3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  <c r="W717" s="3"/>
      <c r="X717" s="3"/>
      <c r="Y717" s="3"/>
      <c r="Z717" s="3"/>
      <c r="AB717" s="3"/>
      <c r="AC717" s="3"/>
      <c r="AD717" s="3"/>
      <c r="AE717" s="3"/>
    </row>
    <row r="718" spans="8:31" ht="14.25" customHeight="1" x14ac:dyDescent="0.3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  <c r="W718" s="3"/>
      <c r="X718" s="3"/>
      <c r="Y718" s="3"/>
      <c r="Z718" s="3"/>
      <c r="AB718" s="3"/>
      <c r="AC718" s="3"/>
      <c r="AD718" s="3"/>
      <c r="AE718" s="3"/>
    </row>
    <row r="719" spans="8:31" ht="14.25" customHeight="1" x14ac:dyDescent="0.3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  <c r="W719" s="3"/>
      <c r="X719" s="3"/>
      <c r="Y719" s="3"/>
      <c r="Z719" s="3"/>
      <c r="AB719" s="3"/>
      <c r="AC719" s="3"/>
      <c r="AD719" s="3"/>
      <c r="AE719" s="3"/>
    </row>
    <row r="720" spans="8:31" ht="14.25" customHeight="1" x14ac:dyDescent="0.3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  <c r="W720" s="3"/>
      <c r="X720" s="3"/>
      <c r="Y720" s="3"/>
      <c r="Z720" s="3"/>
      <c r="AB720" s="3"/>
      <c r="AC720" s="3"/>
      <c r="AD720" s="3"/>
      <c r="AE720" s="3"/>
    </row>
    <row r="721" spans="8:31" ht="14.25" customHeight="1" x14ac:dyDescent="0.3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  <c r="W721" s="3"/>
      <c r="X721" s="3"/>
      <c r="Y721" s="3"/>
      <c r="Z721" s="3"/>
      <c r="AB721" s="3"/>
      <c r="AC721" s="3"/>
      <c r="AD721" s="3"/>
      <c r="AE721" s="3"/>
    </row>
    <row r="722" spans="8:31" ht="14.25" customHeight="1" x14ac:dyDescent="0.3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  <c r="W722" s="3"/>
      <c r="X722" s="3"/>
      <c r="Y722" s="3"/>
      <c r="Z722" s="3"/>
      <c r="AB722" s="3"/>
      <c r="AC722" s="3"/>
      <c r="AD722" s="3"/>
      <c r="AE722" s="3"/>
    </row>
    <row r="723" spans="8:31" ht="14.25" customHeight="1" x14ac:dyDescent="0.3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  <c r="W723" s="3"/>
      <c r="X723" s="3"/>
      <c r="Y723" s="3"/>
      <c r="Z723" s="3"/>
      <c r="AB723" s="3"/>
      <c r="AC723" s="3"/>
      <c r="AD723" s="3"/>
      <c r="AE723" s="3"/>
    </row>
    <row r="724" spans="8:31" ht="14.25" customHeight="1" x14ac:dyDescent="0.3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  <c r="W724" s="3"/>
      <c r="X724" s="3"/>
      <c r="Y724" s="3"/>
      <c r="Z724" s="3"/>
      <c r="AB724" s="3"/>
      <c r="AC724" s="3"/>
      <c r="AD724" s="3"/>
      <c r="AE724" s="3"/>
    </row>
    <row r="725" spans="8:31" ht="14.25" customHeight="1" x14ac:dyDescent="0.3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  <c r="W725" s="3"/>
      <c r="X725" s="3"/>
      <c r="Y725" s="3"/>
      <c r="Z725" s="3"/>
      <c r="AB725" s="3"/>
      <c r="AC725" s="3"/>
      <c r="AD725" s="3"/>
      <c r="AE725" s="3"/>
    </row>
    <row r="726" spans="8:31" ht="14.25" customHeight="1" x14ac:dyDescent="0.3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  <c r="W726" s="3"/>
      <c r="X726" s="3"/>
      <c r="Y726" s="3"/>
      <c r="Z726" s="3"/>
      <c r="AB726" s="3"/>
      <c r="AC726" s="3"/>
      <c r="AD726" s="3"/>
      <c r="AE726" s="3"/>
    </row>
    <row r="727" spans="8:31" ht="14.25" customHeight="1" x14ac:dyDescent="0.3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  <c r="W727" s="3"/>
      <c r="X727" s="3"/>
      <c r="Y727" s="3"/>
      <c r="Z727" s="3"/>
      <c r="AB727" s="3"/>
      <c r="AC727" s="3"/>
      <c r="AD727" s="3"/>
      <c r="AE727" s="3"/>
    </row>
    <row r="728" spans="8:31" ht="14.25" customHeight="1" x14ac:dyDescent="0.3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  <c r="W728" s="3"/>
      <c r="X728" s="3"/>
      <c r="Y728" s="3"/>
      <c r="Z728" s="3"/>
      <c r="AB728" s="3"/>
      <c r="AC728" s="3"/>
      <c r="AD728" s="3"/>
      <c r="AE728" s="3"/>
    </row>
    <row r="729" spans="8:31" ht="14.25" customHeight="1" x14ac:dyDescent="0.3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  <c r="W729" s="3"/>
      <c r="X729" s="3"/>
      <c r="Y729" s="3"/>
      <c r="Z729" s="3"/>
      <c r="AB729" s="3"/>
      <c r="AC729" s="3"/>
      <c r="AD729" s="3"/>
      <c r="AE729" s="3"/>
    </row>
    <row r="730" spans="8:31" ht="14.25" customHeight="1" x14ac:dyDescent="0.3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  <c r="W730" s="3"/>
      <c r="X730" s="3"/>
      <c r="Y730" s="3"/>
      <c r="Z730" s="3"/>
      <c r="AB730" s="3"/>
      <c r="AC730" s="3"/>
      <c r="AD730" s="3"/>
      <c r="AE730" s="3"/>
    </row>
    <row r="731" spans="8:31" ht="14.25" customHeight="1" x14ac:dyDescent="0.3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  <c r="W731" s="3"/>
      <c r="X731" s="3"/>
      <c r="Y731" s="3"/>
      <c r="Z731" s="3"/>
      <c r="AB731" s="3"/>
      <c r="AC731" s="3"/>
      <c r="AD731" s="3"/>
      <c r="AE731" s="3"/>
    </row>
    <row r="732" spans="8:31" ht="14.25" customHeight="1" x14ac:dyDescent="0.3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  <c r="W732" s="3"/>
      <c r="X732" s="3"/>
      <c r="Y732" s="3"/>
      <c r="Z732" s="3"/>
      <c r="AB732" s="3"/>
      <c r="AC732" s="3"/>
      <c r="AD732" s="3"/>
      <c r="AE732" s="3"/>
    </row>
    <row r="733" spans="8:31" ht="14.25" customHeight="1" x14ac:dyDescent="0.3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  <c r="W733" s="3"/>
      <c r="X733" s="3"/>
      <c r="Y733" s="3"/>
      <c r="Z733" s="3"/>
      <c r="AB733" s="3"/>
      <c r="AC733" s="3"/>
      <c r="AD733" s="3"/>
      <c r="AE733" s="3"/>
    </row>
    <row r="734" spans="8:31" ht="14.25" customHeight="1" x14ac:dyDescent="0.3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  <c r="W734" s="3"/>
      <c r="X734" s="3"/>
      <c r="Y734" s="3"/>
      <c r="Z734" s="3"/>
      <c r="AB734" s="3"/>
      <c r="AC734" s="3"/>
      <c r="AD734" s="3"/>
      <c r="AE734" s="3"/>
    </row>
    <row r="735" spans="8:31" ht="14.25" customHeight="1" x14ac:dyDescent="0.3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  <c r="W735" s="3"/>
      <c r="X735" s="3"/>
      <c r="Y735" s="3"/>
      <c r="Z735" s="3"/>
      <c r="AB735" s="3"/>
      <c r="AC735" s="3"/>
      <c r="AD735" s="3"/>
      <c r="AE735" s="3"/>
    </row>
    <row r="736" spans="8:31" ht="14.25" customHeight="1" x14ac:dyDescent="0.3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  <c r="W736" s="3"/>
      <c r="X736" s="3"/>
      <c r="Y736" s="3"/>
      <c r="Z736" s="3"/>
      <c r="AB736" s="3"/>
      <c r="AC736" s="3"/>
      <c r="AD736" s="3"/>
      <c r="AE736" s="3"/>
    </row>
    <row r="737" spans="8:31" ht="14.25" customHeight="1" x14ac:dyDescent="0.3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  <c r="W737" s="3"/>
      <c r="X737" s="3"/>
      <c r="Y737" s="3"/>
      <c r="Z737" s="3"/>
      <c r="AB737" s="3"/>
      <c r="AC737" s="3"/>
      <c r="AD737" s="3"/>
      <c r="AE737" s="3"/>
    </row>
    <row r="738" spans="8:31" ht="14.25" customHeight="1" x14ac:dyDescent="0.3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  <c r="W738" s="3"/>
      <c r="X738" s="3"/>
      <c r="Y738" s="3"/>
      <c r="Z738" s="3"/>
      <c r="AB738" s="3"/>
      <c r="AC738" s="3"/>
      <c r="AD738" s="3"/>
      <c r="AE738" s="3"/>
    </row>
    <row r="739" spans="8:31" ht="14.25" customHeight="1" x14ac:dyDescent="0.3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  <c r="W739" s="3"/>
      <c r="X739" s="3"/>
      <c r="Y739" s="3"/>
      <c r="Z739" s="3"/>
      <c r="AB739" s="3"/>
      <c r="AC739" s="3"/>
      <c r="AD739" s="3"/>
      <c r="AE739" s="3"/>
    </row>
    <row r="740" spans="8:31" ht="14.25" customHeight="1" x14ac:dyDescent="0.3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  <c r="W740" s="3"/>
      <c r="X740" s="3"/>
      <c r="Y740" s="3"/>
      <c r="Z740" s="3"/>
      <c r="AB740" s="3"/>
      <c r="AC740" s="3"/>
      <c r="AD740" s="3"/>
      <c r="AE740" s="3"/>
    </row>
    <row r="741" spans="8:31" ht="14.25" customHeight="1" x14ac:dyDescent="0.3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  <c r="W741" s="3"/>
      <c r="X741" s="3"/>
      <c r="Y741" s="3"/>
      <c r="Z741" s="3"/>
      <c r="AB741" s="3"/>
      <c r="AC741" s="3"/>
      <c r="AD741" s="3"/>
      <c r="AE741" s="3"/>
    </row>
    <row r="742" spans="8:31" ht="14.25" customHeight="1" x14ac:dyDescent="0.3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  <c r="W742" s="3"/>
      <c r="X742" s="3"/>
      <c r="Y742" s="3"/>
      <c r="Z742" s="3"/>
      <c r="AB742" s="3"/>
      <c r="AC742" s="3"/>
      <c r="AD742" s="3"/>
      <c r="AE742" s="3"/>
    </row>
    <row r="743" spans="8:31" ht="14.25" customHeight="1" x14ac:dyDescent="0.3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  <c r="W743" s="3"/>
      <c r="X743" s="3"/>
      <c r="Y743" s="3"/>
      <c r="Z743" s="3"/>
      <c r="AB743" s="3"/>
      <c r="AC743" s="3"/>
      <c r="AD743" s="3"/>
      <c r="AE743" s="3"/>
    </row>
    <row r="744" spans="8:31" ht="14.25" customHeight="1" x14ac:dyDescent="0.3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  <c r="W744" s="3"/>
      <c r="X744" s="3"/>
      <c r="Y744" s="3"/>
      <c r="Z744" s="3"/>
      <c r="AB744" s="3"/>
      <c r="AC744" s="3"/>
      <c r="AD744" s="3"/>
      <c r="AE744" s="3"/>
    </row>
    <row r="745" spans="8:31" ht="14.25" customHeight="1" x14ac:dyDescent="0.3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  <c r="W745" s="3"/>
      <c r="X745" s="3"/>
      <c r="Y745" s="3"/>
      <c r="Z745" s="3"/>
      <c r="AB745" s="3"/>
      <c r="AC745" s="3"/>
      <c r="AD745" s="3"/>
      <c r="AE745" s="3"/>
    </row>
    <row r="746" spans="8:31" ht="14.25" customHeight="1" x14ac:dyDescent="0.3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  <c r="W746" s="3"/>
      <c r="X746" s="3"/>
      <c r="Y746" s="3"/>
      <c r="Z746" s="3"/>
      <c r="AB746" s="3"/>
      <c r="AC746" s="3"/>
      <c r="AD746" s="3"/>
      <c r="AE746" s="3"/>
    </row>
    <row r="747" spans="8:31" ht="14.25" customHeight="1" x14ac:dyDescent="0.3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  <c r="W747" s="3"/>
      <c r="X747" s="3"/>
      <c r="Y747" s="3"/>
      <c r="Z747" s="3"/>
      <c r="AB747" s="3"/>
      <c r="AC747" s="3"/>
      <c r="AD747" s="3"/>
      <c r="AE747" s="3"/>
    </row>
    <row r="748" spans="8:31" ht="14.25" customHeight="1" x14ac:dyDescent="0.3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  <c r="W748" s="3"/>
      <c r="X748" s="3"/>
      <c r="Y748" s="3"/>
      <c r="Z748" s="3"/>
      <c r="AB748" s="3"/>
      <c r="AC748" s="3"/>
      <c r="AD748" s="3"/>
      <c r="AE748" s="3"/>
    </row>
    <row r="749" spans="8:31" ht="14.25" customHeight="1" x14ac:dyDescent="0.3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  <c r="W749" s="3"/>
      <c r="X749" s="3"/>
      <c r="Y749" s="3"/>
      <c r="Z749" s="3"/>
      <c r="AB749" s="3"/>
      <c r="AC749" s="3"/>
      <c r="AD749" s="3"/>
      <c r="AE749" s="3"/>
    </row>
    <row r="750" spans="8:31" ht="14.25" customHeight="1" x14ac:dyDescent="0.3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  <c r="W750" s="3"/>
      <c r="X750" s="3"/>
      <c r="Y750" s="3"/>
      <c r="Z750" s="3"/>
      <c r="AB750" s="3"/>
      <c r="AC750" s="3"/>
      <c r="AD750" s="3"/>
      <c r="AE750" s="3"/>
    </row>
    <row r="751" spans="8:31" ht="14.25" customHeight="1" x14ac:dyDescent="0.3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  <c r="W751" s="3"/>
      <c r="X751" s="3"/>
      <c r="Y751" s="3"/>
      <c r="Z751" s="3"/>
      <c r="AB751" s="3"/>
      <c r="AC751" s="3"/>
      <c r="AD751" s="3"/>
      <c r="AE751" s="3"/>
    </row>
    <row r="752" spans="8:31" ht="14.25" customHeight="1" x14ac:dyDescent="0.3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  <c r="W752" s="3"/>
      <c r="X752" s="3"/>
      <c r="Y752" s="3"/>
      <c r="Z752" s="3"/>
      <c r="AB752" s="3"/>
      <c r="AC752" s="3"/>
      <c r="AD752" s="3"/>
      <c r="AE752" s="3"/>
    </row>
    <row r="753" spans="8:31" ht="14.25" customHeight="1" x14ac:dyDescent="0.3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  <c r="W753" s="3"/>
      <c r="X753" s="3"/>
      <c r="Y753" s="3"/>
      <c r="Z753" s="3"/>
      <c r="AB753" s="3"/>
      <c r="AC753" s="3"/>
      <c r="AD753" s="3"/>
      <c r="AE753" s="3"/>
    </row>
    <row r="754" spans="8:31" ht="14.25" customHeight="1" x14ac:dyDescent="0.3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  <c r="W754" s="3"/>
      <c r="X754" s="3"/>
      <c r="Y754" s="3"/>
      <c r="Z754" s="3"/>
      <c r="AB754" s="3"/>
      <c r="AC754" s="3"/>
      <c r="AD754" s="3"/>
      <c r="AE754" s="3"/>
    </row>
    <row r="755" spans="8:31" ht="14.25" customHeight="1" x14ac:dyDescent="0.3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  <c r="W755" s="3"/>
      <c r="X755" s="3"/>
      <c r="Y755" s="3"/>
      <c r="Z755" s="3"/>
      <c r="AB755" s="3"/>
      <c r="AC755" s="3"/>
      <c r="AD755" s="3"/>
      <c r="AE755" s="3"/>
    </row>
    <row r="756" spans="8:31" ht="14.25" customHeight="1" x14ac:dyDescent="0.3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  <c r="W756" s="3"/>
      <c r="X756" s="3"/>
      <c r="Y756" s="3"/>
      <c r="Z756" s="3"/>
      <c r="AB756" s="3"/>
      <c r="AC756" s="3"/>
      <c r="AD756" s="3"/>
      <c r="AE756" s="3"/>
    </row>
    <row r="757" spans="8:31" ht="14.25" customHeight="1" x14ac:dyDescent="0.3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  <c r="W757" s="3"/>
      <c r="X757" s="3"/>
      <c r="Y757" s="3"/>
      <c r="Z757" s="3"/>
      <c r="AB757" s="3"/>
      <c r="AC757" s="3"/>
      <c r="AD757" s="3"/>
      <c r="AE757" s="3"/>
    </row>
    <row r="758" spans="8:31" ht="14.25" customHeight="1" x14ac:dyDescent="0.3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  <c r="W758" s="3"/>
      <c r="X758" s="3"/>
      <c r="Y758" s="3"/>
      <c r="Z758" s="3"/>
      <c r="AB758" s="3"/>
      <c r="AC758" s="3"/>
      <c r="AD758" s="3"/>
      <c r="AE758" s="3"/>
    </row>
    <row r="759" spans="8:31" ht="14.25" customHeight="1" x14ac:dyDescent="0.3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  <c r="W759" s="3"/>
      <c r="X759" s="3"/>
      <c r="Y759" s="3"/>
      <c r="Z759" s="3"/>
      <c r="AB759" s="3"/>
      <c r="AC759" s="3"/>
      <c r="AD759" s="3"/>
      <c r="AE759" s="3"/>
    </row>
    <row r="760" spans="8:31" ht="14.25" customHeight="1" x14ac:dyDescent="0.3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  <c r="W760" s="3"/>
      <c r="X760" s="3"/>
      <c r="Y760" s="3"/>
      <c r="Z760" s="3"/>
      <c r="AB760" s="3"/>
      <c r="AC760" s="3"/>
      <c r="AD760" s="3"/>
      <c r="AE760" s="3"/>
    </row>
    <row r="761" spans="8:31" ht="14.25" customHeight="1" x14ac:dyDescent="0.3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  <c r="W761" s="3"/>
      <c r="X761" s="3"/>
      <c r="Y761" s="3"/>
      <c r="Z761" s="3"/>
      <c r="AB761" s="3"/>
      <c r="AC761" s="3"/>
      <c r="AD761" s="3"/>
      <c r="AE761" s="3"/>
    </row>
    <row r="762" spans="8:31" ht="14.25" customHeight="1" x14ac:dyDescent="0.3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  <c r="W762" s="3"/>
      <c r="X762" s="3"/>
      <c r="Y762" s="3"/>
      <c r="Z762" s="3"/>
      <c r="AB762" s="3"/>
      <c r="AC762" s="3"/>
      <c r="AD762" s="3"/>
      <c r="AE762" s="3"/>
    </row>
    <row r="763" spans="8:31" ht="14.25" customHeight="1" x14ac:dyDescent="0.3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  <c r="W763" s="3"/>
      <c r="X763" s="3"/>
      <c r="Y763" s="3"/>
      <c r="Z763" s="3"/>
      <c r="AB763" s="3"/>
      <c r="AC763" s="3"/>
      <c r="AD763" s="3"/>
      <c r="AE763" s="3"/>
    </row>
    <row r="764" spans="8:31" ht="14.25" customHeight="1" x14ac:dyDescent="0.3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  <c r="W764" s="3"/>
      <c r="X764" s="3"/>
      <c r="Y764" s="3"/>
      <c r="Z764" s="3"/>
      <c r="AB764" s="3"/>
      <c r="AC764" s="3"/>
      <c r="AD764" s="3"/>
      <c r="AE764" s="3"/>
    </row>
    <row r="765" spans="8:31" ht="14.25" customHeight="1" x14ac:dyDescent="0.3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  <c r="W765" s="3"/>
      <c r="X765" s="3"/>
      <c r="Y765" s="3"/>
      <c r="Z765" s="3"/>
      <c r="AB765" s="3"/>
      <c r="AC765" s="3"/>
      <c r="AD765" s="3"/>
      <c r="AE765" s="3"/>
    </row>
    <row r="766" spans="8:31" ht="14.25" customHeight="1" x14ac:dyDescent="0.3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  <c r="W766" s="3"/>
      <c r="X766" s="3"/>
      <c r="Y766" s="3"/>
      <c r="Z766" s="3"/>
      <c r="AB766" s="3"/>
      <c r="AC766" s="3"/>
      <c r="AD766" s="3"/>
      <c r="AE766" s="3"/>
    </row>
    <row r="767" spans="8:31" ht="14.25" customHeight="1" x14ac:dyDescent="0.3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  <c r="W767" s="3"/>
      <c r="X767" s="3"/>
      <c r="Y767" s="3"/>
      <c r="Z767" s="3"/>
      <c r="AB767" s="3"/>
      <c r="AC767" s="3"/>
      <c r="AD767" s="3"/>
      <c r="AE767" s="3"/>
    </row>
    <row r="768" spans="8:31" ht="14.25" customHeight="1" x14ac:dyDescent="0.3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  <c r="W768" s="3"/>
      <c r="X768" s="3"/>
      <c r="Y768" s="3"/>
      <c r="Z768" s="3"/>
      <c r="AB768" s="3"/>
      <c r="AC768" s="3"/>
      <c r="AD768" s="3"/>
      <c r="AE768" s="3"/>
    </row>
    <row r="769" spans="8:31" ht="14.25" customHeight="1" x14ac:dyDescent="0.3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  <c r="W769" s="3"/>
      <c r="X769" s="3"/>
      <c r="Y769" s="3"/>
      <c r="Z769" s="3"/>
      <c r="AB769" s="3"/>
      <c r="AC769" s="3"/>
      <c r="AD769" s="3"/>
      <c r="AE769" s="3"/>
    </row>
    <row r="770" spans="8:31" ht="14.25" customHeight="1" x14ac:dyDescent="0.3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  <c r="W770" s="3"/>
      <c r="X770" s="3"/>
      <c r="Y770" s="3"/>
      <c r="Z770" s="3"/>
      <c r="AB770" s="3"/>
      <c r="AC770" s="3"/>
      <c r="AD770" s="3"/>
      <c r="AE770" s="3"/>
    </row>
    <row r="771" spans="8:31" ht="14.25" customHeight="1" x14ac:dyDescent="0.3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  <c r="W771" s="3"/>
      <c r="X771" s="3"/>
      <c r="Y771" s="3"/>
      <c r="Z771" s="3"/>
      <c r="AB771" s="3"/>
      <c r="AC771" s="3"/>
      <c r="AD771" s="3"/>
      <c r="AE771" s="3"/>
    </row>
    <row r="772" spans="8:31" ht="14.25" customHeight="1" x14ac:dyDescent="0.3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  <c r="W772" s="3"/>
      <c r="X772" s="3"/>
      <c r="Y772" s="3"/>
      <c r="Z772" s="3"/>
      <c r="AB772" s="3"/>
      <c r="AC772" s="3"/>
      <c r="AD772" s="3"/>
      <c r="AE772" s="3"/>
    </row>
    <row r="773" spans="8:31" ht="14.25" customHeight="1" x14ac:dyDescent="0.3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  <c r="W773" s="3"/>
      <c r="X773" s="3"/>
      <c r="Y773" s="3"/>
      <c r="Z773" s="3"/>
      <c r="AB773" s="3"/>
      <c r="AC773" s="3"/>
      <c r="AD773" s="3"/>
      <c r="AE773" s="3"/>
    </row>
    <row r="774" spans="8:31" ht="14.25" customHeight="1" x14ac:dyDescent="0.3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  <c r="W774" s="3"/>
      <c r="X774" s="3"/>
      <c r="Y774" s="3"/>
      <c r="Z774" s="3"/>
      <c r="AB774" s="3"/>
      <c r="AC774" s="3"/>
      <c r="AD774" s="3"/>
      <c r="AE774" s="3"/>
    </row>
    <row r="775" spans="8:31" ht="14.25" customHeight="1" x14ac:dyDescent="0.3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  <c r="W775" s="3"/>
      <c r="X775" s="3"/>
      <c r="Y775" s="3"/>
      <c r="Z775" s="3"/>
      <c r="AB775" s="3"/>
      <c r="AC775" s="3"/>
      <c r="AD775" s="3"/>
      <c r="AE775" s="3"/>
    </row>
    <row r="776" spans="8:31" ht="14.25" customHeight="1" x14ac:dyDescent="0.3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  <c r="W776" s="3"/>
      <c r="X776" s="3"/>
      <c r="Y776" s="3"/>
      <c r="Z776" s="3"/>
      <c r="AB776" s="3"/>
      <c r="AC776" s="3"/>
      <c r="AD776" s="3"/>
      <c r="AE776" s="3"/>
    </row>
    <row r="777" spans="8:31" ht="14.25" customHeight="1" x14ac:dyDescent="0.3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  <c r="W777" s="3"/>
      <c r="X777" s="3"/>
      <c r="Y777" s="3"/>
      <c r="Z777" s="3"/>
      <c r="AB777" s="3"/>
      <c r="AC777" s="3"/>
      <c r="AD777" s="3"/>
      <c r="AE777" s="3"/>
    </row>
    <row r="778" spans="8:31" ht="14.25" customHeight="1" x14ac:dyDescent="0.3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  <c r="W778" s="3"/>
      <c r="X778" s="3"/>
      <c r="Y778" s="3"/>
      <c r="Z778" s="3"/>
      <c r="AB778" s="3"/>
      <c r="AC778" s="3"/>
      <c r="AD778" s="3"/>
      <c r="AE778" s="3"/>
    </row>
    <row r="779" spans="8:31" ht="14.25" customHeight="1" x14ac:dyDescent="0.3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  <c r="W779" s="3"/>
      <c r="X779" s="3"/>
      <c r="Y779" s="3"/>
      <c r="Z779" s="3"/>
      <c r="AB779" s="3"/>
      <c r="AC779" s="3"/>
      <c r="AD779" s="3"/>
      <c r="AE779" s="3"/>
    </row>
    <row r="780" spans="8:31" ht="14.25" customHeight="1" x14ac:dyDescent="0.3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  <c r="W780" s="3"/>
      <c r="X780" s="3"/>
      <c r="Y780" s="3"/>
      <c r="Z780" s="3"/>
      <c r="AB780" s="3"/>
      <c r="AC780" s="3"/>
      <c r="AD780" s="3"/>
      <c r="AE780" s="3"/>
    </row>
    <row r="781" spans="8:31" ht="14.25" customHeight="1" x14ac:dyDescent="0.3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  <c r="W781" s="3"/>
      <c r="X781" s="3"/>
      <c r="Y781" s="3"/>
      <c r="Z781" s="3"/>
      <c r="AB781" s="3"/>
      <c r="AC781" s="3"/>
      <c r="AD781" s="3"/>
      <c r="AE781" s="3"/>
    </row>
    <row r="782" spans="8:31" ht="14.25" customHeight="1" x14ac:dyDescent="0.3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  <c r="W782" s="3"/>
      <c r="X782" s="3"/>
      <c r="Y782" s="3"/>
      <c r="Z782" s="3"/>
      <c r="AB782" s="3"/>
      <c r="AC782" s="3"/>
      <c r="AD782" s="3"/>
      <c r="AE782" s="3"/>
    </row>
    <row r="783" spans="8:31" ht="14.25" customHeight="1" x14ac:dyDescent="0.3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  <c r="W783" s="3"/>
      <c r="X783" s="3"/>
      <c r="Y783" s="3"/>
      <c r="Z783" s="3"/>
      <c r="AB783" s="3"/>
      <c r="AC783" s="3"/>
      <c r="AD783" s="3"/>
      <c r="AE783" s="3"/>
    </row>
    <row r="784" spans="8:31" ht="14.25" customHeight="1" x14ac:dyDescent="0.3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  <c r="W784" s="3"/>
      <c r="X784" s="3"/>
      <c r="Y784" s="3"/>
      <c r="Z784" s="3"/>
      <c r="AB784" s="3"/>
      <c r="AC784" s="3"/>
      <c r="AD784" s="3"/>
      <c r="AE784" s="3"/>
    </row>
    <row r="785" spans="8:31" ht="14.25" customHeight="1" x14ac:dyDescent="0.3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  <c r="W785" s="3"/>
      <c r="X785" s="3"/>
      <c r="Y785" s="3"/>
      <c r="Z785" s="3"/>
      <c r="AB785" s="3"/>
      <c r="AC785" s="3"/>
      <c r="AD785" s="3"/>
      <c r="AE785" s="3"/>
    </row>
    <row r="786" spans="8:31" ht="14.25" customHeight="1" x14ac:dyDescent="0.3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  <c r="W786" s="3"/>
      <c r="X786" s="3"/>
      <c r="Y786" s="3"/>
      <c r="Z786" s="3"/>
      <c r="AB786" s="3"/>
      <c r="AC786" s="3"/>
      <c r="AD786" s="3"/>
      <c r="AE786" s="3"/>
    </row>
    <row r="787" spans="8:31" ht="14.25" customHeight="1" x14ac:dyDescent="0.3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  <c r="W787" s="3"/>
      <c r="X787" s="3"/>
      <c r="Y787" s="3"/>
      <c r="Z787" s="3"/>
      <c r="AB787" s="3"/>
      <c r="AC787" s="3"/>
      <c r="AD787" s="3"/>
      <c r="AE787" s="3"/>
    </row>
    <row r="788" spans="8:31" ht="14.25" customHeight="1" x14ac:dyDescent="0.3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  <c r="W788" s="3"/>
      <c r="X788" s="3"/>
      <c r="Y788" s="3"/>
      <c r="Z788" s="3"/>
      <c r="AB788" s="3"/>
      <c r="AC788" s="3"/>
      <c r="AD788" s="3"/>
      <c r="AE788" s="3"/>
    </row>
    <row r="789" spans="8:31" ht="14.25" customHeight="1" x14ac:dyDescent="0.3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  <c r="W789" s="3"/>
      <c r="X789" s="3"/>
      <c r="Y789" s="3"/>
      <c r="Z789" s="3"/>
      <c r="AB789" s="3"/>
      <c r="AC789" s="3"/>
      <c r="AD789" s="3"/>
      <c r="AE789" s="3"/>
    </row>
    <row r="790" spans="8:31" ht="14.25" customHeight="1" x14ac:dyDescent="0.3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  <c r="W790" s="3"/>
      <c r="X790" s="3"/>
      <c r="Y790" s="3"/>
      <c r="Z790" s="3"/>
      <c r="AB790" s="3"/>
      <c r="AC790" s="3"/>
      <c r="AD790" s="3"/>
      <c r="AE790" s="3"/>
    </row>
    <row r="791" spans="8:31" ht="14.25" customHeight="1" x14ac:dyDescent="0.3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  <c r="W791" s="3"/>
      <c r="X791" s="3"/>
      <c r="Y791" s="3"/>
      <c r="Z791" s="3"/>
      <c r="AB791" s="3"/>
      <c r="AC791" s="3"/>
      <c r="AD791" s="3"/>
      <c r="AE791" s="3"/>
    </row>
    <row r="792" spans="8:31" ht="14.25" customHeight="1" x14ac:dyDescent="0.3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  <c r="W792" s="3"/>
      <c r="X792" s="3"/>
      <c r="Y792" s="3"/>
      <c r="Z792" s="3"/>
      <c r="AB792" s="3"/>
      <c r="AC792" s="3"/>
      <c r="AD792" s="3"/>
      <c r="AE792" s="3"/>
    </row>
    <row r="793" spans="8:31" ht="14.25" customHeight="1" x14ac:dyDescent="0.3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  <c r="W793" s="3"/>
      <c r="X793" s="3"/>
      <c r="Y793" s="3"/>
      <c r="Z793" s="3"/>
      <c r="AB793" s="3"/>
      <c r="AC793" s="3"/>
      <c r="AD793" s="3"/>
      <c r="AE793" s="3"/>
    </row>
    <row r="794" spans="8:31" ht="14.25" customHeight="1" x14ac:dyDescent="0.3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  <c r="W794" s="3"/>
      <c r="X794" s="3"/>
      <c r="Y794" s="3"/>
      <c r="Z794" s="3"/>
      <c r="AB794" s="3"/>
      <c r="AC794" s="3"/>
      <c r="AD794" s="3"/>
      <c r="AE794" s="3"/>
    </row>
    <row r="795" spans="8:31" ht="14.25" customHeight="1" x14ac:dyDescent="0.3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  <c r="W795" s="3"/>
      <c r="X795" s="3"/>
      <c r="Y795" s="3"/>
      <c r="Z795" s="3"/>
      <c r="AB795" s="3"/>
      <c r="AC795" s="3"/>
      <c r="AD795" s="3"/>
      <c r="AE795" s="3"/>
    </row>
    <row r="796" spans="8:31" ht="14.25" customHeight="1" x14ac:dyDescent="0.3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  <c r="W796" s="3"/>
      <c r="X796" s="3"/>
      <c r="Y796" s="3"/>
      <c r="Z796" s="3"/>
      <c r="AB796" s="3"/>
      <c r="AC796" s="3"/>
      <c r="AD796" s="3"/>
      <c r="AE796" s="3"/>
    </row>
    <row r="797" spans="8:31" ht="14.25" customHeight="1" x14ac:dyDescent="0.3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  <c r="W797" s="3"/>
      <c r="X797" s="3"/>
      <c r="Y797" s="3"/>
      <c r="Z797" s="3"/>
      <c r="AB797" s="3"/>
      <c r="AC797" s="3"/>
      <c r="AD797" s="3"/>
      <c r="AE797" s="3"/>
    </row>
    <row r="798" spans="8:31" ht="14.25" customHeight="1" x14ac:dyDescent="0.3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  <c r="W798" s="3"/>
      <c r="X798" s="3"/>
      <c r="Y798" s="3"/>
      <c r="Z798" s="3"/>
      <c r="AB798" s="3"/>
      <c r="AC798" s="3"/>
      <c r="AD798" s="3"/>
      <c r="AE798" s="3"/>
    </row>
    <row r="799" spans="8:31" ht="14.25" customHeight="1" x14ac:dyDescent="0.3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  <c r="W799" s="3"/>
      <c r="X799" s="3"/>
      <c r="Y799" s="3"/>
      <c r="Z799" s="3"/>
      <c r="AB799" s="3"/>
      <c r="AC799" s="3"/>
      <c r="AD799" s="3"/>
      <c r="AE799" s="3"/>
    </row>
    <row r="800" spans="8:31" ht="14.25" customHeight="1" x14ac:dyDescent="0.3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  <c r="W800" s="3"/>
      <c r="X800" s="3"/>
      <c r="Y800" s="3"/>
      <c r="Z800" s="3"/>
      <c r="AB800" s="3"/>
      <c r="AC800" s="3"/>
      <c r="AD800" s="3"/>
      <c r="AE800" s="3"/>
    </row>
    <row r="801" spans="8:31" ht="14.25" customHeight="1" x14ac:dyDescent="0.3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  <c r="W801" s="3"/>
      <c r="X801" s="3"/>
      <c r="Y801" s="3"/>
      <c r="Z801" s="3"/>
      <c r="AB801" s="3"/>
      <c r="AC801" s="3"/>
      <c r="AD801" s="3"/>
      <c r="AE801" s="3"/>
    </row>
    <row r="802" spans="8:31" ht="14.25" customHeight="1" x14ac:dyDescent="0.3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  <c r="W802" s="3"/>
      <c r="X802" s="3"/>
      <c r="Y802" s="3"/>
      <c r="Z802" s="3"/>
      <c r="AB802" s="3"/>
      <c r="AC802" s="3"/>
      <c r="AD802" s="3"/>
      <c r="AE802" s="3"/>
    </row>
    <row r="803" spans="8:31" ht="14.25" customHeight="1" x14ac:dyDescent="0.3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  <c r="W803" s="3"/>
      <c r="X803" s="3"/>
      <c r="Y803" s="3"/>
      <c r="Z803" s="3"/>
      <c r="AB803" s="3"/>
      <c r="AC803" s="3"/>
      <c r="AD803" s="3"/>
      <c r="AE803" s="3"/>
    </row>
    <row r="804" spans="8:31" ht="14.25" customHeight="1" x14ac:dyDescent="0.3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  <c r="W804" s="3"/>
      <c r="X804" s="3"/>
      <c r="Y804" s="3"/>
      <c r="Z804" s="3"/>
      <c r="AB804" s="3"/>
      <c r="AC804" s="3"/>
      <c r="AD804" s="3"/>
      <c r="AE804" s="3"/>
    </row>
    <row r="805" spans="8:31" ht="14.25" customHeight="1" x14ac:dyDescent="0.3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  <c r="W805" s="3"/>
      <c r="X805" s="3"/>
      <c r="Y805" s="3"/>
      <c r="Z805" s="3"/>
      <c r="AB805" s="3"/>
      <c r="AC805" s="3"/>
      <c r="AD805" s="3"/>
      <c r="AE805" s="3"/>
    </row>
    <row r="806" spans="8:31" ht="14.25" customHeight="1" x14ac:dyDescent="0.3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  <c r="W806" s="3"/>
      <c r="X806" s="3"/>
      <c r="Y806" s="3"/>
      <c r="Z806" s="3"/>
      <c r="AB806" s="3"/>
      <c r="AC806" s="3"/>
      <c r="AD806" s="3"/>
      <c r="AE806" s="3"/>
    </row>
    <row r="807" spans="8:31" ht="14.25" customHeight="1" x14ac:dyDescent="0.3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  <c r="W807" s="3"/>
      <c r="X807" s="3"/>
      <c r="Y807" s="3"/>
      <c r="Z807" s="3"/>
      <c r="AB807" s="3"/>
      <c r="AC807" s="3"/>
      <c r="AD807" s="3"/>
      <c r="AE807" s="3"/>
    </row>
    <row r="808" spans="8:31" ht="14.25" customHeight="1" x14ac:dyDescent="0.3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  <c r="W808" s="3"/>
      <c r="X808" s="3"/>
      <c r="Y808" s="3"/>
      <c r="Z808" s="3"/>
      <c r="AB808" s="3"/>
      <c r="AC808" s="3"/>
      <c r="AD808" s="3"/>
      <c r="AE808" s="3"/>
    </row>
    <row r="809" spans="8:31" ht="14.25" customHeight="1" x14ac:dyDescent="0.3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  <c r="W809" s="3"/>
      <c r="X809" s="3"/>
      <c r="Y809" s="3"/>
      <c r="Z809" s="3"/>
      <c r="AB809" s="3"/>
      <c r="AC809" s="3"/>
      <c r="AD809" s="3"/>
      <c r="AE809" s="3"/>
    </row>
    <row r="810" spans="8:31" ht="14.25" customHeight="1" x14ac:dyDescent="0.3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  <c r="W810" s="3"/>
      <c r="X810" s="3"/>
      <c r="Y810" s="3"/>
      <c r="Z810" s="3"/>
      <c r="AB810" s="3"/>
      <c r="AC810" s="3"/>
      <c r="AD810" s="3"/>
      <c r="AE810" s="3"/>
    </row>
    <row r="811" spans="8:31" ht="14.25" customHeight="1" x14ac:dyDescent="0.3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  <c r="W811" s="3"/>
      <c r="X811" s="3"/>
      <c r="Y811" s="3"/>
      <c r="Z811" s="3"/>
      <c r="AB811" s="3"/>
      <c r="AC811" s="3"/>
      <c r="AD811" s="3"/>
      <c r="AE811" s="3"/>
    </row>
    <row r="812" spans="8:31" ht="14.25" customHeight="1" x14ac:dyDescent="0.3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  <c r="W812" s="3"/>
      <c r="X812" s="3"/>
      <c r="Y812" s="3"/>
      <c r="Z812" s="3"/>
      <c r="AB812" s="3"/>
      <c r="AC812" s="3"/>
      <c r="AD812" s="3"/>
      <c r="AE812" s="3"/>
    </row>
    <row r="813" spans="8:31" ht="14.25" customHeight="1" x14ac:dyDescent="0.3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  <c r="W813" s="3"/>
      <c r="X813" s="3"/>
      <c r="Y813" s="3"/>
      <c r="Z813" s="3"/>
      <c r="AB813" s="3"/>
      <c r="AC813" s="3"/>
      <c r="AD813" s="3"/>
      <c r="AE813" s="3"/>
    </row>
    <row r="814" spans="8:31" ht="14.25" customHeight="1" x14ac:dyDescent="0.3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  <c r="W814" s="3"/>
      <c r="X814" s="3"/>
      <c r="Y814" s="3"/>
      <c r="Z814" s="3"/>
      <c r="AB814" s="3"/>
      <c r="AC814" s="3"/>
      <c r="AD814" s="3"/>
      <c r="AE814" s="3"/>
    </row>
    <row r="815" spans="8:31" ht="14.25" customHeight="1" x14ac:dyDescent="0.3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  <c r="W815" s="3"/>
      <c r="X815" s="3"/>
      <c r="Y815" s="3"/>
      <c r="Z815" s="3"/>
      <c r="AB815" s="3"/>
      <c r="AC815" s="3"/>
      <c r="AD815" s="3"/>
      <c r="AE815" s="3"/>
    </row>
    <row r="816" spans="8:31" ht="14.25" customHeight="1" x14ac:dyDescent="0.3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  <c r="W816" s="3"/>
      <c r="X816" s="3"/>
      <c r="Y816" s="3"/>
      <c r="Z816" s="3"/>
      <c r="AB816" s="3"/>
      <c r="AC816" s="3"/>
      <c r="AD816" s="3"/>
      <c r="AE816" s="3"/>
    </row>
    <row r="817" spans="8:31" ht="14.25" customHeight="1" x14ac:dyDescent="0.3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  <c r="W817" s="3"/>
      <c r="X817" s="3"/>
      <c r="Y817" s="3"/>
      <c r="Z817" s="3"/>
      <c r="AB817" s="3"/>
      <c r="AC817" s="3"/>
      <c r="AD817" s="3"/>
      <c r="AE817" s="3"/>
    </row>
    <row r="818" spans="8:31" ht="14.25" customHeight="1" x14ac:dyDescent="0.3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  <c r="W818" s="3"/>
      <c r="X818" s="3"/>
      <c r="Y818" s="3"/>
      <c r="Z818" s="3"/>
      <c r="AB818" s="3"/>
      <c r="AC818" s="3"/>
      <c r="AD818" s="3"/>
      <c r="AE818" s="3"/>
    </row>
    <row r="819" spans="8:31" ht="14.25" customHeight="1" x14ac:dyDescent="0.3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  <c r="W819" s="3"/>
      <c r="X819" s="3"/>
      <c r="Y819" s="3"/>
      <c r="Z819" s="3"/>
      <c r="AB819" s="3"/>
      <c r="AC819" s="3"/>
      <c r="AD819" s="3"/>
      <c r="AE819" s="3"/>
    </row>
    <row r="820" spans="8:31" ht="14.25" customHeight="1" x14ac:dyDescent="0.3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  <c r="W820" s="3"/>
      <c r="X820" s="3"/>
      <c r="Y820" s="3"/>
      <c r="Z820" s="3"/>
      <c r="AB820" s="3"/>
      <c r="AC820" s="3"/>
      <c r="AD820" s="3"/>
      <c r="AE820" s="3"/>
    </row>
    <row r="821" spans="8:31" ht="14.25" customHeight="1" x14ac:dyDescent="0.3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  <c r="W821" s="3"/>
      <c r="X821" s="3"/>
      <c r="Y821" s="3"/>
      <c r="Z821" s="3"/>
      <c r="AB821" s="3"/>
      <c r="AC821" s="3"/>
      <c r="AD821" s="3"/>
      <c r="AE821" s="3"/>
    </row>
    <row r="822" spans="8:31" ht="14.25" customHeight="1" x14ac:dyDescent="0.3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  <c r="W822" s="3"/>
      <c r="X822" s="3"/>
      <c r="Y822" s="3"/>
      <c r="Z822" s="3"/>
      <c r="AB822" s="3"/>
      <c r="AC822" s="3"/>
      <c r="AD822" s="3"/>
      <c r="AE822" s="3"/>
    </row>
    <row r="823" spans="8:31" ht="14.25" customHeight="1" x14ac:dyDescent="0.3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  <c r="W823" s="3"/>
      <c r="X823" s="3"/>
      <c r="Y823" s="3"/>
      <c r="Z823" s="3"/>
      <c r="AB823" s="3"/>
      <c r="AC823" s="3"/>
      <c r="AD823" s="3"/>
      <c r="AE823" s="3"/>
    </row>
    <row r="824" spans="8:31" ht="14.25" customHeight="1" x14ac:dyDescent="0.3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  <c r="W824" s="3"/>
      <c r="X824" s="3"/>
      <c r="Y824" s="3"/>
      <c r="Z824" s="3"/>
      <c r="AB824" s="3"/>
      <c r="AC824" s="3"/>
      <c r="AD824" s="3"/>
      <c r="AE824" s="3"/>
    </row>
    <row r="825" spans="8:31" ht="14.25" customHeight="1" x14ac:dyDescent="0.3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  <c r="W825" s="3"/>
      <c r="X825" s="3"/>
      <c r="Y825" s="3"/>
      <c r="Z825" s="3"/>
      <c r="AB825" s="3"/>
      <c r="AC825" s="3"/>
      <c r="AD825" s="3"/>
      <c r="AE825" s="3"/>
    </row>
    <row r="826" spans="8:31" ht="14.25" customHeight="1" x14ac:dyDescent="0.3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  <c r="W826" s="3"/>
      <c r="X826" s="3"/>
      <c r="Y826" s="3"/>
      <c r="Z826" s="3"/>
      <c r="AB826" s="3"/>
      <c r="AC826" s="3"/>
      <c r="AD826" s="3"/>
      <c r="AE826" s="3"/>
    </row>
    <row r="827" spans="8:31" ht="14.25" customHeight="1" x14ac:dyDescent="0.3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  <c r="W827" s="3"/>
      <c r="X827" s="3"/>
      <c r="Y827" s="3"/>
      <c r="Z827" s="3"/>
      <c r="AB827" s="3"/>
      <c r="AC827" s="3"/>
      <c r="AD827" s="3"/>
      <c r="AE827" s="3"/>
    </row>
    <row r="828" spans="8:31" ht="14.25" customHeight="1" x14ac:dyDescent="0.3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  <c r="W828" s="3"/>
      <c r="X828" s="3"/>
      <c r="Y828" s="3"/>
      <c r="Z828" s="3"/>
      <c r="AB828" s="3"/>
      <c r="AC828" s="3"/>
      <c r="AD828" s="3"/>
      <c r="AE828" s="3"/>
    </row>
    <row r="829" spans="8:31" ht="14.25" customHeight="1" x14ac:dyDescent="0.3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  <c r="W829" s="3"/>
      <c r="X829" s="3"/>
      <c r="Y829" s="3"/>
      <c r="Z829" s="3"/>
      <c r="AB829" s="3"/>
      <c r="AC829" s="3"/>
      <c r="AD829" s="3"/>
      <c r="AE829" s="3"/>
    </row>
    <row r="830" spans="8:31" ht="14.25" customHeight="1" x14ac:dyDescent="0.3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  <c r="W830" s="3"/>
      <c r="X830" s="3"/>
      <c r="Y830" s="3"/>
      <c r="Z830" s="3"/>
      <c r="AB830" s="3"/>
      <c r="AC830" s="3"/>
      <c r="AD830" s="3"/>
      <c r="AE830" s="3"/>
    </row>
    <row r="831" spans="8:31" ht="14.25" customHeight="1" x14ac:dyDescent="0.3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  <c r="W831" s="3"/>
      <c r="X831" s="3"/>
      <c r="Y831" s="3"/>
      <c r="Z831" s="3"/>
      <c r="AB831" s="3"/>
      <c r="AC831" s="3"/>
      <c r="AD831" s="3"/>
      <c r="AE831" s="3"/>
    </row>
    <row r="832" spans="8:31" ht="14.25" customHeight="1" x14ac:dyDescent="0.3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  <c r="W832" s="3"/>
      <c r="X832" s="3"/>
      <c r="Y832" s="3"/>
      <c r="Z832" s="3"/>
      <c r="AB832" s="3"/>
      <c r="AC832" s="3"/>
      <c r="AD832" s="3"/>
      <c r="AE832" s="3"/>
    </row>
    <row r="833" spans="8:31" ht="14.25" customHeight="1" x14ac:dyDescent="0.3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  <c r="W833" s="3"/>
      <c r="X833" s="3"/>
      <c r="Y833" s="3"/>
      <c r="Z833" s="3"/>
      <c r="AB833" s="3"/>
      <c r="AC833" s="3"/>
      <c r="AD833" s="3"/>
      <c r="AE833" s="3"/>
    </row>
    <row r="834" spans="8:31" ht="14.25" customHeight="1" x14ac:dyDescent="0.3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  <c r="W834" s="3"/>
      <c r="X834" s="3"/>
      <c r="Y834" s="3"/>
      <c r="Z834" s="3"/>
      <c r="AB834" s="3"/>
      <c r="AC834" s="3"/>
      <c r="AD834" s="3"/>
      <c r="AE834" s="3"/>
    </row>
    <row r="835" spans="8:31" ht="14.25" customHeight="1" x14ac:dyDescent="0.3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  <c r="W835" s="3"/>
      <c r="X835" s="3"/>
      <c r="Y835" s="3"/>
      <c r="Z835" s="3"/>
      <c r="AB835" s="3"/>
      <c r="AC835" s="3"/>
      <c r="AD835" s="3"/>
      <c r="AE835" s="3"/>
    </row>
    <row r="836" spans="8:31" ht="14.25" customHeight="1" x14ac:dyDescent="0.3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  <c r="W836" s="3"/>
      <c r="X836" s="3"/>
      <c r="Y836" s="3"/>
      <c r="Z836" s="3"/>
      <c r="AB836" s="3"/>
      <c r="AC836" s="3"/>
      <c r="AD836" s="3"/>
      <c r="AE836" s="3"/>
    </row>
    <row r="837" spans="8:31" ht="14.25" customHeight="1" x14ac:dyDescent="0.3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  <c r="W837" s="3"/>
      <c r="X837" s="3"/>
      <c r="Y837" s="3"/>
      <c r="Z837" s="3"/>
      <c r="AB837" s="3"/>
      <c r="AC837" s="3"/>
      <c r="AD837" s="3"/>
      <c r="AE837" s="3"/>
    </row>
    <row r="838" spans="8:31" ht="14.25" customHeight="1" x14ac:dyDescent="0.3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  <c r="W838" s="3"/>
      <c r="X838" s="3"/>
      <c r="Y838" s="3"/>
      <c r="Z838" s="3"/>
      <c r="AB838" s="3"/>
      <c r="AC838" s="3"/>
      <c r="AD838" s="3"/>
      <c r="AE838" s="3"/>
    </row>
    <row r="839" spans="8:31" ht="14.25" customHeight="1" x14ac:dyDescent="0.3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  <c r="W839" s="3"/>
      <c r="X839" s="3"/>
      <c r="Y839" s="3"/>
      <c r="Z839" s="3"/>
      <c r="AB839" s="3"/>
      <c r="AC839" s="3"/>
      <c r="AD839" s="3"/>
      <c r="AE839" s="3"/>
    </row>
    <row r="840" spans="8:31" ht="14.25" customHeight="1" x14ac:dyDescent="0.3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  <c r="W840" s="3"/>
      <c r="X840" s="3"/>
      <c r="Y840" s="3"/>
      <c r="Z840" s="3"/>
      <c r="AB840" s="3"/>
      <c r="AC840" s="3"/>
      <c r="AD840" s="3"/>
      <c r="AE840" s="3"/>
    </row>
    <row r="841" spans="8:31" ht="14.25" customHeight="1" x14ac:dyDescent="0.3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  <c r="W841" s="3"/>
      <c r="X841" s="3"/>
      <c r="Y841" s="3"/>
      <c r="Z841" s="3"/>
      <c r="AB841" s="3"/>
      <c r="AC841" s="3"/>
      <c r="AD841" s="3"/>
      <c r="AE841" s="3"/>
    </row>
    <row r="842" spans="8:31" ht="14.25" customHeight="1" x14ac:dyDescent="0.3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  <c r="W842" s="3"/>
      <c r="X842" s="3"/>
      <c r="Y842" s="3"/>
      <c r="Z842" s="3"/>
      <c r="AB842" s="3"/>
      <c r="AC842" s="3"/>
      <c r="AD842" s="3"/>
      <c r="AE842" s="3"/>
    </row>
    <row r="843" spans="8:31" ht="14.25" customHeight="1" x14ac:dyDescent="0.3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  <c r="W843" s="3"/>
      <c r="X843" s="3"/>
      <c r="Y843" s="3"/>
      <c r="Z843" s="3"/>
      <c r="AB843" s="3"/>
      <c r="AC843" s="3"/>
      <c r="AD843" s="3"/>
      <c r="AE843" s="3"/>
    </row>
    <row r="844" spans="8:31" ht="14.25" customHeight="1" x14ac:dyDescent="0.3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  <c r="W844" s="3"/>
      <c r="X844" s="3"/>
      <c r="Y844" s="3"/>
      <c r="Z844" s="3"/>
      <c r="AB844" s="3"/>
      <c r="AC844" s="3"/>
      <c r="AD844" s="3"/>
      <c r="AE844" s="3"/>
    </row>
    <row r="845" spans="8:31" ht="14.25" customHeight="1" x14ac:dyDescent="0.3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  <c r="W845" s="3"/>
      <c r="X845" s="3"/>
      <c r="Y845" s="3"/>
      <c r="Z845" s="3"/>
      <c r="AB845" s="3"/>
      <c r="AC845" s="3"/>
      <c r="AD845" s="3"/>
      <c r="AE845" s="3"/>
    </row>
    <row r="846" spans="8:31" ht="14.25" customHeight="1" x14ac:dyDescent="0.3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  <c r="W846" s="3"/>
      <c r="X846" s="3"/>
      <c r="Y846" s="3"/>
      <c r="Z846" s="3"/>
      <c r="AB846" s="3"/>
      <c r="AC846" s="3"/>
      <c r="AD846" s="3"/>
      <c r="AE846" s="3"/>
    </row>
    <row r="847" spans="8:31" ht="14.25" customHeight="1" x14ac:dyDescent="0.3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  <c r="W847" s="3"/>
      <c r="X847" s="3"/>
      <c r="Y847" s="3"/>
      <c r="Z847" s="3"/>
      <c r="AB847" s="3"/>
      <c r="AC847" s="3"/>
      <c r="AD847" s="3"/>
      <c r="AE847" s="3"/>
    </row>
    <row r="848" spans="8:31" ht="14.25" customHeight="1" x14ac:dyDescent="0.3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  <c r="W848" s="3"/>
      <c r="X848" s="3"/>
      <c r="Y848" s="3"/>
      <c r="Z848" s="3"/>
      <c r="AB848" s="3"/>
      <c r="AC848" s="3"/>
      <c r="AD848" s="3"/>
      <c r="AE848" s="3"/>
    </row>
    <row r="849" spans="8:31" ht="14.25" customHeight="1" x14ac:dyDescent="0.3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  <c r="W849" s="3"/>
      <c r="X849" s="3"/>
      <c r="Y849" s="3"/>
      <c r="Z849" s="3"/>
      <c r="AB849" s="3"/>
      <c r="AC849" s="3"/>
      <c r="AD849" s="3"/>
      <c r="AE849" s="3"/>
    </row>
    <row r="850" spans="8:31" ht="14.25" customHeight="1" x14ac:dyDescent="0.3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  <c r="W850" s="3"/>
      <c r="X850" s="3"/>
      <c r="Y850" s="3"/>
      <c r="Z850" s="3"/>
      <c r="AB850" s="3"/>
      <c r="AC850" s="3"/>
      <c r="AD850" s="3"/>
      <c r="AE850" s="3"/>
    </row>
    <row r="851" spans="8:31" ht="14.25" customHeight="1" x14ac:dyDescent="0.3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  <c r="W851" s="3"/>
      <c r="X851" s="3"/>
      <c r="Y851" s="3"/>
      <c r="Z851" s="3"/>
      <c r="AB851" s="3"/>
      <c r="AC851" s="3"/>
      <c r="AD851" s="3"/>
      <c r="AE851" s="3"/>
    </row>
    <row r="852" spans="8:31" ht="14.25" customHeight="1" x14ac:dyDescent="0.3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  <c r="W852" s="3"/>
      <c r="X852" s="3"/>
      <c r="Y852" s="3"/>
      <c r="Z852" s="3"/>
      <c r="AB852" s="3"/>
      <c r="AC852" s="3"/>
      <c r="AD852" s="3"/>
      <c r="AE852" s="3"/>
    </row>
    <row r="853" spans="8:31" ht="14.25" customHeight="1" x14ac:dyDescent="0.3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  <c r="W853" s="3"/>
      <c r="X853" s="3"/>
      <c r="Y853" s="3"/>
      <c r="Z853" s="3"/>
      <c r="AB853" s="3"/>
      <c r="AC853" s="3"/>
      <c r="AD853" s="3"/>
      <c r="AE853" s="3"/>
    </row>
    <row r="854" spans="8:31" ht="14.25" customHeight="1" x14ac:dyDescent="0.3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  <c r="W854" s="3"/>
      <c r="X854" s="3"/>
      <c r="Y854" s="3"/>
      <c r="Z854" s="3"/>
      <c r="AB854" s="3"/>
      <c r="AC854" s="3"/>
      <c r="AD854" s="3"/>
      <c r="AE854" s="3"/>
    </row>
    <row r="855" spans="8:31" ht="14.25" customHeight="1" x14ac:dyDescent="0.3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  <c r="W855" s="3"/>
      <c r="X855" s="3"/>
      <c r="Y855" s="3"/>
      <c r="Z855" s="3"/>
      <c r="AB855" s="3"/>
      <c r="AC855" s="3"/>
      <c r="AD855" s="3"/>
      <c r="AE855" s="3"/>
    </row>
    <row r="856" spans="8:31" ht="14.25" customHeight="1" x14ac:dyDescent="0.3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  <c r="W856" s="3"/>
      <c r="X856" s="3"/>
      <c r="Y856" s="3"/>
      <c r="Z856" s="3"/>
      <c r="AB856" s="3"/>
      <c r="AC856" s="3"/>
      <c r="AD856" s="3"/>
      <c r="AE856" s="3"/>
    </row>
    <row r="857" spans="8:31" ht="14.25" customHeight="1" x14ac:dyDescent="0.3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  <c r="W857" s="3"/>
      <c r="X857" s="3"/>
      <c r="Y857" s="3"/>
      <c r="Z857" s="3"/>
      <c r="AB857" s="3"/>
      <c r="AC857" s="3"/>
      <c r="AD857" s="3"/>
      <c r="AE857" s="3"/>
    </row>
    <row r="858" spans="8:31" ht="14.25" customHeight="1" x14ac:dyDescent="0.3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  <c r="W858" s="3"/>
      <c r="X858" s="3"/>
      <c r="Y858" s="3"/>
      <c r="Z858" s="3"/>
      <c r="AB858" s="3"/>
      <c r="AC858" s="3"/>
      <c r="AD858" s="3"/>
      <c r="AE858" s="3"/>
    </row>
    <row r="859" spans="8:31" ht="14.25" customHeight="1" x14ac:dyDescent="0.3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  <c r="W859" s="3"/>
      <c r="X859" s="3"/>
      <c r="Y859" s="3"/>
      <c r="Z859" s="3"/>
      <c r="AB859" s="3"/>
      <c r="AC859" s="3"/>
      <c r="AD859" s="3"/>
      <c r="AE859" s="3"/>
    </row>
    <row r="860" spans="8:31" ht="14.25" customHeight="1" x14ac:dyDescent="0.3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  <c r="W860" s="3"/>
      <c r="X860" s="3"/>
      <c r="Y860" s="3"/>
      <c r="Z860" s="3"/>
      <c r="AB860" s="3"/>
      <c r="AC860" s="3"/>
      <c r="AD860" s="3"/>
      <c r="AE860" s="3"/>
    </row>
    <row r="861" spans="8:31" ht="14.25" customHeight="1" x14ac:dyDescent="0.3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  <c r="W861" s="3"/>
      <c r="X861" s="3"/>
      <c r="Y861" s="3"/>
      <c r="Z861" s="3"/>
      <c r="AB861" s="3"/>
      <c r="AC861" s="3"/>
      <c r="AD861" s="3"/>
      <c r="AE861" s="3"/>
    </row>
    <row r="862" spans="8:31" ht="14.25" customHeight="1" x14ac:dyDescent="0.3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  <c r="W862" s="3"/>
      <c r="X862" s="3"/>
      <c r="Y862" s="3"/>
      <c r="Z862" s="3"/>
      <c r="AB862" s="3"/>
      <c r="AC862" s="3"/>
      <c r="AD862" s="3"/>
      <c r="AE862" s="3"/>
    </row>
    <row r="863" spans="8:31" ht="14.25" customHeight="1" x14ac:dyDescent="0.3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  <c r="W863" s="3"/>
      <c r="X863" s="3"/>
      <c r="Y863" s="3"/>
      <c r="Z863" s="3"/>
      <c r="AB863" s="3"/>
      <c r="AC863" s="3"/>
      <c r="AD863" s="3"/>
      <c r="AE863" s="3"/>
    </row>
    <row r="864" spans="8:31" ht="14.25" customHeight="1" x14ac:dyDescent="0.3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  <c r="W864" s="3"/>
      <c r="X864" s="3"/>
      <c r="Y864" s="3"/>
      <c r="Z864" s="3"/>
      <c r="AB864" s="3"/>
      <c r="AC864" s="3"/>
      <c r="AD864" s="3"/>
      <c r="AE864" s="3"/>
    </row>
    <row r="865" spans="8:31" ht="14.25" customHeight="1" x14ac:dyDescent="0.3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  <c r="W865" s="3"/>
      <c r="X865" s="3"/>
      <c r="Y865" s="3"/>
      <c r="Z865" s="3"/>
      <c r="AB865" s="3"/>
      <c r="AC865" s="3"/>
      <c r="AD865" s="3"/>
      <c r="AE865" s="3"/>
    </row>
    <row r="866" spans="8:31" ht="14.25" customHeight="1" x14ac:dyDescent="0.3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  <c r="W866" s="3"/>
      <c r="X866" s="3"/>
      <c r="Y866" s="3"/>
      <c r="Z866" s="3"/>
      <c r="AB866" s="3"/>
      <c r="AC866" s="3"/>
      <c r="AD866" s="3"/>
      <c r="AE866" s="3"/>
    </row>
    <row r="867" spans="8:31" ht="14.25" customHeight="1" x14ac:dyDescent="0.3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  <c r="W867" s="3"/>
      <c r="X867" s="3"/>
      <c r="Y867" s="3"/>
      <c r="Z867" s="3"/>
      <c r="AB867" s="3"/>
      <c r="AC867" s="3"/>
      <c r="AD867" s="3"/>
      <c r="AE867" s="3"/>
    </row>
    <row r="868" spans="8:31" ht="14.25" customHeight="1" x14ac:dyDescent="0.3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  <c r="W868" s="3"/>
      <c r="X868" s="3"/>
      <c r="Y868" s="3"/>
      <c r="Z868" s="3"/>
      <c r="AB868" s="3"/>
      <c r="AC868" s="3"/>
      <c r="AD868" s="3"/>
      <c r="AE868" s="3"/>
    </row>
    <row r="869" spans="8:31" ht="14.25" customHeight="1" x14ac:dyDescent="0.3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  <c r="W869" s="3"/>
      <c r="X869" s="3"/>
      <c r="Y869" s="3"/>
      <c r="Z869" s="3"/>
      <c r="AB869" s="3"/>
      <c r="AC869" s="3"/>
      <c r="AD869" s="3"/>
      <c r="AE869" s="3"/>
    </row>
    <row r="870" spans="8:31" ht="14.25" customHeight="1" x14ac:dyDescent="0.3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  <c r="W870" s="3"/>
      <c r="X870" s="3"/>
      <c r="Y870" s="3"/>
      <c r="Z870" s="3"/>
      <c r="AB870" s="3"/>
      <c r="AC870" s="3"/>
      <c r="AD870" s="3"/>
      <c r="AE870" s="3"/>
    </row>
    <row r="871" spans="8:31" ht="14.25" customHeight="1" x14ac:dyDescent="0.3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  <c r="W871" s="3"/>
      <c r="X871" s="3"/>
      <c r="Y871" s="3"/>
      <c r="Z871" s="3"/>
      <c r="AB871" s="3"/>
      <c r="AC871" s="3"/>
      <c r="AD871" s="3"/>
      <c r="AE871" s="3"/>
    </row>
    <row r="872" spans="8:31" ht="14.25" customHeight="1" x14ac:dyDescent="0.3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  <c r="W872" s="3"/>
      <c r="X872" s="3"/>
      <c r="Y872" s="3"/>
      <c r="Z872" s="3"/>
      <c r="AB872" s="3"/>
      <c r="AC872" s="3"/>
      <c r="AD872" s="3"/>
      <c r="AE872" s="3"/>
    </row>
    <row r="873" spans="8:31" ht="14.25" customHeight="1" x14ac:dyDescent="0.3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  <c r="W873" s="3"/>
      <c r="X873" s="3"/>
      <c r="Y873" s="3"/>
      <c r="Z873" s="3"/>
      <c r="AB873" s="3"/>
      <c r="AC873" s="3"/>
      <c r="AD873" s="3"/>
      <c r="AE873" s="3"/>
    </row>
    <row r="874" spans="8:31" ht="14.25" customHeight="1" x14ac:dyDescent="0.3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  <c r="W874" s="3"/>
      <c r="X874" s="3"/>
      <c r="Y874" s="3"/>
      <c r="Z874" s="3"/>
      <c r="AB874" s="3"/>
      <c r="AC874" s="3"/>
      <c r="AD874" s="3"/>
      <c r="AE874" s="3"/>
    </row>
    <row r="875" spans="8:31" ht="14.25" customHeight="1" x14ac:dyDescent="0.3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  <c r="W875" s="3"/>
      <c r="X875" s="3"/>
      <c r="Y875" s="3"/>
      <c r="Z875" s="3"/>
      <c r="AB875" s="3"/>
      <c r="AC875" s="3"/>
      <c r="AD875" s="3"/>
      <c r="AE875" s="3"/>
    </row>
    <row r="876" spans="8:31" ht="14.25" customHeight="1" x14ac:dyDescent="0.3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  <c r="W876" s="3"/>
      <c r="X876" s="3"/>
      <c r="Y876" s="3"/>
      <c r="Z876" s="3"/>
      <c r="AB876" s="3"/>
      <c r="AC876" s="3"/>
      <c r="AD876" s="3"/>
      <c r="AE876" s="3"/>
    </row>
    <row r="877" spans="8:31" ht="14.25" customHeight="1" x14ac:dyDescent="0.3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  <c r="W877" s="3"/>
      <c r="X877" s="3"/>
      <c r="Y877" s="3"/>
      <c r="Z877" s="3"/>
      <c r="AB877" s="3"/>
      <c r="AC877" s="3"/>
      <c r="AD877" s="3"/>
      <c r="AE877" s="3"/>
    </row>
    <row r="878" spans="8:31" ht="14.25" customHeight="1" x14ac:dyDescent="0.3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  <c r="W878" s="3"/>
      <c r="X878" s="3"/>
      <c r="Y878" s="3"/>
      <c r="Z878" s="3"/>
      <c r="AB878" s="3"/>
      <c r="AC878" s="3"/>
      <c r="AD878" s="3"/>
      <c r="AE878" s="3"/>
    </row>
    <row r="879" spans="8:31" ht="14.25" customHeight="1" x14ac:dyDescent="0.3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  <c r="W879" s="3"/>
      <c r="X879" s="3"/>
      <c r="Y879" s="3"/>
      <c r="Z879" s="3"/>
      <c r="AB879" s="3"/>
      <c r="AC879" s="3"/>
      <c r="AD879" s="3"/>
      <c r="AE879" s="3"/>
    </row>
    <row r="880" spans="8:31" ht="14.25" customHeight="1" x14ac:dyDescent="0.3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  <c r="W880" s="3"/>
      <c r="X880" s="3"/>
      <c r="Y880" s="3"/>
      <c r="Z880" s="3"/>
      <c r="AB880" s="3"/>
      <c r="AC880" s="3"/>
      <c r="AD880" s="3"/>
      <c r="AE880" s="3"/>
    </row>
    <row r="881" spans="8:31" ht="14.25" customHeight="1" x14ac:dyDescent="0.3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  <c r="W881" s="3"/>
      <c r="X881" s="3"/>
      <c r="Y881" s="3"/>
      <c r="Z881" s="3"/>
      <c r="AB881" s="3"/>
      <c r="AC881" s="3"/>
      <c r="AD881" s="3"/>
      <c r="AE881" s="3"/>
    </row>
    <row r="882" spans="8:31" ht="14.25" customHeight="1" x14ac:dyDescent="0.3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  <c r="W882" s="3"/>
      <c r="X882" s="3"/>
      <c r="Y882" s="3"/>
      <c r="Z882" s="3"/>
      <c r="AB882" s="3"/>
      <c r="AC882" s="3"/>
      <c r="AD882" s="3"/>
      <c r="AE882" s="3"/>
    </row>
    <row r="883" spans="8:31" ht="14.25" customHeight="1" x14ac:dyDescent="0.3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  <c r="W883" s="3"/>
      <c r="X883" s="3"/>
      <c r="Y883" s="3"/>
      <c r="Z883" s="3"/>
      <c r="AB883" s="3"/>
      <c r="AC883" s="3"/>
      <c r="AD883" s="3"/>
      <c r="AE883" s="3"/>
    </row>
    <row r="884" spans="8:31" ht="14.25" customHeight="1" x14ac:dyDescent="0.3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  <c r="W884" s="3"/>
      <c r="X884" s="3"/>
      <c r="Y884" s="3"/>
      <c r="Z884" s="3"/>
      <c r="AB884" s="3"/>
      <c r="AC884" s="3"/>
      <c r="AD884" s="3"/>
      <c r="AE884" s="3"/>
    </row>
    <row r="885" spans="8:31" ht="14.25" customHeight="1" x14ac:dyDescent="0.3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  <c r="W885" s="3"/>
      <c r="X885" s="3"/>
      <c r="Y885" s="3"/>
      <c r="Z885" s="3"/>
      <c r="AB885" s="3"/>
      <c r="AC885" s="3"/>
      <c r="AD885" s="3"/>
      <c r="AE885" s="3"/>
    </row>
    <row r="886" spans="8:31" ht="14.25" customHeight="1" x14ac:dyDescent="0.3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  <c r="W886" s="3"/>
      <c r="X886" s="3"/>
      <c r="Y886" s="3"/>
      <c r="Z886" s="3"/>
      <c r="AB886" s="3"/>
      <c r="AC886" s="3"/>
      <c r="AD886" s="3"/>
      <c r="AE886" s="3"/>
    </row>
    <row r="887" spans="8:31" ht="14.25" customHeight="1" x14ac:dyDescent="0.3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  <c r="W887" s="3"/>
      <c r="X887" s="3"/>
      <c r="Y887" s="3"/>
      <c r="Z887" s="3"/>
      <c r="AB887" s="3"/>
      <c r="AC887" s="3"/>
      <c r="AD887" s="3"/>
      <c r="AE887" s="3"/>
    </row>
    <row r="888" spans="8:31" ht="14.25" customHeight="1" x14ac:dyDescent="0.3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  <c r="W888" s="3"/>
      <c r="X888" s="3"/>
      <c r="Y888" s="3"/>
      <c r="Z888" s="3"/>
      <c r="AB888" s="3"/>
      <c r="AC888" s="3"/>
      <c r="AD888" s="3"/>
      <c r="AE888" s="3"/>
    </row>
    <row r="889" spans="8:31" ht="14.25" customHeight="1" x14ac:dyDescent="0.3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  <c r="W889" s="3"/>
      <c r="X889" s="3"/>
      <c r="Y889" s="3"/>
      <c r="Z889" s="3"/>
      <c r="AB889" s="3"/>
      <c r="AC889" s="3"/>
      <c r="AD889" s="3"/>
      <c r="AE889" s="3"/>
    </row>
    <row r="890" spans="8:31" ht="14.25" customHeight="1" x14ac:dyDescent="0.3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  <c r="W890" s="3"/>
      <c r="X890" s="3"/>
      <c r="Y890" s="3"/>
      <c r="Z890" s="3"/>
      <c r="AB890" s="3"/>
      <c r="AC890" s="3"/>
      <c r="AD890" s="3"/>
      <c r="AE890" s="3"/>
    </row>
    <row r="891" spans="8:31" ht="14.25" customHeight="1" x14ac:dyDescent="0.3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  <c r="W891" s="3"/>
      <c r="X891" s="3"/>
      <c r="Y891" s="3"/>
      <c r="Z891" s="3"/>
      <c r="AB891" s="3"/>
      <c r="AC891" s="3"/>
      <c r="AD891" s="3"/>
      <c r="AE891" s="3"/>
    </row>
    <row r="892" spans="8:31" ht="14.25" customHeight="1" x14ac:dyDescent="0.3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  <c r="W892" s="3"/>
      <c r="X892" s="3"/>
      <c r="Y892" s="3"/>
      <c r="Z892" s="3"/>
      <c r="AB892" s="3"/>
      <c r="AC892" s="3"/>
      <c r="AD892" s="3"/>
      <c r="AE892" s="3"/>
    </row>
    <row r="893" spans="8:31" ht="14.25" customHeight="1" x14ac:dyDescent="0.3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  <c r="W893" s="3"/>
      <c r="X893" s="3"/>
      <c r="Y893" s="3"/>
      <c r="Z893" s="3"/>
      <c r="AB893" s="3"/>
      <c r="AC893" s="3"/>
      <c r="AD893" s="3"/>
      <c r="AE893" s="3"/>
    </row>
    <row r="894" spans="8:31" ht="14.25" customHeight="1" x14ac:dyDescent="0.3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  <c r="W894" s="3"/>
      <c r="X894" s="3"/>
      <c r="Y894" s="3"/>
      <c r="Z894" s="3"/>
      <c r="AB894" s="3"/>
      <c r="AC894" s="3"/>
      <c r="AD894" s="3"/>
      <c r="AE894" s="3"/>
    </row>
    <row r="895" spans="8:31" ht="14.25" customHeight="1" x14ac:dyDescent="0.3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  <c r="W895" s="3"/>
      <c r="X895" s="3"/>
      <c r="Y895" s="3"/>
      <c r="Z895" s="3"/>
      <c r="AB895" s="3"/>
      <c r="AC895" s="3"/>
      <c r="AD895" s="3"/>
      <c r="AE895" s="3"/>
    </row>
    <row r="896" spans="8:31" ht="14.25" customHeight="1" x14ac:dyDescent="0.3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  <c r="W896" s="3"/>
      <c r="X896" s="3"/>
      <c r="Y896" s="3"/>
      <c r="Z896" s="3"/>
      <c r="AB896" s="3"/>
      <c r="AC896" s="3"/>
      <c r="AD896" s="3"/>
      <c r="AE896" s="3"/>
    </row>
    <row r="897" spans="8:31" ht="14.25" customHeight="1" x14ac:dyDescent="0.3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  <c r="W897" s="3"/>
      <c r="X897" s="3"/>
      <c r="Y897" s="3"/>
      <c r="Z897" s="3"/>
      <c r="AB897" s="3"/>
      <c r="AC897" s="3"/>
      <c r="AD897" s="3"/>
      <c r="AE897" s="3"/>
    </row>
    <row r="898" spans="8:31" ht="14.25" customHeight="1" x14ac:dyDescent="0.3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  <c r="W898" s="3"/>
      <c r="X898" s="3"/>
      <c r="Y898" s="3"/>
      <c r="Z898" s="3"/>
      <c r="AB898" s="3"/>
      <c r="AC898" s="3"/>
      <c r="AD898" s="3"/>
      <c r="AE898" s="3"/>
    </row>
    <row r="899" spans="8:31" ht="14.25" customHeight="1" x14ac:dyDescent="0.3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  <c r="W899" s="3"/>
      <c r="X899" s="3"/>
      <c r="Y899" s="3"/>
      <c r="Z899" s="3"/>
      <c r="AB899" s="3"/>
      <c r="AC899" s="3"/>
      <c r="AD899" s="3"/>
      <c r="AE899" s="3"/>
    </row>
    <row r="900" spans="8:31" ht="14.25" customHeight="1" x14ac:dyDescent="0.3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  <c r="W900" s="3"/>
      <c r="X900" s="3"/>
      <c r="Y900" s="3"/>
      <c r="Z900" s="3"/>
      <c r="AB900" s="3"/>
      <c r="AC900" s="3"/>
      <c r="AD900" s="3"/>
      <c r="AE900" s="3"/>
    </row>
    <row r="901" spans="8:31" ht="14.25" customHeight="1" x14ac:dyDescent="0.3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  <c r="W901" s="3"/>
      <c r="X901" s="3"/>
      <c r="Y901" s="3"/>
      <c r="Z901" s="3"/>
      <c r="AB901" s="3"/>
      <c r="AC901" s="3"/>
      <c r="AD901" s="3"/>
      <c r="AE901" s="3"/>
    </row>
    <row r="902" spans="8:31" ht="14.25" customHeight="1" x14ac:dyDescent="0.3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  <c r="W902" s="3"/>
      <c r="X902" s="3"/>
      <c r="Y902" s="3"/>
      <c r="Z902" s="3"/>
      <c r="AB902" s="3"/>
      <c r="AC902" s="3"/>
      <c r="AD902" s="3"/>
      <c r="AE902" s="3"/>
    </row>
    <row r="903" spans="8:31" ht="14.25" customHeight="1" x14ac:dyDescent="0.3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  <c r="W903" s="3"/>
      <c r="X903" s="3"/>
      <c r="Y903" s="3"/>
      <c r="Z903" s="3"/>
      <c r="AB903" s="3"/>
      <c r="AC903" s="3"/>
      <c r="AD903" s="3"/>
      <c r="AE903" s="3"/>
    </row>
    <row r="904" spans="8:31" ht="14.25" customHeight="1" x14ac:dyDescent="0.3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  <c r="W904" s="3"/>
      <c r="X904" s="3"/>
      <c r="Y904" s="3"/>
      <c r="Z904" s="3"/>
      <c r="AB904" s="3"/>
      <c r="AC904" s="3"/>
      <c r="AD904" s="3"/>
      <c r="AE904" s="3"/>
    </row>
    <row r="905" spans="8:31" ht="14.25" customHeight="1" x14ac:dyDescent="0.3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  <c r="W905" s="3"/>
      <c r="X905" s="3"/>
      <c r="Y905" s="3"/>
      <c r="Z905" s="3"/>
      <c r="AB905" s="3"/>
      <c r="AC905" s="3"/>
      <c r="AD905" s="3"/>
      <c r="AE905" s="3"/>
    </row>
    <row r="906" spans="8:31" ht="14.25" customHeight="1" x14ac:dyDescent="0.3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  <c r="W906" s="3"/>
      <c r="X906" s="3"/>
      <c r="Y906" s="3"/>
      <c r="Z906" s="3"/>
      <c r="AB906" s="3"/>
      <c r="AC906" s="3"/>
      <c r="AD906" s="3"/>
      <c r="AE906" s="3"/>
    </row>
    <row r="907" spans="8:31" ht="14.25" customHeight="1" x14ac:dyDescent="0.3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  <c r="W907" s="3"/>
      <c r="X907" s="3"/>
      <c r="Y907" s="3"/>
      <c r="Z907" s="3"/>
      <c r="AB907" s="3"/>
      <c r="AC907" s="3"/>
      <c r="AD907" s="3"/>
      <c r="AE907" s="3"/>
    </row>
    <row r="908" spans="8:31" ht="14.25" customHeight="1" x14ac:dyDescent="0.3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  <c r="W908" s="3"/>
      <c r="X908" s="3"/>
      <c r="Y908" s="3"/>
      <c r="Z908" s="3"/>
      <c r="AB908" s="3"/>
      <c r="AC908" s="3"/>
      <c r="AD908" s="3"/>
      <c r="AE908" s="3"/>
    </row>
    <row r="909" spans="8:31" ht="14.25" customHeight="1" x14ac:dyDescent="0.3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  <c r="W909" s="3"/>
      <c r="X909" s="3"/>
      <c r="Y909" s="3"/>
      <c r="Z909" s="3"/>
      <c r="AB909" s="3"/>
      <c r="AC909" s="3"/>
      <c r="AD909" s="3"/>
      <c r="AE909" s="3"/>
    </row>
    <row r="910" spans="8:31" ht="14.25" customHeight="1" x14ac:dyDescent="0.3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  <c r="W910" s="3"/>
      <c r="X910" s="3"/>
      <c r="Y910" s="3"/>
      <c r="Z910" s="3"/>
      <c r="AB910" s="3"/>
      <c r="AC910" s="3"/>
      <c r="AD910" s="3"/>
      <c r="AE910" s="3"/>
    </row>
    <row r="911" spans="8:31" ht="14.25" customHeight="1" x14ac:dyDescent="0.3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  <c r="W911" s="3"/>
      <c r="X911" s="3"/>
      <c r="Y911" s="3"/>
      <c r="Z911" s="3"/>
      <c r="AB911" s="3"/>
      <c r="AC911" s="3"/>
      <c r="AD911" s="3"/>
      <c r="AE911" s="3"/>
    </row>
    <row r="912" spans="8:31" ht="14.25" customHeight="1" x14ac:dyDescent="0.3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  <c r="W912" s="3"/>
      <c r="X912" s="3"/>
      <c r="Y912" s="3"/>
      <c r="Z912" s="3"/>
      <c r="AB912" s="3"/>
      <c r="AC912" s="3"/>
      <c r="AD912" s="3"/>
      <c r="AE912" s="3"/>
    </row>
    <row r="913" spans="8:31" ht="14.25" customHeight="1" x14ac:dyDescent="0.3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  <c r="W913" s="3"/>
      <c r="X913" s="3"/>
      <c r="Y913" s="3"/>
      <c r="Z913" s="3"/>
      <c r="AB913" s="3"/>
      <c r="AC913" s="3"/>
      <c r="AD913" s="3"/>
      <c r="AE913" s="3"/>
    </row>
    <row r="914" spans="8:31" ht="14.25" customHeight="1" x14ac:dyDescent="0.3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  <c r="W914" s="3"/>
      <c r="X914" s="3"/>
      <c r="Y914" s="3"/>
      <c r="Z914" s="3"/>
      <c r="AB914" s="3"/>
      <c r="AC914" s="3"/>
      <c r="AD914" s="3"/>
      <c r="AE914" s="3"/>
    </row>
    <row r="915" spans="8:31" ht="14.25" customHeight="1" x14ac:dyDescent="0.3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  <c r="W915" s="3"/>
      <c r="X915" s="3"/>
      <c r="Y915" s="3"/>
      <c r="Z915" s="3"/>
      <c r="AB915" s="3"/>
      <c r="AC915" s="3"/>
      <c r="AD915" s="3"/>
      <c r="AE915" s="3"/>
    </row>
    <row r="916" spans="8:31" ht="14.25" customHeight="1" x14ac:dyDescent="0.3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  <c r="W916" s="3"/>
      <c r="X916" s="3"/>
      <c r="Y916" s="3"/>
      <c r="Z916" s="3"/>
      <c r="AB916" s="3"/>
      <c r="AC916" s="3"/>
      <c r="AD916" s="3"/>
      <c r="AE916" s="3"/>
    </row>
    <row r="917" spans="8:31" ht="14.25" customHeight="1" x14ac:dyDescent="0.3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  <c r="W917" s="3"/>
      <c r="X917" s="3"/>
      <c r="Y917" s="3"/>
      <c r="Z917" s="3"/>
      <c r="AB917" s="3"/>
      <c r="AC917" s="3"/>
      <c r="AD917" s="3"/>
      <c r="AE917" s="3"/>
    </row>
    <row r="918" spans="8:31" ht="14.25" customHeight="1" x14ac:dyDescent="0.3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  <c r="W918" s="3"/>
      <c r="X918" s="3"/>
      <c r="Y918" s="3"/>
      <c r="Z918" s="3"/>
      <c r="AB918" s="3"/>
      <c r="AC918" s="3"/>
      <c r="AD918" s="3"/>
      <c r="AE918" s="3"/>
    </row>
    <row r="919" spans="8:31" ht="14.25" customHeight="1" x14ac:dyDescent="0.3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  <c r="W919" s="3"/>
      <c r="X919" s="3"/>
      <c r="Y919" s="3"/>
      <c r="Z919" s="3"/>
      <c r="AB919" s="3"/>
      <c r="AC919" s="3"/>
      <c r="AD919" s="3"/>
      <c r="AE919" s="3"/>
    </row>
    <row r="920" spans="8:31" ht="14.25" customHeight="1" x14ac:dyDescent="0.3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  <c r="W920" s="3"/>
      <c r="X920" s="3"/>
      <c r="Y920" s="3"/>
      <c r="Z920" s="3"/>
      <c r="AB920" s="3"/>
      <c r="AC920" s="3"/>
      <c r="AD920" s="3"/>
      <c r="AE920" s="3"/>
    </row>
    <row r="921" spans="8:31" ht="14.25" customHeight="1" x14ac:dyDescent="0.3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  <c r="W921" s="3"/>
      <c r="X921" s="3"/>
      <c r="Y921" s="3"/>
      <c r="Z921" s="3"/>
      <c r="AB921" s="3"/>
      <c r="AC921" s="3"/>
      <c r="AD921" s="3"/>
      <c r="AE921" s="3"/>
    </row>
    <row r="922" spans="8:31" ht="14.25" customHeight="1" x14ac:dyDescent="0.3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  <c r="W922" s="3"/>
      <c r="X922" s="3"/>
      <c r="Y922" s="3"/>
      <c r="Z922" s="3"/>
      <c r="AB922" s="3"/>
      <c r="AC922" s="3"/>
      <c r="AD922" s="3"/>
      <c r="AE922" s="3"/>
    </row>
    <row r="923" spans="8:31" ht="14.25" customHeight="1" x14ac:dyDescent="0.3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  <c r="W923" s="3"/>
      <c r="X923" s="3"/>
      <c r="Y923" s="3"/>
      <c r="Z923" s="3"/>
      <c r="AB923" s="3"/>
      <c r="AC923" s="3"/>
      <c r="AD923" s="3"/>
      <c r="AE923" s="3"/>
    </row>
    <row r="924" spans="8:31" ht="14.25" customHeight="1" x14ac:dyDescent="0.3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  <c r="W924" s="3"/>
      <c r="X924" s="3"/>
      <c r="Y924" s="3"/>
      <c r="Z924" s="3"/>
      <c r="AB924" s="3"/>
      <c r="AC924" s="3"/>
      <c r="AD924" s="3"/>
      <c r="AE924" s="3"/>
    </row>
    <row r="925" spans="8:31" ht="14.25" customHeight="1" x14ac:dyDescent="0.3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  <c r="W925" s="3"/>
      <c r="X925" s="3"/>
      <c r="Y925" s="3"/>
      <c r="Z925" s="3"/>
      <c r="AB925" s="3"/>
      <c r="AC925" s="3"/>
      <c r="AD925" s="3"/>
      <c r="AE925" s="3"/>
    </row>
    <row r="926" spans="8:31" ht="14.25" customHeight="1" x14ac:dyDescent="0.3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  <c r="W926" s="3"/>
      <c r="X926" s="3"/>
      <c r="Y926" s="3"/>
      <c r="Z926" s="3"/>
      <c r="AB926" s="3"/>
      <c r="AC926" s="3"/>
      <c r="AD926" s="3"/>
      <c r="AE926" s="3"/>
    </row>
    <row r="927" spans="8:31" ht="14.25" customHeight="1" x14ac:dyDescent="0.3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  <c r="W927" s="3"/>
      <c r="X927" s="3"/>
      <c r="Y927" s="3"/>
      <c r="Z927" s="3"/>
      <c r="AB927" s="3"/>
      <c r="AC927" s="3"/>
      <c r="AD927" s="3"/>
      <c r="AE927" s="3"/>
    </row>
    <row r="928" spans="8:31" ht="14.25" customHeight="1" x14ac:dyDescent="0.3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  <c r="W928" s="3"/>
      <c r="X928" s="3"/>
      <c r="Y928" s="3"/>
      <c r="Z928" s="3"/>
      <c r="AB928" s="3"/>
      <c r="AC928" s="3"/>
      <c r="AD928" s="3"/>
      <c r="AE928" s="3"/>
    </row>
    <row r="929" spans="8:31" ht="14.25" customHeight="1" x14ac:dyDescent="0.3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  <c r="W929" s="3"/>
      <c r="X929" s="3"/>
      <c r="Y929" s="3"/>
      <c r="Z929" s="3"/>
      <c r="AB929" s="3"/>
      <c r="AC929" s="3"/>
      <c r="AD929" s="3"/>
      <c r="AE929" s="3"/>
    </row>
    <row r="930" spans="8:31" ht="14.25" customHeight="1" x14ac:dyDescent="0.3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  <c r="W930" s="3"/>
      <c r="X930" s="3"/>
      <c r="Y930" s="3"/>
      <c r="Z930" s="3"/>
      <c r="AB930" s="3"/>
      <c r="AC930" s="3"/>
      <c r="AD930" s="3"/>
      <c r="AE930" s="3"/>
    </row>
    <row r="931" spans="8:31" ht="14.25" customHeight="1" x14ac:dyDescent="0.3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  <c r="W931" s="3"/>
      <c r="X931" s="3"/>
      <c r="Y931" s="3"/>
      <c r="Z931" s="3"/>
      <c r="AB931" s="3"/>
      <c r="AC931" s="3"/>
      <c r="AD931" s="3"/>
      <c r="AE931" s="3"/>
    </row>
    <row r="932" spans="8:31" ht="14.25" customHeight="1" x14ac:dyDescent="0.3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  <c r="W932" s="3"/>
      <c r="X932" s="3"/>
      <c r="Y932" s="3"/>
      <c r="Z932" s="3"/>
      <c r="AB932" s="3"/>
      <c r="AC932" s="3"/>
      <c r="AD932" s="3"/>
      <c r="AE932" s="3"/>
    </row>
    <row r="933" spans="8:31" ht="14.25" customHeight="1" x14ac:dyDescent="0.3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  <c r="W933" s="3"/>
      <c r="X933" s="3"/>
      <c r="Y933" s="3"/>
      <c r="Z933" s="3"/>
      <c r="AB933" s="3"/>
      <c r="AC933" s="3"/>
      <c r="AD933" s="3"/>
      <c r="AE933" s="3"/>
    </row>
    <row r="934" spans="8:31" ht="14.25" customHeight="1" x14ac:dyDescent="0.3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  <c r="W934" s="3"/>
      <c r="X934" s="3"/>
      <c r="Y934" s="3"/>
      <c r="Z934" s="3"/>
      <c r="AB934" s="3"/>
      <c r="AC934" s="3"/>
      <c r="AD934" s="3"/>
      <c r="AE934" s="3"/>
    </row>
    <row r="935" spans="8:31" ht="14.25" customHeight="1" x14ac:dyDescent="0.3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  <c r="W935" s="3"/>
      <c r="X935" s="3"/>
      <c r="Y935" s="3"/>
      <c r="Z935" s="3"/>
      <c r="AB935" s="3"/>
      <c r="AC935" s="3"/>
      <c r="AD935" s="3"/>
      <c r="AE935" s="3"/>
    </row>
    <row r="936" spans="8:31" ht="14.25" customHeight="1" x14ac:dyDescent="0.3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  <c r="W936" s="3"/>
      <c r="X936" s="3"/>
      <c r="Y936" s="3"/>
      <c r="Z936" s="3"/>
      <c r="AB936" s="3"/>
      <c r="AC936" s="3"/>
      <c r="AD936" s="3"/>
      <c r="AE936" s="3"/>
    </row>
    <row r="937" spans="8:31" ht="14.25" customHeight="1" x14ac:dyDescent="0.3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  <c r="W937" s="3"/>
      <c r="X937" s="3"/>
      <c r="Y937" s="3"/>
      <c r="Z937" s="3"/>
      <c r="AB937" s="3"/>
      <c r="AC937" s="3"/>
      <c r="AD937" s="3"/>
      <c r="AE937" s="3"/>
    </row>
    <row r="938" spans="8:31" ht="14.25" customHeight="1" x14ac:dyDescent="0.3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  <c r="W938" s="3"/>
      <c r="X938" s="3"/>
      <c r="Y938" s="3"/>
      <c r="Z938" s="3"/>
      <c r="AB938" s="3"/>
      <c r="AC938" s="3"/>
      <c r="AD938" s="3"/>
      <c r="AE938" s="3"/>
    </row>
    <row r="939" spans="8:31" ht="14.25" customHeight="1" x14ac:dyDescent="0.3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  <c r="W939" s="3"/>
      <c r="X939" s="3"/>
      <c r="Y939" s="3"/>
      <c r="Z939" s="3"/>
      <c r="AB939" s="3"/>
      <c r="AC939" s="3"/>
      <c r="AD939" s="3"/>
      <c r="AE939" s="3"/>
    </row>
    <row r="940" spans="8:31" ht="14.25" customHeight="1" x14ac:dyDescent="0.3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  <c r="W940" s="3"/>
      <c r="X940" s="3"/>
      <c r="Y940" s="3"/>
      <c r="Z940" s="3"/>
      <c r="AB940" s="3"/>
      <c r="AC940" s="3"/>
      <c r="AD940" s="3"/>
      <c r="AE940" s="3"/>
    </row>
    <row r="941" spans="8:31" ht="14.25" customHeight="1" x14ac:dyDescent="0.3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  <c r="W941" s="3"/>
      <c r="X941" s="3"/>
      <c r="Y941" s="3"/>
      <c r="Z941" s="3"/>
      <c r="AB941" s="3"/>
      <c r="AC941" s="3"/>
      <c r="AD941" s="3"/>
      <c r="AE941" s="3"/>
    </row>
    <row r="942" spans="8:31" ht="14.25" customHeight="1" x14ac:dyDescent="0.3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  <c r="W942" s="3"/>
      <c r="X942" s="3"/>
      <c r="Y942" s="3"/>
      <c r="Z942" s="3"/>
      <c r="AB942" s="3"/>
      <c r="AC942" s="3"/>
      <c r="AD942" s="3"/>
      <c r="AE942" s="3"/>
    </row>
    <row r="943" spans="8:31" ht="14.25" customHeight="1" x14ac:dyDescent="0.3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  <c r="W943" s="3"/>
      <c r="X943" s="3"/>
      <c r="Y943" s="3"/>
      <c r="Z943" s="3"/>
      <c r="AB943" s="3"/>
      <c r="AC943" s="3"/>
      <c r="AD943" s="3"/>
      <c r="AE943" s="3"/>
    </row>
    <row r="944" spans="8:31" ht="14.25" customHeight="1" x14ac:dyDescent="0.3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  <c r="W944" s="3"/>
      <c r="X944" s="3"/>
      <c r="Y944" s="3"/>
      <c r="Z944" s="3"/>
      <c r="AB944" s="3"/>
      <c r="AC944" s="3"/>
      <c r="AD944" s="3"/>
      <c r="AE944" s="3"/>
    </row>
    <row r="945" spans="8:31" ht="14.25" customHeight="1" x14ac:dyDescent="0.3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  <c r="W945" s="3"/>
      <c r="X945" s="3"/>
      <c r="Y945" s="3"/>
      <c r="Z945" s="3"/>
      <c r="AB945" s="3"/>
      <c r="AC945" s="3"/>
      <c r="AD945" s="3"/>
      <c r="AE945" s="3"/>
    </row>
    <row r="946" spans="8:31" ht="14.25" customHeight="1" x14ac:dyDescent="0.3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  <c r="W946" s="3"/>
      <c r="X946" s="3"/>
      <c r="Y946" s="3"/>
      <c r="Z946" s="3"/>
      <c r="AB946" s="3"/>
      <c r="AC946" s="3"/>
      <c r="AD946" s="3"/>
      <c r="AE946" s="3"/>
    </row>
    <row r="947" spans="8:31" ht="14.25" customHeight="1" x14ac:dyDescent="0.3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  <c r="W947" s="3"/>
      <c r="X947" s="3"/>
      <c r="Y947" s="3"/>
      <c r="Z947" s="3"/>
      <c r="AB947" s="3"/>
      <c r="AC947" s="3"/>
      <c r="AD947" s="3"/>
      <c r="AE947" s="3"/>
    </row>
    <row r="948" spans="8:31" ht="14.25" customHeight="1" x14ac:dyDescent="0.3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  <c r="W948" s="3"/>
      <c r="X948" s="3"/>
      <c r="Y948" s="3"/>
      <c r="Z948" s="3"/>
      <c r="AB948" s="3"/>
      <c r="AC948" s="3"/>
      <c r="AD948" s="3"/>
      <c r="AE948" s="3"/>
    </row>
    <row r="949" spans="8:31" ht="14.25" customHeight="1" x14ac:dyDescent="0.3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  <c r="W949" s="3"/>
      <c r="X949" s="3"/>
      <c r="Y949" s="3"/>
      <c r="Z949" s="3"/>
      <c r="AB949" s="3"/>
      <c r="AC949" s="3"/>
      <c r="AD949" s="3"/>
      <c r="AE949" s="3"/>
    </row>
    <row r="950" spans="8:31" ht="14.25" customHeight="1" x14ac:dyDescent="0.3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  <c r="W950" s="3"/>
      <c r="X950" s="3"/>
      <c r="Y950" s="3"/>
      <c r="Z950" s="3"/>
      <c r="AB950" s="3"/>
      <c r="AC950" s="3"/>
      <c r="AD950" s="3"/>
      <c r="AE950" s="3"/>
    </row>
    <row r="951" spans="8:31" ht="14.25" customHeight="1" x14ac:dyDescent="0.3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  <c r="W951" s="3"/>
      <c r="X951" s="3"/>
      <c r="Y951" s="3"/>
      <c r="Z951" s="3"/>
      <c r="AB951" s="3"/>
      <c r="AC951" s="3"/>
      <c r="AD951" s="3"/>
      <c r="AE951" s="3"/>
    </row>
    <row r="952" spans="8:31" ht="14.25" customHeight="1" x14ac:dyDescent="0.3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  <c r="W952" s="3"/>
      <c r="X952" s="3"/>
      <c r="Y952" s="3"/>
      <c r="Z952" s="3"/>
      <c r="AB952" s="3"/>
      <c r="AC952" s="3"/>
      <c r="AD952" s="3"/>
      <c r="AE952" s="3"/>
    </row>
    <row r="953" spans="8:31" ht="14.25" customHeight="1" x14ac:dyDescent="0.3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  <c r="W953" s="3"/>
      <c r="X953" s="3"/>
      <c r="Y953" s="3"/>
      <c r="Z953" s="3"/>
      <c r="AB953" s="3"/>
      <c r="AC953" s="3"/>
      <c r="AD953" s="3"/>
      <c r="AE953" s="3"/>
    </row>
    <row r="954" spans="8:31" ht="14.25" customHeight="1" x14ac:dyDescent="0.3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  <c r="W954" s="3"/>
      <c r="X954" s="3"/>
      <c r="Y954" s="3"/>
      <c r="Z954" s="3"/>
      <c r="AB954" s="3"/>
      <c r="AC954" s="3"/>
      <c r="AD954" s="3"/>
      <c r="AE954" s="3"/>
    </row>
    <row r="955" spans="8:31" ht="14.25" customHeight="1" x14ac:dyDescent="0.3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  <c r="W955" s="3"/>
      <c r="X955" s="3"/>
      <c r="Y955" s="3"/>
      <c r="Z955" s="3"/>
      <c r="AB955" s="3"/>
      <c r="AC955" s="3"/>
      <c r="AD955" s="3"/>
      <c r="AE955" s="3"/>
    </row>
    <row r="956" spans="8:31" ht="14.25" customHeight="1" x14ac:dyDescent="0.3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  <c r="W956" s="3"/>
      <c r="X956" s="3"/>
      <c r="Y956" s="3"/>
      <c r="Z956" s="3"/>
      <c r="AB956" s="3"/>
      <c r="AC956" s="3"/>
      <c r="AD956" s="3"/>
      <c r="AE956" s="3"/>
    </row>
    <row r="957" spans="8:31" ht="14.25" customHeight="1" x14ac:dyDescent="0.3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  <c r="W957" s="3"/>
      <c r="X957" s="3"/>
      <c r="Y957" s="3"/>
      <c r="Z957" s="3"/>
      <c r="AB957" s="3"/>
      <c r="AC957" s="3"/>
      <c r="AD957" s="3"/>
      <c r="AE957" s="3"/>
    </row>
    <row r="958" spans="8:31" ht="14.25" customHeight="1" x14ac:dyDescent="0.3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  <c r="W958" s="3"/>
      <c r="X958" s="3"/>
      <c r="Y958" s="3"/>
      <c r="Z958" s="3"/>
      <c r="AB958" s="3"/>
      <c r="AC958" s="3"/>
      <c r="AD958" s="3"/>
      <c r="AE958" s="3"/>
    </row>
    <row r="959" spans="8:31" ht="14.25" customHeight="1" x14ac:dyDescent="0.3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  <c r="W959" s="3"/>
      <c r="X959" s="3"/>
      <c r="Y959" s="3"/>
      <c r="Z959" s="3"/>
      <c r="AB959" s="3"/>
      <c r="AC959" s="3"/>
      <c r="AD959" s="3"/>
      <c r="AE959" s="3"/>
    </row>
    <row r="960" spans="8:31" ht="14.25" customHeight="1" x14ac:dyDescent="0.3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  <c r="W960" s="3"/>
      <c r="X960" s="3"/>
      <c r="Y960" s="3"/>
      <c r="Z960" s="3"/>
      <c r="AB960" s="3"/>
      <c r="AC960" s="3"/>
      <c r="AD960" s="3"/>
      <c r="AE960" s="3"/>
    </row>
    <row r="961" spans="8:31" ht="14.25" customHeight="1" x14ac:dyDescent="0.3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  <c r="W961" s="3"/>
      <c r="X961" s="3"/>
      <c r="Y961" s="3"/>
      <c r="Z961" s="3"/>
      <c r="AB961" s="3"/>
      <c r="AC961" s="3"/>
      <c r="AD961" s="3"/>
      <c r="AE961" s="3"/>
    </row>
    <row r="962" spans="8:31" ht="14.25" customHeight="1" x14ac:dyDescent="0.3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  <c r="W962" s="3"/>
      <c r="X962" s="3"/>
      <c r="Y962" s="3"/>
      <c r="Z962" s="3"/>
      <c r="AB962" s="3"/>
      <c r="AC962" s="3"/>
      <c r="AD962" s="3"/>
      <c r="AE962" s="3"/>
    </row>
    <row r="963" spans="8:31" ht="14.25" customHeight="1" x14ac:dyDescent="0.3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  <c r="W963" s="3"/>
      <c r="X963" s="3"/>
      <c r="Y963" s="3"/>
      <c r="Z963" s="3"/>
      <c r="AB963" s="3"/>
      <c r="AC963" s="3"/>
      <c r="AD963" s="3"/>
      <c r="AE963" s="3"/>
    </row>
    <row r="964" spans="8:31" ht="14.25" customHeight="1" x14ac:dyDescent="0.3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  <c r="W964" s="3"/>
      <c r="X964" s="3"/>
      <c r="Y964" s="3"/>
      <c r="Z964" s="3"/>
      <c r="AB964" s="3"/>
      <c r="AC964" s="3"/>
      <c r="AD964" s="3"/>
      <c r="AE964" s="3"/>
    </row>
    <row r="965" spans="8:31" ht="14.25" customHeight="1" x14ac:dyDescent="0.3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  <c r="W965" s="3"/>
      <c r="X965" s="3"/>
      <c r="Y965" s="3"/>
      <c r="Z965" s="3"/>
      <c r="AB965" s="3"/>
      <c r="AC965" s="3"/>
      <c r="AD965" s="3"/>
      <c r="AE965" s="3"/>
    </row>
    <row r="966" spans="8:31" ht="14.25" customHeight="1" x14ac:dyDescent="0.3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  <c r="W966" s="3"/>
      <c r="X966" s="3"/>
      <c r="Y966" s="3"/>
      <c r="Z966" s="3"/>
      <c r="AB966" s="3"/>
      <c r="AC966" s="3"/>
      <c r="AD966" s="3"/>
      <c r="AE966" s="3"/>
    </row>
    <row r="967" spans="8:31" ht="14.25" customHeight="1" x14ac:dyDescent="0.3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  <c r="W967" s="3"/>
      <c r="X967" s="3"/>
      <c r="Y967" s="3"/>
      <c r="Z967" s="3"/>
      <c r="AB967" s="3"/>
      <c r="AC967" s="3"/>
      <c r="AD967" s="3"/>
      <c r="AE967" s="3"/>
    </row>
    <row r="968" spans="8:31" ht="14.25" customHeight="1" x14ac:dyDescent="0.3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  <c r="W968" s="3"/>
      <c r="X968" s="3"/>
      <c r="Y968" s="3"/>
      <c r="Z968" s="3"/>
      <c r="AB968" s="3"/>
      <c r="AC968" s="3"/>
      <c r="AD968" s="3"/>
      <c r="AE968" s="3"/>
    </row>
    <row r="969" spans="8:31" ht="14.25" customHeight="1" x14ac:dyDescent="0.3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  <c r="W969" s="3"/>
      <c r="X969" s="3"/>
      <c r="Y969" s="3"/>
      <c r="Z969" s="3"/>
      <c r="AB969" s="3"/>
      <c r="AC969" s="3"/>
      <c r="AD969" s="3"/>
      <c r="AE969" s="3"/>
    </row>
    <row r="970" spans="8:31" ht="14.25" customHeight="1" x14ac:dyDescent="0.3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  <c r="W970" s="3"/>
      <c r="X970" s="3"/>
      <c r="Y970" s="3"/>
      <c r="Z970" s="3"/>
      <c r="AB970" s="3"/>
      <c r="AC970" s="3"/>
      <c r="AD970" s="3"/>
      <c r="AE970" s="3"/>
    </row>
    <row r="971" spans="8:31" ht="14.25" customHeight="1" x14ac:dyDescent="0.3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  <c r="W971" s="3"/>
      <c r="X971" s="3"/>
      <c r="Y971" s="3"/>
      <c r="Z971" s="3"/>
      <c r="AB971" s="3"/>
      <c r="AC971" s="3"/>
      <c r="AD971" s="3"/>
      <c r="AE971" s="3"/>
    </row>
    <row r="972" spans="8:31" ht="14.25" customHeight="1" x14ac:dyDescent="0.3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  <c r="W972" s="3"/>
      <c r="X972" s="3"/>
      <c r="Y972" s="3"/>
      <c r="Z972" s="3"/>
      <c r="AB972" s="3"/>
      <c r="AC972" s="3"/>
      <c r="AD972" s="3"/>
      <c r="AE972" s="3"/>
    </row>
    <row r="973" spans="8:31" ht="14.25" customHeight="1" x14ac:dyDescent="0.3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  <c r="W973" s="3"/>
      <c r="X973" s="3"/>
      <c r="Y973" s="3"/>
      <c r="Z973" s="3"/>
      <c r="AB973" s="3"/>
      <c r="AC973" s="3"/>
      <c r="AD973" s="3"/>
      <c r="AE973" s="3"/>
    </row>
    <row r="974" spans="8:31" ht="14.25" customHeight="1" x14ac:dyDescent="0.3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  <c r="W974" s="3"/>
      <c r="X974" s="3"/>
      <c r="Y974" s="3"/>
      <c r="Z974" s="3"/>
      <c r="AB974" s="3"/>
      <c r="AC974" s="3"/>
      <c r="AD974" s="3"/>
      <c r="AE974" s="3"/>
    </row>
    <row r="975" spans="8:31" ht="14.25" customHeight="1" x14ac:dyDescent="0.3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  <c r="W975" s="3"/>
      <c r="X975" s="3"/>
      <c r="Y975" s="3"/>
      <c r="Z975" s="3"/>
      <c r="AB975" s="3"/>
      <c r="AC975" s="3"/>
      <c r="AD975" s="3"/>
      <c r="AE975" s="3"/>
    </row>
    <row r="976" spans="8:31" ht="14.25" customHeight="1" x14ac:dyDescent="0.3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  <c r="W976" s="3"/>
      <c r="X976" s="3"/>
      <c r="Y976" s="3"/>
      <c r="Z976" s="3"/>
      <c r="AB976" s="3"/>
      <c r="AC976" s="3"/>
      <c r="AD976" s="3"/>
      <c r="AE976" s="3"/>
    </row>
    <row r="977" spans="8:31" ht="14.25" customHeight="1" x14ac:dyDescent="0.3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  <c r="W977" s="3"/>
      <c r="X977" s="3"/>
      <c r="Y977" s="3"/>
      <c r="Z977" s="3"/>
      <c r="AB977" s="3"/>
      <c r="AC977" s="3"/>
      <c r="AD977" s="3"/>
      <c r="AE977" s="3"/>
    </row>
    <row r="978" spans="8:31" ht="14.25" customHeight="1" x14ac:dyDescent="0.3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  <c r="W978" s="3"/>
      <c r="X978" s="3"/>
      <c r="Y978" s="3"/>
      <c r="Z978" s="3"/>
      <c r="AB978" s="3"/>
      <c r="AC978" s="3"/>
      <c r="AD978" s="3"/>
      <c r="AE978" s="3"/>
    </row>
    <row r="979" spans="8:31" ht="14.25" customHeight="1" x14ac:dyDescent="0.3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  <c r="W979" s="3"/>
      <c r="X979" s="3"/>
      <c r="Y979" s="3"/>
      <c r="Z979" s="3"/>
      <c r="AB979" s="3"/>
      <c r="AC979" s="3"/>
      <c r="AD979" s="3"/>
      <c r="AE979" s="3"/>
    </row>
    <row r="980" spans="8:31" ht="14.25" customHeight="1" x14ac:dyDescent="0.3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  <c r="W980" s="3"/>
      <c r="X980" s="3"/>
      <c r="Y980" s="3"/>
      <c r="Z980" s="3"/>
      <c r="AB980" s="3"/>
      <c r="AC980" s="3"/>
      <c r="AD980" s="3"/>
      <c r="AE980" s="3"/>
    </row>
    <row r="981" spans="8:31" ht="14.25" customHeight="1" x14ac:dyDescent="0.3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  <c r="W981" s="3"/>
      <c r="X981" s="3"/>
      <c r="Y981" s="3"/>
      <c r="Z981" s="3"/>
      <c r="AB981" s="3"/>
      <c r="AC981" s="3"/>
      <c r="AD981" s="3"/>
      <c r="AE981" s="3"/>
    </row>
    <row r="982" spans="8:31" ht="14.25" customHeight="1" x14ac:dyDescent="0.3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  <c r="W982" s="3"/>
      <c r="X982" s="3"/>
      <c r="Y982" s="3"/>
      <c r="Z982" s="3"/>
      <c r="AB982" s="3"/>
      <c r="AC982" s="3"/>
      <c r="AD982" s="3"/>
      <c r="AE982" s="3"/>
    </row>
    <row r="983" spans="8:31" ht="14.25" customHeight="1" x14ac:dyDescent="0.3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  <c r="W983" s="3"/>
      <c r="X983" s="3"/>
      <c r="Y983" s="3"/>
      <c r="Z983" s="3"/>
      <c r="AB983" s="3"/>
      <c r="AC983" s="3"/>
      <c r="AD983" s="3"/>
      <c r="AE983" s="3"/>
    </row>
    <row r="984" spans="8:31" ht="14.25" customHeight="1" x14ac:dyDescent="0.3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  <c r="W984" s="3"/>
      <c r="X984" s="3"/>
      <c r="Y984" s="3"/>
      <c r="Z984" s="3"/>
      <c r="AB984" s="3"/>
      <c r="AC984" s="3"/>
      <c r="AD984" s="3"/>
      <c r="AE984" s="3"/>
    </row>
    <row r="985" spans="8:31" ht="14.25" customHeight="1" x14ac:dyDescent="0.3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  <c r="W985" s="3"/>
      <c r="X985" s="3"/>
      <c r="Y985" s="3"/>
      <c r="Z985" s="3"/>
      <c r="AB985" s="3"/>
      <c r="AC985" s="3"/>
      <c r="AD985" s="3"/>
      <c r="AE985" s="3"/>
    </row>
    <row r="986" spans="8:31" ht="14.25" customHeight="1" x14ac:dyDescent="0.3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  <c r="W986" s="3"/>
      <c r="X986" s="3"/>
      <c r="Y986" s="3"/>
      <c r="Z986" s="3"/>
      <c r="AB986" s="3"/>
      <c r="AC986" s="3"/>
      <c r="AD986" s="3"/>
      <c r="AE986" s="3"/>
    </row>
    <row r="987" spans="8:31" ht="14.25" customHeight="1" x14ac:dyDescent="0.3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  <c r="W987" s="3"/>
      <c r="X987" s="3"/>
      <c r="Y987" s="3"/>
      <c r="Z987" s="3"/>
      <c r="AB987" s="3"/>
      <c r="AC987" s="3"/>
      <c r="AD987" s="3"/>
      <c r="AE987" s="3"/>
    </row>
    <row r="988" spans="8:31" ht="14.25" customHeight="1" x14ac:dyDescent="0.3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  <c r="W988" s="3"/>
      <c r="X988" s="3"/>
      <c r="Y988" s="3"/>
      <c r="Z988" s="3"/>
      <c r="AB988" s="3"/>
      <c r="AC988" s="3"/>
      <c r="AD988" s="3"/>
      <c r="AE988" s="3"/>
    </row>
    <row r="989" spans="8:31" ht="14.25" customHeight="1" x14ac:dyDescent="0.3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  <c r="W989" s="3"/>
      <c r="X989" s="3"/>
      <c r="Y989" s="3"/>
      <c r="Z989" s="3"/>
      <c r="AB989" s="3"/>
      <c r="AC989" s="3"/>
      <c r="AD989" s="3"/>
      <c r="AE989" s="3"/>
    </row>
    <row r="990" spans="8:31" ht="14.25" customHeight="1" x14ac:dyDescent="0.3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  <c r="W990" s="3"/>
      <c r="X990" s="3"/>
      <c r="Y990" s="3"/>
      <c r="Z990" s="3"/>
      <c r="AB990" s="3"/>
      <c r="AC990" s="3"/>
      <c r="AD990" s="3"/>
      <c r="AE990" s="3"/>
    </row>
    <row r="991" spans="8:31" ht="14.25" customHeight="1" x14ac:dyDescent="0.3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  <c r="W991" s="3"/>
      <c r="X991" s="3"/>
      <c r="Y991" s="3"/>
      <c r="Z991" s="3"/>
      <c r="AB991" s="3"/>
      <c r="AC991" s="3"/>
      <c r="AD991" s="3"/>
      <c r="AE991" s="3"/>
    </row>
    <row r="992" spans="8:31" ht="14.25" customHeight="1" x14ac:dyDescent="0.3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  <c r="W992" s="3"/>
      <c r="X992" s="3"/>
      <c r="Y992" s="3"/>
      <c r="Z992" s="3"/>
      <c r="AB992" s="3"/>
      <c r="AC992" s="3"/>
      <c r="AD992" s="3"/>
      <c r="AE992" s="3"/>
    </row>
    <row r="993" spans="8:31" ht="14.25" customHeight="1" x14ac:dyDescent="0.3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  <c r="W993" s="3"/>
      <c r="X993" s="3"/>
      <c r="Y993" s="3"/>
      <c r="Z993" s="3"/>
      <c r="AB993" s="3"/>
      <c r="AC993" s="3"/>
      <c r="AD993" s="3"/>
      <c r="AE993" s="3"/>
    </row>
    <row r="994" spans="8:31" ht="14.25" customHeight="1" x14ac:dyDescent="0.3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  <c r="W994" s="3"/>
      <c r="X994" s="3"/>
      <c r="Y994" s="3"/>
      <c r="Z994" s="3"/>
      <c r="AB994" s="3"/>
      <c r="AC994" s="3"/>
      <c r="AD994" s="3"/>
      <c r="AE994" s="3"/>
    </row>
    <row r="995" spans="8:31" ht="14.25" customHeight="1" x14ac:dyDescent="0.3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  <c r="W995" s="3"/>
      <c r="X995" s="3"/>
      <c r="Y995" s="3"/>
      <c r="Z995" s="3"/>
      <c r="AB995" s="3"/>
      <c r="AC995" s="3"/>
      <c r="AD995" s="3"/>
      <c r="AE995" s="3"/>
    </row>
    <row r="996" spans="8:31" ht="14.25" customHeight="1" x14ac:dyDescent="0.3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  <c r="W996" s="3"/>
      <c r="X996" s="3"/>
      <c r="Y996" s="3"/>
      <c r="Z996" s="3"/>
      <c r="AB996" s="3"/>
      <c r="AC996" s="3"/>
      <c r="AD996" s="3"/>
      <c r="AE996" s="3"/>
    </row>
    <row r="997" spans="8:31" ht="14.25" customHeight="1" x14ac:dyDescent="0.3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  <c r="W997" s="3"/>
      <c r="X997" s="3"/>
      <c r="Y997" s="3"/>
      <c r="Z997" s="3"/>
      <c r="AB997" s="3"/>
      <c r="AC997" s="3"/>
      <c r="AD997" s="3"/>
      <c r="AE997" s="3"/>
    </row>
    <row r="998" spans="8:31" ht="14.25" customHeight="1" x14ac:dyDescent="0.3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  <c r="W998" s="3"/>
      <c r="X998" s="3"/>
      <c r="Y998" s="3"/>
      <c r="Z998" s="3"/>
      <c r="AB998" s="3"/>
      <c r="AC998" s="3"/>
      <c r="AD998" s="3"/>
      <c r="AE998" s="3"/>
    </row>
    <row r="999" spans="8:31" ht="14.25" customHeight="1" x14ac:dyDescent="0.3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  <c r="W999" s="3"/>
      <c r="X999" s="3"/>
      <c r="Y999" s="3"/>
      <c r="Z999" s="3"/>
      <c r="AB999" s="3"/>
      <c r="AC999" s="3"/>
      <c r="AD999" s="3"/>
      <c r="AE999" s="3"/>
    </row>
    <row r="1000" spans="8:31" ht="14.25" customHeight="1" x14ac:dyDescent="0.3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  <c r="W1000" s="3"/>
      <c r="X1000" s="3"/>
      <c r="Y1000" s="3"/>
      <c r="Z1000" s="3"/>
      <c r="AB1000" s="3"/>
      <c r="AC1000" s="3"/>
      <c r="AD1000" s="3"/>
      <c r="AE1000" s="3"/>
    </row>
    <row r="1001" spans="8:31" ht="14.25" customHeight="1" x14ac:dyDescent="0.3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  <c r="W1001" s="3"/>
      <c r="X1001" s="3"/>
      <c r="Y1001" s="3"/>
      <c r="Z1001" s="3"/>
      <c r="AB1001" s="3"/>
      <c r="AC1001" s="3"/>
      <c r="AD1001" s="3"/>
      <c r="AE1001" s="3"/>
    </row>
    <row r="1002" spans="8:31" ht="14.25" customHeight="1" x14ac:dyDescent="0.3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  <c r="W1002" s="3"/>
      <c r="X1002" s="3"/>
      <c r="Y1002" s="3"/>
      <c r="Z1002" s="3"/>
      <c r="AB1002" s="3"/>
      <c r="AC1002" s="3"/>
      <c r="AD1002" s="3"/>
      <c r="AE1002" s="3"/>
    </row>
    <row r="1003" spans="8:31" ht="14.25" customHeight="1" x14ac:dyDescent="0.3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  <c r="W1003" s="3"/>
      <c r="X1003" s="3"/>
      <c r="Y1003" s="3"/>
      <c r="Z1003" s="3"/>
      <c r="AB1003" s="3"/>
      <c r="AC1003" s="3"/>
      <c r="AD1003" s="3"/>
      <c r="AE1003" s="3"/>
    </row>
    <row r="1004" spans="8:31" ht="14.25" customHeight="1" x14ac:dyDescent="0.3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  <c r="W1004" s="3"/>
      <c r="X1004" s="3"/>
      <c r="Y1004" s="3"/>
      <c r="Z1004" s="3"/>
      <c r="AB1004" s="3"/>
      <c r="AC1004" s="3"/>
      <c r="AD1004" s="3"/>
      <c r="AE1004" s="3"/>
    </row>
    <row r="1005" spans="8:31" ht="14.25" customHeight="1" x14ac:dyDescent="0.3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  <c r="W1005" s="3"/>
      <c r="X1005" s="3"/>
      <c r="Y1005" s="3"/>
      <c r="Z1005" s="3"/>
      <c r="AB1005" s="3"/>
      <c r="AC1005" s="3"/>
      <c r="AD1005" s="3"/>
      <c r="AE1005" s="3"/>
    </row>
    <row r="1006" spans="8:31" ht="14.25" customHeight="1" x14ac:dyDescent="0.3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  <c r="W1006" s="3"/>
      <c r="X1006" s="3"/>
      <c r="Y1006" s="3"/>
      <c r="Z1006" s="3"/>
      <c r="AB1006" s="3"/>
      <c r="AC1006" s="3"/>
      <c r="AD1006" s="3"/>
      <c r="AE1006" s="3"/>
    </row>
    <row r="1007" spans="8:31" ht="14.25" customHeight="1" x14ac:dyDescent="0.3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  <c r="W1007" s="3"/>
      <c r="X1007" s="3"/>
      <c r="Y1007" s="3"/>
      <c r="Z1007" s="3"/>
      <c r="AB1007" s="3"/>
      <c r="AC1007" s="3"/>
      <c r="AD1007" s="3"/>
      <c r="AE1007" s="3"/>
    </row>
    <row r="1008" spans="8:31" ht="14.25" customHeight="1" x14ac:dyDescent="0.3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  <c r="W1008" s="3"/>
      <c r="X1008" s="3"/>
      <c r="Y1008" s="3"/>
      <c r="Z1008" s="3"/>
      <c r="AB1008" s="3"/>
      <c r="AC1008" s="3"/>
      <c r="AD1008" s="3"/>
      <c r="AE1008" s="3"/>
    </row>
    <row r="1009" spans="8:31" ht="14.25" customHeight="1" x14ac:dyDescent="0.3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  <c r="W1009" s="3"/>
      <c r="X1009" s="3"/>
      <c r="Y1009" s="3"/>
      <c r="Z1009" s="3"/>
      <c r="AB1009" s="3"/>
      <c r="AC1009" s="3"/>
      <c r="AD1009" s="3"/>
      <c r="AE1009" s="3"/>
    </row>
    <row r="1010" spans="8:31" ht="14.25" customHeight="1" x14ac:dyDescent="0.3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  <c r="W1010" s="3"/>
      <c r="X1010" s="3"/>
      <c r="Y1010" s="3"/>
      <c r="Z1010" s="3"/>
      <c r="AB1010" s="3"/>
      <c r="AC1010" s="3"/>
      <c r="AD1010" s="3"/>
      <c r="AE1010" s="3"/>
    </row>
    <row r="1011" spans="8:31" ht="14.25" customHeight="1" x14ac:dyDescent="0.3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  <c r="W1011" s="3"/>
      <c r="X1011" s="3"/>
      <c r="Y1011" s="3"/>
      <c r="Z1011" s="3"/>
      <c r="AB1011" s="3"/>
      <c r="AC1011" s="3"/>
      <c r="AD1011" s="3"/>
      <c r="AE1011" s="3"/>
    </row>
    <row r="1012" spans="8:31" ht="14.25" customHeight="1" x14ac:dyDescent="0.3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  <c r="W1012" s="3"/>
      <c r="X1012" s="3"/>
      <c r="Y1012" s="3"/>
      <c r="Z1012" s="3"/>
      <c r="AB1012" s="3"/>
      <c r="AC1012" s="3"/>
      <c r="AD1012" s="3"/>
      <c r="AE1012" s="3"/>
    </row>
    <row r="1013" spans="8:31" ht="14.25" customHeight="1" x14ac:dyDescent="0.3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  <c r="W1013" s="3"/>
      <c r="X1013" s="3"/>
      <c r="Y1013" s="3"/>
      <c r="Z1013" s="3"/>
      <c r="AB1013" s="3"/>
      <c r="AC1013" s="3"/>
      <c r="AD1013" s="3"/>
      <c r="AE1013" s="3"/>
    </row>
    <row r="1014" spans="8:31" ht="14.25" customHeight="1" x14ac:dyDescent="0.3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  <c r="W1014" s="3"/>
      <c r="X1014" s="3"/>
      <c r="Y1014" s="3"/>
      <c r="Z1014" s="3"/>
      <c r="AB1014" s="3"/>
      <c r="AC1014" s="3"/>
      <c r="AD1014" s="3"/>
      <c r="AE1014" s="3"/>
    </row>
    <row r="1015" spans="8:31" ht="14.25" customHeight="1" x14ac:dyDescent="0.3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  <c r="W1015" s="3"/>
      <c r="X1015" s="3"/>
      <c r="Y1015" s="3"/>
      <c r="Z1015" s="3"/>
      <c r="AB1015" s="3"/>
      <c r="AC1015" s="3"/>
      <c r="AD1015" s="3"/>
      <c r="AE1015" s="3"/>
    </row>
    <row r="1016" spans="8:31" ht="14.25" customHeight="1" x14ac:dyDescent="0.3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  <c r="W1016" s="3"/>
      <c r="X1016" s="3"/>
      <c r="Y1016" s="3"/>
      <c r="Z1016" s="3"/>
      <c r="AB1016" s="3"/>
      <c r="AC1016" s="3"/>
      <c r="AD1016" s="3"/>
      <c r="AE1016" s="3"/>
    </row>
    <row r="1017" spans="8:31" ht="14.25" customHeight="1" x14ac:dyDescent="0.3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  <c r="W1017" s="3"/>
      <c r="X1017" s="3"/>
      <c r="Y1017" s="3"/>
      <c r="Z1017" s="3"/>
      <c r="AB1017" s="3"/>
      <c r="AC1017" s="3"/>
      <c r="AD1017" s="3"/>
      <c r="AE1017" s="3"/>
    </row>
    <row r="1018" spans="8:31" ht="14.25" customHeight="1" x14ac:dyDescent="0.3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  <c r="W1018" s="3"/>
      <c r="X1018" s="3"/>
      <c r="Y1018" s="3"/>
      <c r="Z1018" s="3"/>
      <c r="AB1018" s="3"/>
      <c r="AC1018" s="3"/>
      <c r="AD1018" s="3"/>
      <c r="AE1018" s="3"/>
    </row>
    <row r="1019" spans="8:31" ht="14.25" customHeight="1" x14ac:dyDescent="0.3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  <c r="W1019" s="3"/>
      <c r="X1019" s="3"/>
      <c r="Y1019" s="3"/>
      <c r="Z1019" s="3"/>
      <c r="AB1019" s="3"/>
      <c r="AC1019" s="3"/>
      <c r="AD1019" s="3"/>
      <c r="AE1019" s="3"/>
    </row>
    <row r="1020" spans="8:31" ht="14.25" customHeight="1" x14ac:dyDescent="0.3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  <c r="W1020" s="3"/>
      <c r="X1020" s="3"/>
      <c r="Y1020" s="3"/>
      <c r="Z1020" s="3"/>
      <c r="AB1020" s="3"/>
      <c r="AC1020" s="3"/>
      <c r="AD1020" s="3"/>
      <c r="AE1020" s="3"/>
    </row>
    <row r="1021" spans="8:31" ht="14.25" customHeight="1" x14ac:dyDescent="0.3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  <c r="W1021" s="3"/>
      <c r="X1021" s="3"/>
      <c r="Y1021" s="3"/>
      <c r="Z1021" s="3"/>
      <c r="AB1021" s="3"/>
      <c r="AC1021" s="3"/>
      <c r="AD1021" s="3"/>
      <c r="AE1021" s="3"/>
    </row>
    <row r="1022" spans="8:31" ht="14.25" customHeight="1" x14ac:dyDescent="0.3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  <c r="W1022" s="3"/>
      <c r="X1022" s="3"/>
      <c r="Y1022" s="3"/>
      <c r="Z1022" s="3"/>
      <c r="AB1022" s="3"/>
      <c r="AC1022" s="3"/>
      <c r="AD1022" s="3"/>
      <c r="AE1022" s="3"/>
    </row>
    <row r="1023" spans="8:31" ht="14.25" customHeight="1" x14ac:dyDescent="0.3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  <c r="W1023" s="3"/>
      <c r="X1023" s="3"/>
      <c r="Y1023" s="3"/>
      <c r="Z1023" s="3"/>
      <c r="AB1023" s="3"/>
      <c r="AC1023" s="3"/>
      <c r="AD1023" s="3"/>
      <c r="AE1023" s="3"/>
    </row>
    <row r="1024" spans="8:31" ht="14.25" customHeight="1" x14ac:dyDescent="0.3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  <c r="W1024" s="3"/>
      <c r="X1024" s="3"/>
      <c r="Y1024" s="3"/>
      <c r="Z1024" s="3"/>
      <c r="AB1024" s="3"/>
      <c r="AC1024" s="3"/>
      <c r="AD1024" s="3"/>
      <c r="AE1024" s="3"/>
    </row>
    <row r="1025" spans="8:31" ht="14.25" customHeight="1" x14ac:dyDescent="0.3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  <c r="W1025" s="3"/>
      <c r="X1025" s="3"/>
      <c r="Y1025" s="3"/>
      <c r="Z1025" s="3"/>
      <c r="AB1025" s="3"/>
      <c r="AC1025" s="3"/>
      <c r="AD1025" s="3"/>
      <c r="AE1025" s="3"/>
    </row>
    <row r="1026" spans="8:31" ht="14.25" customHeight="1" x14ac:dyDescent="0.3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  <c r="W1026" s="3"/>
      <c r="X1026" s="3"/>
      <c r="Y1026" s="3"/>
      <c r="Z1026" s="3"/>
      <c r="AB1026" s="3"/>
      <c r="AC1026" s="3"/>
      <c r="AD1026" s="3"/>
      <c r="AE1026" s="3"/>
    </row>
    <row r="1027" spans="8:31" ht="14.25" customHeight="1" x14ac:dyDescent="0.3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  <c r="W1027" s="3"/>
      <c r="X1027" s="3"/>
      <c r="Y1027" s="3"/>
      <c r="Z1027" s="3"/>
      <c r="AB1027" s="3"/>
      <c r="AC1027" s="3"/>
      <c r="AD1027" s="3"/>
      <c r="AE1027" s="3"/>
    </row>
    <row r="1028" spans="8:31" ht="14.25" customHeight="1" x14ac:dyDescent="0.3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  <c r="W1028" s="3"/>
      <c r="X1028" s="3"/>
      <c r="Y1028" s="3"/>
      <c r="Z1028" s="3"/>
      <c r="AB1028" s="3"/>
      <c r="AC1028" s="3"/>
      <c r="AD1028" s="3"/>
      <c r="AE1028" s="3"/>
    </row>
    <row r="1029" spans="8:31" ht="14.25" customHeight="1" x14ac:dyDescent="0.3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  <c r="W1029" s="3"/>
      <c r="X1029" s="3"/>
      <c r="Y1029" s="3"/>
      <c r="Z1029" s="3"/>
      <c r="AB1029" s="3"/>
      <c r="AC1029" s="3"/>
      <c r="AD1029" s="3"/>
      <c r="AE1029" s="3"/>
    </row>
    <row r="1030" spans="8:31" ht="14.25" customHeight="1" x14ac:dyDescent="0.3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  <c r="W1030" s="3"/>
      <c r="X1030" s="3"/>
      <c r="Y1030" s="3"/>
      <c r="Z1030" s="3"/>
      <c r="AB1030" s="3"/>
      <c r="AC1030" s="3"/>
      <c r="AD1030" s="3"/>
      <c r="AE1030" s="3"/>
    </row>
    <row r="1031" spans="8:31" ht="14.4" x14ac:dyDescent="0.3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  <c r="W1031" s="3"/>
      <c r="X1031" s="3"/>
      <c r="Y1031" s="3"/>
      <c r="Z1031" s="3"/>
      <c r="AB1031" s="3"/>
      <c r="AC1031" s="3"/>
      <c r="AD1031" s="3"/>
      <c r="AE1031" s="3"/>
    </row>
    <row r="1032" spans="8:31" ht="14.4" x14ac:dyDescent="0.3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  <c r="W1032" s="3"/>
      <c r="X1032" s="3"/>
      <c r="Y1032" s="3"/>
      <c r="Z1032" s="3"/>
      <c r="AB1032" s="3"/>
      <c r="AC1032" s="3"/>
      <c r="AD1032" s="3"/>
      <c r="AE1032" s="3"/>
    </row>
    <row r="1033" spans="8:31" ht="14.4" x14ac:dyDescent="0.3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  <c r="W1033" s="3"/>
      <c r="X1033" s="3"/>
      <c r="Y1033" s="3"/>
      <c r="Z1033" s="3"/>
      <c r="AB1033" s="3"/>
      <c r="AC1033" s="3"/>
      <c r="AD1033" s="3"/>
      <c r="AE1033" s="3"/>
    </row>
    <row r="1034" spans="8:31" ht="14.4" x14ac:dyDescent="0.3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  <c r="W1034" s="3"/>
      <c r="X1034" s="3"/>
      <c r="Y1034" s="3"/>
      <c r="Z1034" s="3"/>
      <c r="AB1034" s="3"/>
      <c r="AC1034" s="3"/>
      <c r="AD1034" s="3"/>
      <c r="AE1034" s="3"/>
    </row>
    <row r="1035" spans="8:31" ht="14.4" x14ac:dyDescent="0.3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  <c r="W1035" s="3"/>
      <c r="X1035" s="3"/>
      <c r="Y1035" s="3"/>
      <c r="Z1035" s="3"/>
      <c r="AB1035" s="3"/>
      <c r="AC1035" s="3"/>
      <c r="AD1035" s="3"/>
      <c r="AE1035" s="3"/>
    </row>
    <row r="1036" spans="8:31" ht="14.4" x14ac:dyDescent="0.3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  <c r="W1036" s="3"/>
      <c r="X1036" s="3"/>
      <c r="Y1036" s="3"/>
      <c r="Z1036" s="3"/>
      <c r="AB1036" s="3"/>
      <c r="AC1036" s="3"/>
      <c r="AD1036" s="3"/>
      <c r="AE1036" s="3"/>
    </row>
    <row r="1037" spans="8:31" ht="14.4" x14ac:dyDescent="0.3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  <c r="W1037" s="3"/>
      <c r="X1037" s="3"/>
      <c r="Y1037" s="3"/>
      <c r="Z1037" s="3"/>
      <c r="AB1037" s="3"/>
      <c r="AC1037" s="3"/>
      <c r="AD1037" s="3"/>
      <c r="AE1037" s="3"/>
    </row>
    <row r="1038" spans="8:31" ht="14.4" x14ac:dyDescent="0.3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  <c r="W1038" s="3"/>
      <c r="X1038" s="3"/>
      <c r="Y1038" s="3"/>
      <c r="Z1038" s="3"/>
      <c r="AB1038" s="3"/>
      <c r="AC1038" s="3"/>
      <c r="AD1038" s="3"/>
      <c r="AE1038" s="3"/>
    </row>
    <row r="1039" spans="8:31" ht="14.4" x14ac:dyDescent="0.3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  <c r="W1039" s="3"/>
      <c r="X1039" s="3"/>
      <c r="Y1039" s="3"/>
      <c r="Z1039" s="3"/>
      <c r="AB1039" s="3"/>
      <c r="AC1039" s="3"/>
      <c r="AD1039" s="3"/>
      <c r="AE1039" s="3"/>
    </row>
    <row r="1040" spans="8:31" ht="14.4" x14ac:dyDescent="0.3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  <c r="W1040" s="3"/>
      <c r="X1040" s="3"/>
      <c r="Y1040" s="3"/>
      <c r="Z1040" s="3"/>
      <c r="AB1040" s="3"/>
      <c r="AC1040" s="3"/>
      <c r="AD1040" s="3"/>
      <c r="AE1040" s="3"/>
    </row>
    <row r="1041" spans="8:31" ht="14.4" x14ac:dyDescent="0.3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  <c r="W1041" s="3"/>
      <c r="X1041" s="3"/>
      <c r="Y1041" s="3"/>
      <c r="Z1041" s="3"/>
      <c r="AB1041" s="3"/>
      <c r="AC1041" s="3"/>
      <c r="AD1041" s="3"/>
      <c r="AE1041" s="3"/>
    </row>
    <row r="1042" spans="8:31" ht="14.4" x14ac:dyDescent="0.3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  <c r="W1042" s="3"/>
      <c r="X1042" s="3"/>
      <c r="Y1042" s="3"/>
      <c r="Z1042" s="3"/>
      <c r="AB1042" s="3"/>
      <c r="AC1042" s="3"/>
      <c r="AD1042" s="3"/>
      <c r="AE1042" s="3"/>
    </row>
    <row r="1043" spans="8:31" ht="14.4" x14ac:dyDescent="0.3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  <c r="W1043" s="3"/>
      <c r="X1043" s="3"/>
      <c r="Y1043" s="3"/>
      <c r="Z1043" s="3"/>
      <c r="AB1043" s="3"/>
      <c r="AC1043" s="3"/>
      <c r="AD1043" s="3"/>
      <c r="AE1043" s="3"/>
    </row>
    <row r="1044" spans="8:31" ht="14.4" x14ac:dyDescent="0.3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  <c r="W1044" s="3"/>
      <c r="X1044" s="3"/>
      <c r="Y1044" s="3"/>
      <c r="Z1044" s="3"/>
      <c r="AB1044" s="3"/>
      <c r="AC1044" s="3"/>
      <c r="AD1044" s="3"/>
      <c r="AE1044" s="3"/>
    </row>
    <row r="1045" spans="8:31" ht="14.4" x14ac:dyDescent="0.3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  <c r="W1045" s="3"/>
      <c r="X1045" s="3"/>
      <c r="Y1045" s="3"/>
      <c r="Z1045" s="3"/>
      <c r="AB1045" s="3"/>
      <c r="AC1045" s="3"/>
      <c r="AD1045" s="3"/>
      <c r="AE1045" s="3"/>
    </row>
    <row r="1046" spans="8:31" ht="14.4" x14ac:dyDescent="0.3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  <c r="W1046" s="3"/>
      <c r="X1046" s="3"/>
      <c r="Y1046" s="3"/>
      <c r="Z1046" s="3"/>
      <c r="AB1046" s="3"/>
      <c r="AC1046" s="3"/>
      <c r="AD1046" s="3"/>
      <c r="AE1046" s="3"/>
    </row>
    <row r="1047" spans="8:31" ht="14.4" x14ac:dyDescent="0.3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  <c r="W1047" s="3"/>
      <c r="X1047" s="3"/>
      <c r="Y1047" s="3"/>
      <c r="Z1047" s="3"/>
      <c r="AB1047" s="3"/>
      <c r="AC1047" s="3"/>
      <c r="AD1047" s="3"/>
      <c r="AE1047" s="3"/>
    </row>
    <row r="1048" spans="8:31" ht="14.4" x14ac:dyDescent="0.3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  <c r="W1048" s="3"/>
      <c r="X1048" s="3"/>
      <c r="Y1048" s="3"/>
      <c r="Z1048" s="3"/>
      <c r="AB1048" s="3"/>
      <c r="AC1048" s="3"/>
      <c r="AD1048" s="3"/>
      <c r="AE1048" s="3"/>
    </row>
    <row r="1049" spans="8:31" ht="14.4" x14ac:dyDescent="0.3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  <c r="W1049" s="3"/>
      <c r="X1049" s="3"/>
      <c r="Y1049" s="3"/>
      <c r="Z1049" s="3"/>
      <c r="AB1049" s="3"/>
      <c r="AC1049" s="3"/>
      <c r="AD1049" s="3"/>
      <c r="AE1049" s="3"/>
    </row>
    <row r="1050" spans="8:31" ht="14.4" x14ac:dyDescent="0.3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  <c r="W1050" s="3"/>
      <c r="X1050" s="3"/>
      <c r="Y1050" s="3"/>
      <c r="Z1050" s="3"/>
      <c r="AB1050" s="3"/>
      <c r="AC1050" s="3"/>
      <c r="AD1050" s="3"/>
      <c r="AE1050" s="3"/>
    </row>
    <row r="1051" spans="8:31" ht="14.4" x14ac:dyDescent="0.3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  <c r="W1051" s="3"/>
      <c r="X1051" s="3"/>
      <c r="Y1051" s="3"/>
      <c r="Z1051" s="3"/>
      <c r="AB1051" s="3"/>
      <c r="AC1051" s="3"/>
      <c r="AD1051" s="3"/>
      <c r="AE1051" s="3"/>
    </row>
    <row r="1052" spans="8:31" ht="14.4" x14ac:dyDescent="0.3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  <c r="W1052" s="3"/>
      <c r="X1052" s="3"/>
      <c r="Y1052" s="3"/>
      <c r="Z1052" s="3"/>
      <c r="AB1052" s="3"/>
      <c r="AC1052" s="3"/>
      <c r="AD1052" s="3"/>
      <c r="AE1052" s="3"/>
    </row>
    <row r="1053" spans="8:31" ht="14.4" x14ac:dyDescent="0.3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  <c r="W1053" s="3"/>
      <c r="X1053" s="3"/>
      <c r="Y1053" s="3"/>
      <c r="Z1053" s="3"/>
      <c r="AB1053" s="3"/>
      <c r="AC1053" s="3"/>
      <c r="AD1053" s="3"/>
      <c r="AE1053" s="3"/>
    </row>
    <row r="1054" spans="8:31" ht="14.4" x14ac:dyDescent="0.3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  <c r="W1054" s="3"/>
      <c r="X1054" s="3"/>
      <c r="Y1054" s="3"/>
      <c r="Z1054" s="3"/>
      <c r="AB1054" s="3"/>
      <c r="AC1054" s="3"/>
      <c r="AD1054" s="3"/>
      <c r="AE1054" s="3"/>
    </row>
    <row r="1055" spans="8:31" ht="14.4" x14ac:dyDescent="0.3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  <c r="W1055" s="3"/>
      <c r="X1055" s="3"/>
      <c r="Y1055" s="3"/>
      <c r="Z1055" s="3"/>
      <c r="AB1055" s="3"/>
      <c r="AC1055" s="3"/>
      <c r="AD1055" s="3"/>
      <c r="AE1055" s="3"/>
    </row>
    <row r="1056" spans="8:31" ht="14.4" x14ac:dyDescent="0.3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  <c r="W1056" s="3"/>
      <c r="X1056" s="3"/>
      <c r="Y1056" s="3"/>
      <c r="Z1056" s="3"/>
      <c r="AB1056" s="3"/>
      <c r="AC1056" s="3"/>
      <c r="AD1056" s="3"/>
      <c r="AE1056" s="3"/>
    </row>
    <row r="1057" spans="8:31" ht="14.4" x14ac:dyDescent="0.3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  <c r="W1057" s="3"/>
      <c r="X1057" s="3"/>
      <c r="Y1057" s="3"/>
      <c r="Z1057" s="3"/>
      <c r="AB1057" s="3"/>
      <c r="AC1057" s="3"/>
      <c r="AD1057" s="3"/>
      <c r="AE1057" s="3"/>
    </row>
    <row r="1058" spans="8:31" ht="14.4" x14ac:dyDescent="0.3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  <c r="W1058" s="3"/>
      <c r="X1058" s="3"/>
      <c r="Y1058" s="3"/>
      <c r="Z1058" s="3"/>
      <c r="AB1058" s="3"/>
      <c r="AC1058" s="3"/>
      <c r="AD1058" s="3"/>
      <c r="AE1058" s="3"/>
    </row>
    <row r="1059" spans="8:31" ht="14.4" x14ac:dyDescent="0.3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  <c r="W1059" s="3"/>
      <c r="X1059" s="3"/>
      <c r="Y1059" s="3"/>
      <c r="Z1059" s="3"/>
      <c r="AB1059" s="3"/>
      <c r="AC1059" s="3"/>
      <c r="AD1059" s="3"/>
      <c r="AE1059" s="3"/>
    </row>
    <row r="1060" spans="8:31" ht="14.4" x14ac:dyDescent="0.3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  <c r="W1060" s="3"/>
      <c r="X1060" s="3"/>
      <c r="Y1060" s="3"/>
      <c r="Z1060" s="3"/>
      <c r="AB1060" s="3"/>
      <c r="AC1060" s="3"/>
      <c r="AD1060" s="3"/>
      <c r="AE1060" s="3"/>
    </row>
  </sheetData>
  <autoFilter ref="A3:AI79" xr:uid="{00000000-0009-0000-0000-000007000000}"/>
  <mergeCells count="5">
    <mergeCell ref="G2:K2"/>
    <mergeCell ref="L2:P2"/>
    <mergeCell ref="Q2:U2"/>
    <mergeCell ref="V2:Z2"/>
    <mergeCell ref="AA2:AE2"/>
  </mergeCells>
  <pageMargins left="0.7" right="0.7" top="0.75" bottom="0.75" header="0" footer="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1001"/>
  <sheetViews>
    <sheetView topLeftCell="AA14" workbookViewId="0">
      <selection activeCell="AK33" sqref="AK33"/>
    </sheetView>
  </sheetViews>
  <sheetFormatPr defaultColWidth="14.44140625" defaultRowHeight="15" customHeight="1" x14ac:dyDescent="0.3"/>
  <cols>
    <col min="1" max="1" width="8.77734375" customWidth="1"/>
    <col min="2" max="2" width="12.109375" customWidth="1"/>
    <col min="3" max="3" width="10.44140625" customWidth="1"/>
    <col min="4" max="23" width="8.77734375" customWidth="1"/>
    <col min="24" max="24" width="13" customWidth="1"/>
    <col min="25" max="25" width="10.109375" customWidth="1"/>
    <col min="26" max="26" width="8.77734375" customWidth="1"/>
  </cols>
  <sheetData>
    <row r="1" spans="1:45" ht="15" customHeight="1" thickBot="1" x14ac:dyDescent="0.35"/>
    <row r="2" spans="1:45" ht="15" customHeight="1" thickBot="1" x14ac:dyDescent="0.35">
      <c r="A2" s="245" t="s">
        <v>139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6"/>
      <c r="W2" s="245" t="s">
        <v>140</v>
      </c>
      <c r="X2" s="243"/>
      <c r="Y2" s="243"/>
      <c r="Z2" s="243"/>
      <c r="AA2" s="243"/>
      <c r="AC2" s="245" t="s">
        <v>141</v>
      </c>
      <c r="AD2" s="243"/>
      <c r="AE2" s="243"/>
      <c r="AF2" s="243"/>
      <c r="AG2" s="243"/>
      <c r="AI2" s="245" t="s">
        <v>195</v>
      </c>
      <c r="AJ2" s="243"/>
      <c r="AK2" s="243"/>
      <c r="AL2" s="243"/>
      <c r="AM2" s="243"/>
      <c r="AO2" s="245" t="s">
        <v>196</v>
      </c>
      <c r="AP2" s="243"/>
      <c r="AQ2" s="243"/>
      <c r="AR2" s="243"/>
      <c r="AS2" s="243"/>
    </row>
    <row r="3" spans="1:45" ht="14.4" x14ac:dyDescent="0.3">
      <c r="A3" s="104" t="s">
        <v>81</v>
      </c>
      <c r="B3" s="105" t="s">
        <v>194</v>
      </c>
      <c r="C3" s="106"/>
      <c r="D3" s="107" t="s">
        <v>143</v>
      </c>
      <c r="E3" s="108"/>
      <c r="F3" s="105" t="s">
        <v>144</v>
      </c>
      <c r="G3" s="106"/>
      <c r="H3" s="107" t="s">
        <v>145</v>
      </c>
      <c r="I3" s="108"/>
      <c r="J3" s="105" t="s">
        <v>146</v>
      </c>
      <c r="K3" s="106"/>
      <c r="L3" s="107" t="s">
        <v>147</v>
      </c>
      <c r="M3" s="108"/>
      <c r="N3" s="105" t="s">
        <v>148</v>
      </c>
      <c r="O3" s="106"/>
      <c r="P3" s="104" t="s">
        <v>149</v>
      </c>
      <c r="Q3" s="109"/>
      <c r="S3" s="3" t="s">
        <v>150</v>
      </c>
      <c r="W3" s="104" t="s">
        <v>81</v>
      </c>
      <c r="X3" s="105" t="s">
        <v>142</v>
      </c>
      <c r="Y3" s="106"/>
      <c r="Z3" s="107" t="s">
        <v>143</v>
      </c>
      <c r="AA3" s="108"/>
      <c r="AC3" s="104" t="s">
        <v>81</v>
      </c>
      <c r="AD3" s="105" t="s">
        <v>142</v>
      </c>
      <c r="AE3" s="106"/>
      <c r="AF3" s="107" t="s">
        <v>143</v>
      </c>
      <c r="AG3" s="108"/>
      <c r="AI3" s="104" t="s">
        <v>81</v>
      </c>
      <c r="AJ3" s="105" t="s">
        <v>142</v>
      </c>
      <c r="AK3" s="106"/>
      <c r="AL3" s="107" t="s">
        <v>143</v>
      </c>
      <c r="AM3" s="108"/>
      <c r="AO3" s="104" t="s">
        <v>81</v>
      </c>
      <c r="AP3" s="105" t="s">
        <v>142</v>
      </c>
      <c r="AQ3" s="106"/>
      <c r="AR3" s="107" t="s">
        <v>143</v>
      </c>
      <c r="AS3" s="108"/>
    </row>
    <row r="4" spans="1:45" thickBot="1" x14ac:dyDescent="0.35">
      <c r="A4" s="110"/>
      <c r="B4" s="111" t="s">
        <v>95</v>
      </c>
      <c r="C4" s="112" t="s">
        <v>128</v>
      </c>
      <c r="D4" s="221" t="s">
        <v>95</v>
      </c>
      <c r="E4" s="222" t="s">
        <v>128</v>
      </c>
      <c r="F4" s="111" t="s">
        <v>95</v>
      </c>
      <c r="G4" s="112" t="s">
        <v>128</v>
      </c>
      <c r="H4" s="113" t="s">
        <v>95</v>
      </c>
      <c r="I4" s="114" t="s">
        <v>128</v>
      </c>
      <c r="J4" s="111" t="s">
        <v>95</v>
      </c>
      <c r="K4" s="112" t="s">
        <v>128</v>
      </c>
      <c r="L4" s="113" t="s">
        <v>95</v>
      </c>
      <c r="M4" s="114" t="s">
        <v>128</v>
      </c>
      <c r="N4" s="111" t="s">
        <v>95</v>
      </c>
      <c r="O4" s="112" t="s">
        <v>128</v>
      </c>
      <c r="P4" s="113" t="s">
        <v>95</v>
      </c>
      <c r="Q4" s="115" t="s">
        <v>128</v>
      </c>
      <c r="R4" s="3"/>
      <c r="S4" s="116" t="s">
        <v>95</v>
      </c>
      <c r="T4" s="116" t="s">
        <v>128</v>
      </c>
      <c r="U4" s="3"/>
      <c r="V4" s="3"/>
      <c r="W4" s="110"/>
      <c r="X4" s="111" t="s">
        <v>95</v>
      </c>
      <c r="Y4" s="112" t="s">
        <v>128</v>
      </c>
      <c r="Z4" s="113" t="s">
        <v>95</v>
      </c>
      <c r="AA4" s="114" t="s">
        <v>128</v>
      </c>
      <c r="AC4" s="110"/>
      <c r="AD4" s="111" t="s">
        <v>95</v>
      </c>
      <c r="AE4" s="112" t="s">
        <v>128</v>
      </c>
      <c r="AF4" s="113" t="s">
        <v>95</v>
      </c>
      <c r="AG4" s="114" t="s">
        <v>128</v>
      </c>
      <c r="AI4" s="110"/>
      <c r="AJ4" s="111" t="s">
        <v>95</v>
      </c>
      <c r="AK4" s="112" t="s">
        <v>128</v>
      </c>
      <c r="AL4" s="113" t="s">
        <v>95</v>
      </c>
      <c r="AM4" s="114" t="s">
        <v>128</v>
      </c>
      <c r="AO4" s="110"/>
      <c r="AP4" s="111" t="s">
        <v>95</v>
      </c>
      <c r="AQ4" s="112" t="s">
        <v>128</v>
      </c>
      <c r="AR4" s="113" t="s">
        <v>95</v>
      </c>
      <c r="AS4" s="114" t="s">
        <v>128</v>
      </c>
    </row>
    <row r="5" spans="1:45" ht="14.4" x14ac:dyDescent="0.3">
      <c r="A5" s="117" t="s">
        <v>191</v>
      </c>
      <c r="B5" s="118">
        <f>SUM(Comparison_new!K10:K17)</f>
        <v>-205000</v>
      </c>
      <c r="C5" s="119">
        <f>SUM(Comparison_new!K62:K63)</f>
        <v>-24500</v>
      </c>
      <c r="D5" s="223">
        <f t="shared" ref="D5:E5" si="0">B5-B$10</f>
        <v>-26750</v>
      </c>
      <c r="E5" s="224">
        <f t="shared" si="0"/>
        <v>-4500</v>
      </c>
      <c r="F5" s="122">
        <v>1</v>
      </c>
      <c r="G5" s="123">
        <v>0</v>
      </c>
      <c r="H5" s="124">
        <v>5</v>
      </c>
      <c r="I5" s="125">
        <v>1</v>
      </c>
      <c r="J5" s="122">
        <v>2</v>
      </c>
      <c r="K5" s="123">
        <v>1</v>
      </c>
      <c r="L5" s="124">
        <f>SUM(Comparison_new!H10:H17)</f>
        <v>14000</v>
      </c>
      <c r="M5" s="121">
        <f>SUM(Comparison_new!H62:H63)</f>
        <v>0</v>
      </c>
      <c r="N5" s="120">
        <f>SUM(Comparison_new!I10:I17)</f>
        <v>210000</v>
      </c>
      <c r="O5" s="121">
        <f>SUM(Comparison_new!I62:I63)</f>
        <v>20000</v>
      </c>
      <c r="P5" s="120">
        <f>SUM(Comparison_new!J10:J17)</f>
        <v>9000</v>
      </c>
      <c r="Q5" s="121">
        <f>SUM(Comparison_new!J62:J63)</f>
        <v>4500</v>
      </c>
      <c r="S5" s="126">
        <f t="shared" ref="S5:T5" si="1">L5-N5-P5</f>
        <v>-205000</v>
      </c>
      <c r="T5" s="127">
        <f t="shared" si="1"/>
        <v>-24500</v>
      </c>
      <c r="W5" s="117" t="s">
        <v>41</v>
      </c>
      <c r="X5" s="118">
        <f>SUM(Comparison_new!P10:P17)</f>
        <v>-157861.11111111112</v>
      </c>
      <c r="Y5" s="119">
        <f>SUM(Comparison_new!P62:P63)</f>
        <v>-24500</v>
      </c>
      <c r="Z5" s="120">
        <f t="shared" ref="Z5:AA5" si="2">X5-X$10</f>
        <v>21638.888888888876</v>
      </c>
      <c r="AA5" s="121">
        <f t="shared" si="2"/>
        <v>-4500</v>
      </c>
      <c r="AC5" s="117" t="s">
        <v>41</v>
      </c>
      <c r="AD5" s="118">
        <f>SUM(Comparison_new!U10:U17)</f>
        <v>-157861.11111111112</v>
      </c>
      <c r="AE5" s="119">
        <f>SUM(Comparison_new!U62:U63)</f>
        <v>-24500</v>
      </c>
      <c r="AF5" s="120">
        <f t="shared" ref="AF5:AF10" si="3">AD5-$B$10</f>
        <v>20388.888888888876</v>
      </c>
      <c r="AG5" s="121">
        <f t="shared" ref="AG5:AG10" si="4">AE5-$C$10</f>
        <v>-4500</v>
      </c>
      <c r="AI5" s="117" t="s">
        <v>41</v>
      </c>
      <c r="AJ5" s="118">
        <f>SUM(Comparison_new!Z10:Z17)</f>
        <v>-97000</v>
      </c>
      <c r="AK5" s="119">
        <f>SUM(Comparison_new!Z62:Z63)</f>
        <v>-14500</v>
      </c>
      <c r="AL5" s="120">
        <f t="shared" ref="AL5:AL10" si="5">AJ5-$B$10</f>
        <v>81250</v>
      </c>
      <c r="AM5" s="121">
        <f t="shared" ref="AM5:AM10" si="6">AK5-$C$10</f>
        <v>5500</v>
      </c>
      <c r="AO5" s="117" t="s">
        <v>41</v>
      </c>
      <c r="AP5" s="118">
        <f>SUM(Comparison_new!AE10:AE17)</f>
        <v>-205000</v>
      </c>
      <c r="AQ5" s="119">
        <f>SUM(Comparison_new!AE62:AE63)</f>
        <v>-24500</v>
      </c>
      <c r="AR5" s="120">
        <f t="shared" ref="AR5:AR10" si="7">AP5-$B$10</f>
        <v>-26750</v>
      </c>
      <c r="AS5" s="121">
        <f t="shared" ref="AS5:AS10" si="8">AQ5-$C$10</f>
        <v>-4500</v>
      </c>
    </row>
    <row r="6" spans="1:45" ht="14.4" x14ac:dyDescent="0.3">
      <c r="A6" s="128" t="s">
        <v>189</v>
      </c>
      <c r="B6" s="129">
        <f>SUM(Comparison_new!K18:K26)</f>
        <v>-251000</v>
      </c>
      <c r="C6" s="130">
        <f>SUM(Comparison_new!K64:K66)</f>
        <v>-29500</v>
      </c>
      <c r="D6" s="225">
        <f t="shared" ref="D6:E6" si="9">B6-B$10</f>
        <v>-72750</v>
      </c>
      <c r="E6" s="226">
        <f t="shared" si="9"/>
        <v>-9500</v>
      </c>
      <c r="F6" s="131">
        <v>0</v>
      </c>
      <c r="G6" s="132">
        <v>0</v>
      </c>
      <c r="H6" s="133">
        <v>6</v>
      </c>
      <c r="I6" s="134">
        <v>1</v>
      </c>
      <c r="J6" s="131">
        <v>3</v>
      </c>
      <c r="K6" s="132">
        <v>2</v>
      </c>
      <c r="L6" s="135">
        <f>SUM(Comparison_new!H18:H26)</f>
        <v>0</v>
      </c>
      <c r="M6" s="136">
        <f>SUM(Comparison_new!H64:H66)</f>
        <v>0</v>
      </c>
      <c r="N6" s="135">
        <f>SUM(Comparison_new!I18:I26)</f>
        <v>240000</v>
      </c>
      <c r="O6" s="136">
        <f>SUM(Comparison_new!I64:I66)</f>
        <v>20000</v>
      </c>
      <c r="P6" s="135">
        <f>SUM(Comparison_new!J18:J26)</f>
        <v>11000</v>
      </c>
      <c r="Q6" s="136">
        <f>SUM(Comparison_new!J64:J66)</f>
        <v>9500</v>
      </c>
      <c r="S6" s="127">
        <f t="shared" ref="S6:T6" si="10">L6-N6-P6</f>
        <v>-251000</v>
      </c>
      <c r="T6" s="127">
        <f t="shared" si="10"/>
        <v>-29500</v>
      </c>
      <c r="W6" s="128" t="s">
        <v>110</v>
      </c>
      <c r="X6" s="129">
        <f>SUM(Comparison_new!P18:P26)</f>
        <v>-163333.33333333331</v>
      </c>
      <c r="Y6" s="130">
        <f>SUM(Comparison_new!P64:P66)</f>
        <v>-29500</v>
      </c>
      <c r="Z6" s="120">
        <f t="shared" ref="Z6:AA6" si="11">X6-X$10</f>
        <v>16166.666666666686</v>
      </c>
      <c r="AA6" s="121">
        <f t="shared" si="11"/>
        <v>-9500</v>
      </c>
      <c r="AC6" s="128" t="s">
        <v>110</v>
      </c>
      <c r="AD6" s="129">
        <f>SUM(Comparison_new!U18:U26)</f>
        <v>-163333.33333333331</v>
      </c>
      <c r="AE6" s="130">
        <f>SUM(Comparison_new!U64:U66)</f>
        <v>-29500</v>
      </c>
      <c r="AF6" s="135">
        <f t="shared" si="3"/>
        <v>14916.666666666686</v>
      </c>
      <c r="AG6" s="136">
        <f t="shared" si="4"/>
        <v>-9500</v>
      </c>
      <c r="AI6" s="128" t="s">
        <v>110</v>
      </c>
      <c r="AJ6" s="129">
        <f>SUM(Comparison_new!Z18:Z26)</f>
        <v>-106000</v>
      </c>
      <c r="AK6" s="130">
        <f>SUM(Comparison_new!Z64:Z66)</f>
        <v>-19500</v>
      </c>
      <c r="AL6" s="135">
        <f t="shared" si="5"/>
        <v>72250</v>
      </c>
      <c r="AM6" s="136">
        <f t="shared" si="6"/>
        <v>500</v>
      </c>
      <c r="AO6" s="128" t="s">
        <v>110</v>
      </c>
      <c r="AP6" s="129">
        <f>SUM(Comparison_new!AE18:AE26)</f>
        <v>-251000</v>
      </c>
      <c r="AQ6" s="130">
        <f>SUM(Comparison_new!AE64:AE66)</f>
        <v>-24500</v>
      </c>
      <c r="AR6" s="135">
        <f t="shared" si="7"/>
        <v>-72750</v>
      </c>
      <c r="AS6" s="136">
        <f t="shared" si="8"/>
        <v>-4500</v>
      </c>
    </row>
    <row r="7" spans="1:45" ht="14.4" x14ac:dyDescent="0.3">
      <c r="A7" s="128" t="s">
        <v>192</v>
      </c>
      <c r="B7" s="129">
        <f>SUM(Comparison_new!K27:K39)</f>
        <v>-56008.333333333336</v>
      </c>
      <c r="C7" s="130">
        <f>SUM(Comparison_new!K67:K70)</f>
        <v>4866.6666666666679</v>
      </c>
      <c r="D7" s="225">
        <f t="shared" ref="D7:E7" si="12">B7-B$10</f>
        <v>122241.66666666666</v>
      </c>
      <c r="E7" s="226">
        <f t="shared" si="12"/>
        <v>24866.666666666668</v>
      </c>
      <c r="F7" s="131">
        <v>4</v>
      </c>
      <c r="G7" s="132">
        <v>1</v>
      </c>
      <c r="H7" s="133">
        <v>2</v>
      </c>
      <c r="I7" s="134">
        <v>0</v>
      </c>
      <c r="J7" s="131">
        <v>7</v>
      </c>
      <c r="K7" s="132">
        <v>3</v>
      </c>
      <c r="L7" s="137">
        <f>SUM(Comparison_new!H27:H39)</f>
        <v>37991.666666666664</v>
      </c>
      <c r="M7" s="134">
        <f>SUM(Comparison_new!H67:H70)</f>
        <v>15866.666666666668</v>
      </c>
      <c r="N7" s="137">
        <f>SUM(Comparison_new!I27:I39)</f>
        <v>70000</v>
      </c>
      <c r="O7" s="136">
        <f>SUM(Comparison_new!I67:I70)</f>
        <v>0</v>
      </c>
      <c r="P7" s="137">
        <f>SUM(Comparison_new!J27:J39)</f>
        <v>24000</v>
      </c>
      <c r="Q7" s="136">
        <f>SUM(Comparison_new!J67:J70)</f>
        <v>11000</v>
      </c>
      <c r="S7" s="126">
        <f t="shared" ref="S7:T7" si="13">L7-N7-P7</f>
        <v>-56008.333333333336</v>
      </c>
      <c r="T7" s="126">
        <f t="shared" si="13"/>
        <v>4866.6666666666679</v>
      </c>
      <c r="W7" s="128" t="s">
        <v>113</v>
      </c>
      <c r="X7" s="129">
        <f>SUM(Comparison_new!P27:P39)</f>
        <v>-31372.222222222219</v>
      </c>
      <c r="Y7" s="130">
        <f>SUM(Comparison_new!P67:P70)</f>
        <v>4077.7777777777774</v>
      </c>
      <c r="Z7" s="120">
        <f t="shared" ref="Z7:AA7" si="14">X7-X$10</f>
        <v>148127.77777777778</v>
      </c>
      <c r="AA7" s="121">
        <f t="shared" si="14"/>
        <v>24077.777777777777</v>
      </c>
      <c r="AC7" s="128" t="s">
        <v>113</v>
      </c>
      <c r="AD7" s="129">
        <f>SUM(Comparison_new!U27:U39)</f>
        <v>-31372.222222222219</v>
      </c>
      <c r="AE7" s="130">
        <f>SUM(Comparison_new!U67:U70)</f>
        <v>4077.7777777777774</v>
      </c>
      <c r="AF7" s="135">
        <f t="shared" si="3"/>
        <v>146877.77777777778</v>
      </c>
      <c r="AG7" s="136">
        <f t="shared" si="4"/>
        <v>24077.777777777777</v>
      </c>
      <c r="AI7" s="128" t="s">
        <v>113</v>
      </c>
      <c r="AJ7" s="129">
        <f>SUM(Comparison_new!Z27:Z39)</f>
        <v>-41713.888888888883</v>
      </c>
      <c r="AK7" s="130">
        <f>SUM(Comparison_new!Z67:Z70)</f>
        <v>-6644.4444444444443</v>
      </c>
      <c r="AL7" s="135">
        <f t="shared" si="5"/>
        <v>136536.11111111112</v>
      </c>
      <c r="AM7" s="136">
        <f t="shared" si="6"/>
        <v>13355.555555555555</v>
      </c>
      <c r="AO7" s="128" t="s">
        <v>113</v>
      </c>
      <c r="AP7" s="129">
        <f>SUM(Comparison_new!AE27:AE39)</f>
        <v>-42508.333333333336</v>
      </c>
      <c r="AQ7" s="130">
        <f>SUM(Comparison_new!AE67:AE70)</f>
        <v>4866.6666666666679</v>
      </c>
      <c r="AR7" s="135">
        <f t="shared" si="7"/>
        <v>135741.66666666666</v>
      </c>
      <c r="AS7" s="136">
        <f t="shared" si="8"/>
        <v>24866.666666666668</v>
      </c>
    </row>
    <row r="8" spans="1:45" ht="14.4" x14ac:dyDescent="0.3">
      <c r="A8" s="128" t="s">
        <v>193</v>
      </c>
      <c r="B8" s="129">
        <f>SUM(Comparison_new!K40:K45)</f>
        <v>-188450</v>
      </c>
      <c r="C8" s="130">
        <f>SUM(Comparison_new!K71:K75)</f>
        <v>-38683.333333333336</v>
      </c>
      <c r="D8" s="225">
        <f t="shared" ref="D8:E8" si="15">B8-B$10</f>
        <v>-10200</v>
      </c>
      <c r="E8" s="226">
        <f t="shared" si="15"/>
        <v>-18683.333333333336</v>
      </c>
      <c r="F8" s="131">
        <v>1</v>
      </c>
      <c r="G8" s="132">
        <v>1</v>
      </c>
      <c r="H8" s="133">
        <v>5</v>
      </c>
      <c r="I8" s="134">
        <v>0</v>
      </c>
      <c r="J8" s="131">
        <v>0</v>
      </c>
      <c r="K8" s="132">
        <v>4</v>
      </c>
      <c r="L8" s="133">
        <f>SUM(Comparison_new!H40:H45)</f>
        <v>1550</v>
      </c>
      <c r="M8" s="138">
        <f>SUM(Comparison_new!H71:H75)</f>
        <v>13316.666666666666</v>
      </c>
      <c r="N8" s="135">
        <f>SUM(Comparison_new!I40:I45)</f>
        <v>190000</v>
      </c>
      <c r="O8" s="138">
        <f>SUM(Comparison_new!I71:I75)</f>
        <v>0</v>
      </c>
      <c r="P8" s="135">
        <f>SUM(Comparison_new!J40:J45)</f>
        <v>0</v>
      </c>
      <c r="Q8" s="138">
        <f>SUM(Comparison_new!J71:J75)</f>
        <v>52000</v>
      </c>
      <c r="S8" s="126">
        <f t="shared" ref="S8:T8" si="16">L8-N8-P8</f>
        <v>-188450</v>
      </c>
      <c r="T8" s="126">
        <f t="shared" si="16"/>
        <v>-38683.333333333336</v>
      </c>
      <c r="W8" s="128" t="s">
        <v>116</v>
      </c>
      <c r="X8" s="129">
        <f>SUM(Comparison_new!P40:P45)</f>
        <v>-188966.66666666666</v>
      </c>
      <c r="Y8" s="130">
        <f>SUM(Comparison_new!P71:P75)</f>
        <v>-38683.333333333336</v>
      </c>
      <c r="Z8" s="120">
        <f t="shared" ref="Z8:AA8" si="17">X8-X$10</f>
        <v>-9466.666666666657</v>
      </c>
      <c r="AA8" s="121">
        <f t="shared" si="17"/>
        <v>-18683.333333333336</v>
      </c>
      <c r="AC8" s="128" t="s">
        <v>116</v>
      </c>
      <c r="AD8" s="129">
        <f>SUM(Comparison_new!U40:U45)</f>
        <v>-88066.666666666672</v>
      </c>
      <c r="AE8" s="130">
        <f>SUM(Comparison_new!U71:U75)</f>
        <v>-38683.333333333336</v>
      </c>
      <c r="AF8" s="135">
        <f t="shared" si="3"/>
        <v>90183.333333333328</v>
      </c>
      <c r="AG8" s="136">
        <f t="shared" si="4"/>
        <v>-18683.333333333336</v>
      </c>
      <c r="AI8" s="128" t="s">
        <v>116</v>
      </c>
      <c r="AJ8" s="129">
        <f>SUM(Comparison_new!Z40:Z45)</f>
        <v>-94522.222222222219</v>
      </c>
      <c r="AK8" s="130">
        <f>SUM(Comparison_new!Z71:Z75)</f>
        <v>-46516.666666666672</v>
      </c>
      <c r="AL8" s="135">
        <f t="shared" si="5"/>
        <v>83727.777777777781</v>
      </c>
      <c r="AM8" s="136">
        <f t="shared" si="6"/>
        <v>-26516.666666666672</v>
      </c>
      <c r="AO8" s="128" t="s">
        <v>116</v>
      </c>
      <c r="AP8" s="129">
        <f>SUM(Comparison_new!AE40:AE45)</f>
        <v>-188450</v>
      </c>
      <c r="AQ8" s="130">
        <f>SUM(Comparison_new!AE71:AE75)</f>
        <v>13316.666666666666</v>
      </c>
      <c r="AR8" s="135">
        <f t="shared" si="7"/>
        <v>-10200</v>
      </c>
      <c r="AS8" s="136">
        <f t="shared" si="8"/>
        <v>33316.666666666664</v>
      </c>
    </row>
    <row r="9" spans="1:45" ht="14.4" x14ac:dyDescent="0.3">
      <c r="A9" s="128" t="s">
        <v>190</v>
      </c>
      <c r="B9" s="129">
        <f>SUM(Comparison_new!K53:K60)</f>
        <v>-176250</v>
      </c>
      <c r="C9" s="130">
        <f>SUM(Comparison_new!K76:K78)</f>
        <v>10500</v>
      </c>
      <c r="D9" s="225">
        <f t="shared" ref="D9:E9" si="18">B9-B$10</f>
        <v>2000</v>
      </c>
      <c r="E9" s="226">
        <f t="shared" si="18"/>
        <v>30500</v>
      </c>
      <c r="F9" s="131">
        <v>1</v>
      </c>
      <c r="G9" s="132">
        <v>1</v>
      </c>
      <c r="H9" s="133">
        <v>5</v>
      </c>
      <c r="I9" s="134">
        <v>0</v>
      </c>
      <c r="J9" s="131">
        <v>2</v>
      </c>
      <c r="K9" s="132">
        <v>2</v>
      </c>
      <c r="L9" s="133">
        <f>SUM(Comparison_new!H53:H60)</f>
        <v>23250</v>
      </c>
      <c r="M9" s="134">
        <f>SUM(Comparison_new!H76:H78)</f>
        <v>17000</v>
      </c>
      <c r="N9" s="135">
        <f>SUM(Comparison_new!I53:I60)</f>
        <v>190000</v>
      </c>
      <c r="O9" s="136">
        <f>SUM(Comparison_new!I76:I78)</f>
        <v>0</v>
      </c>
      <c r="P9" s="135">
        <f>SUM(Comparison_new!J53:J60)</f>
        <v>9500</v>
      </c>
      <c r="Q9" s="136">
        <f>SUM(Comparison_new!J76:J78)</f>
        <v>6500</v>
      </c>
      <c r="S9" s="126">
        <f t="shared" ref="S9:T9" si="19">L9-N9-P9</f>
        <v>-176250</v>
      </c>
      <c r="T9" s="126">
        <f t="shared" si="19"/>
        <v>10500</v>
      </c>
      <c r="W9" s="128" t="s">
        <v>125</v>
      </c>
      <c r="X9" s="129">
        <f>SUM(Comparison_new!P53:P60)</f>
        <v>-40250</v>
      </c>
      <c r="Y9" s="130">
        <f>SUM(Comparison_new!P76:P78)</f>
        <v>4833.3333333333321</v>
      </c>
      <c r="Z9" s="120">
        <f t="shared" ref="Z9:AA9" si="20">X9-X$10</f>
        <v>139250</v>
      </c>
      <c r="AA9" s="121">
        <f t="shared" si="20"/>
        <v>24833.333333333332</v>
      </c>
      <c r="AC9" s="128" t="s">
        <v>125</v>
      </c>
      <c r="AD9" s="129">
        <f>SUM(Comparison_new!U53:U60)</f>
        <v>-40250</v>
      </c>
      <c r="AE9" s="130">
        <f>SUM(Comparison_new!U76:U78)</f>
        <v>4833.3333333333321</v>
      </c>
      <c r="AF9" s="135">
        <f t="shared" si="3"/>
        <v>138000</v>
      </c>
      <c r="AG9" s="136">
        <f t="shared" si="4"/>
        <v>24833.333333333332</v>
      </c>
      <c r="AI9" s="128" t="s">
        <v>125</v>
      </c>
      <c r="AJ9" s="129">
        <f>SUM(Comparison_new!Z53:Z60)</f>
        <v>-52333.333333333336</v>
      </c>
      <c r="AK9" s="130">
        <f>SUM(Comparison_new!Z76:Z78)</f>
        <v>-9833.3333333333339</v>
      </c>
      <c r="AL9" s="135">
        <f t="shared" si="5"/>
        <v>125916.66666666666</v>
      </c>
      <c r="AM9" s="136">
        <f t="shared" si="6"/>
        <v>10166.666666666666</v>
      </c>
      <c r="AO9" s="128" t="s">
        <v>125</v>
      </c>
      <c r="AP9" s="129">
        <f>SUM(Comparison_new!AE53:AE60)</f>
        <v>-176250</v>
      </c>
      <c r="AQ9" s="130">
        <f>SUM(Comparison_new!AE76:AE78)</f>
        <v>10500</v>
      </c>
      <c r="AR9" s="135">
        <f t="shared" si="7"/>
        <v>2000</v>
      </c>
      <c r="AS9" s="136">
        <f t="shared" si="8"/>
        <v>30500</v>
      </c>
    </row>
    <row r="10" spans="1:45" thickBot="1" x14ac:dyDescent="0.35">
      <c r="A10" s="139" t="s">
        <v>122</v>
      </c>
      <c r="B10" s="140">
        <f>SUM(Comparison_new!K46:K52)</f>
        <v>-178250</v>
      </c>
      <c r="C10" s="141">
        <f>Comparison_new!K79</f>
        <v>-20000</v>
      </c>
      <c r="D10" s="227">
        <f t="shared" ref="D10:E11" si="21">B10-B$10</f>
        <v>0</v>
      </c>
      <c r="E10" s="228">
        <f t="shared" si="21"/>
        <v>0</v>
      </c>
      <c r="F10" s="142">
        <v>1</v>
      </c>
      <c r="G10" s="143">
        <v>0</v>
      </c>
      <c r="H10" s="144">
        <v>5</v>
      </c>
      <c r="I10" s="145">
        <v>1</v>
      </c>
      <c r="J10" s="142">
        <v>1</v>
      </c>
      <c r="K10" s="143">
        <v>0</v>
      </c>
      <c r="L10" s="144">
        <f>SUM(Comparison_new!H46:H52)</f>
        <v>3750</v>
      </c>
      <c r="M10" s="146">
        <f>Comparison_new!H79</f>
        <v>0</v>
      </c>
      <c r="N10" s="147">
        <f>SUM(Comparison_new!I46:I52)</f>
        <v>180000</v>
      </c>
      <c r="O10" s="146">
        <f>Comparison_new!I79</f>
        <v>20000</v>
      </c>
      <c r="P10" s="147">
        <f>SUM(Comparison_new!J46:J52)</f>
        <v>2000</v>
      </c>
      <c r="Q10" s="146">
        <f>Comparison_new!J79</f>
        <v>0</v>
      </c>
      <c r="S10" s="126">
        <f t="shared" ref="S10:T10" si="22">L10-N10-P10</f>
        <v>-178250</v>
      </c>
      <c r="T10" s="127">
        <f t="shared" si="22"/>
        <v>-20000</v>
      </c>
      <c r="W10" s="139" t="s">
        <v>122</v>
      </c>
      <c r="X10" s="140">
        <f>SUM(Comparison_new!P46:P52)</f>
        <v>-179500</v>
      </c>
      <c r="Y10" s="141">
        <f>Comparison_new!P79</f>
        <v>-20000</v>
      </c>
      <c r="Z10" s="120">
        <f t="shared" ref="Z10:AA10" si="23">X10-X$10</f>
        <v>0</v>
      </c>
      <c r="AA10" s="121">
        <f t="shared" si="23"/>
        <v>0</v>
      </c>
      <c r="AC10" s="139" t="s">
        <v>122</v>
      </c>
      <c r="AD10" s="140">
        <f>SUM(Comparison_new!U46:U52)</f>
        <v>-179500</v>
      </c>
      <c r="AE10" s="141">
        <f>Comparison_new!U79</f>
        <v>-20000</v>
      </c>
      <c r="AF10" s="147">
        <f t="shared" si="3"/>
        <v>-1250</v>
      </c>
      <c r="AG10" s="146">
        <f t="shared" si="4"/>
        <v>0</v>
      </c>
      <c r="AI10" s="139" t="s">
        <v>122</v>
      </c>
      <c r="AJ10" s="140">
        <f>SUM(Comparison_new!Z46:Z52)</f>
        <v>-91166.666666666657</v>
      </c>
      <c r="AK10" s="141">
        <f>Comparison_new!Z79</f>
        <v>-10000</v>
      </c>
      <c r="AL10" s="147">
        <f t="shared" si="5"/>
        <v>87083.333333333343</v>
      </c>
      <c r="AM10" s="146">
        <f t="shared" si="6"/>
        <v>10000</v>
      </c>
      <c r="AO10" s="139" t="s">
        <v>122</v>
      </c>
      <c r="AP10" s="140">
        <f>SUM(Comparison_new!AE46:AE52)</f>
        <v>-178250</v>
      </c>
      <c r="AQ10" s="141">
        <f>Comparison_new!AE79</f>
        <v>-20000</v>
      </c>
      <c r="AR10" s="147">
        <f t="shared" si="7"/>
        <v>0</v>
      </c>
      <c r="AS10" s="146">
        <f t="shared" si="8"/>
        <v>0</v>
      </c>
    </row>
    <row r="11" spans="1:45" ht="15" customHeight="1" x14ac:dyDescent="0.3">
      <c r="B11" s="229">
        <f>AVERAGE(B5:B10)</f>
        <v>-175826.38888888888</v>
      </c>
      <c r="C11" s="229">
        <f>AVERAGE(C5:C10)</f>
        <v>-16219.444444444443</v>
      </c>
      <c r="D11" s="225">
        <f t="shared" si="21"/>
        <v>2423.611111111124</v>
      </c>
      <c r="E11" s="226">
        <f t="shared" si="21"/>
        <v>3780.5555555555566</v>
      </c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5">
    <mergeCell ref="A2:Q2"/>
    <mergeCell ref="W2:AA2"/>
    <mergeCell ref="AC2:AG2"/>
    <mergeCell ref="AI2:AM2"/>
    <mergeCell ref="AO2:AS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Inspiron</dc:creator>
  <cp:lastModifiedBy>Notebook Inspiron</cp:lastModifiedBy>
  <dcterms:created xsi:type="dcterms:W3CDTF">2022-01-31T15:05:07Z</dcterms:created>
  <dcterms:modified xsi:type="dcterms:W3CDTF">2022-04-10T19:47:59Z</dcterms:modified>
</cp:coreProperties>
</file>