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et\Desktop\cricket machine learning\"/>
    </mc:Choice>
  </mc:AlternateContent>
  <bookViews>
    <workbookView xWindow="0" yWindow="0" windowWidth="17256" windowHeight="5628" firstSheet="1" activeTab="6" xr2:uid="{C33B5C7E-0E96-419B-9AF0-F2C088F8B505}"/>
  </bookViews>
  <sheets>
    <sheet name="fixture" sheetId="1" r:id="rId1"/>
    <sheet name="players played" sheetId="2" r:id="rId2"/>
    <sheet name="Teams averages" sheetId="3" r:id="rId3"/>
    <sheet name="Formulas " sheetId="4" r:id="rId4"/>
    <sheet name="averages" sheetId="5" r:id="rId5"/>
    <sheet name="only averages" sheetId="6" r:id="rId6"/>
    <sheet name="predicting world cup" sheetId="10" r:id="rId7"/>
    <sheet name="Sheet7" sheetId="7" r:id="rId8"/>
    <sheet name="data except differences" sheetId="9" r:id="rId9"/>
    <sheet name="data for logistic regression" sheetId="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D11" i="6"/>
  <c r="E11" i="6"/>
  <c r="F11" i="6"/>
  <c r="G11" i="6"/>
  <c r="H11" i="6"/>
  <c r="I11" i="6"/>
  <c r="B11" i="6"/>
  <c r="J13" i="10"/>
  <c r="I13" i="10"/>
  <c r="H13" i="10"/>
  <c r="G13" i="10"/>
  <c r="F13" i="10"/>
  <c r="E13" i="10"/>
  <c r="D13" i="10"/>
  <c r="C13" i="10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2" i="7"/>
  <c r="M85" i="7"/>
  <c r="M86" i="7"/>
  <c r="M87" i="7"/>
  <c r="M88" i="7"/>
  <c r="M89" i="7"/>
  <c r="M90" i="7"/>
  <c r="M91" i="7"/>
  <c r="M9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2" i="7"/>
  <c r="D92" i="5"/>
  <c r="E92" i="5"/>
  <c r="F92" i="5"/>
  <c r="G92" i="5"/>
  <c r="H92" i="5"/>
  <c r="C92" i="5"/>
  <c r="D84" i="5"/>
  <c r="E84" i="5"/>
  <c r="F84" i="5"/>
  <c r="G84" i="5"/>
  <c r="H84" i="5"/>
  <c r="C84" i="5"/>
  <c r="D72" i="5"/>
  <c r="E72" i="5"/>
  <c r="F72" i="5"/>
  <c r="G72" i="5"/>
  <c r="H72" i="5"/>
  <c r="C72" i="5"/>
  <c r="D60" i="5"/>
  <c r="E60" i="5"/>
  <c r="F60" i="5"/>
  <c r="G60" i="5"/>
  <c r="H60" i="5"/>
  <c r="C60" i="5"/>
  <c r="D47" i="5"/>
  <c r="E47" i="5"/>
  <c r="F47" i="5"/>
  <c r="G47" i="5"/>
  <c r="H47" i="5"/>
  <c r="C47" i="5"/>
  <c r="D35" i="5"/>
  <c r="E35" i="5"/>
  <c r="F35" i="5"/>
  <c r="G35" i="5"/>
  <c r="H35" i="5"/>
  <c r="C35" i="5"/>
  <c r="D22" i="5"/>
  <c r="E22" i="5"/>
  <c r="F22" i="5"/>
  <c r="G22" i="5"/>
  <c r="H22" i="5"/>
  <c r="C22" i="5"/>
  <c r="E12" i="5"/>
  <c r="F12" i="5"/>
  <c r="G12" i="5"/>
  <c r="H12" i="5"/>
  <c r="D12" i="5"/>
  <c r="C12" i="5"/>
  <c r="J91" i="5"/>
  <c r="J90" i="5"/>
  <c r="J89" i="5"/>
  <c r="J88" i="5"/>
  <c r="J87" i="5"/>
  <c r="J86" i="5"/>
  <c r="J92" i="5" s="1"/>
  <c r="J83" i="5"/>
  <c r="J82" i="5"/>
  <c r="J81" i="5"/>
  <c r="J80" i="5"/>
  <c r="J79" i="5"/>
  <c r="J78" i="5"/>
  <c r="J77" i="5"/>
  <c r="J76" i="5"/>
  <c r="J75" i="5"/>
  <c r="J74" i="5"/>
  <c r="J84" i="5" s="1"/>
  <c r="J71" i="5"/>
  <c r="J70" i="5"/>
  <c r="J69" i="5"/>
  <c r="J68" i="5"/>
  <c r="J67" i="5"/>
  <c r="J66" i="5"/>
  <c r="J65" i="5"/>
  <c r="J64" i="5"/>
  <c r="J63" i="5"/>
  <c r="J62" i="5"/>
  <c r="J59" i="5"/>
  <c r="J58" i="5"/>
  <c r="J57" i="5"/>
  <c r="J56" i="5"/>
  <c r="J55" i="5"/>
  <c r="J54" i="5"/>
  <c r="J53" i="5"/>
  <c r="J52" i="5"/>
  <c r="J51" i="5"/>
  <c r="J50" i="5"/>
  <c r="J49" i="5"/>
  <c r="J46" i="5"/>
  <c r="J45" i="5"/>
  <c r="J44" i="5"/>
  <c r="J43" i="5"/>
  <c r="J42" i="5"/>
  <c r="J41" i="5"/>
  <c r="J40" i="5"/>
  <c r="J39" i="5"/>
  <c r="J38" i="5"/>
  <c r="J37" i="5"/>
  <c r="J34" i="5"/>
  <c r="J33" i="5"/>
  <c r="J32" i="5"/>
  <c r="J31" i="5"/>
  <c r="J30" i="5"/>
  <c r="J29" i="5"/>
  <c r="J28" i="5"/>
  <c r="J27" i="5"/>
  <c r="J26" i="5"/>
  <c r="J25" i="5"/>
  <c r="J24" i="5"/>
  <c r="J21" i="5"/>
  <c r="J20" i="5"/>
  <c r="J19" i="5"/>
  <c r="J18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J3" i="5"/>
  <c r="J2" i="5"/>
  <c r="I3" i="5"/>
  <c r="I4" i="5"/>
  <c r="I5" i="5"/>
  <c r="I6" i="5"/>
  <c r="I7" i="5"/>
  <c r="I8" i="5"/>
  <c r="I9" i="5"/>
  <c r="I10" i="5"/>
  <c r="I11" i="5"/>
  <c r="I13" i="5"/>
  <c r="I14" i="5"/>
  <c r="I15" i="5"/>
  <c r="I16" i="5"/>
  <c r="I17" i="5"/>
  <c r="I18" i="5"/>
  <c r="I19" i="5"/>
  <c r="I20" i="5"/>
  <c r="I21" i="5"/>
  <c r="I24" i="5"/>
  <c r="I25" i="5"/>
  <c r="I26" i="5"/>
  <c r="I27" i="5"/>
  <c r="I28" i="5"/>
  <c r="I29" i="5"/>
  <c r="I30" i="5"/>
  <c r="I31" i="5"/>
  <c r="I32" i="5"/>
  <c r="I33" i="5"/>
  <c r="I34" i="5"/>
  <c r="I37" i="5"/>
  <c r="I38" i="5"/>
  <c r="I39" i="5"/>
  <c r="I40" i="5"/>
  <c r="I41" i="5"/>
  <c r="I42" i="5"/>
  <c r="I43" i="5"/>
  <c r="I44" i="5"/>
  <c r="I45" i="5"/>
  <c r="I46" i="5"/>
  <c r="I49" i="5"/>
  <c r="I50" i="5"/>
  <c r="I51" i="5"/>
  <c r="I52" i="5"/>
  <c r="I53" i="5"/>
  <c r="I54" i="5"/>
  <c r="I55" i="5"/>
  <c r="I56" i="5"/>
  <c r="I57" i="5"/>
  <c r="I58" i="5"/>
  <c r="I59" i="5"/>
  <c r="I62" i="5"/>
  <c r="I63" i="5"/>
  <c r="I64" i="5"/>
  <c r="I65" i="5"/>
  <c r="I66" i="5"/>
  <c r="I67" i="5"/>
  <c r="I68" i="5"/>
  <c r="I69" i="5"/>
  <c r="I70" i="5"/>
  <c r="I71" i="5"/>
  <c r="I74" i="5"/>
  <c r="I84" i="5" s="1"/>
  <c r="I75" i="5"/>
  <c r="I76" i="5"/>
  <c r="I77" i="5"/>
  <c r="I78" i="5"/>
  <c r="I79" i="5"/>
  <c r="I80" i="5"/>
  <c r="I81" i="5"/>
  <c r="I82" i="5"/>
  <c r="I83" i="5"/>
  <c r="I86" i="5"/>
  <c r="I92" i="5" s="1"/>
  <c r="I87" i="5"/>
  <c r="I88" i="5"/>
  <c r="I89" i="5"/>
  <c r="I90" i="5"/>
  <c r="I91" i="5"/>
  <c r="I2" i="5"/>
  <c r="M2" i="4"/>
  <c r="L2" i="4"/>
  <c r="K2" i="4"/>
  <c r="J2" i="4"/>
  <c r="I2" i="4"/>
  <c r="H2" i="4"/>
  <c r="J72" i="5" l="1"/>
  <c r="I72" i="5"/>
  <c r="J47" i="5"/>
  <c r="I60" i="5"/>
  <c r="J60" i="5"/>
  <c r="I47" i="5"/>
  <c r="J35" i="5"/>
  <c r="I35" i="5"/>
  <c r="I12" i="5"/>
  <c r="I22" i="5"/>
  <c r="J12" i="5"/>
  <c r="J22" i="5"/>
</calcChain>
</file>

<file path=xl/sharedStrings.xml><?xml version="1.0" encoding="utf-8"?>
<sst xmlns="http://schemas.openxmlformats.org/spreadsheetml/2006/main" count="570" uniqueCount="102">
  <si>
    <t>Newzealand</t>
  </si>
  <si>
    <t>west indies</t>
  </si>
  <si>
    <t>new zealand</t>
  </si>
  <si>
    <t>sri lanka</t>
  </si>
  <si>
    <t>south africa</t>
  </si>
  <si>
    <t>pakistan</t>
  </si>
  <si>
    <t>australia</t>
  </si>
  <si>
    <t>india</t>
  </si>
  <si>
    <t>India</t>
  </si>
  <si>
    <t>West Indies</t>
  </si>
  <si>
    <t>CH Gayle</t>
  </si>
  <si>
    <t>J Charles</t>
  </si>
  <si>
    <t>LMP Simmons</t>
  </si>
  <si>
    <t>MN Samuels</t>
  </si>
  <si>
    <t>D Ramdin</t>
  </si>
  <si>
    <t>JL Carter</t>
  </si>
  <si>
    <t>DJG Sammy</t>
  </si>
  <si>
    <t>AD Russell</t>
  </si>
  <si>
    <t>JO Holder</t>
  </si>
  <si>
    <t>JE Taylor</t>
  </si>
  <si>
    <t>SJ Benn</t>
  </si>
  <si>
    <t>Mat</t>
  </si>
  <si>
    <t>Inns</t>
  </si>
  <si>
    <t>NO</t>
  </si>
  <si>
    <t>100s</t>
  </si>
  <si>
    <t>50s</t>
  </si>
  <si>
    <t>0s</t>
  </si>
  <si>
    <t>HS  </t>
  </si>
  <si>
    <t>Runs</t>
  </si>
  <si>
    <t>Avg</t>
  </si>
  <si>
    <t>S/R</t>
  </si>
  <si>
    <t>Ca</t>
  </si>
  <si>
    <t>St</t>
  </si>
  <si>
    <t>Batting run rate(runs scored per overs)</t>
  </si>
  <si>
    <t>Bowling Economy Rate(runs conceded in previous x games/over bowled)</t>
  </si>
  <si>
    <t>Batting Average(runs per wicket lost)</t>
  </si>
  <si>
    <t>Bowling Average(runs conceded by wickets taken)</t>
  </si>
  <si>
    <t>Batting Wicket Rate(wickets lost/balls batted)</t>
  </si>
  <si>
    <t>Bowling Strike rate(wickets taken/ balls bowled)</t>
  </si>
  <si>
    <t>batting runrate* batting average</t>
  </si>
  <si>
    <t>bowling economy rate *bowling average</t>
  </si>
  <si>
    <t>Australia</t>
  </si>
  <si>
    <t>Date</t>
  </si>
  <si>
    <t>Team</t>
  </si>
  <si>
    <t>Balls</t>
  </si>
  <si>
    <t>Balls Current Team</t>
  </si>
  <si>
    <t>Current Team</t>
  </si>
  <si>
    <t>runs</t>
  </si>
  <si>
    <t>wicket</t>
  </si>
  <si>
    <t>New Zealand</t>
  </si>
  <si>
    <t>South Africa</t>
  </si>
  <si>
    <t>Bangladesh</t>
  </si>
  <si>
    <t>Sri Lanka</t>
  </si>
  <si>
    <t>Pakistan</t>
  </si>
  <si>
    <t>Average</t>
  </si>
  <si>
    <t>l</t>
  </si>
  <si>
    <t>w</t>
  </si>
  <si>
    <t>Sri Lanka,w</t>
  </si>
  <si>
    <t>West Indies,l</t>
  </si>
  <si>
    <t>South Africa,l</t>
  </si>
  <si>
    <t>no result</t>
  </si>
  <si>
    <t>India,l</t>
  </si>
  <si>
    <t>tied</t>
  </si>
  <si>
    <t>New Zealand,w</t>
  </si>
  <si>
    <t>Australia,w</t>
  </si>
  <si>
    <t>Pakistan,l</t>
  </si>
  <si>
    <t>Bangladesh,l</t>
  </si>
  <si>
    <t>Result</t>
  </si>
  <si>
    <t>Diff  D and E</t>
  </si>
  <si>
    <t>Diff F and G</t>
  </si>
  <si>
    <t>Diff I and H</t>
  </si>
  <si>
    <t>Diff J and K</t>
  </si>
  <si>
    <t>Prediction</t>
  </si>
  <si>
    <t>Australia Average</t>
  </si>
  <si>
    <t>New Zealand Average</t>
  </si>
  <si>
    <t>India Average</t>
  </si>
  <si>
    <t>South Africa Average</t>
  </si>
  <si>
    <t>West Indies Average</t>
  </si>
  <si>
    <t>Sri Lanka Average</t>
  </si>
  <si>
    <t>Pakistan Average</t>
  </si>
  <si>
    <t>Bangladesh Average</t>
  </si>
  <si>
    <t>New Zealand - Srilanka</t>
  </si>
  <si>
    <t>Australia - England</t>
  </si>
  <si>
    <t>India - Pakistan</t>
  </si>
  <si>
    <t xml:space="preserve">New Zealand - England </t>
  </si>
  <si>
    <t xml:space="preserve">Pakistan - West Indies </t>
  </si>
  <si>
    <t>India - South Africa</t>
  </si>
  <si>
    <t>Bangladesh - Srilanka</t>
  </si>
  <si>
    <t>South Africa - West Indies</t>
  </si>
  <si>
    <t>New Zealand - Australia</t>
  </si>
  <si>
    <t>England - Srilanka</t>
  </si>
  <si>
    <t>India - West Indies</t>
  </si>
  <si>
    <t>Pakistan - South Africa</t>
  </si>
  <si>
    <t>Australia - Srilanka</t>
  </si>
  <si>
    <t>England - Bangladesh</t>
  </si>
  <si>
    <t>New Zealand - Bangladesh</t>
  </si>
  <si>
    <t>Srilanka - South Africa</t>
  </si>
  <si>
    <t>Bangladesh - India</t>
  </si>
  <si>
    <t>Australia - Pakistan</t>
  </si>
  <si>
    <t>New Zealand - West Indies</t>
  </si>
  <si>
    <t>New Zealand - South Africa</t>
  </si>
  <si>
    <t>Australia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</si>
</sst>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.5"/>
      <color rgb="FF000000"/>
      <name val="Verdana"/>
      <family val="2"/>
    </font>
    <font>
      <b/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DF4CB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dotted">
        <color rgb="FFAAAAAA"/>
      </right>
      <top style="medium">
        <color rgb="FFCCCCCC"/>
      </top>
      <bottom style="medium">
        <color rgb="FFCCCCCC"/>
      </bottom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medium">
        <color rgb="FFCCCCCC"/>
      </bottom>
      <diagonal/>
    </border>
    <border>
      <left style="dotted">
        <color rgb="FFAAAAAA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2325-376E-4FED-9228-FA30EBD0F911}">
  <dimension ref="A1:F16"/>
  <sheetViews>
    <sheetView workbookViewId="0">
      <selection activeCell="G25" sqref="G25"/>
    </sheetView>
  </sheetViews>
  <sheetFormatPr defaultRowHeight="14.4" x14ac:dyDescent="0.3"/>
  <cols>
    <col min="1" max="1" width="11" bestFit="1" customWidth="1"/>
    <col min="2" max="2" width="11.109375" bestFit="1" customWidth="1"/>
    <col min="4" max="4" width="11.109375" bestFit="1" customWidth="1"/>
    <col min="6" max="6" width="8" bestFit="1" customWidth="1"/>
  </cols>
  <sheetData>
    <row r="1" spans="1:6" x14ac:dyDescent="0.3">
      <c r="A1" t="s">
        <v>0</v>
      </c>
    </row>
    <row r="2" spans="1:6" x14ac:dyDescent="0.3">
      <c r="B2" t="s">
        <v>2</v>
      </c>
    </row>
    <row r="3" spans="1:6" x14ac:dyDescent="0.3">
      <c r="A3" t="s">
        <v>1</v>
      </c>
    </row>
    <row r="4" spans="1:6" x14ac:dyDescent="0.3">
      <c r="D4" t="s">
        <v>2</v>
      </c>
    </row>
    <row r="5" spans="1:6" x14ac:dyDescent="0.3">
      <c r="A5" t="s">
        <v>3</v>
      </c>
    </row>
    <row r="6" spans="1:6" x14ac:dyDescent="0.3">
      <c r="B6" t="s">
        <v>4</v>
      </c>
    </row>
    <row r="7" spans="1:6" x14ac:dyDescent="0.3">
      <c r="A7" t="s">
        <v>4</v>
      </c>
    </row>
    <row r="8" spans="1:6" x14ac:dyDescent="0.3">
      <c r="F8" t="s">
        <v>6</v>
      </c>
    </row>
    <row r="10" spans="1:6" x14ac:dyDescent="0.3">
      <c r="A10" t="s">
        <v>5</v>
      </c>
    </row>
    <row r="11" spans="1:6" x14ac:dyDescent="0.3">
      <c r="B11" t="s">
        <v>6</v>
      </c>
    </row>
    <row r="12" spans="1:6" x14ac:dyDescent="0.3">
      <c r="A12" t="s">
        <v>6</v>
      </c>
    </row>
    <row r="13" spans="1:6" x14ac:dyDescent="0.3">
      <c r="D13" t="s">
        <v>6</v>
      </c>
    </row>
    <row r="14" spans="1:6" x14ac:dyDescent="0.3">
      <c r="A14" t="s">
        <v>7</v>
      </c>
    </row>
    <row r="15" spans="1:6" x14ac:dyDescent="0.3">
      <c r="B15" t="s">
        <v>7</v>
      </c>
    </row>
    <row r="16" spans="1:6" x14ac:dyDescent="0.3">
      <c r="A16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641A-D081-40BB-9E7F-CD37AE81AD80}">
  <dimension ref="A1:G89"/>
  <sheetViews>
    <sheetView topLeftCell="A76" workbookViewId="0">
      <selection sqref="A1:G89"/>
    </sheetView>
  </sheetViews>
  <sheetFormatPr defaultRowHeight="14.4" x14ac:dyDescent="0.3"/>
  <sheetData>
    <row r="1" spans="1:7" x14ac:dyDescent="0.3">
      <c r="A1" t="s">
        <v>43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3">
      <c r="A2" t="s">
        <v>41</v>
      </c>
      <c r="C2">
        <v>0.53240875912408736</v>
      </c>
      <c r="D2">
        <v>29.071428571428569</v>
      </c>
      <c r="E2">
        <v>8.7347931873479334E-3</v>
      </c>
      <c r="F2">
        <v>192.34187695516161</v>
      </c>
      <c r="G2">
        <v>1</v>
      </c>
    </row>
    <row r="3" spans="1:7" x14ac:dyDescent="0.3">
      <c r="C3">
        <v>8.080808080808044E-2</v>
      </c>
      <c r="D3">
        <v>-4.0555555555555571</v>
      </c>
      <c r="E3">
        <v>-3.6363636363636355E-3</v>
      </c>
      <c r="F3">
        <v>-21.630751964085306</v>
      </c>
      <c r="G3">
        <v>1</v>
      </c>
    </row>
    <row r="4" spans="1:7" x14ac:dyDescent="0.3">
      <c r="C4">
        <v>1.2399999999999993</v>
      </c>
      <c r="D4">
        <v>54.333333333333329</v>
      </c>
      <c r="E4">
        <v>1.7499999999999998E-2</v>
      </c>
      <c r="F4">
        <v>364.9133333333333</v>
      </c>
      <c r="G4">
        <v>1</v>
      </c>
    </row>
    <row r="5" spans="1:7" x14ac:dyDescent="0.3">
      <c r="C5">
        <v>-0.86736842105263179</v>
      </c>
      <c r="D5">
        <v>-13.600000000000001</v>
      </c>
      <c r="E5">
        <v>-8.4210526315789437E-3</v>
      </c>
      <c r="F5">
        <v>-108.41684210526319</v>
      </c>
      <c r="G5">
        <v>0</v>
      </c>
    </row>
    <row r="6" spans="1:7" x14ac:dyDescent="0.3">
      <c r="C6">
        <v>9.9999999999999645E-2</v>
      </c>
      <c r="D6">
        <v>2.9111111111111114</v>
      </c>
      <c r="E6">
        <v>3.5570469798657731E-3</v>
      </c>
      <c r="F6">
        <v>14.754222222222211</v>
      </c>
      <c r="G6">
        <v>1</v>
      </c>
    </row>
    <row r="7" spans="1:7" x14ac:dyDescent="0.3">
      <c r="C7">
        <v>0.63999999999999968</v>
      </c>
      <c r="D7">
        <v>10.7</v>
      </c>
      <c r="E7">
        <v>7.9354094579008085E-3</v>
      </c>
      <c r="F7">
        <v>81.351999999999975</v>
      </c>
      <c r="G7">
        <v>1</v>
      </c>
    </row>
    <row r="8" spans="1:7" x14ac:dyDescent="0.3">
      <c r="C8">
        <v>0.55600000000000005</v>
      </c>
      <c r="D8">
        <v>-7.0285714285714267</v>
      </c>
      <c r="E8">
        <v>2.1686746987951769E-3</v>
      </c>
      <c r="F8">
        <v>-13.507314285714273</v>
      </c>
      <c r="G8">
        <v>0</v>
      </c>
    </row>
    <row r="9" spans="1:7" x14ac:dyDescent="0.3">
      <c r="C9">
        <v>1.46</v>
      </c>
      <c r="D9">
        <v>40.199999999999996</v>
      </c>
      <c r="E9">
        <v>2.0786516853932586E-2</v>
      </c>
      <c r="F9">
        <v>301.892</v>
      </c>
      <c r="G9">
        <v>1</v>
      </c>
    </row>
    <row r="10" spans="1:7" x14ac:dyDescent="0.3">
      <c r="C10">
        <v>0.12938775510204081</v>
      </c>
      <c r="D10">
        <v>4.9107142857142847</v>
      </c>
      <c r="E10">
        <v>2.8571428571428602E-3</v>
      </c>
      <c r="F10">
        <v>31.176916909620985</v>
      </c>
      <c r="G10">
        <v>1</v>
      </c>
    </row>
    <row r="11" spans="1:7" x14ac:dyDescent="0.3">
      <c r="C11">
        <v>0.23038869257950534</v>
      </c>
      <c r="D11">
        <v>-12.291666666666664</v>
      </c>
      <c r="E11">
        <v>-8.2685512367491158E-3</v>
      </c>
      <c r="F11">
        <v>-60.913722025912818</v>
      </c>
      <c r="G11">
        <v>1</v>
      </c>
    </row>
    <row r="13" spans="1:7" x14ac:dyDescent="0.3">
      <c r="A13" t="s">
        <v>49</v>
      </c>
      <c r="C13">
        <v>0.47999999999999954</v>
      </c>
      <c r="D13">
        <v>14.914285714285715</v>
      </c>
      <c r="E13">
        <v>1.0913242009132417E-2</v>
      </c>
      <c r="F13">
        <v>99.963428571428551</v>
      </c>
      <c r="G13">
        <v>1</v>
      </c>
    </row>
    <row r="14" spans="1:7" x14ac:dyDescent="0.3">
      <c r="C14">
        <v>0.25314878892733628</v>
      </c>
      <c r="D14">
        <v>37.733333333333327</v>
      </c>
      <c r="E14">
        <v>6.2860438292964248E-3</v>
      </c>
      <c r="F14">
        <v>233.42455363321801</v>
      </c>
      <c r="G14">
        <v>1</v>
      </c>
    </row>
    <row r="15" spans="1:7" x14ac:dyDescent="0.3">
      <c r="C15">
        <v>1.7399999999999993</v>
      </c>
      <c r="D15">
        <v>39</v>
      </c>
      <c r="E15">
        <v>1.6890380313199106E-2</v>
      </c>
      <c r="F15">
        <v>273.92399999999998</v>
      </c>
      <c r="G15">
        <v>1</v>
      </c>
    </row>
    <row r="16" spans="1:7" x14ac:dyDescent="0.3">
      <c r="C16">
        <v>0.37225092250922565</v>
      </c>
      <c r="D16">
        <v>-36</v>
      </c>
      <c r="E16">
        <v>-2.3059538553863047E-2</v>
      </c>
      <c r="F16">
        <v>-161.35822878228777</v>
      </c>
      <c r="G16">
        <v>0</v>
      </c>
    </row>
    <row r="17" spans="1:7" x14ac:dyDescent="0.3">
      <c r="C17">
        <v>-1.1238709677419347</v>
      </c>
      <c r="D17">
        <v>-10.333333333333332</v>
      </c>
      <c r="E17">
        <v>-5.8422939068100352E-3</v>
      </c>
      <c r="F17">
        <v>-81.881290322580611</v>
      </c>
      <c r="G17">
        <v>0</v>
      </c>
    </row>
    <row r="18" spans="1:7" x14ac:dyDescent="0.3">
      <c r="C18">
        <v>0.73302325581395333</v>
      </c>
      <c r="D18">
        <v>7.0634920634920633</v>
      </c>
      <c r="E18">
        <v>2.8682170542635652E-3</v>
      </c>
      <c r="F18">
        <v>53.729981543004797</v>
      </c>
      <c r="G18">
        <v>1</v>
      </c>
    </row>
    <row r="19" spans="1:7" x14ac:dyDescent="0.3">
      <c r="C19">
        <v>-8.0000000000000071E-2</v>
      </c>
      <c r="D19">
        <v>-38.200000000000003</v>
      </c>
      <c r="E19">
        <v>-1.9347319347319349E-2</v>
      </c>
      <c r="F19">
        <v>-194.512</v>
      </c>
      <c r="G19">
        <v>0</v>
      </c>
    </row>
    <row r="20" spans="1:7" x14ac:dyDescent="0.3">
      <c r="C20">
        <v>0.23086505190311435</v>
      </c>
      <c r="D20">
        <v>18.566666666666663</v>
      </c>
      <c r="E20">
        <v>1.2908787995293186E-2</v>
      </c>
      <c r="F20">
        <v>113.14626989619373</v>
      </c>
      <c r="G20">
        <v>1</v>
      </c>
    </row>
    <row r="23" spans="1:7" x14ac:dyDescent="0.3">
      <c r="A23" t="s">
        <v>8</v>
      </c>
      <c r="C23">
        <v>-0.3331506849315069</v>
      </c>
      <c r="D23">
        <v>-14.914285714285715</v>
      </c>
      <c r="E23">
        <v>-1.0913242009132417E-2</v>
      </c>
      <c r="F23">
        <v>-96.027866927592953</v>
      </c>
      <c r="G23">
        <v>0</v>
      </c>
    </row>
    <row r="24" spans="1:7" x14ac:dyDescent="0.3">
      <c r="C24">
        <v>-4.0000000000000036E-2</v>
      </c>
      <c r="D24">
        <v>-37.733333333333327</v>
      </c>
      <c r="E24">
        <v>-6.065959952885747E-3</v>
      </c>
      <c r="F24">
        <v>-213.53066666666666</v>
      </c>
      <c r="G24">
        <v>0</v>
      </c>
    </row>
    <row r="25" spans="1:7" x14ac:dyDescent="0.3">
      <c r="C25">
        <v>-1.7110067114093956</v>
      </c>
      <c r="D25">
        <v>-39</v>
      </c>
      <c r="E25">
        <v>-1.6890380313199106E-2</v>
      </c>
      <c r="F25">
        <v>-273.29774496644291</v>
      </c>
      <c r="G25">
        <v>0</v>
      </c>
    </row>
    <row r="26" spans="1:7" x14ac:dyDescent="0.3">
      <c r="C26">
        <v>0.13428571428571434</v>
      </c>
      <c r="D26">
        <v>30.142857142857146</v>
      </c>
      <c r="E26">
        <v>9.7278911564625866E-3</v>
      </c>
      <c r="F26">
        <v>177.59714285714287</v>
      </c>
      <c r="G26">
        <v>1</v>
      </c>
    </row>
    <row r="27" spans="1:7" x14ac:dyDescent="0.3">
      <c r="C27">
        <v>-1.9999999999999574E-2</v>
      </c>
      <c r="D27">
        <v>-3.7916666666666679</v>
      </c>
      <c r="E27">
        <v>-2.9729729729729704E-3</v>
      </c>
      <c r="F27">
        <v>-20.682500000000005</v>
      </c>
      <c r="G27">
        <v>0</v>
      </c>
    </row>
    <row r="28" spans="1:7" x14ac:dyDescent="0.3">
      <c r="C28">
        <v>-8.0000000000000071E-2</v>
      </c>
      <c r="D28">
        <v>2.9583333333333321</v>
      </c>
      <c r="E28">
        <v>3.5346756152125278E-3</v>
      </c>
      <c r="F28">
        <v>12.28249999999997</v>
      </c>
      <c r="G28">
        <v>0</v>
      </c>
    </row>
    <row r="29" spans="1:7" x14ac:dyDescent="0.3">
      <c r="C29">
        <v>2.9576470588235289</v>
      </c>
      <c r="D29">
        <v>4.7</v>
      </c>
      <c r="E29">
        <v>2.8980145517326431E-2</v>
      </c>
      <c r="F29">
        <v>36.507294117647056</v>
      </c>
      <c r="G29">
        <v>1</v>
      </c>
    </row>
    <row r="30" spans="1:7" x14ac:dyDescent="0.3">
      <c r="C30">
        <v>2.86</v>
      </c>
      <c r="D30">
        <v>34.566666666666663</v>
      </c>
      <c r="E30">
        <v>2.3668122270742355E-2</v>
      </c>
      <c r="F30">
        <v>256.21133333333336</v>
      </c>
      <c r="G30">
        <v>1</v>
      </c>
    </row>
    <row r="31" spans="1:7" x14ac:dyDescent="0.3">
      <c r="C31">
        <v>0.76232558139534845</v>
      </c>
      <c r="D31">
        <v>34.299999999999997</v>
      </c>
      <c r="E31">
        <v>1.7829457364341085E-2</v>
      </c>
      <c r="F31">
        <v>199.17455813953489</v>
      </c>
      <c r="G31">
        <v>1</v>
      </c>
    </row>
    <row r="32" spans="1:7" x14ac:dyDescent="0.3">
      <c r="C32">
        <v>2.8308196721311472</v>
      </c>
      <c r="D32">
        <v>191.4</v>
      </c>
      <c r="E32">
        <v>2.820555279571673E-2</v>
      </c>
      <c r="F32">
        <v>1388.7017704918032</v>
      </c>
      <c r="G32">
        <v>1</v>
      </c>
    </row>
    <row r="35" spans="1:7" x14ac:dyDescent="0.3">
      <c r="A35" t="s">
        <v>50</v>
      </c>
      <c r="C35">
        <v>-0.43598615916955019</v>
      </c>
      <c r="D35">
        <v>-10.7</v>
      </c>
      <c r="E35">
        <v>-7.9354094579008085E-3</v>
      </c>
      <c r="F35">
        <v>-75.884429065743944</v>
      </c>
      <c r="G35">
        <v>0</v>
      </c>
    </row>
    <row r="36" spans="1:7" x14ac:dyDescent="0.3">
      <c r="C36">
        <v>1.5</v>
      </c>
      <c r="D36">
        <v>37.9</v>
      </c>
      <c r="E36">
        <v>2.448559670781893E-2</v>
      </c>
      <c r="F36">
        <v>264.78199999999998</v>
      </c>
      <c r="G36">
        <v>1</v>
      </c>
    </row>
    <row r="37" spans="1:7" x14ac:dyDescent="0.3">
      <c r="C37">
        <v>-0.62384279475982485</v>
      </c>
      <c r="D37">
        <v>-8.6999999999999993</v>
      </c>
      <c r="E37">
        <v>-9.8843384869585701E-3</v>
      </c>
      <c r="F37">
        <v>-57.687170305676858</v>
      </c>
      <c r="G37">
        <v>0</v>
      </c>
    </row>
    <row r="38" spans="1:7" x14ac:dyDescent="0.3">
      <c r="C38">
        <v>1.6400000000000006</v>
      </c>
      <c r="D38">
        <v>42.099999999999994</v>
      </c>
      <c r="E38">
        <v>2.0786516853932586E-2</v>
      </c>
      <c r="F38">
        <v>327.58600000000001</v>
      </c>
      <c r="G38">
        <v>1</v>
      </c>
    </row>
    <row r="39" spans="1:7" x14ac:dyDescent="0.3">
      <c r="C39">
        <v>1.8599999999999994</v>
      </c>
      <c r="D39">
        <v>81.400000000000006</v>
      </c>
      <c r="E39">
        <v>2.3444816053511702E-2</v>
      </c>
      <c r="F39">
        <v>543.22799999999995</v>
      </c>
      <c r="G39">
        <v>1</v>
      </c>
    </row>
    <row r="40" spans="1:7" x14ac:dyDescent="0.3">
      <c r="C40">
        <v>0.29965397923875425</v>
      </c>
      <c r="D40">
        <v>36</v>
      </c>
      <c r="E40">
        <v>2.3059538553863047E-2</v>
      </c>
      <c r="F40">
        <v>183.27958477508645</v>
      </c>
      <c r="G40">
        <v>1</v>
      </c>
    </row>
    <row r="41" spans="1:7" x14ac:dyDescent="0.3">
      <c r="C41">
        <v>1.4399999999999995</v>
      </c>
      <c r="D41">
        <v>10.333333333333332</v>
      </c>
      <c r="E41">
        <v>7.4531835205992533E-3</v>
      </c>
      <c r="F41">
        <v>88.519999999999968</v>
      </c>
      <c r="G41">
        <v>1</v>
      </c>
    </row>
    <row r="42" spans="1:7" x14ac:dyDescent="0.3">
      <c r="C42">
        <v>2.5946987951807232</v>
      </c>
      <c r="D42">
        <v>7.0285714285714267</v>
      </c>
      <c r="E42">
        <v>-2.1686746987951769E-3</v>
      </c>
      <c r="F42">
        <v>79.843387263339068</v>
      </c>
      <c r="G42">
        <v>1</v>
      </c>
    </row>
    <row r="43" spans="1:7" x14ac:dyDescent="0.3">
      <c r="C43">
        <v>-0.82719101123595529</v>
      </c>
      <c r="D43">
        <v>-40.199999999999996</v>
      </c>
      <c r="E43">
        <v>-2.0786516853932586E-2</v>
      </c>
      <c r="F43">
        <v>-285.69208988764046</v>
      </c>
      <c r="G43">
        <v>0</v>
      </c>
    </row>
    <row r="44" spans="1:7" x14ac:dyDescent="0.3">
      <c r="C44">
        <v>-2.0000000000000462E-2</v>
      </c>
      <c r="D44">
        <v>-4.9107142857142847</v>
      </c>
      <c r="E44">
        <v>-2.8571428571428602E-3</v>
      </c>
      <c r="F44">
        <v>-26.988928571428573</v>
      </c>
      <c r="G44">
        <v>0</v>
      </c>
    </row>
    <row r="47" spans="1:7" x14ac:dyDescent="0.3">
      <c r="A47" t="s">
        <v>9</v>
      </c>
      <c r="C47">
        <v>0.24476190476190496</v>
      </c>
      <c r="D47">
        <v>-45.95</v>
      </c>
      <c r="E47">
        <v>-7.9365079365079361E-3</v>
      </c>
      <c r="F47">
        <v>-254.00690476190474</v>
      </c>
      <c r="G47">
        <v>0</v>
      </c>
    </row>
    <row r="48" spans="1:7" x14ac:dyDescent="0.3">
      <c r="C48">
        <v>4.0599999999999996</v>
      </c>
      <c r="D48">
        <v>74.75</v>
      </c>
      <c r="E48">
        <v>4.2532588454376158E-2</v>
      </c>
      <c r="F48">
        <v>607.64499999999998</v>
      </c>
      <c r="G48">
        <v>1</v>
      </c>
    </row>
    <row r="49" spans="1:7" x14ac:dyDescent="0.3">
      <c r="C49">
        <v>2.48</v>
      </c>
      <c r="D49">
        <v>33.799999999999997</v>
      </c>
      <c r="E49">
        <v>2.0650406504065039E-2</v>
      </c>
      <c r="F49">
        <v>265.85199999999998</v>
      </c>
      <c r="G49">
        <v>1</v>
      </c>
    </row>
    <row r="50" spans="1:7" x14ac:dyDescent="0.3">
      <c r="C50">
        <v>-0.63634408602150483</v>
      </c>
      <c r="D50">
        <v>-16.071428571428569</v>
      </c>
      <c r="E50">
        <v>-1.25089605734767E-2</v>
      </c>
      <c r="F50">
        <v>-98.217112135176635</v>
      </c>
      <c r="G50">
        <v>0</v>
      </c>
    </row>
    <row r="51" spans="1:7" x14ac:dyDescent="0.3">
      <c r="C51">
        <v>-0.97370242214532876</v>
      </c>
      <c r="D51">
        <v>-27.9</v>
      </c>
      <c r="E51">
        <v>-1.4602076124567476E-2</v>
      </c>
      <c r="F51">
        <v>-210.5273356401384</v>
      </c>
      <c r="G51">
        <v>0</v>
      </c>
    </row>
    <row r="52" spans="1:7" x14ac:dyDescent="0.3">
      <c r="C52">
        <v>-2.9599999999999991</v>
      </c>
      <c r="D52">
        <v>-177.92857142857144</v>
      </c>
      <c r="E52">
        <v>-1.6666666666666666E-2</v>
      </c>
      <c r="F52">
        <v>-1685.2642857142855</v>
      </c>
      <c r="G52">
        <v>0</v>
      </c>
    </row>
    <row r="53" spans="1:7" x14ac:dyDescent="0.3">
      <c r="C53">
        <v>1.1437623762376239</v>
      </c>
      <c r="D53">
        <v>-111.8</v>
      </c>
      <c r="E53">
        <v>-4.274819373829275E-2</v>
      </c>
      <c r="F53">
        <v>-263.31009900990097</v>
      </c>
      <c r="G53">
        <v>0</v>
      </c>
    </row>
    <row r="54" spans="1:7" x14ac:dyDescent="0.3">
      <c r="C54">
        <v>0.24453608247422665</v>
      </c>
      <c r="D54">
        <v>-3.1944444444444429</v>
      </c>
      <c r="E54">
        <v>-4.2611683848797245E-3</v>
      </c>
      <c r="F54">
        <v>-9.511489117983956</v>
      </c>
      <c r="G54">
        <v>1</v>
      </c>
    </row>
    <row r="55" spans="1:7" x14ac:dyDescent="0.3">
      <c r="C55">
        <v>-1.1138053097345129</v>
      </c>
      <c r="D55">
        <v>-49.2</v>
      </c>
      <c r="E55">
        <v>-2.4406517769349628E-2</v>
      </c>
      <c r="F55">
        <v>-380.84152212389381</v>
      </c>
      <c r="G55">
        <v>0</v>
      </c>
    </row>
    <row r="56" spans="1:7" x14ac:dyDescent="0.3">
      <c r="C56">
        <v>2.5890909090909089</v>
      </c>
      <c r="D56">
        <v>4.0250000000000004</v>
      </c>
      <c r="E56">
        <v>-8.9591567852437409E-3</v>
      </c>
      <c r="F56">
        <v>63.368909090909085</v>
      </c>
      <c r="G56">
        <v>1</v>
      </c>
    </row>
    <row r="57" spans="1:7" x14ac:dyDescent="0.3">
      <c r="C57">
        <v>-6.0000000000000497E-2</v>
      </c>
      <c r="D57">
        <v>-0.60000000000000142</v>
      </c>
      <c r="E57">
        <v>2.2012578616352196E-3</v>
      </c>
      <c r="F57">
        <v>-6.34800000000007</v>
      </c>
      <c r="G57">
        <v>0</v>
      </c>
    </row>
    <row r="60" spans="1:7" x14ac:dyDescent="0.3">
      <c r="A60" t="s">
        <v>52</v>
      </c>
      <c r="C60">
        <v>1.1600000000000001</v>
      </c>
      <c r="D60">
        <v>1.3000000000000007</v>
      </c>
      <c r="E60">
        <v>7.0621468926553715E-4</v>
      </c>
      <c r="F60">
        <v>25.222000000000001</v>
      </c>
      <c r="G60">
        <v>1</v>
      </c>
    </row>
    <row r="61" spans="1:7" x14ac:dyDescent="0.3">
      <c r="C61">
        <v>1.2200000000000006</v>
      </c>
      <c r="D61">
        <v>25.366666666666664</v>
      </c>
      <c r="E61">
        <v>1.8759689922480619E-2</v>
      </c>
      <c r="F61">
        <v>174.43533333333332</v>
      </c>
      <c r="G61">
        <v>1</v>
      </c>
    </row>
    <row r="62" spans="1:7" x14ac:dyDescent="0.3">
      <c r="C62">
        <v>3.14</v>
      </c>
      <c r="D62">
        <v>22.1</v>
      </c>
      <c r="E62">
        <v>3.7027600849256895E-2</v>
      </c>
      <c r="F62">
        <v>144.238</v>
      </c>
      <c r="G62">
        <v>1</v>
      </c>
    </row>
    <row r="63" spans="1:7" x14ac:dyDescent="0.3">
      <c r="C63">
        <v>0</v>
      </c>
      <c r="D63">
        <v>0</v>
      </c>
      <c r="E63">
        <v>-6.9444444444444448E-2</v>
      </c>
      <c r="F63">
        <v>0</v>
      </c>
      <c r="G63">
        <v>0</v>
      </c>
    </row>
    <row r="64" spans="1:7" x14ac:dyDescent="0.3">
      <c r="C64">
        <v>-1.9999999999999574E-2</v>
      </c>
      <c r="D64">
        <v>-7.0634920634920633</v>
      </c>
      <c r="E64">
        <v>-2.8682170542635652E-3</v>
      </c>
      <c r="F64">
        <v>-31.422539682539664</v>
      </c>
      <c r="G64">
        <v>0</v>
      </c>
    </row>
    <row r="65" spans="1:7" x14ac:dyDescent="0.3">
      <c r="C65">
        <v>0.3267132867132867</v>
      </c>
      <c r="D65">
        <v>38.200000000000003</v>
      </c>
      <c r="E65">
        <v>1.9347319347319349E-2</v>
      </c>
      <c r="F65">
        <v>210.05493706293709</v>
      </c>
      <c r="G65">
        <v>1</v>
      </c>
    </row>
    <row r="66" spans="1:7" x14ac:dyDescent="0.3">
      <c r="C66">
        <v>-2.424242424242351E-2</v>
      </c>
      <c r="D66">
        <v>-19.066666666666663</v>
      </c>
      <c r="E66">
        <v>-1.2908787995293186E-2</v>
      </c>
      <c r="F66">
        <v>-107.44242424242421</v>
      </c>
      <c r="G66">
        <v>0</v>
      </c>
    </row>
    <row r="67" spans="1:7" x14ac:dyDescent="0.3">
      <c r="C67">
        <v>-1.4290076335877862</v>
      </c>
      <c r="D67">
        <v>-46.8</v>
      </c>
      <c r="E67">
        <v>-2.1501272264631045E-2</v>
      </c>
      <c r="F67">
        <v>-372.97099236641219</v>
      </c>
      <c r="G67">
        <v>0</v>
      </c>
    </row>
    <row r="68" spans="1:7" x14ac:dyDescent="0.3">
      <c r="C68">
        <v>-1.4851851851851849</v>
      </c>
      <c r="D68">
        <v>-19.875</v>
      </c>
      <c r="E68">
        <v>-1.4485596707818928E-2</v>
      </c>
      <c r="F68">
        <v>-154.17361111111111</v>
      </c>
      <c r="G68">
        <v>0</v>
      </c>
    </row>
    <row r="69" spans="1:7" x14ac:dyDescent="0.3">
      <c r="C69">
        <v>0.6800000000000006</v>
      </c>
      <c r="D69">
        <v>22.533333333333335</v>
      </c>
      <c r="E69">
        <v>1.6764705882352942E-2</v>
      </c>
      <c r="F69">
        <v>146.54533333333333</v>
      </c>
      <c r="G69">
        <v>1</v>
      </c>
    </row>
    <row r="70" spans="1:7" x14ac:dyDescent="0.3">
      <c r="C70">
        <v>0.39647533818865455</v>
      </c>
      <c r="D70">
        <v>1.8549823633156919</v>
      </c>
      <c r="E70">
        <v>-2.8602787775775899E-3</v>
      </c>
      <c r="F70">
        <v>3.4486036327116665</v>
      </c>
    </row>
    <row r="72" spans="1:7" x14ac:dyDescent="0.3">
      <c r="A72" t="s">
        <v>53</v>
      </c>
      <c r="C72">
        <v>-0.24128440366972459</v>
      </c>
      <c r="D72">
        <v>-13.175000000000001</v>
      </c>
      <c r="E72">
        <v>-1.9204892966360857E-2</v>
      </c>
      <c r="F72">
        <v>-65.831307339449538</v>
      </c>
      <c r="G72">
        <v>0</v>
      </c>
    </row>
    <row r="73" spans="1:7" x14ac:dyDescent="0.3">
      <c r="C73">
        <v>3.4343434343435675E-3</v>
      </c>
      <c r="D73">
        <v>-21.9</v>
      </c>
      <c r="E73">
        <v>-1.4439264439264438E-2</v>
      </c>
      <c r="F73">
        <v>-94.972161616161614</v>
      </c>
      <c r="G73">
        <v>0</v>
      </c>
    </row>
    <row r="74" spans="1:7" x14ac:dyDescent="0.3">
      <c r="C74">
        <v>-2.0000000000000462E-2</v>
      </c>
      <c r="D74">
        <v>-2.6666666666666679</v>
      </c>
      <c r="E74">
        <v>-3.333333333333334E-3</v>
      </c>
      <c r="F74">
        <v>-12.780000000000015</v>
      </c>
      <c r="G74">
        <v>0</v>
      </c>
    </row>
    <row r="75" spans="1:7" x14ac:dyDescent="0.3">
      <c r="C75">
        <v>0.13050505050505024</v>
      </c>
      <c r="D75">
        <v>0.5714285714285694</v>
      </c>
      <c r="E75">
        <v>-2.3569023569023489E-4</v>
      </c>
      <c r="F75">
        <v>7.4723232323232196</v>
      </c>
      <c r="G75">
        <v>1</v>
      </c>
    </row>
    <row r="76" spans="1:7" x14ac:dyDescent="0.3">
      <c r="C76">
        <v>9.5876288659794362E-2</v>
      </c>
      <c r="D76">
        <v>-17.3</v>
      </c>
      <c r="E76">
        <v>-1.2625130733602274E-2</v>
      </c>
      <c r="F76">
        <v>-85.813917525773178</v>
      </c>
      <c r="G76">
        <v>0</v>
      </c>
    </row>
    <row r="77" spans="1:7" x14ac:dyDescent="0.3">
      <c r="C77">
        <v>2.9400000000000004</v>
      </c>
      <c r="D77">
        <v>30.3</v>
      </c>
      <c r="E77">
        <v>1.9039548022598867E-2</v>
      </c>
      <c r="F77">
        <v>284.38200000000001</v>
      </c>
      <c r="G77">
        <v>1</v>
      </c>
    </row>
    <row r="78" spans="1:7" x14ac:dyDescent="0.3">
      <c r="C78">
        <v>-0.14000000000000057</v>
      </c>
      <c r="D78">
        <v>-23.299999999999997</v>
      </c>
      <c r="E78">
        <v>-1.0000000000000002E-2</v>
      </c>
      <c r="F78">
        <v>-144.44399999999999</v>
      </c>
      <c r="G78">
        <v>0</v>
      </c>
    </row>
    <row r="79" spans="1:7" x14ac:dyDescent="0.3">
      <c r="C79">
        <v>-0.7413793103448274</v>
      </c>
      <c r="D79">
        <v>-48.05</v>
      </c>
      <c r="E79">
        <v>-2.4980842911877389E-2</v>
      </c>
      <c r="F79">
        <v>-279.62155172413793</v>
      </c>
      <c r="G79">
        <v>0</v>
      </c>
    </row>
    <row r="80" spans="1:7" x14ac:dyDescent="0.3">
      <c r="C80">
        <v>0.35538461538461519</v>
      </c>
      <c r="D80">
        <v>-50</v>
      </c>
      <c r="E80">
        <v>-2.3971808781935368E-2</v>
      </c>
      <c r="F80">
        <v>-205.53692307692307</v>
      </c>
      <c r="G80">
        <v>0</v>
      </c>
    </row>
    <row r="81" spans="1:7" x14ac:dyDescent="0.3">
      <c r="C81">
        <v>-1.5884942084942084</v>
      </c>
      <c r="D81">
        <v>-48.8</v>
      </c>
      <c r="E81">
        <v>-2.1943371943371943E-2</v>
      </c>
      <c r="F81">
        <v>-399.8563552123552</v>
      </c>
      <c r="G81">
        <v>0</v>
      </c>
    </row>
    <row r="82" spans="1:7" x14ac:dyDescent="0.3">
      <c r="C82">
        <v>7.9404237547503698E-2</v>
      </c>
      <c r="D82">
        <v>-19.432023809523812</v>
      </c>
      <c r="E82">
        <v>-1.1169478732283699E-2</v>
      </c>
      <c r="F82">
        <v>-99.700189326247738</v>
      </c>
    </row>
    <row r="84" spans="1:7" x14ac:dyDescent="0.3">
      <c r="A84" t="s">
        <v>51</v>
      </c>
      <c r="C84">
        <v>-1.8199999999999994</v>
      </c>
      <c r="D84">
        <v>-17.410714285714285</v>
      </c>
      <c r="E84">
        <v>-3.333333333333334E-3</v>
      </c>
      <c r="F84">
        <v>-173.88892857142852</v>
      </c>
      <c r="G84">
        <v>0</v>
      </c>
    </row>
    <row r="85" spans="1:7" x14ac:dyDescent="0.3">
      <c r="C85">
        <v>-2.1021621621621627</v>
      </c>
      <c r="D85">
        <v>-28.285714285714285</v>
      </c>
      <c r="E85">
        <v>-4.423423423423424E-2</v>
      </c>
      <c r="F85">
        <v>-154.44656370656372</v>
      </c>
      <c r="G85">
        <v>0</v>
      </c>
    </row>
    <row r="86" spans="1:7" x14ac:dyDescent="0.3">
      <c r="C86">
        <v>-4.0000000000000036E-2</v>
      </c>
      <c r="D86">
        <v>-7.174603174603174</v>
      </c>
      <c r="E86">
        <v>-5.8823529411764636E-4</v>
      </c>
      <c r="F86">
        <v>-32.389206349206347</v>
      </c>
      <c r="G86">
        <v>0</v>
      </c>
    </row>
    <row r="87" spans="1:7" x14ac:dyDescent="0.3">
      <c r="C87">
        <v>-7.9999999999999183E-2</v>
      </c>
      <c r="D87">
        <v>-56.222222222222229</v>
      </c>
      <c r="E87">
        <v>-1.9399293286219081E-2</v>
      </c>
      <c r="F87">
        <v>-284.43111111111114</v>
      </c>
      <c r="G87">
        <v>0</v>
      </c>
    </row>
    <row r="88" spans="1:7" x14ac:dyDescent="0.3">
      <c r="C88">
        <v>2.42</v>
      </c>
      <c r="D88">
        <v>18.824999999999999</v>
      </c>
      <c r="E88">
        <v>2.5146804835924002E-2</v>
      </c>
      <c r="F88">
        <v>137.09450000000001</v>
      </c>
      <c r="G88">
        <v>1</v>
      </c>
    </row>
    <row r="89" spans="1:7" x14ac:dyDescent="0.3">
      <c r="C89">
        <v>1.8599999999999994</v>
      </c>
      <c r="D89">
        <v>26.166666666666664</v>
      </c>
      <c r="E89">
        <v>2.2372881355932201E-2</v>
      </c>
      <c r="F89">
        <v>162.1633333333333</v>
      </c>
      <c r="G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EA96-8279-4A5C-82B1-3FF59F6B896B}">
  <dimension ref="A1:M12"/>
  <sheetViews>
    <sheetView workbookViewId="0">
      <selection activeCell="B2" sqref="B2:M2"/>
    </sheetView>
  </sheetViews>
  <sheetFormatPr defaultRowHeight="14.4" x14ac:dyDescent="0.3"/>
  <cols>
    <col min="1" max="1" width="18.109375" customWidth="1"/>
  </cols>
  <sheetData>
    <row r="1" spans="1:13" ht="15" thickBot="1" x14ac:dyDescent="0.35">
      <c r="A1" t="s">
        <v>9</v>
      </c>
      <c r="B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3" t="s">
        <v>32</v>
      </c>
    </row>
    <row r="2" spans="1:13" ht="15" thickBot="1" x14ac:dyDescent="0.35">
      <c r="A2" t="s">
        <v>10</v>
      </c>
      <c r="B2" s="4">
        <v>273</v>
      </c>
      <c r="C2" s="5">
        <v>268</v>
      </c>
      <c r="D2" s="5">
        <v>17</v>
      </c>
      <c r="E2" s="5">
        <v>22</v>
      </c>
      <c r="F2" s="5">
        <v>48</v>
      </c>
      <c r="G2" s="5">
        <v>23</v>
      </c>
      <c r="H2" s="6">
        <v>215</v>
      </c>
      <c r="I2" s="5">
        <v>9394</v>
      </c>
      <c r="J2" s="5">
        <v>37.43</v>
      </c>
      <c r="K2" s="5">
        <v>85.62</v>
      </c>
      <c r="L2" s="5">
        <v>115</v>
      </c>
      <c r="M2" s="7">
        <v>0</v>
      </c>
    </row>
    <row r="3" spans="1:13" x14ac:dyDescent="0.3">
      <c r="A3" t="s">
        <v>11</v>
      </c>
    </row>
    <row r="4" spans="1:13" x14ac:dyDescent="0.3">
      <c r="A4" t="s">
        <v>12</v>
      </c>
    </row>
    <row r="5" spans="1:13" x14ac:dyDescent="0.3">
      <c r="A5" t="s">
        <v>13</v>
      </c>
    </row>
    <row r="6" spans="1:13" x14ac:dyDescent="0.3">
      <c r="A6" t="s">
        <v>14</v>
      </c>
    </row>
    <row r="7" spans="1:13" x14ac:dyDescent="0.3">
      <c r="A7" t="s">
        <v>15</v>
      </c>
    </row>
    <row r="8" spans="1:13" x14ac:dyDescent="0.3">
      <c r="A8" t="s">
        <v>16</v>
      </c>
    </row>
    <row r="9" spans="1:13" x14ac:dyDescent="0.3">
      <c r="A9" t="s">
        <v>17</v>
      </c>
    </row>
    <row r="10" spans="1:13" x14ac:dyDescent="0.3">
      <c r="A10" t="s">
        <v>18</v>
      </c>
    </row>
    <row r="11" spans="1:13" x14ac:dyDescent="0.3">
      <c r="A11" t="s">
        <v>19</v>
      </c>
    </row>
    <row r="12" spans="1:13" x14ac:dyDescent="0.3">
      <c r="A12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A513-3180-4762-B7B8-010300B2CAB9}">
  <dimension ref="A1:J84"/>
  <sheetViews>
    <sheetView workbookViewId="0">
      <selection activeCell="A23" sqref="A23"/>
    </sheetView>
  </sheetViews>
  <sheetFormatPr defaultRowHeight="14.4" x14ac:dyDescent="0.3"/>
  <cols>
    <col min="1" max="1" width="11.5546875" bestFit="1" customWidth="1"/>
    <col min="2" max="2" width="12.77734375" customWidth="1"/>
    <col min="3" max="3" width="32.6640625" bestFit="1" customWidth="1"/>
    <col min="4" max="4" width="61" bestFit="1" customWidth="1"/>
    <col min="5" max="5" width="31.21875" bestFit="1" customWidth="1"/>
    <col min="6" max="6" width="42.109375" bestFit="1" customWidth="1"/>
    <col min="7" max="7" width="38.77734375" bestFit="1" customWidth="1"/>
    <col min="8" max="8" width="40.5546875" bestFit="1" customWidth="1"/>
    <col min="9" max="9" width="27.5546875" bestFit="1" customWidth="1"/>
    <col min="10" max="10" width="34.44140625" bestFit="1" customWidth="1"/>
  </cols>
  <sheetData>
    <row r="1" spans="1:10" x14ac:dyDescent="0.3">
      <c r="A1" t="s">
        <v>43</v>
      </c>
      <c r="B1" t="s">
        <v>42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3">
      <c r="A2" t="s">
        <v>64</v>
      </c>
      <c r="B2" s="8">
        <v>41651</v>
      </c>
      <c r="C2">
        <v>5.9124087591240873</v>
      </c>
      <c r="D2">
        <v>5.38</v>
      </c>
      <c r="E2">
        <v>67.5</v>
      </c>
      <c r="F2">
        <v>38.428571428571431</v>
      </c>
      <c r="G2">
        <v>1.4598540145985401E-2</v>
      </c>
      <c r="H2">
        <v>2.3333333333333334E-2</v>
      </c>
    </row>
    <row r="3" spans="1:10" x14ac:dyDescent="0.3">
      <c r="A3" t="s">
        <v>56</v>
      </c>
      <c r="B3" s="9">
        <v>42752</v>
      </c>
      <c r="C3">
        <v>6.0808080808080804</v>
      </c>
      <c r="D3">
        <v>6</v>
      </c>
      <c r="E3">
        <v>33.444444444444443</v>
      </c>
      <c r="F3">
        <v>37.5</v>
      </c>
      <c r="G3">
        <v>3.0303030303030304E-2</v>
      </c>
      <c r="H3">
        <v>2.6666666666666668E-2</v>
      </c>
    </row>
    <row r="4" spans="1:10" x14ac:dyDescent="0.3">
      <c r="A4" t="s">
        <v>56</v>
      </c>
      <c r="B4" s="9">
        <v>42754</v>
      </c>
      <c r="C4">
        <v>6.1</v>
      </c>
      <c r="D4">
        <v>4.8600000000000003</v>
      </c>
      <c r="E4">
        <v>81.333333333333329</v>
      </c>
      <c r="F4">
        <v>27</v>
      </c>
      <c r="G4">
        <v>1.2500000000000001E-2</v>
      </c>
      <c r="H4">
        <v>0.03</v>
      </c>
    </row>
    <row r="5" spans="1:10" x14ac:dyDescent="0.3">
      <c r="A5" t="s">
        <v>55</v>
      </c>
      <c r="B5" s="9">
        <v>42759</v>
      </c>
      <c r="C5">
        <v>5.4526315789473685</v>
      </c>
      <c r="D5">
        <v>6.32</v>
      </c>
      <c r="E5">
        <v>25.9</v>
      </c>
      <c r="F5">
        <v>39.5</v>
      </c>
      <c r="G5">
        <v>3.5087719298245612E-2</v>
      </c>
      <c r="H5">
        <v>2.6666666666666668E-2</v>
      </c>
    </row>
    <row r="6" spans="1:10" x14ac:dyDescent="0.3">
      <c r="A6" t="s">
        <v>56</v>
      </c>
      <c r="B6" s="9">
        <v>42761</v>
      </c>
      <c r="C6">
        <v>4.34</v>
      </c>
      <c r="D6">
        <v>4.24</v>
      </c>
      <c r="E6">
        <v>24.111111111111111</v>
      </c>
      <c r="F6">
        <v>21.2</v>
      </c>
      <c r="G6">
        <v>0.03</v>
      </c>
      <c r="H6">
        <v>3.3557046979865772E-2</v>
      </c>
    </row>
    <row r="7" spans="1:10" x14ac:dyDescent="0.3">
      <c r="A7" t="s">
        <v>56</v>
      </c>
      <c r="B7" s="9">
        <v>43053</v>
      </c>
      <c r="C7">
        <v>6</v>
      </c>
      <c r="D7">
        <v>5.36</v>
      </c>
      <c r="E7">
        <v>37.5</v>
      </c>
      <c r="F7">
        <v>26.8</v>
      </c>
      <c r="G7">
        <v>2.6666666666666668E-2</v>
      </c>
      <c r="H7">
        <v>3.4602076124567477E-2</v>
      </c>
    </row>
    <row r="8" spans="1:10" x14ac:dyDescent="0.3">
      <c r="A8" t="s">
        <v>55</v>
      </c>
      <c r="B8" s="9">
        <v>43055</v>
      </c>
      <c r="C8">
        <v>3.6960000000000002</v>
      </c>
      <c r="D8">
        <v>3.14</v>
      </c>
      <c r="E8">
        <v>15.4</v>
      </c>
      <c r="F8">
        <v>22.428571428571427</v>
      </c>
      <c r="G8">
        <v>0.04</v>
      </c>
      <c r="H8">
        <v>4.2168674698795178E-2</v>
      </c>
    </row>
    <row r="9" spans="1:10" x14ac:dyDescent="0.3">
      <c r="A9" t="s">
        <v>56</v>
      </c>
      <c r="B9" s="9">
        <v>43058</v>
      </c>
      <c r="C9">
        <v>6.58</v>
      </c>
      <c r="D9">
        <v>5.12</v>
      </c>
      <c r="E9">
        <v>65.8</v>
      </c>
      <c r="F9">
        <v>25.6</v>
      </c>
      <c r="G9">
        <v>1.6666666666666666E-2</v>
      </c>
      <c r="H9">
        <v>3.7453183520599252E-2</v>
      </c>
    </row>
    <row r="10" spans="1:10" x14ac:dyDescent="0.3">
      <c r="A10" t="s">
        <v>56</v>
      </c>
      <c r="B10" s="9">
        <v>43060</v>
      </c>
      <c r="C10">
        <v>5.4693877551020407</v>
      </c>
      <c r="D10">
        <v>5.34</v>
      </c>
      <c r="E10">
        <v>38.285714285714285</v>
      </c>
      <c r="F10">
        <v>33.375</v>
      </c>
      <c r="G10">
        <v>2.3809523809523808E-2</v>
      </c>
      <c r="H10">
        <v>2.6666666666666668E-2</v>
      </c>
    </row>
    <row r="11" spans="1:10" x14ac:dyDescent="0.3">
      <c r="A11" t="s">
        <v>56</v>
      </c>
      <c r="B11" s="9">
        <v>43062</v>
      </c>
      <c r="C11">
        <v>5.830388692579505</v>
      </c>
      <c r="D11">
        <v>5.6</v>
      </c>
      <c r="E11">
        <v>34.375</v>
      </c>
      <c r="F11">
        <v>46.666666666666664</v>
      </c>
      <c r="G11">
        <v>2.8268551236749116E-2</v>
      </c>
      <c r="H11">
        <v>0.02</v>
      </c>
    </row>
    <row r="12" spans="1:10" x14ac:dyDescent="0.3">
      <c r="A12" t="s">
        <v>63</v>
      </c>
      <c r="B12" s="9">
        <v>42736</v>
      </c>
      <c r="C12">
        <v>5.84</v>
      </c>
      <c r="D12">
        <v>5.36</v>
      </c>
      <c r="E12">
        <v>41.714285714285715</v>
      </c>
      <c r="F12">
        <v>26.8</v>
      </c>
      <c r="G12">
        <v>2.3333333333333334E-2</v>
      </c>
      <c r="H12">
        <v>3.4246575342465752E-2</v>
      </c>
    </row>
    <row r="13" spans="1:10" x14ac:dyDescent="0.3">
      <c r="A13" t="s">
        <v>62</v>
      </c>
      <c r="B13" s="9">
        <v>42760</v>
      </c>
      <c r="C13">
        <v>6.28</v>
      </c>
      <c r="D13">
        <v>6.28</v>
      </c>
      <c r="E13">
        <v>31.4</v>
      </c>
      <c r="F13">
        <v>34.888888888888886</v>
      </c>
      <c r="G13">
        <v>3.3333333333333333E-2</v>
      </c>
      <c r="H13">
        <v>0.03</v>
      </c>
    </row>
    <row r="14" spans="1:10" x14ac:dyDescent="0.3">
      <c r="A14" t="s">
        <v>56</v>
      </c>
      <c r="B14" s="9">
        <v>42763</v>
      </c>
      <c r="C14">
        <v>5.8131487889273359</v>
      </c>
      <c r="D14">
        <v>5.56</v>
      </c>
      <c r="E14">
        <v>93.333333333333329</v>
      </c>
      <c r="F14">
        <v>55.6</v>
      </c>
      <c r="G14">
        <v>1.0380622837370242E-2</v>
      </c>
      <c r="H14">
        <v>1.6666666666666666E-2</v>
      </c>
    </row>
    <row r="15" spans="1:10" x14ac:dyDescent="0.3">
      <c r="A15" t="s">
        <v>56</v>
      </c>
      <c r="B15" s="9">
        <v>42766</v>
      </c>
      <c r="C15">
        <v>6.06</v>
      </c>
      <c r="D15">
        <v>4.32</v>
      </c>
      <c r="E15">
        <v>60.6</v>
      </c>
      <c r="F15">
        <v>21.6</v>
      </c>
      <c r="G15">
        <v>1.6666666666666666E-2</v>
      </c>
      <c r="H15">
        <v>3.3557046979865772E-2</v>
      </c>
    </row>
    <row r="16" spans="1:10" x14ac:dyDescent="0.3">
      <c r="A16" t="s">
        <v>55</v>
      </c>
      <c r="B16" s="9">
        <v>43029</v>
      </c>
      <c r="C16">
        <v>5.0922509225092254</v>
      </c>
      <c r="D16">
        <v>4.72</v>
      </c>
      <c r="E16">
        <v>23</v>
      </c>
      <c r="F16">
        <v>59</v>
      </c>
      <c r="G16">
        <v>3.6900369003690037E-2</v>
      </c>
      <c r="H16">
        <v>1.384083044982699E-2</v>
      </c>
    </row>
    <row r="17" spans="1:8" x14ac:dyDescent="0.3">
      <c r="A17" t="s">
        <v>55</v>
      </c>
      <c r="B17" s="9">
        <v>43032</v>
      </c>
      <c r="C17">
        <v>4.5161290322580649</v>
      </c>
      <c r="D17">
        <v>5.64</v>
      </c>
      <c r="E17">
        <v>21</v>
      </c>
      <c r="F17">
        <v>31.333333333333332</v>
      </c>
      <c r="G17">
        <v>3.5842293906810034E-2</v>
      </c>
      <c r="H17">
        <v>0.03</v>
      </c>
    </row>
    <row r="18" spans="1:8" x14ac:dyDescent="0.3">
      <c r="A18" t="s">
        <v>56</v>
      </c>
      <c r="B18" s="9">
        <v>42746</v>
      </c>
      <c r="C18">
        <v>5.0930232558139537</v>
      </c>
      <c r="D18">
        <v>4.3600000000000003</v>
      </c>
      <c r="E18">
        <v>31.285714285714285</v>
      </c>
      <c r="F18">
        <v>24.222222222222221</v>
      </c>
      <c r="G18">
        <v>2.7131782945736434E-2</v>
      </c>
      <c r="H18">
        <v>0.03</v>
      </c>
    </row>
    <row r="19" spans="1:8" x14ac:dyDescent="0.3">
      <c r="A19" t="s">
        <v>55</v>
      </c>
      <c r="B19" s="9">
        <v>42750</v>
      </c>
      <c r="C19">
        <v>4.96</v>
      </c>
      <c r="D19">
        <v>5.04</v>
      </c>
      <c r="E19">
        <v>24.8</v>
      </c>
      <c r="F19">
        <v>63</v>
      </c>
      <c r="G19">
        <v>3.3333333333333333E-2</v>
      </c>
      <c r="H19">
        <v>1.3986013986013986E-2</v>
      </c>
    </row>
    <row r="20" spans="1:8" x14ac:dyDescent="0.3">
      <c r="A20" t="s">
        <v>56</v>
      </c>
      <c r="B20" s="9">
        <v>42755</v>
      </c>
      <c r="C20">
        <v>5.7508650519031139</v>
      </c>
      <c r="D20">
        <v>5.52</v>
      </c>
      <c r="E20">
        <v>46.166666666666664</v>
      </c>
      <c r="F20">
        <v>27.6</v>
      </c>
      <c r="G20">
        <v>2.0761245674740483E-2</v>
      </c>
      <c r="H20">
        <v>3.3670033670033669E-2</v>
      </c>
    </row>
    <row r="22" spans="1:8" x14ac:dyDescent="0.3">
      <c r="A22" t="s">
        <v>61</v>
      </c>
      <c r="B22" s="9">
        <v>42754</v>
      </c>
      <c r="C22">
        <v>5.506849315068493</v>
      </c>
      <c r="D22">
        <v>5.84</v>
      </c>
      <c r="E22">
        <v>26.8</v>
      </c>
      <c r="F22">
        <v>41.714285714285715</v>
      </c>
      <c r="G22">
        <v>3.4246575342465752E-2</v>
      </c>
      <c r="H22">
        <v>2.3333333333333334E-2</v>
      </c>
    </row>
    <row r="23" spans="1:8" x14ac:dyDescent="0.3">
      <c r="A23" t="s">
        <v>60</v>
      </c>
      <c r="B23" s="9">
        <v>42760</v>
      </c>
      <c r="C23">
        <v>6.28</v>
      </c>
      <c r="D23">
        <v>6.28</v>
      </c>
      <c r="E23">
        <v>34.888888888888886</v>
      </c>
      <c r="F23">
        <v>31.4</v>
      </c>
      <c r="G23">
        <v>0.03</v>
      </c>
      <c r="H23">
        <v>3.3333333333333333E-2</v>
      </c>
    </row>
    <row r="24" spans="1:8" x14ac:dyDescent="0.3">
      <c r="A24" t="s">
        <v>55</v>
      </c>
      <c r="B24" s="9">
        <v>42763</v>
      </c>
      <c r="C24">
        <v>5.56</v>
      </c>
      <c r="D24">
        <v>5.6</v>
      </c>
      <c r="E24">
        <v>55.6</v>
      </c>
      <c r="F24">
        <v>93.333333333333329</v>
      </c>
      <c r="G24">
        <v>1.6666666666666666E-2</v>
      </c>
      <c r="H24">
        <v>1.0600706713780919E-2</v>
      </c>
    </row>
    <row r="25" spans="1:8" x14ac:dyDescent="0.3">
      <c r="A25" t="s">
        <v>55</v>
      </c>
      <c r="B25" s="9">
        <v>42766</v>
      </c>
      <c r="C25">
        <v>4.348993288590604</v>
      </c>
      <c r="D25">
        <v>6.06</v>
      </c>
      <c r="E25">
        <v>21.6</v>
      </c>
      <c r="F25">
        <v>60.6</v>
      </c>
      <c r="G25">
        <v>3.3557046979865772E-2</v>
      </c>
      <c r="H25">
        <v>1.6666666666666666E-2</v>
      </c>
    </row>
    <row r="26" spans="1:8" x14ac:dyDescent="0.3">
      <c r="A26" t="s">
        <v>56</v>
      </c>
      <c r="B26" s="9">
        <v>42792</v>
      </c>
      <c r="C26">
        <v>5.7142857142857144</v>
      </c>
      <c r="D26">
        <v>5.58</v>
      </c>
      <c r="E26">
        <v>70</v>
      </c>
      <c r="F26">
        <v>39.857142857142854</v>
      </c>
      <c r="G26">
        <v>1.3605442176870748E-2</v>
      </c>
      <c r="H26">
        <v>2.3333333333333334E-2</v>
      </c>
    </row>
    <row r="27" spans="1:8" x14ac:dyDescent="0.3">
      <c r="A27" t="s">
        <v>55</v>
      </c>
      <c r="B27" s="9">
        <v>42794</v>
      </c>
      <c r="C27">
        <v>5.28</v>
      </c>
      <c r="D27">
        <v>5.3</v>
      </c>
      <c r="E27">
        <v>29.333333333333332</v>
      </c>
      <c r="F27">
        <v>33.125</v>
      </c>
      <c r="G27">
        <v>0.03</v>
      </c>
      <c r="H27">
        <v>2.7027027027027029E-2</v>
      </c>
    </row>
    <row r="28" spans="1:8" x14ac:dyDescent="0.3">
      <c r="A28" t="s">
        <v>55</v>
      </c>
      <c r="B28" s="9">
        <v>42795</v>
      </c>
      <c r="C28">
        <v>4.9000000000000004</v>
      </c>
      <c r="D28">
        <v>4.9800000000000004</v>
      </c>
      <c r="E28">
        <v>30.625</v>
      </c>
      <c r="F28">
        <v>27.666666666666668</v>
      </c>
      <c r="G28">
        <v>2.6666666666666668E-2</v>
      </c>
      <c r="H28">
        <v>3.0201342281879196E-2</v>
      </c>
    </row>
    <row r="29" spans="1:8" x14ac:dyDescent="0.3">
      <c r="A29" t="s">
        <v>56</v>
      </c>
      <c r="B29" s="9">
        <v>42903</v>
      </c>
      <c r="C29">
        <v>4.117647058823529</v>
      </c>
      <c r="D29">
        <v>1.1599999999999999</v>
      </c>
      <c r="E29">
        <v>10.5</v>
      </c>
      <c r="F29">
        <v>5.8</v>
      </c>
      <c r="G29">
        <v>6.535947712418301E-2</v>
      </c>
      <c r="H29">
        <v>9.4339622641509441E-2</v>
      </c>
    </row>
    <row r="30" spans="1:8" x14ac:dyDescent="0.3">
      <c r="A30" t="s">
        <v>56</v>
      </c>
      <c r="B30" s="9">
        <v>42974</v>
      </c>
      <c r="C30">
        <v>6.08</v>
      </c>
      <c r="D30">
        <v>3.22</v>
      </c>
      <c r="E30">
        <v>50.666666666666664</v>
      </c>
      <c r="F30">
        <v>16.100000000000001</v>
      </c>
      <c r="G30">
        <v>0.02</v>
      </c>
      <c r="H30">
        <v>4.3668122270742356E-2</v>
      </c>
    </row>
    <row r="31" spans="1:8" x14ac:dyDescent="0.3">
      <c r="A31" t="s">
        <v>56</v>
      </c>
      <c r="B31" s="9">
        <v>42977</v>
      </c>
      <c r="C31">
        <v>5.3023255813953485</v>
      </c>
      <c r="D31">
        <v>4.54</v>
      </c>
      <c r="E31">
        <v>57</v>
      </c>
      <c r="F31">
        <v>22.7</v>
      </c>
      <c r="G31">
        <v>1.5503875968992248E-2</v>
      </c>
      <c r="H31">
        <v>3.3333333333333333E-2</v>
      </c>
    </row>
    <row r="32" spans="1:8" x14ac:dyDescent="0.3">
      <c r="A32" t="s">
        <v>56</v>
      </c>
      <c r="B32" s="9">
        <v>42980</v>
      </c>
      <c r="C32">
        <v>6.9508196721311473</v>
      </c>
      <c r="D32">
        <v>4.12</v>
      </c>
      <c r="E32">
        <v>212</v>
      </c>
      <c r="F32">
        <v>20.6</v>
      </c>
      <c r="G32">
        <v>5.4644808743169399E-3</v>
      </c>
      <c r="H32">
        <v>3.3670033670033669E-2</v>
      </c>
    </row>
    <row r="34" spans="1:8" x14ac:dyDescent="0.3">
      <c r="A34" t="s">
        <v>59</v>
      </c>
      <c r="B34" s="9">
        <v>43053</v>
      </c>
      <c r="C34">
        <v>5.5640138408304498</v>
      </c>
      <c r="D34">
        <v>6</v>
      </c>
      <c r="E34">
        <v>26.8</v>
      </c>
      <c r="F34">
        <v>37.5</v>
      </c>
      <c r="G34">
        <v>3.4602076124567477E-2</v>
      </c>
      <c r="H34">
        <v>2.6666666666666668E-2</v>
      </c>
    </row>
    <row r="35" spans="1:8" x14ac:dyDescent="0.3">
      <c r="A35" t="s">
        <v>56</v>
      </c>
      <c r="B35" s="9">
        <v>42922</v>
      </c>
      <c r="C35">
        <v>6.08</v>
      </c>
      <c r="D35">
        <v>4.58</v>
      </c>
      <c r="E35">
        <v>60.8</v>
      </c>
      <c r="F35">
        <v>22.9</v>
      </c>
      <c r="G35">
        <v>1.6666666666666666E-2</v>
      </c>
      <c r="H35">
        <v>4.1152263374485597E-2</v>
      </c>
    </row>
    <row r="36" spans="1:8" x14ac:dyDescent="0.3">
      <c r="A36" t="s">
        <v>55</v>
      </c>
      <c r="B36" s="9">
        <v>42925</v>
      </c>
      <c r="C36">
        <v>4.716157205240175</v>
      </c>
      <c r="D36">
        <v>5.34</v>
      </c>
      <c r="E36">
        <v>18</v>
      </c>
      <c r="F36">
        <v>26.7</v>
      </c>
      <c r="G36">
        <v>4.3668122270742356E-2</v>
      </c>
      <c r="H36">
        <v>3.3783783783783786E-2</v>
      </c>
    </row>
    <row r="37" spans="1:8" x14ac:dyDescent="0.3">
      <c r="A37" t="s">
        <v>56</v>
      </c>
      <c r="B37" s="9">
        <v>42928</v>
      </c>
      <c r="C37">
        <v>6.78</v>
      </c>
      <c r="D37">
        <v>5.14</v>
      </c>
      <c r="E37">
        <v>67.8</v>
      </c>
      <c r="F37">
        <v>25.7</v>
      </c>
      <c r="G37">
        <v>1.6666666666666666E-2</v>
      </c>
      <c r="H37">
        <v>3.7453183520599252E-2</v>
      </c>
    </row>
    <row r="38" spans="1:8" x14ac:dyDescent="0.3">
      <c r="A38" t="s">
        <v>56</v>
      </c>
      <c r="B38" s="9">
        <v>42964</v>
      </c>
      <c r="C38">
        <v>6.18</v>
      </c>
      <c r="D38">
        <v>4.32</v>
      </c>
      <c r="E38">
        <v>103</v>
      </c>
      <c r="F38">
        <v>21.6</v>
      </c>
      <c r="G38">
        <v>0.01</v>
      </c>
      <c r="H38">
        <v>3.3444816053511704E-2</v>
      </c>
    </row>
    <row r="39" spans="1:8" x14ac:dyDescent="0.3">
      <c r="A39" t="s">
        <v>56</v>
      </c>
      <c r="B39" s="9">
        <v>43029</v>
      </c>
      <c r="C39">
        <v>4.8996539792387539</v>
      </c>
      <c r="D39">
        <v>4.5999999999999996</v>
      </c>
      <c r="E39">
        <v>59</v>
      </c>
      <c r="F39">
        <v>23</v>
      </c>
      <c r="G39">
        <v>1.384083044982699E-2</v>
      </c>
      <c r="H39">
        <v>3.6900369003690037E-2</v>
      </c>
    </row>
    <row r="40" spans="1:8" x14ac:dyDescent="0.3">
      <c r="A40" t="s">
        <v>56</v>
      </c>
      <c r="B40" s="9">
        <v>43032</v>
      </c>
      <c r="C40">
        <v>5.64</v>
      </c>
      <c r="D40">
        <v>4.2</v>
      </c>
      <c r="E40">
        <v>31.333333333333332</v>
      </c>
      <c r="F40">
        <v>21</v>
      </c>
      <c r="G40">
        <v>0.03</v>
      </c>
      <c r="H40">
        <v>3.7453183520599252E-2</v>
      </c>
    </row>
    <row r="41" spans="1:8" x14ac:dyDescent="0.3">
      <c r="A41" t="s">
        <v>56</v>
      </c>
      <c r="B41" s="9">
        <v>43055</v>
      </c>
      <c r="C41">
        <v>5.6746987951807233</v>
      </c>
      <c r="D41">
        <v>3.08</v>
      </c>
      <c r="E41">
        <v>22.428571428571427</v>
      </c>
      <c r="F41">
        <v>15.4</v>
      </c>
      <c r="G41">
        <v>4.2168674698795178E-2</v>
      </c>
      <c r="H41">
        <v>0.04</v>
      </c>
    </row>
    <row r="42" spans="1:8" x14ac:dyDescent="0.3">
      <c r="A42" t="s">
        <v>55</v>
      </c>
      <c r="B42" s="9">
        <v>43058</v>
      </c>
      <c r="C42">
        <v>5.7528089887640448</v>
      </c>
      <c r="D42">
        <v>6.58</v>
      </c>
      <c r="E42">
        <v>25.6</v>
      </c>
      <c r="F42">
        <v>65.8</v>
      </c>
      <c r="G42">
        <v>3.7453183520599252E-2</v>
      </c>
      <c r="H42">
        <v>1.6666666666666666E-2</v>
      </c>
    </row>
    <row r="43" spans="1:8" x14ac:dyDescent="0.3">
      <c r="A43" t="s">
        <v>55</v>
      </c>
      <c r="B43" s="9">
        <v>43060</v>
      </c>
      <c r="C43">
        <v>5.34</v>
      </c>
      <c r="D43">
        <v>5.36</v>
      </c>
      <c r="E43">
        <v>33.375</v>
      </c>
      <c r="F43">
        <v>38.285714285714285</v>
      </c>
      <c r="G43">
        <v>2.6666666666666668E-2</v>
      </c>
      <c r="H43">
        <v>2.3809523809523808E-2</v>
      </c>
    </row>
    <row r="45" spans="1:8" x14ac:dyDescent="0.3">
      <c r="A45" t="s">
        <v>58</v>
      </c>
      <c r="B45" s="9">
        <v>42736</v>
      </c>
      <c r="C45">
        <v>5.9047619047619051</v>
      </c>
      <c r="D45">
        <v>5.66</v>
      </c>
      <c r="E45">
        <v>24.8</v>
      </c>
      <c r="F45">
        <v>70.75</v>
      </c>
      <c r="G45">
        <v>3.968253968253968E-2</v>
      </c>
      <c r="H45">
        <v>3.1746031746031744E-2</v>
      </c>
    </row>
    <row r="46" spans="1:8" x14ac:dyDescent="0.3">
      <c r="A46" t="s">
        <v>56</v>
      </c>
      <c r="B46" s="9">
        <v>42742</v>
      </c>
      <c r="C46">
        <v>7.26</v>
      </c>
      <c r="D46">
        <v>3.2</v>
      </c>
      <c r="E46">
        <v>90.75</v>
      </c>
      <c r="F46">
        <v>16</v>
      </c>
      <c r="G46">
        <v>1.3333333333333334E-2</v>
      </c>
      <c r="H46">
        <v>5.5865921787709494E-2</v>
      </c>
    </row>
    <row r="47" spans="1:8" x14ac:dyDescent="0.3">
      <c r="A47" t="s">
        <v>56</v>
      </c>
      <c r="B47" s="9">
        <v>43016</v>
      </c>
      <c r="C47">
        <v>6.42</v>
      </c>
      <c r="D47">
        <v>3.94</v>
      </c>
      <c r="E47">
        <v>53.5</v>
      </c>
      <c r="F47">
        <v>19.7</v>
      </c>
      <c r="G47">
        <v>0.02</v>
      </c>
      <c r="H47">
        <v>4.065040650406504E-2</v>
      </c>
    </row>
    <row r="48" spans="1:8" x14ac:dyDescent="0.3">
      <c r="A48" t="s">
        <v>55</v>
      </c>
      <c r="B48" s="9">
        <v>43019</v>
      </c>
      <c r="C48">
        <v>4.623655913978495</v>
      </c>
      <c r="D48">
        <v>5.26</v>
      </c>
      <c r="E48">
        <v>21.5</v>
      </c>
      <c r="F48">
        <v>37.571428571428569</v>
      </c>
      <c r="G48">
        <v>3.5842293906810034E-2</v>
      </c>
      <c r="H48">
        <v>2.3333333333333334E-2</v>
      </c>
    </row>
    <row r="49" spans="1:8" x14ac:dyDescent="0.3">
      <c r="A49" t="s">
        <v>55</v>
      </c>
      <c r="B49" s="9">
        <v>43025</v>
      </c>
      <c r="C49">
        <v>5.6262975778546709</v>
      </c>
      <c r="D49">
        <v>6.6</v>
      </c>
      <c r="E49">
        <v>27.1</v>
      </c>
      <c r="F49">
        <v>55</v>
      </c>
      <c r="G49">
        <v>3.4602076124567477E-2</v>
      </c>
      <c r="H49">
        <v>0.02</v>
      </c>
    </row>
    <row r="50" spans="1:8" x14ac:dyDescent="0.3">
      <c r="A50" t="s">
        <v>55</v>
      </c>
      <c r="B50" s="9">
        <v>42753</v>
      </c>
      <c r="C50">
        <v>5.82</v>
      </c>
      <c r="D50">
        <v>8.7799999999999994</v>
      </c>
      <c r="E50">
        <v>41.571428571428569</v>
      </c>
      <c r="F50">
        <v>219.5</v>
      </c>
      <c r="G50">
        <v>2.3333333333333334E-2</v>
      </c>
      <c r="H50">
        <v>6.6666666666666671E-3</v>
      </c>
    </row>
    <row r="51" spans="1:8" x14ac:dyDescent="0.3">
      <c r="A51" t="s">
        <v>55</v>
      </c>
      <c r="B51" s="9">
        <v>42756</v>
      </c>
      <c r="C51">
        <v>3.6237623762376239</v>
      </c>
      <c r="D51">
        <v>2.48</v>
      </c>
      <c r="E51">
        <v>12.2</v>
      </c>
      <c r="F51">
        <v>124</v>
      </c>
      <c r="G51">
        <v>4.9504950495049507E-2</v>
      </c>
      <c r="H51">
        <v>6.7567567567567571E-3</v>
      </c>
    </row>
    <row r="52" spans="1:8" x14ac:dyDescent="0.3">
      <c r="A52" t="s">
        <v>56</v>
      </c>
      <c r="B52" s="9">
        <v>42760</v>
      </c>
      <c r="C52">
        <v>5.4845360824742269</v>
      </c>
      <c r="D52">
        <v>5.24</v>
      </c>
      <c r="E52">
        <v>29.555555555555557</v>
      </c>
      <c r="F52">
        <v>32.75</v>
      </c>
      <c r="G52">
        <v>3.0927835051546393E-2</v>
      </c>
      <c r="H52">
        <v>2.6666666666666668E-2</v>
      </c>
    </row>
    <row r="53" spans="1:8" x14ac:dyDescent="0.3">
      <c r="A53" t="s">
        <v>55</v>
      </c>
      <c r="B53" s="9">
        <v>42763</v>
      </c>
      <c r="C53">
        <v>6.1061946902654869</v>
      </c>
      <c r="D53">
        <v>7.22</v>
      </c>
      <c r="E53">
        <v>23</v>
      </c>
      <c r="F53">
        <v>72.2</v>
      </c>
      <c r="G53">
        <v>4.4247787610619468E-2</v>
      </c>
      <c r="H53">
        <v>1.984126984126984E-2</v>
      </c>
    </row>
    <row r="54" spans="1:8" x14ac:dyDescent="0.3">
      <c r="A54" t="s">
        <v>56</v>
      </c>
      <c r="B54" s="9">
        <v>41634</v>
      </c>
      <c r="C54">
        <v>5.709090909090909</v>
      </c>
      <c r="D54">
        <v>3.12</v>
      </c>
      <c r="E54">
        <v>19.625</v>
      </c>
      <c r="F54">
        <v>15.6</v>
      </c>
      <c r="G54">
        <v>4.8484848484848485E-2</v>
      </c>
      <c r="H54">
        <v>3.9525691699604744E-2</v>
      </c>
    </row>
    <row r="55" spans="1:8" x14ac:dyDescent="0.3">
      <c r="A55" t="s">
        <v>55</v>
      </c>
      <c r="B55" s="9">
        <v>41605</v>
      </c>
      <c r="C55">
        <v>5.26</v>
      </c>
      <c r="D55">
        <v>5.32</v>
      </c>
      <c r="E55">
        <v>52.6</v>
      </c>
      <c r="F55">
        <v>53.2</v>
      </c>
      <c r="G55">
        <v>1.6666666666666666E-2</v>
      </c>
      <c r="H55">
        <v>1.8867924528301886E-2</v>
      </c>
    </row>
    <row r="57" spans="1:8" x14ac:dyDescent="0.3">
      <c r="A57" t="s">
        <v>57</v>
      </c>
      <c r="B57" s="9">
        <v>42783</v>
      </c>
      <c r="C57">
        <v>4.5</v>
      </c>
      <c r="D57">
        <v>3.34</v>
      </c>
      <c r="E57">
        <v>18</v>
      </c>
      <c r="F57">
        <v>16.7</v>
      </c>
      <c r="G57">
        <v>4.1666666666666664E-2</v>
      </c>
      <c r="H57">
        <v>4.2372881355932202E-2</v>
      </c>
    </row>
    <row r="58" spans="1:8" x14ac:dyDescent="0.3">
      <c r="A58" t="s">
        <v>56</v>
      </c>
      <c r="B58" s="9">
        <v>42786</v>
      </c>
      <c r="C58">
        <v>5.78</v>
      </c>
      <c r="D58">
        <v>4.5599999999999996</v>
      </c>
      <c r="E58">
        <v>48.166666666666664</v>
      </c>
      <c r="F58">
        <v>22.8</v>
      </c>
      <c r="G58">
        <v>0.02</v>
      </c>
      <c r="H58">
        <v>3.875968992248062E-2</v>
      </c>
    </row>
    <row r="59" spans="1:8" x14ac:dyDescent="0.3">
      <c r="A59" t="s">
        <v>56</v>
      </c>
      <c r="B59" s="9">
        <v>42880</v>
      </c>
      <c r="C59">
        <v>5.12</v>
      </c>
      <c r="D59">
        <v>1.98</v>
      </c>
      <c r="E59">
        <v>32</v>
      </c>
      <c r="F59">
        <v>9.9</v>
      </c>
      <c r="G59">
        <v>2.6666666666666668E-2</v>
      </c>
      <c r="H59">
        <v>6.3694267515923567E-2</v>
      </c>
    </row>
    <row r="60" spans="1:8" x14ac:dyDescent="0.3">
      <c r="A60" t="s">
        <v>55</v>
      </c>
      <c r="B60" s="9">
        <v>42883</v>
      </c>
      <c r="C60">
        <v>2.7916666666666665</v>
      </c>
      <c r="D60">
        <v>1.46</v>
      </c>
      <c r="E60">
        <v>6.7</v>
      </c>
      <c r="F60" t="e">
        <v>#DIV/0!</v>
      </c>
      <c r="G60">
        <v>6.9444444444444448E-2</v>
      </c>
      <c r="H60">
        <v>0</v>
      </c>
    </row>
    <row r="61" spans="1:8" x14ac:dyDescent="0.3">
      <c r="A61" t="s">
        <v>55</v>
      </c>
      <c r="B61" s="9">
        <v>42746</v>
      </c>
      <c r="C61">
        <v>4.3600000000000003</v>
      </c>
      <c r="D61">
        <v>4.38</v>
      </c>
      <c r="E61">
        <v>24.222222222222221</v>
      </c>
      <c r="F61">
        <v>31.285714285714285</v>
      </c>
      <c r="G61">
        <v>0.03</v>
      </c>
      <c r="H61">
        <v>2.7131782945736434E-2</v>
      </c>
    </row>
    <row r="62" spans="1:8" x14ac:dyDescent="0.3">
      <c r="A62" t="s">
        <v>56</v>
      </c>
      <c r="B62" s="9">
        <v>42750</v>
      </c>
      <c r="C62">
        <v>5.2867132867132867</v>
      </c>
      <c r="D62">
        <v>4.96</v>
      </c>
      <c r="E62">
        <v>63</v>
      </c>
      <c r="F62">
        <v>24.8</v>
      </c>
      <c r="G62">
        <v>1.3986013986013986E-2</v>
      </c>
      <c r="H62">
        <v>3.3333333333333333E-2</v>
      </c>
    </row>
    <row r="63" spans="1:8" x14ac:dyDescent="0.3">
      <c r="A63" t="s">
        <v>55</v>
      </c>
      <c r="B63" s="9">
        <v>42755</v>
      </c>
      <c r="C63">
        <v>5.5757575757575761</v>
      </c>
      <c r="D63">
        <v>5.6</v>
      </c>
      <c r="E63">
        <v>27.6</v>
      </c>
      <c r="F63">
        <v>46.666666666666664</v>
      </c>
      <c r="G63">
        <v>3.3670033670033669E-2</v>
      </c>
      <c r="H63">
        <v>2.0761245674740483E-2</v>
      </c>
    </row>
    <row r="64" spans="1:8" x14ac:dyDescent="0.3">
      <c r="A64" t="s">
        <v>55</v>
      </c>
      <c r="B64" s="9">
        <v>42758</v>
      </c>
      <c r="C64">
        <v>5.770992366412214</v>
      </c>
      <c r="D64">
        <v>7.2</v>
      </c>
      <c r="E64">
        <v>25.2</v>
      </c>
      <c r="F64">
        <v>72</v>
      </c>
      <c r="G64">
        <v>3.8167938931297711E-2</v>
      </c>
      <c r="H64">
        <v>1.6666666666666666E-2</v>
      </c>
    </row>
    <row r="65" spans="1:8" x14ac:dyDescent="0.3">
      <c r="A65" t="s">
        <v>55</v>
      </c>
      <c r="B65" s="9">
        <v>42760</v>
      </c>
      <c r="C65">
        <v>4.8148148148148149</v>
      </c>
      <c r="D65">
        <v>6.3</v>
      </c>
      <c r="E65">
        <v>19.5</v>
      </c>
      <c r="F65">
        <v>39.375</v>
      </c>
      <c r="G65">
        <v>4.1152263374485597E-2</v>
      </c>
      <c r="H65">
        <v>2.6666666666666668E-2</v>
      </c>
    </row>
    <row r="66" spans="1:8" x14ac:dyDescent="0.3">
      <c r="A66" t="s">
        <v>56</v>
      </c>
      <c r="B66" s="9">
        <v>42763</v>
      </c>
      <c r="C66">
        <v>5.74</v>
      </c>
      <c r="D66">
        <v>5.0599999999999996</v>
      </c>
      <c r="E66">
        <v>47.833333333333336</v>
      </c>
      <c r="F66">
        <v>25.3</v>
      </c>
      <c r="G66">
        <v>0.02</v>
      </c>
      <c r="H66">
        <v>3.6764705882352942E-2</v>
      </c>
    </row>
    <row r="68" spans="1:8" x14ac:dyDescent="0.3">
      <c r="A68" t="s">
        <v>65</v>
      </c>
      <c r="B68" s="9">
        <v>43015</v>
      </c>
      <c r="C68">
        <v>4.4587155963302756</v>
      </c>
      <c r="D68">
        <v>4.7</v>
      </c>
      <c r="E68">
        <v>16.2</v>
      </c>
      <c r="F68">
        <v>29.375</v>
      </c>
      <c r="G68">
        <v>4.5871559633027525E-2</v>
      </c>
      <c r="H68">
        <v>2.6666666666666668E-2</v>
      </c>
    </row>
    <row r="69" spans="1:8" x14ac:dyDescent="0.3">
      <c r="A69" t="s">
        <v>55</v>
      </c>
      <c r="B69" s="9">
        <v>43018</v>
      </c>
      <c r="C69">
        <v>4.3434343434343434</v>
      </c>
      <c r="D69">
        <v>4.34</v>
      </c>
      <c r="E69">
        <v>21.5</v>
      </c>
      <c r="F69">
        <v>43.4</v>
      </c>
      <c r="G69">
        <v>3.3670033670033669E-2</v>
      </c>
      <c r="H69">
        <v>1.9230769230769232E-2</v>
      </c>
    </row>
    <row r="70" spans="1:8" x14ac:dyDescent="0.3">
      <c r="A70" t="s">
        <v>55</v>
      </c>
      <c r="B70" s="9">
        <v>43020</v>
      </c>
      <c r="C70">
        <v>4.5999999999999996</v>
      </c>
      <c r="D70">
        <v>4.62</v>
      </c>
      <c r="E70">
        <v>23</v>
      </c>
      <c r="F70">
        <v>25.666666666666668</v>
      </c>
      <c r="G70">
        <v>3.3333333333333333E-2</v>
      </c>
      <c r="H70">
        <v>0.03</v>
      </c>
    </row>
    <row r="71" spans="1:8" x14ac:dyDescent="0.3">
      <c r="A71" t="s">
        <v>56</v>
      </c>
      <c r="B71" s="9">
        <v>43077</v>
      </c>
      <c r="C71">
        <v>5.0505050505050502</v>
      </c>
      <c r="D71">
        <v>4.92</v>
      </c>
      <c r="E71">
        <v>35.714285714285715</v>
      </c>
      <c r="F71">
        <v>35.142857142857146</v>
      </c>
      <c r="G71">
        <v>2.3569023569023569E-2</v>
      </c>
      <c r="H71">
        <v>2.3333333333333334E-2</v>
      </c>
    </row>
    <row r="72" spans="1:8" x14ac:dyDescent="0.3">
      <c r="A72" t="s">
        <v>55</v>
      </c>
      <c r="B72" s="9">
        <v>43081</v>
      </c>
      <c r="C72">
        <v>5.195876288659794</v>
      </c>
      <c r="D72">
        <v>5.0999999999999996</v>
      </c>
      <c r="E72">
        <v>25.2</v>
      </c>
      <c r="F72">
        <v>42.5</v>
      </c>
      <c r="G72">
        <v>3.4364261168384883E-2</v>
      </c>
      <c r="H72">
        <v>2.1739130434782608E-2</v>
      </c>
    </row>
    <row r="73" spans="1:8" x14ac:dyDescent="0.3">
      <c r="A73" t="s">
        <v>56</v>
      </c>
      <c r="B73" s="9">
        <v>43083</v>
      </c>
      <c r="C73">
        <v>7.28</v>
      </c>
      <c r="D73">
        <v>4.34</v>
      </c>
      <c r="E73">
        <v>52</v>
      </c>
      <c r="F73">
        <v>21.7</v>
      </c>
      <c r="G73">
        <v>2.3333333333333334E-2</v>
      </c>
      <c r="H73">
        <v>4.2372881355932202E-2</v>
      </c>
    </row>
    <row r="74" spans="1:8" x14ac:dyDescent="0.3">
      <c r="A74" t="s">
        <v>55</v>
      </c>
      <c r="B74" s="9">
        <v>43086</v>
      </c>
      <c r="C74">
        <v>5.84</v>
      </c>
      <c r="D74">
        <v>5.98</v>
      </c>
      <c r="E74">
        <v>36.5</v>
      </c>
      <c r="F74">
        <v>59.8</v>
      </c>
      <c r="G74">
        <v>2.6666666666666668E-2</v>
      </c>
      <c r="H74">
        <v>1.6666666666666666E-2</v>
      </c>
    </row>
    <row r="75" spans="1:8" x14ac:dyDescent="0.3">
      <c r="A75" t="s">
        <v>55</v>
      </c>
      <c r="B75" s="9">
        <v>43088</v>
      </c>
      <c r="C75">
        <v>4.7586206896551726</v>
      </c>
      <c r="D75">
        <v>5.5</v>
      </c>
      <c r="E75">
        <v>20.7</v>
      </c>
      <c r="F75">
        <v>68.75</v>
      </c>
      <c r="G75">
        <v>3.8314176245210725E-2</v>
      </c>
      <c r="H75">
        <v>1.3333333333333334E-2</v>
      </c>
    </row>
    <row r="76" spans="1:8" x14ac:dyDescent="0.3">
      <c r="A76" t="s">
        <v>55</v>
      </c>
      <c r="B76" s="9">
        <v>42035</v>
      </c>
      <c r="C76">
        <v>4.615384615384615</v>
      </c>
      <c r="D76">
        <v>4.26</v>
      </c>
      <c r="E76">
        <v>21</v>
      </c>
      <c r="F76">
        <v>71</v>
      </c>
      <c r="G76">
        <v>3.6630036630036632E-2</v>
      </c>
      <c r="H76">
        <v>1.2658227848101266E-2</v>
      </c>
    </row>
    <row r="77" spans="1:8" x14ac:dyDescent="0.3">
      <c r="A77" t="s">
        <v>55</v>
      </c>
      <c r="B77" s="9">
        <v>42038</v>
      </c>
      <c r="C77">
        <v>5.7915057915057915</v>
      </c>
      <c r="D77">
        <v>7.38</v>
      </c>
      <c r="E77">
        <v>25</v>
      </c>
      <c r="F77">
        <v>73.8</v>
      </c>
      <c r="G77">
        <v>3.8610038610038609E-2</v>
      </c>
      <c r="H77">
        <v>1.6666666666666666E-2</v>
      </c>
    </row>
    <row r="79" spans="1:8" x14ac:dyDescent="0.3">
      <c r="A79" t="s">
        <v>66</v>
      </c>
      <c r="B79" s="9">
        <v>41876</v>
      </c>
      <c r="C79">
        <v>4.9400000000000004</v>
      </c>
      <c r="D79">
        <v>6.76</v>
      </c>
      <c r="E79">
        <v>30.875</v>
      </c>
      <c r="F79">
        <v>48.285714285714285</v>
      </c>
      <c r="G79">
        <v>2.6666666666666668E-2</v>
      </c>
      <c r="H79">
        <v>2.3333333333333334E-2</v>
      </c>
    </row>
    <row r="80" spans="1:8" x14ac:dyDescent="0.3">
      <c r="A80" t="s">
        <v>55</v>
      </c>
      <c r="B80" s="9">
        <v>42969</v>
      </c>
      <c r="C80">
        <v>2.8378378378378377</v>
      </c>
      <c r="D80">
        <v>4.9400000000000004</v>
      </c>
      <c r="E80">
        <v>7</v>
      </c>
      <c r="F80">
        <v>35.285714285714285</v>
      </c>
      <c r="G80">
        <v>6.7567567567567571E-2</v>
      </c>
      <c r="H80">
        <v>2.3333333333333334E-2</v>
      </c>
    </row>
    <row r="81" spans="1:8" x14ac:dyDescent="0.3">
      <c r="A81" t="s">
        <v>55</v>
      </c>
      <c r="B81" s="9">
        <v>42967</v>
      </c>
      <c r="C81">
        <v>4.34</v>
      </c>
      <c r="D81">
        <v>4.38</v>
      </c>
      <c r="E81">
        <v>24.111111111111111</v>
      </c>
      <c r="F81">
        <v>31.285714285714285</v>
      </c>
      <c r="G81">
        <v>0.03</v>
      </c>
      <c r="H81">
        <v>2.9411764705882353E-2</v>
      </c>
    </row>
    <row r="82" spans="1:8" x14ac:dyDescent="0.3">
      <c r="A82" t="s">
        <v>55</v>
      </c>
      <c r="B82" s="9">
        <v>41402</v>
      </c>
      <c r="C82">
        <v>4.9400000000000004</v>
      </c>
      <c r="D82">
        <v>5.0199999999999996</v>
      </c>
      <c r="E82">
        <v>27.444444444444443</v>
      </c>
      <c r="F82">
        <v>83.666666666666671</v>
      </c>
      <c r="G82">
        <v>0.03</v>
      </c>
      <c r="H82">
        <v>1.0600706713780919E-2</v>
      </c>
    </row>
    <row r="83" spans="1:8" x14ac:dyDescent="0.3">
      <c r="A83" t="s">
        <v>56</v>
      </c>
      <c r="B83" s="9">
        <v>41397</v>
      </c>
      <c r="C83">
        <v>5.38</v>
      </c>
      <c r="D83">
        <v>2.96</v>
      </c>
      <c r="E83">
        <v>33.625</v>
      </c>
      <c r="F83">
        <v>14.8</v>
      </c>
      <c r="G83">
        <v>2.6666666666666668E-2</v>
      </c>
      <c r="H83">
        <v>5.181347150259067E-2</v>
      </c>
    </row>
    <row r="84" spans="1:8" x14ac:dyDescent="0.3">
      <c r="A84" t="s">
        <v>56</v>
      </c>
      <c r="B84" s="9">
        <v>42968</v>
      </c>
      <c r="C84">
        <v>5.0599999999999996</v>
      </c>
      <c r="D84">
        <v>3.2</v>
      </c>
      <c r="E84">
        <v>42.166666666666664</v>
      </c>
      <c r="F84">
        <v>16</v>
      </c>
      <c r="G84">
        <v>0.02</v>
      </c>
      <c r="H84">
        <v>4.2372881355932202E-2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84E2-C6B1-4E3E-940E-C9888F50CF90}">
  <dimension ref="A1:M14"/>
  <sheetViews>
    <sheetView workbookViewId="0">
      <selection activeCell="A12" sqref="A12"/>
    </sheetView>
  </sheetViews>
  <sheetFormatPr defaultRowHeight="14.4" x14ac:dyDescent="0.3"/>
  <cols>
    <col min="4" max="4" width="12.109375" bestFit="1" customWidth="1"/>
    <col min="7" max="7" width="16.77734375" customWidth="1"/>
  </cols>
  <sheetData>
    <row r="1" spans="1:13" x14ac:dyDescent="0.3">
      <c r="A1" t="s">
        <v>47</v>
      </c>
      <c r="B1" t="s">
        <v>48</v>
      </c>
      <c r="C1" t="s">
        <v>44</v>
      </c>
      <c r="D1" t="s">
        <v>46</v>
      </c>
      <c r="F1" t="s">
        <v>45</v>
      </c>
    </row>
    <row r="2" spans="1:13" x14ac:dyDescent="0.3">
      <c r="A2">
        <v>269</v>
      </c>
      <c r="B2">
        <v>7</v>
      </c>
      <c r="C2">
        <v>300</v>
      </c>
      <c r="D2">
        <v>270</v>
      </c>
      <c r="E2">
        <v>4</v>
      </c>
      <c r="F2">
        <v>274</v>
      </c>
      <c r="H2">
        <f>(D2*6/F2)</f>
        <v>5.9124087591240873</v>
      </c>
      <c r="I2">
        <f>(A2*6/300)</f>
        <v>5.38</v>
      </c>
      <c r="J2">
        <f>(D2/E2)</f>
        <v>67.5</v>
      </c>
      <c r="K2">
        <f>(A2/B2)</f>
        <v>38.428571428571431</v>
      </c>
      <c r="L2">
        <f>(E2/F2)</f>
        <v>1.4598540145985401E-2</v>
      </c>
      <c r="M2">
        <f>(B2/C2)</f>
        <v>2.3333333333333334E-2</v>
      </c>
    </row>
    <row r="3" spans="1:13" x14ac:dyDescent="0.3">
      <c r="G3" s="9"/>
    </row>
    <row r="4" spans="1:13" x14ac:dyDescent="0.3">
      <c r="G4" s="9"/>
    </row>
    <row r="5" spans="1:13" x14ac:dyDescent="0.3">
      <c r="G5" s="9"/>
    </row>
    <row r="6" spans="1:13" x14ac:dyDescent="0.3">
      <c r="G6" s="9"/>
    </row>
    <row r="7" spans="1:13" x14ac:dyDescent="0.3">
      <c r="G7" s="9"/>
    </row>
    <row r="8" spans="1:13" x14ac:dyDescent="0.3">
      <c r="G8" s="9"/>
    </row>
    <row r="9" spans="1:13" x14ac:dyDescent="0.3">
      <c r="G9" s="9"/>
    </row>
    <row r="10" spans="1:13" x14ac:dyDescent="0.3">
      <c r="G10" s="9"/>
    </row>
    <row r="11" spans="1:13" x14ac:dyDescent="0.3">
      <c r="G11" s="9"/>
    </row>
    <row r="12" spans="1:13" x14ac:dyDescent="0.3">
      <c r="G12" s="9"/>
    </row>
    <row r="13" spans="1:13" x14ac:dyDescent="0.3">
      <c r="G13" s="9"/>
    </row>
    <row r="14" spans="1:13" x14ac:dyDescent="0.3">
      <c r="G1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CEB6-2533-4C4E-92B0-71326C9B66D5}">
  <dimension ref="A1:J92"/>
  <sheetViews>
    <sheetView topLeftCell="F64" workbookViewId="0">
      <selection sqref="A1:J92"/>
    </sheetView>
  </sheetViews>
  <sheetFormatPr defaultRowHeight="14.4" x14ac:dyDescent="0.3"/>
  <cols>
    <col min="1" max="1" width="11.5546875" bestFit="1" customWidth="1"/>
    <col min="2" max="2" width="9" bestFit="1" customWidth="1"/>
    <col min="3" max="3" width="32.6640625" bestFit="1" customWidth="1"/>
    <col min="4" max="4" width="61" bestFit="1" customWidth="1"/>
    <col min="5" max="5" width="31.21875" bestFit="1" customWidth="1"/>
    <col min="6" max="6" width="42.109375" bestFit="1" customWidth="1"/>
    <col min="7" max="7" width="38.77734375" bestFit="1" customWidth="1"/>
    <col min="8" max="8" width="40.5546875" bestFit="1" customWidth="1"/>
    <col min="9" max="9" width="27.5546875" bestFit="1" customWidth="1"/>
    <col min="10" max="10" width="34.44140625" bestFit="1" customWidth="1"/>
  </cols>
  <sheetData>
    <row r="1" spans="1:10" x14ac:dyDescent="0.3">
      <c r="A1" t="s">
        <v>43</v>
      </c>
      <c r="B1" t="s">
        <v>42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3">
      <c r="A2" t="s">
        <v>41</v>
      </c>
      <c r="B2" s="8">
        <v>41651</v>
      </c>
      <c r="C2">
        <v>5.9124087591240873</v>
      </c>
      <c r="D2">
        <v>5.38</v>
      </c>
      <c r="E2">
        <v>67.5</v>
      </c>
      <c r="F2">
        <v>38.428571428571431</v>
      </c>
      <c r="G2">
        <v>1.4598540145985401E-2</v>
      </c>
      <c r="H2">
        <v>2.3333333333333334E-2</v>
      </c>
      <c r="I2">
        <f>(C2*E2)</f>
        <v>399.08759124087589</v>
      </c>
      <c r="J2">
        <f>(D2*F2)</f>
        <v>206.74571428571429</v>
      </c>
    </row>
    <row r="3" spans="1:10" x14ac:dyDescent="0.3">
      <c r="B3" s="9">
        <v>42752</v>
      </c>
      <c r="C3">
        <v>6.0808080808080804</v>
      </c>
      <c r="D3">
        <v>6</v>
      </c>
      <c r="E3">
        <v>33.444444444444443</v>
      </c>
      <c r="F3">
        <v>37.5</v>
      </c>
      <c r="G3">
        <v>3.0303030303030304E-2</v>
      </c>
      <c r="H3">
        <v>2.6666666666666668E-2</v>
      </c>
      <c r="I3">
        <f t="shared" ref="I3:I71" si="0">(C3*E3)</f>
        <v>203.36924803591469</v>
      </c>
      <c r="J3">
        <f t="shared" ref="J3:J71" si="1">(D3*F3)</f>
        <v>225</v>
      </c>
    </row>
    <row r="4" spans="1:10" x14ac:dyDescent="0.3">
      <c r="B4" s="9">
        <v>42754</v>
      </c>
      <c r="C4">
        <v>6.1</v>
      </c>
      <c r="D4">
        <v>4.8600000000000003</v>
      </c>
      <c r="E4">
        <v>81.333333333333329</v>
      </c>
      <c r="F4">
        <v>27</v>
      </c>
      <c r="G4">
        <v>1.2500000000000001E-2</v>
      </c>
      <c r="H4">
        <v>0.03</v>
      </c>
      <c r="I4">
        <f t="shared" si="0"/>
        <v>496.13333333333327</v>
      </c>
      <c r="J4">
        <f t="shared" si="1"/>
        <v>131.22</v>
      </c>
    </row>
    <row r="5" spans="1:10" x14ac:dyDescent="0.3">
      <c r="B5" s="9">
        <v>42759</v>
      </c>
      <c r="C5">
        <v>5.4526315789473685</v>
      </c>
      <c r="D5">
        <v>6.32</v>
      </c>
      <c r="E5">
        <v>25.9</v>
      </c>
      <c r="F5">
        <v>39.5</v>
      </c>
      <c r="G5">
        <v>3.5087719298245612E-2</v>
      </c>
      <c r="H5">
        <v>2.6666666666666668E-2</v>
      </c>
      <c r="I5">
        <f t="shared" si="0"/>
        <v>141.22315789473683</v>
      </c>
      <c r="J5">
        <f t="shared" si="1"/>
        <v>249.64000000000001</v>
      </c>
    </row>
    <row r="6" spans="1:10" x14ac:dyDescent="0.3">
      <c r="B6" s="9">
        <v>42761</v>
      </c>
      <c r="C6">
        <v>4.34</v>
      </c>
      <c r="D6">
        <v>4.24</v>
      </c>
      <c r="E6">
        <v>24.111111111111111</v>
      </c>
      <c r="F6">
        <v>21.2</v>
      </c>
      <c r="G6">
        <v>0.03</v>
      </c>
      <c r="H6">
        <v>3.3557046979865772E-2</v>
      </c>
      <c r="I6">
        <f t="shared" si="0"/>
        <v>104.64222222222222</v>
      </c>
      <c r="J6">
        <f t="shared" si="1"/>
        <v>89.888000000000005</v>
      </c>
    </row>
    <row r="7" spans="1:10" x14ac:dyDescent="0.3">
      <c r="B7" s="9">
        <v>43053</v>
      </c>
      <c r="C7">
        <v>6</v>
      </c>
      <c r="D7">
        <v>5.36</v>
      </c>
      <c r="E7">
        <v>37.5</v>
      </c>
      <c r="F7">
        <v>26.8</v>
      </c>
      <c r="G7">
        <v>2.6666666666666668E-2</v>
      </c>
      <c r="H7">
        <v>3.4602076124567477E-2</v>
      </c>
      <c r="I7">
        <f t="shared" si="0"/>
        <v>225</v>
      </c>
      <c r="J7">
        <f t="shared" si="1"/>
        <v>143.64800000000002</v>
      </c>
    </row>
    <row r="8" spans="1:10" x14ac:dyDescent="0.3">
      <c r="B8" s="9">
        <v>43055</v>
      </c>
      <c r="C8">
        <v>3.6960000000000002</v>
      </c>
      <c r="D8">
        <v>3.14</v>
      </c>
      <c r="E8">
        <v>15.4</v>
      </c>
      <c r="F8">
        <v>22.428571428571427</v>
      </c>
      <c r="G8">
        <v>0.04</v>
      </c>
      <c r="H8">
        <v>4.2168674698795178E-2</v>
      </c>
      <c r="I8">
        <f t="shared" si="0"/>
        <v>56.918400000000005</v>
      </c>
      <c r="J8">
        <f t="shared" si="1"/>
        <v>70.425714285714278</v>
      </c>
    </row>
    <row r="9" spans="1:10" x14ac:dyDescent="0.3">
      <c r="B9" s="9">
        <v>43058</v>
      </c>
      <c r="C9">
        <v>6.58</v>
      </c>
      <c r="D9">
        <v>5.12</v>
      </c>
      <c r="E9">
        <v>65.8</v>
      </c>
      <c r="F9">
        <v>25.6</v>
      </c>
      <c r="G9">
        <v>1.6666666666666666E-2</v>
      </c>
      <c r="H9">
        <v>3.7453183520599252E-2</v>
      </c>
      <c r="I9">
        <f t="shared" si="0"/>
        <v>432.964</v>
      </c>
      <c r="J9">
        <f t="shared" si="1"/>
        <v>131.072</v>
      </c>
    </row>
    <row r="10" spans="1:10" x14ac:dyDescent="0.3">
      <c r="B10" s="9">
        <v>43060</v>
      </c>
      <c r="C10">
        <v>5.4693877551020407</v>
      </c>
      <c r="D10">
        <v>5.34</v>
      </c>
      <c r="E10">
        <v>38.285714285714285</v>
      </c>
      <c r="F10">
        <v>33.375</v>
      </c>
      <c r="G10">
        <v>2.3809523809523808E-2</v>
      </c>
      <c r="H10">
        <v>2.6666666666666668E-2</v>
      </c>
      <c r="I10">
        <f t="shared" si="0"/>
        <v>209.39941690962098</v>
      </c>
      <c r="J10">
        <f t="shared" si="1"/>
        <v>178.2225</v>
      </c>
    </row>
    <row r="11" spans="1:10" x14ac:dyDescent="0.3">
      <c r="B11" s="9">
        <v>43062</v>
      </c>
      <c r="C11">
        <v>5.830388692579505</v>
      </c>
      <c r="D11">
        <v>5.6</v>
      </c>
      <c r="E11">
        <v>34.375</v>
      </c>
      <c r="F11">
        <v>46.666666666666664</v>
      </c>
      <c r="G11">
        <v>2.8268551236749116E-2</v>
      </c>
      <c r="H11">
        <v>0.02</v>
      </c>
      <c r="I11">
        <f t="shared" si="0"/>
        <v>200.4196113074205</v>
      </c>
      <c r="J11">
        <f t="shared" si="1"/>
        <v>261.33333333333331</v>
      </c>
    </row>
    <row r="12" spans="1:10" x14ac:dyDescent="0.3">
      <c r="A12" t="s">
        <v>54</v>
      </c>
      <c r="B12" s="9"/>
      <c r="C12">
        <f>AVERAGE(C2:C11)</f>
        <v>5.5461624866561072</v>
      </c>
      <c r="D12">
        <f>AVERAGE(D2:D11)</f>
        <v>5.1359999999999992</v>
      </c>
      <c r="E12">
        <f t="shared" ref="E12:J12" si="2">AVERAGE(E2:E11)</f>
        <v>42.364960317460316</v>
      </c>
      <c r="F12">
        <f t="shared" si="2"/>
        <v>31.849880952380953</v>
      </c>
      <c r="G12">
        <f t="shared" si="2"/>
        <v>2.5790069812686757E-2</v>
      </c>
      <c r="H12">
        <f t="shared" si="2"/>
        <v>3.0111431465716106E-2</v>
      </c>
      <c r="I12">
        <f t="shared" si="2"/>
        <v>246.91569809441245</v>
      </c>
      <c r="J12">
        <f t="shared" si="2"/>
        <v>168.71952619047619</v>
      </c>
    </row>
    <row r="13" spans="1:10" x14ac:dyDescent="0.3">
      <c r="A13" t="s">
        <v>49</v>
      </c>
      <c r="B13" s="9">
        <v>42736</v>
      </c>
      <c r="C13">
        <v>5.84</v>
      </c>
      <c r="D13">
        <v>5.36</v>
      </c>
      <c r="E13">
        <v>41.714285714285715</v>
      </c>
      <c r="F13">
        <v>26.8</v>
      </c>
      <c r="G13">
        <v>2.3333333333333334E-2</v>
      </c>
      <c r="H13">
        <v>3.4246575342465752E-2</v>
      </c>
      <c r="I13">
        <f t="shared" si="0"/>
        <v>243.61142857142858</v>
      </c>
      <c r="J13">
        <f t="shared" si="1"/>
        <v>143.64800000000002</v>
      </c>
    </row>
    <row r="14" spans="1:10" x14ac:dyDescent="0.3">
      <c r="B14" s="9">
        <v>42760</v>
      </c>
      <c r="C14">
        <v>6.28</v>
      </c>
      <c r="D14">
        <v>6.28</v>
      </c>
      <c r="E14">
        <v>31.4</v>
      </c>
      <c r="F14">
        <v>34.888888888888886</v>
      </c>
      <c r="G14">
        <v>3.3333333333333333E-2</v>
      </c>
      <c r="H14">
        <v>0.03</v>
      </c>
      <c r="I14">
        <f t="shared" si="0"/>
        <v>197.19200000000001</v>
      </c>
      <c r="J14">
        <f t="shared" si="1"/>
        <v>219.10222222222222</v>
      </c>
    </row>
    <row r="15" spans="1:10" x14ac:dyDescent="0.3">
      <c r="B15" s="9">
        <v>42763</v>
      </c>
      <c r="C15">
        <v>5.8131487889273359</v>
      </c>
      <c r="D15">
        <v>5.56</v>
      </c>
      <c r="E15">
        <v>93.333333333333329</v>
      </c>
      <c r="F15">
        <v>55.6</v>
      </c>
      <c r="G15">
        <v>1.0380622837370242E-2</v>
      </c>
      <c r="H15">
        <v>1.6666666666666666E-2</v>
      </c>
      <c r="I15">
        <f t="shared" si="0"/>
        <v>542.56055363321798</v>
      </c>
      <c r="J15">
        <f t="shared" si="1"/>
        <v>309.13599999999997</v>
      </c>
    </row>
    <row r="16" spans="1:10" x14ac:dyDescent="0.3">
      <c r="B16" s="9">
        <v>42766</v>
      </c>
      <c r="C16">
        <v>6.06</v>
      </c>
      <c r="D16">
        <v>4.32</v>
      </c>
      <c r="E16">
        <v>60.6</v>
      </c>
      <c r="F16">
        <v>21.6</v>
      </c>
      <c r="G16">
        <v>1.6666666666666666E-2</v>
      </c>
      <c r="H16">
        <v>3.3557046979865772E-2</v>
      </c>
      <c r="I16">
        <f t="shared" si="0"/>
        <v>367.23599999999999</v>
      </c>
      <c r="J16">
        <f t="shared" si="1"/>
        <v>93.312000000000012</v>
      </c>
    </row>
    <row r="17" spans="1:10" x14ac:dyDescent="0.3">
      <c r="B17" s="9">
        <v>43029</v>
      </c>
      <c r="C17">
        <v>5.0922509225092254</v>
      </c>
      <c r="D17">
        <v>4.72</v>
      </c>
      <c r="E17">
        <v>23</v>
      </c>
      <c r="F17">
        <v>59</v>
      </c>
      <c r="G17">
        <v>3.6900369003690037E-2</v>
      </c>
      <c r="H17">
        <v>1.384083044982699E-2</v>
      </c>
      <c r="I17">
        <f t="shared" si="0"/>
        <v>117.12177121771218</v>
      </c>
      <c r="J17">
        <f t="shared" si="1"/>
        <v>278.47999999999996</v>
      </c>
    </row>
    <row r="18" spans="1:10" x14ac:dyDescent="0.3">
      <c r="B18" s="9">
        <v>43032</v>
      </c>
      <c r="C18">
        <v>4.5161290322580649</v>
      </c>
      <c r="D18">
        <v>5.64</v>
      </c>
      <c r="E18">
        <v>21</v>
      </c>
      <c r="F18">
        <v>31.333333333333332</v>
      </c>
      <c r="G18">
        <v>3.5842293906810034E-2</v>
      </c>
      <c r="H18">
        <v>0.03</v>
      </c>
      <c r="I18">
        <f t="shared" si="0"/>
        <v>94.838709677419359</v>
      </c>
      <c r="J18">
        <f t="shared" si="1"/>
        <v>176.71999999999997</v>
      </c>
    </row>
    <row r="19" spans="1:10" x14ac:dyDescent="0.3">
      <c r="B19" s="9">
        <v>42746</v>
      </c>
      <c r="C19">
        <v>5.0930232558139537</v>
      </c>
      <c r="D19">
        <v>4.3600000000000003</v>
      </c>
      <c r="E19">
        <v>31.285714285714285</v>
      </c>
      <c r="F19">
        <v>24.222222222222221</v>
      </c>
      <c r="G19">
        <v>2.7131782945736434E-2</v>
      </c>
      <c r="H19">
        <v>0.03</v>
      </c>
      <c r="I19">
        <f t="shared" si="0"/>
        <v>159.3388704318937</v>
      </c>
      <c r="J19">
        <f t="shared" si="1"/>
        <v>105.6088888888889</v>
      </c>
    </row>
    <row r="20" spans="1:10" x14ac:dyDescent="0.3">
      <c r="B20" s="9">
        <v>42750</v>
      </c>
      <c r="C20">
        <v>4.96</v>
      </c>
      <c r="D20">
        <v>5.04</v>
      </c>
      <c r="E20">
        <v>24.8</v>
      </c>
      <c r="F20">
        <v>63</v>
      </c>
      <c r="G20">
        <v>3.3333333333333333E-2</v>
      </c>
      <c r="H20">
        <v>1.3986013986013986E-2</v>
      </c>
      <c r="I20">
        <f t="shared" si="0"/>
        <v>123.008</v>
      </c>
      <c r="J20">
        <f t="shared" si="1"/>
        <v>317.52</v>
      </c>
    </row>
    <row r="21" spans="1:10" x14ac:dyDescent="0.3">
      <c r="B21" s="9">
        <v>42755</v>
      </c>
      <c r="C21">
        <v>5.7508650519031139</v>
      </c>
      <c r="D21">
        <v>5.52</v>
      </c>
      <c r="E21">
        <v>46.166666666666664</v>
      </c>
      <c r="F21">
        <v>27.6</v>
      </c>
      <c r="G21">
        <v>2.0761245674740483E-2</v>
      </c>
      <c r="H21">
        <v>3.3670033670033669E-2</v>
      </c>
      <c r="I21">
        <f t="shared" si="0"/>
        <v>265.49826989619373</v>
      </c>
      <c r="J21">
        <f t="shared" si="1"/>
        <v>152.352</v>
      </c>
    </row>
    <row r="22" spans="1:10" x14ac:dyDescent="0.3">
      <c r="A22" t="s">
        <v>54</v>
      </c>
      <c r="C22">
        <f>AVERAGE(C13:C21)</f>
        <v>5.4894907834901883</v>
      </c>
      <c r="D22">
        <f t="shared" ref="D22:H22" si="3">AVERAGE(D13:D21)</f>
        <v>5.1999999999999993</v>
      </c>
      <c r="E22">
        <f t="shared" si="3"/>
        <v>41.477777777777781</v>
      </c>
      <c r="F22">
        <f t="shared" si="3"/>
        <v>38.227160493827164</v>
      </c>
      <c r="G22">
        <f t="shared" si="3"/>
        <v>2.6409220115001544E-2</v>
      </c>
      <c r="H22">
        <f t="shared" si="3"/>
        <v>2.6218574121652533E-2</v>
      </c>
      <c r="I22">
        <f t="shared" ref="I22" si="4">AVERAGE(I13:I21)</f>
        <v>234.48951149198507</v>
      </c>
      <c r="J22">
        <f t="shared" ref="J22" si="5">AVERAGE(J13:J21)</f>
        <v>199.54212345679014</v>
      </c>
    </row>
    <row r="24" spans="1:10" x14ac:dyDescent="0.3">
      <c r="A24" t="s">
        <v>8</v>
      </c>
      <c r="B24" s="9">
        <v>42754</v>
      </c>
      <c r="C24">
        <v>5.506849315068493</v>
      </c>
      <c r="D24">
        <v>5.84</v>
      </c>
      <c r="E24">
        <v>26.8</v>
      </c>
      <c r="F24">
        <v>41.714285714285715</v>
      </c>
      <c r="G24">
        <v>3.4246575342465752E-2</v>
      </c>
      <c r="H24">
        <v>2.3333333333333334E-2</v>
      </c>
      <c r="I24">
        <f t="shared" si="0"/>
        <v>147.58356164383562</v>
      </c>
      <c r="J24">
        <f t="shared" si="1"/>
        <v>243.61142857142858</v>
      </c>
    </row>
    <row r="25" spans="1:10" x14ac:dyDescent="0.3">
      <c r="B25" s="9">
        <v>42760</v>
      </c>
      <c r="C25">
        <v>6.28</v>
      </c>
      <c r="D25">
        <v>6.28</v>
      </c>
      <c r="E25">
        <v>34.888888888888886</v>
      </c>
      <c r="F25">
        <v>31.4</v>
      </c>
      <c r="G25">
        <v>0.03</v>
      </c>
      <c r="H25">
        <v>3.3333333333333333E-2</v>
      </c>
      <c r="I25">
        <f t="shared" si="0"/>
        <v>219.10222222222222</v>
      </c>
      <c r="J25">
        <f t="shared" si="1"/>
        <v>197.19200000000001</v>
      </c>
    </row>
    <row r="26" spans="1:10" x14ac:dyDescent="0.3">
      <c r="B26" s="9">
        <v>42763</v>
      </c>
      <c r="C26">
        <v>5.56</v>
      </c>
      <c r="D26">
        <v>5.6</v>
      </c>
      <c r="E26">
        <v>55.6</v>
      </c>
      <c r="F26">
        <v>93.333333333333329</v>
      </c>
      <c r="G26">
        <v>1.6666666666666666E-2</v>
      </c>
      <c r="H26">
        <v>1.0600706713780919E-2</v>
      </c>
      <c r="I26">
        <f t="shared" si="0"/>
        <v>309.13599999999997</v>
      </c>
      <c r="J26">
        <f t="shared" si="1"/>
        <v>522.66666666666663</v>
      </c>
    </row>
    <row r="27" spans="1:10" x14ac:dyDescent="0.3">
      <c r="B27" s="9">
        <v>42766</v>
      </c>
      <c r="C27">
        <v>4.348993288590604</v>
      </c>
      <c r="D27">
        <v>6.06</v>
      </c>
      <c r="E27">
        <v>21.6</v>
      </c>
      <c r="F27">
        <v>60.6</v>
      </c>
      <c r="G27">
        <v>3.3557046979865772E-2</v>
      </c>
      <c r="H27">
        <v>1.6666666666666666E-2</v>
      </c>
      <c r="I27">
        <f t="shared" si="0"/>
        <v>93.938255033557056</v>
      </c>
      <c r="J27">
        <f t="shared" si="1"/>
        <v>367.23599999999999</v>
      </c>
    </row>
    <row r="28" spans="1:10" x14ac:dyDescent="0.3">
      <c r="B28" s="9">
        <v>42792</v>
      </c>
      <c r="C28">
        <v>5.7142857142857144</v>
      </c>
      <c r="D28">
        <v>5.58</v>
      </c>
      <c r="E28">
        <v>70</v>
      </c>
      <c r="F28">
        <v>39.857142857142854</v>
      </c>
      <c r="G28">
        <v>1.3605442176870748E-2</v>
      </c>
      <c r="H28">
        <v>2.3333333333333334E-2</v>
      </c>
      <c r="I28">
        <f t="shared" si="0"/>
        <v>400</v>
      </c>
      <c r="J28">
        <f t="shared" si="1"/>
        <v>222.40285714285713</v>
      </c>
    </row>
    <row r="29" spans="1:10" x14ac:dyDescent="0.3">
      <c r="B29" s="9">
        <v>42794</v>
      </c>
      <c r="C29">
        <v>5.28</v>
      </c>
      <c r="D29">
        <v>5.3</v>
      </c>
      <c r="E29">
        <v>29.333333333333332</v>
      </c>
      <c r="F29">
        <v>33.125</v>
      </c>
      <c r="G29">
        <v>0.03</v>
      </c>
      <c r="H29">
        <v>2.7027027027027029E-2</v>
      </c>
      <c r="I29">
        <f t="shared" si="0"/>
        <v>154.88</v>
      </c>
      <c r="J29">
        <f t="shared" si="1"/>
        <v>175.5625</v>
      </c>
    </row>
    <row r="30" spans="1:10" x14ac:dyDescent="0.3">
      <c r="B30" s="9">
        <v>42795</v>
      </c>
      <c r="C30">
        <v>4.9000000000000004</v>
      </c>
      <c r="D30">
        <v>4.9800000000000004</v>
      </c>
      <c r="E30">
        <v>30.625</v>
      </c>
      <c r="F30">
        <v>27.666666666666668</v>
      </c>
      <c r="G30">
        <v>2.6666666666666668E-2</v>
      </c>
      <c r="H30">
        <v>3.0201342281879196E-2</v>
      </c>
      <c r="I30">
        <f t="shared" si="0"/>
        <v>150.0625</v>
      </c>
      <c r="J30">
        <f t="shared" si="1"/>
        <v>137.78000000000003</v>
      </c>
    </row>
    <row r="31" spans="1:10" x14ac:dyDescent="0.3">
      <c r="B31" s="9">
        <v>42903</v>
      </c>
      <c r="C31">
        <v>4.117647058823529</v>
      </c>
      <c r="D31">
        <v>1.1599999999999999</v>
      </c>
      <c r="E31">
        <v>10.5</v>
      </c>
      <c r="F31">
        <v>5.8</v>
      </c>
      <c r="G31">
        <v>6.535947712418301E-2</v>
      </c>
      <c r="H31">
        <v>9.4339622641509441E-2</v>
      </c>
      <c r="I31">
        <f t="shared" si="0"/>
        <v>43.235294117647058</v>
      </c>
      <c r="J31">
        <f t="shared" si="1"/>
        <v>6.7279999999999998</v>
      </c>
    </row>
    <row r="32" spans="1:10" x14ac:dyDescent="0.3">
      <c r="B32" s="9">
        <v>42974</v>
      </c>
      <c r="C32">
        <v>6.08</v>
      </c>
      <c r="D32">
        <v>3.22</v>
      </c>
      <c r="E32">
        <v>50.666666666666664</v>
      </c>
      <c r="F32">
        <v>16.100000000000001</v>
      </c>
      <c r="G32">
        <v>0.02</v>
      </c>
      <c r="H32">
        <v>4.3668122270742356E-2</v>
      </c>
      <c r="I32">
        <f t="shared" si="0"/>
        <v>308.05333333333334</v>
      </c>
      <c r="J32">
        <f t="shared" si="1"/>
        <v>51.842000000000006</v>
      </c>
    </row>
    <row r="33" spans="1:10" x14ac:dyDescent="0.3">
      <c r="B33" s="9">
        <v>42977</v>
      </c>
      <c r="C33">
        <v>5.3023255813953485</v>
      </c>
      <c r="D33">
        <v>4.54</v>
      </c>
      <c r="E33">
        <v>57</v>
      </c>
      <c r="F33">
        <v>22.7</v>
      </c>
      <c r="G33">
        <v>1.5503875968992248E-2</v>
      </c>
      <c r="H33">
        <v>3.3333333333333333E-2</v>
      </c>
      <c r="I33">
        <f t="shared" si="0"/>
        <v>302.23255813953489</v>
      </c>
      <c r="J33">
        <f t="shared" si="1"/>
        <v>103.05799999999999</v>
      </c>
    </row>
    <row r="34" spans="1:10" x14ac:dyDescent="0.3">
      <c r="B34" s="9">
        <v>42980</v>
      </c>
      <c r="C34">
        <v>6.9508196721311473</v>
      </c>
      <c r="D34">
        <v>4.12</v>
      </c>
      <c r="E34">
        <v>212</v>
      </c>
      <c r="F34">
        <v>20.6</v>
      </c>
      <c r="G34">
        <v>5.4644808743169399E-3</v>
      </c>
      <c r="H34">
        <v>3.3670033670033669E-2</v>
      </c>
      <c r="I34">
        <f t="shared" si="0"/>
        <v>1473.5737704918033</v>
      </c>
      <c r="J34">
        <f t="shared" si="1"/>
        <v>84.872000000000014</v>
      </c>
    </row>
    <row r="35" spans="1:10" x14ac:dyDescent="0.3">
      <c r="A35" t="s">
        <v>54</v>
      </c>
      <c r="C35">
        <f>AVERAGE(C24:C34)</f>
        <v>5.458265511844985</v>
      </c>
      <c r="D35">
        <f t="shared" ref="D35:J35" si="6">AVERAGE(D24:D34)</f>
        <v>4.7890909090909082</v>
      </c>
      <c r="E35">
        <f t="shared" si="6"/>
        <v>54.455808080808083</v>
      </c>
      <c r="F35">
        <f t="shared" si="6"/>
        <v>35.717857142857149</v>
      </c>
      <c r="G35">
        <f t="shared" si="6"/>
        <v>2.6460930163638888E-2</v>
      </c>
      <c r="H35">
        <f t="shared" si="6"/>
        <v>3.3591532236815692E-2</v>
      </c>
      <c r="I35">
        <f t="shared" si="6"/>
        <v>327.43613590744849</v>
      </c>
      <c r="J35">
        <f t="shared" si="6"/>
        <v>192.08649567099567</v>
      </c>
    </row>
    <row r="37" spans="1:10" x14ac:dyDescent="0.3">
      <c r="A37" t="s">
        <v>50</v>
      </c>
      <c r="B37" s="9">
        <v>43053</v>
      </c>
      <c r="C37">
        <v>5.5640138408304498</v>
      </c>
      <c r="D37">
        <v>6</v>
      </c>
      <c r="E37">
        <v>26.8</v>
      </c>
      <c r="F37">
        <v>37.5</v>
      </c>
      <c r="G37">
        <v>3.4602076124567477E-2</v>
      </c>
      <c r="H37">
        <v>2.6666666666666668E-2</v>
      </c>
      <c r="I37">
        <f t="shared" si="0"/>
        <v>149.11557093425606</v>
      </c>
      <c r="J37">
        <f t="shared" si="1"/>
        <v>225</v>
      </c>
    </row>
    <row r="38" spans="1:10" x14ac:dyDescent="0.3">
      <c r="B38" s="9">
        <v>42922</v>
      </c>
      <c r="C38">
        <v>6.08</v>
      </c>
      <c r="D38">
        <v>4.58</v>
      </c>
      <c r="E38">
        <v>60.8</v>
      </c>
      <c r="F38">
        <v>22.9</v>
      </c>
      <c r="G38">
        <v>1.6666666666666666E-2</v>
      </c>
      <c r="H38">
        <v>4.1152263374485597E-2</v>
      </c>
      <c r="I38">
        <f t="shared" si="0"/>
        <v>369.66399999999999</v>
      </c>
      <c r="J38">
        <f t="shared" si="1"/>
        <v>104.88199999999999</v>
      </c>
    </row>
    <row r="39" spans="1:10" x14ac:dyDescent="0.3">
      <c r="B39" s="9">
        <v>42925</v>
      </c>
      <c r="C39">
        <v>4.716157205240175</v>
      </c>
      <c r="D39">
        <v>5.34</v>
      </c>
      <c r="E39">
        <v>18</v>
      </c>
      <c r="F39">
        <v>26.7</v>
      </c>
      <c r="G39">
        <v>4.3668122270742356E-2</v>
      </c>
      <c r="H39">
        <v>3.3783783783783786E-2</v>
      </c>
      <c r="I39">
        <f t="shared" si="0"/>
        <v>84.890829694323145</v>
      </c>
      <c r="J39">
        <f t="shared" si="1"/>
        <v>142.578</v>
      </c>
    </row>
    <row r="40" spans="1:10" x14ac:dyDescent="0.3">
      <c r="B40" s="9">
        <v>42928</v>
      </c>
      <c r="C40">
        <v>6.78</v>
      </c>
      <c r="D40">
        <v>5.14</v>
      </c>
      <c r="E40">
        <v>67.8</v>
      </c>
      <c r="F40">
        <v>25.7</v>
      </c>
      <c r="G40">
        <v>1.6666666666666666E-2</v>
      </c>
      <c r="H40">
        <v>3.7453183520599252E-2</v>
      </c>
      <c r="I40">
        <f t="shared" si="0"/>
        <v>459.68400000000003</v>
      </c>
      <c r="J40">
        <f t="shared" si="1"/>
        <v>132.09799999999998</v>
      </c>
    </row>
    <row r="41" spans="1:10" x14ac:dyDescent="0.3">
      <c r="B41" s="9">
        <v>42964</v>
      </c>
      <c r="C41">
        <v>6.18</v>
      </c>
      <c r="D41">
        <v>4.32</v>
      </c>
      <c r="E41">
        <v>103</v>
      </c>
      <c r="F41">
        <v>21.6</v>
      </c>
      <c r="G41">
        <v>0.01</v>
      </c>
      <c r="H41">
        <v>3.3444816053511704E-2</v>
      </c>
      <c r="I41">
        <f t="shared" si="0"/>
        <v>636.54</v>
      </c>
      <c r="J41">
        <f t="shared" si="1"/>
        <v>93.312000000000012</v>
      </c>
    </row>
    <row r="42" spans="1:10" x14ac:dyDescent="0.3">
      <c r="B42" s="9">
        <v>43029</v>
      </c>
      <c r="C42">
        <v>4.8996539792387539</v>
      </c>
      <c r="D42">
        <v>4.5999999999999996</v>
      </c>
      <c r="E42">
        <v>59</v>
      </c>
      <c r="F42">
        <v>23</v>
      </c>
      <c r="G42">
        <v>1.384083044982699E-2</v>
      </c>
      <c r="H42">
        <v>3.6900369003690037E-2</v>
      </c>
      <c r="I42">
        <f t="shared" si="0"/>
        <v>289.07958477508646</v>
      </c>
      <c r="J42">
        <f t="shared" si="1"/>
        <v>105.8</v>
      </c>
    </row>
    <row r="43" spans="1:10" x14ac:dyDescent="0.3">
      <c r="B43" s="9">
        <v>43032</v>
      </c>
      <c r="C43">
        <v>5.64</v>
      </c>
      <c r="D43">
        <v>4.2</v>
      </c>
      <c r="E43">
        <v>31.333333333333332</v>
      </c>
      <c r="F43">
        <v>21</v>
      </c>
      <c r="G43">
        <v>0.03</v>
      </c>
      <c r="H43">
        <v>3.7453183520599252E-2</v>
      </c>
      <c r="I43">
        <f t="shared" si="0"/>
        <v>176.71999999999997</v>
      </c>
      <c r="J43">
        <f t="shared" si="1"/>
        <v>88.2</v>
      </c>
    </row>
    <row r="44" spans="1:10" x14ac:dyDescent="0.3">
      <c r="B44" s="9">
        <v>43055</v>
      </c>
      <c r="C44">
        <v>5.6746987951807233</v>
      </c>
      <c r="D44">
        <v>3.08</v>
      </c>
      <c r="E44">
        <v>22.428571428571427</v>
      </c>
      <c r="F44">
        <v>15.4</v>
      </c>
      <c r="G44">
        <v>4.2168674698795178E-2</v>
      </c>
      <c r="H44">
        <v>0.04</v>
      </c>
      <c r="I44">
        <f t="shared" si="0"/>
        <v>127.27538726333907</v>
      </c>
      <c r="J44">
        <f t="shared" si="1"/>
        <v>47.432000000000002</v>
      </c>
    </row>
    <row r="45" spans="1:10" x14ac:dyDescent="0.3">
      <c r="B45" s="9">
        <v>43058</v>
      </c>
      <c r="C45">
        <v>5.7528089887640448</v>
      </c>
      <c r="D45">
        <v>6.58</v>
      </c>
      <c r="E45">
        <v>25.6</v>
      </c>
      <c r="F45">
        <v>65.8</v>
      </c>
      <c r="G45">
        <v>3.7453183520599252E-2</v>
      </c>
      <c r="H45">
        <v>1.6666666666666666E-2</v>
      </c>
      <c r="I45">
        <f t="shared" si="0"/>
        <v>147.27191011235956</v>
      </c>
      <c r="J45">
        <f t="shared" si="1"/>
        <v>432.964</v>
      </c>
    </row>
    <row r="46" spans="1:10" x14ac:dyDescent="0.3">
      <c r="B46" s="9">
        <v>43060</v>
      </c>
      <c r="C46">
        <v>5.34</v>
      </c>
      <c r="D46">
        <v>5.36</v>
      </c>
      <c r="E46">
        <v>33.375</v>
      </c>
      <c r="F46">
        <v>38.285714285714285</v>
      </c>
      <c r="G46">
        <v>2.6666666666666668E-2</v>
      </c>
      <c r="H46">
        <v>2.3809523809523808E-2</v>
      </c>
      <c r="I46">
        <f t="shared" si="0"/>
        <v>178.2225</v>
      </c>
      <c r="J46">
        <f t="shared" si="1"/>
        <v>205.21142857142857</v>
      </c>
    </row>
    <row r="47" spans="1:10" x14ac:dyDescent="0.3">
      <c r="A47" t="s">
        <v>54</v>
      </c>
      <c r="B47" s="9"/>
      <c r="C47">
        <f>AVERAGE(C37:C46)</f>
        <v>5.6627332809254156</v>
      </c>
      <c r="D47">
        <f t="shared" ref="D47:J47" si="7">AVERAGE(D37:D46)</f>
        <v>4.92</v>
      </c>
      <c r="E47">
        <f t="shared" si="7"/>
        <v>44.813690476190473</v>
      </c>
      <c r="F47">
        <f t="shared" si="7"/>
        <v>29.78857142857143</v>
      </c>
      <c r="G47">
        <f t="shared" si="7"/>
        <v>2.7173288706453125E-2</v>
      </c>
      <c r="H47">
        <f t="shared" si="7"/>
        <v>3.2733045639952676E-2</v>
      </c>
      <c r="I47">
        <f t="shared" si="7"/>
        <v>261.84637827793637</v>
      </c>
      <c r="J47">
        <f t="shared" si="7"/>
        <v>157.74774285714287</v>
      </c>
    </row>
    <row r="49" spans="1:10" x14ac:dyDescent="0.3">
      <c r="A49" t="s">
        <v>9</v>
      </c>
      <c r="B49" s="9">
        <v>42736</v>
      </c>
      <c r="C49">
        <v>5.9047619047619051</v>
      </c>
      <c r="D49">
        <v>5.66</v>
      </c>
      <c r="E49">
        <v>24.8</v>
      </c>
      <c r="F49">
        <v>70.75</v>
      </c>
      <c r="G49">
        <v>3.968253968253968E-2</v>
      </c>
      <c r="H49">
        <v>3.1746031746031744E-2</v>
      </c>
      <c r="I49">
        <f t="shared" si="0"/>
        <v>146.43809523809526</v>
      </c>
      <c r="J49">
        <f t="shared" si="1"/>
        <v>400.44499999999999</v>
      </c>
    </row>
    <row r="50" spans="1:10" x14ac:dyDescent="0.3">
      <c r="B50" s="9">
        <v>42742</v>
      </c>
      <c r="C50">
        <v>7.26</v>
      </c>
      <c r="D50">
        <v>3.2</v>
      </c>
      <c r="E50">
        <v>90.75</v>
      </c>
      <c r="F50">
        <v>16</v>
      </c>
      <c r="G50">
        <v>1.3333333333333334E-2</v>
      </c>
      <c r="H50">
        <v>5.5865921787709494E-2</v>
      </c>
      <c r="I50">
        <f t="shared" si="0"/>
        <v>658.84500000000003</v>
      </c>
      <c r="J50">
        <f t="shared" si="1"/>
        <v>51.2</v>
      </c>
    </row>
    <row r="51" spans="1:10" x14ac:dyDescent="0.3">
      <c r="B51" s="9">
        <v>43016</v>
      </c>
      <c r="C51">
        <v>6.42</v>
      </c>
      <c r="D51">
        <v>3.94</v>
      </c>
      <c r="E51">
        <v>53.5</v>
      </c>
      <c r="F51">
        <v>19.7</v>
      </c>
      <c r="G51">
        <v>0.02</v>
      </c>
      <c r="H51">
        <v>4.065040650406504E-2</v>
      </c>
      <c r="I51">
        <f t="shared" si="0"/>
        <v>343.46999999999997</v>
      </c>
      <c r="J51">
        <f t="shared" si="1"/>
        <v>77.617999999999995</v>
      </c>
    </row>
    <row r="52" spans="1:10" x14ac:dyDescent="0.3">
      <c r="B52" s="9">
        <v>43019</v>
      </c>
      <c r="C52">
        <v>4.623655913978495</v>
      </c>
      <c r="D52">
        <v>5.26</v>
      </c>
      <c r="E52">
        <v>21.5</v>
      </c>
      <c r="F52">
        <v>37.571428571428569</v>
      </c>
      <c r="G52">
        <v>3.5842293906810034E-2</v>
      </c>
      <c r="H52">
        <v>2.3333333333333334E-2</v>
      </c>
      <c r="I52">
        <f t="shared" si="0"/>
        <v>99.408602150537646</v>
      </c>
      <c r="J52">
        <f t="shared" si="1"/>
        <v>197.62571428571428</v>
      </c>
    </row>
    <row r="53" spans="1:10" x14ac:dyDescent="0.3">
      <c r="B53" s="9">
        <v>43025</v>
      </c>
      <c r="C53">
        <v>5.6262975778546709</v>
      </c>
      <c r="D53">
        <v>6.6</v>
      </c>
      <c r="E53">
        <v>27.1</v>
      </c>
      <c r="F53">
        <v>55</v>
      </c>
      <c r="G53">
        <v>3.4602076124567477E-2</v>
      </c>
      <c r="H53">
        <v>0.02</v>
      </c>
      <c r="I53">
        <f t="shared" si="0"/>
        <v>152.4726643598616</v>
      </c>
      <c r="J53">
        <f t="shared" si="1"/>
        <v>363</v>
      </c>
    </row>
    <row r="54" spans="1:10" x14ac:dyDescent="0.3">
      <c r="B54" s="9">
        <v>42753</v>
      </c>
      <c r="C54">
        <v>5.82</v>
      </c>
      <c r="D54">
        <v>8.7799999999999994</v>
      </c>
      <c r="E54">
        <v>41.571428571428569</v>
      </c>
      <c r="F54">
        <v>219.5</v>
      </c>
      <c r="G54">
        <v>2.3333333333333334E-2</v>
      </c>
      <c r="H54">
        <v>6.6666666666666671E-3</v>
      </c>
      <c r="I54">
        <f t="shared" si="0"/>
        <v>241.94571428571427</v>
      </c>
      <c r="J54">
        <f t="shared" si="1"/>
        <v>1927.2099999999998</v>
      </c>
    </row>
    <row r="55" spans="1:10" x14ac:dyDescent="0.3">
      <c r="B55" s="9">
        <v>42756</v>
      </c>
      <c r="C55">
        <v>3.6237623762376239</v>
      </c>
      <c r="D55">
        <v>2.48</v>
      </c>
      <c r="E55">
        <v>12.2</v>
      </c>
      <c r="F55">
        <v>124</v>
      </c>
      <c r="G55">
        <v>4.9504950495049507E-2</v>
      </c>
      <c r="H55">
        <v>6.7567567567567571E-3</v>
      </c>
      <c r="I55">
        <f t="shared" si="0"/>
        <v>44.209900990099008</v>
      </c>
      <c r="J55">
        <f t="shared" si="1"/>
        <v>307.52</v>
      </c>
    </row>
    <row r="56" spans="1:10" x14ac:dyDescent="0.3">
      <c r="B56" s="9">
        <v>42760</v>
      </c>
      <c r="C56">
        <v>5.4845360824742269</v>
      </c>
      <c r="D56">
        <v>5.24</v>
      </c>
      <c r="E56">
        <v>29.555555555555557</v>
      </c>
      <c r="F56">
        <v>32.75</v>
      </c>
      <c r="G56">
        <v>3.0927835051546393E-2</v>
      </c>
      <c r="H56">
        <v>2.6666666666666668E-2</v>
      </c>
      <c r="I56">
        <f t="shared" si="0"/>
        <v>162.09851088201606</v>
      </c>
      <c r="J56">
        <f t="shared" si="1"/>
        <v>171.61</v>
      </c>
    </row>
    <row r="57" spans="1:10" x14ac:dyDescent="0.3">
      <c r="B57" s="9">
        <v>42763</v>
      </c>
      <c r="C57">
        <v>6.1061946902654869</v>
      </c>
      <c r="D57">
        <v>7.22</v>
      </c>
      <c r="E57">
        <v>23</v>
      </c>
      <c r="F57">
        <v>72.2</v>
      </c>
      <c r="G57">
        <v>4.4247787610619468E-2</v>
      </c>
      <c r="H57">
        <v>1.984126984126984E-2</v>
      </c>
      <c r="I57">
        <f t="shared" si="0"/>
        <v>140.44247787610621</v>
      </c>
      <c r="J57">
        <f t="shared" si="1"/>
        <v>521.28399999999999</v>
      </c>
    </row>
    <row r="58" spans="1:10" x14ac:dyDescent="0.3">
      <c r="B58" s="9">
        <v>41634</v>
      </c>
      <c r="C58">
        <v>5.709090909090909</v>
      </c>
      <c r="D58">
        <v>3.12</v>
      </c>
      <c r="E58">
        <v>19.625</v>
      </c>
      <c r="F58">
        <v>15.6</v>
      </c>
      <c r="G58">
        <v>4.8484848484848485E-2</v>
      </c>
      <c r="H58">
        <v>3.9525691699604744E-2</v>
      </c>
      <c r="I58">
        <f t="shared" si="0"/>
        <v>112.04090909090908</v>
      </c>
      <c r="J58">
        <f t="shared" si="1"/>
        <v>48.671999999999997</v>
      </c>
    </row>
    <row r="59" spans="1:10" x14ac:dyDescent="0.3">
      <c r="B59" s="9">
        <v>41605</v>
      </c>
      <c r="C59">
        <v>5.26</v>
      </c>
      <c r="D59">
        <v>5.32</v>
      </c>
      <c r="E59">
        <v>52.6</v>
      </c>
      <c r="F59">
        <v>53.2</v>
      </c>
      <c r="G59">
        <v>1.6666666666666666E-2</v>
      </c>
      <c r="H59">
        <v>1.8867924528301886E-2</v>
      </c>
      <c r="I59">
        <f t="shared" si="0"/>
        <v>276.67599999999999</v>
      </c>
      <c r="J59">
        <f t="shared" si="1"/>
        <v>283.02400000000006</v>
      </c>
    </row>
    <row r="60" spans="1:10" x14ac:dyDescent="0.3">
      <c r="A60" t="s">
        <v>54</v>
      </c>
      <c r="B60" s="9"/>
      <c r="C60">
        <f>AVERAGE(C49:C59)</f>
        <v>5.6216635867875748</v>
      </c>
      <c r="D60">
        <f t="shared" ref="D60:J60" si="8">AVERAGE(D49:D59)</f>
        <v>5.1654545454545451</v>
      </c>
      <c r="E60">
        <f t="shared" si="8"/>
        <v>36.018362193362194</v>
      </c>
      <c r="F60">
        <f t="shared" si="8"/>
        <v>65.115584415584422</v>
      </c>
      <c r="G60">
        <f t="shared" si="8"/>
        <v>3.2420514971755854E-2</v>
      </c>
      <c r="H60">
        <f t="shared" si="8"/>
        <v>2.6356424502764195E-2</v>
      </c>
      <c r="I60">
        <f t="shared" si="8"/>
        <v>216.18617044303085</v>
      </c>
      <c r="J60">
        <f t="shared" si="8"/>
        <v>395.38261038961042</v>
      </c>
    </row>
    <row r="62" spans="1:10" x14ac:dyDescent="0.3">
      <c r="A62" t="s">
        <v>52</v>
      </c>
      <c r="B62" s="9">
        <v>42783</v>
      </c>
      <c r="C62">
        <v>4.5</v>
      </c>
      <c r="D62">
        <v>3.34</v>
      </c>
      <c r="E62">
        <v>18</v>
      </c>
      <c r="F62">
        <v>16.7</v>
      </c>
      <c r="G62">
        <v>4.1666666666666664E-2</v>
      </c>
      <c r="H62">
        <v>4.2372881355932202E-2</v>
      </c>
      <c r="I62">
        <f t="shared" si="0"/>
        <v>81</v>
      </c>
      <c r="J62">
        <f t="shared" si="1"/>
        <v>55.777999999999999</v>
      </c>
    </row>
    <row r="63" spans="1:10" x14ac:dyDescent="0.3">
      <c r="B63" s="9">
        <v>42786</v>
      </c>
      <c r="C63">
        <v>5.78</v>
      </c>
      <c r="D63">
        <v>4.5599999999999996</v>
      </c>
      <c r="E63">
        <v>48.166666666666664</v>
      </c>
      <c r="F63">
        <v>22.8</v>
      </c>
      <c r="G63">
        <v>0.02</v>
      </c>
      <c r="H63">
        <v>3.875968992248062E-2</v>
      </c>
      <c r="I63">
        <f t="shared" si="0"/>
        <v>278.40333333333331</v>
      </c>
      <c r="J63">
        <f t="shared" si="1"/>
        <v>103.96799999999999</v>
      </c>
    </row>
    <row r="64" spans="1:10" x14ac:dyDescent="0.3">
      <c r="B64" s="9">
        <v>42880</v>
      </c>
      <c r="C64">
        <v>5.12</v>
      </c>
      <c r="D64">
        <v>1.98</v>
      </c>
      <c r="E64">
        <v>32</v>
      </c>
      <c r="F64">
        <v>9.9</v>
      </c>
      <c r="G64">
        <v>2.6666666666666668E-2</v>
      </c>
      <c r="H64">
        <v>6.3694267515923567E-2</v>
      </c>
      <c r="I64">
        <f t="shared" si="0"/>
        <v>163.84</v>
      </c>
      <c r="J64">
        <f t="shared" si="1"/>
        <v>19.602</v>
      </c>
    </row>
    <row r="65" spans="1:10" x14ac:dyDescent="0.3">
      <c r="B65" s="9"/>
      <c r="G65">
        <v>6.9444444444444448E-2</v>
      </c>
      <c r="H65">
        <v>0</v>
      </c>
      <c r="I65">
        <f t="shared" si="0"/>
        <v>0</v>
      </c>
      <c r="J65">
        <f t="shared" si="1"/>
        <v>0</v>
      </c>
    </row>
    <row r="66" spans="1:10" x14ac:dyDescent="0.3">
      <c r="B66" s="9">
        <v>42746</v>
      </c>
      <c r="C66">
        <v>4.3600000000000003</v>
      </c>
      <c r="D66">
        <v>4.38</v>
      </c>
      <c r="E66">
        <v>24.222222222222221</v>
      </c>
      <c r="F66">
        <v>31.285714285714285</v>
      </c>
      <c r="G66">
        <v>0.03</v>
      </c>
      <c r="H66">
        <v>2.7131782945736434E-2</v>
      </c>
      <c r="I66">
        <f t="shared" si="0"/>
        <v>105.6088888888889</v>
      </c>
      <c r="J66">
        <f t="shared" si="1"/>
        <v>137.03142857142856</v>
      </c>
    </row>
    <row r="67" spans="1:10" x14ac:dyDescent="0.3">
      <c r="B67" s="9">
        <v>42750</v>
      </c>
      <c r="C67">
        <v>5.2867132867132867</v>
      </c>
      <c r="D67">
        <v>4.96</v>
      </c>
      <c r="E67">
        <v>63</v>
      </c>
      <c r="F67">
        <v>24.8</v>
      </c>
      <c r="G67">
        <v>1.3986013986013986E-2</v>
      </c>
      <c r="H67">
        <v>3.3333333333333333E-2</v>
      </c>
      <c r="I67">
        <f t="shared" si="0"/>
        <v>333.06293706293707</v>
      </c>
      <c r="J67">
        <f t="shared" si="1"/>
        <v>123.008</v>
      </c>
    </row>
    <row r="68" spans="1:10" x14ac:dyDescent="0.3">
      <c r="B68" s="9">
        <v>42755</v>
      </c>
      <c r="C68">
        <v>5.5757575757575761</v>
      </c>
      <c r="D68">
        <v>5.6</v>
      </c>
      <c r="E68">
        <v>27.6</v>
      </c>
      <c r="F68">
        <v>46.666666666666664</v>
      </c>
      <c r="G68">
        <v>3.3670033670033669E-2</v>
      </c>
      <c r="H68">
        <v>2.0761245674740483E-2</v>
      </c>
      <c r="I68">
        <f t="shared" si="0"/>
        <v>153.8909090909091</v>
      </c>
      <c r="J68">
        <f t="shared" si="1"/>
        <v>261.33333333333331</v>
      </c>
    </row>
    <row r="69" spans="1:10" x14ac:dyDescent="0.3">
      <c r="B69" s="9">
        <v>42758</v>
      </c>
      <c r="C69">
        <v>5.770992366412214</v>
      </c>
      <c r="D69">
        <v>7.2</v>
      </c>
      <c r="E69">
        <v>25.2</v>
      </c>
      <c r="F69">
        <v>72</v>
      </c>
      <c r="G69">
        <v>3.8167938931297711E-2</v>
      </c>
      <c r="H69">
        <v>1.6666666666666666E-2</v>
      </c>
      <c r="I69">
        <f t="shared" si="0"/>
        <v>145.42900763358779</v>
      </c>
      <c r="J69">
        <f t="shared" si="1"/>
        <v>518.4</v>
      </c>
    </row>
    <row r="70" spans="1:10" x14ac:dyDescent="0.3">
      <c r="B70" s="9">
        <v>42760</v>
      </c>
      <c r="C70">
        <v>4.8148148148148149</v>
      </c>
      <c r="D70">
        <v>6.3</v>
      </c>
      <c r="E70">
        <v>19.5</v>
      </c>
      <c r="F70">
        <v>39.375</v>
      </c>
      <c r="G70">
        <v>4.1152263374485597E-2</v>
      </c>
      <c r="H70">
        <v>2.6666666666666668E-2</v>
      </c>
      <c r="I70">
        <f t="shared" si="0"/>
        <v>93.888888888888886</v>
      </c>
      <c r="J70">
        <f t="shared" si="1"/>
        <v>248.0625</v>
      </c>
    </row>
    <row r="71" spans="1:10" x14ac:dyDescent="0.3">
      <c r="B71" s="9">
        <v>42763</v>
      </c>
      <c r="C71">
        <v>5.74</v>
      </c>
      <c r="D71">
        <v>5.0599999999999996</v>
      </c>
      <c r="E71">
        <v>47.833333333333336</v>
      </c>
      <c r="F71">
        <v>25.3</v>
      </c>
      <c r="G71">
        <v>0.02</v>
      </c>
      <c r="H71">
        <v>3.6764705882352942E-2</v>
      </c>
      <c r="I71">
        <f t="shared" si="0"/>
        <v>274.56333333333333</v>
      </c>
      <c r="J71">
        <f t="shared" si="1"/>
        <v>128.018</v>
      </c>
    </row>
    <row r="72" spans="1:10" x14ac:dyDescent="0.3">
      <c r="B72" s="9"/>
      <c r="C72">
        <f>AVERAGE(C62:C71)</f>
        <v>5.2164753381886548</v>
      </c>
      <c r="D72">
        <f t="shared" ref="D72:J72" si="9">AVERAGE(D62:D71)</f>
        <v>4.82</v>
      </c>
      <c r="E72">
        <f t="shared" si="9"/>
        <v>33.946913580246907</v>
      </c>
      <c r="F72">
        <f t="shared" si="9"/>
        <v>32.091931216931215</v>
      </c>
      <c r="G72">
        <f t="shared" si="9"/>
        <v>3.3475402773960876E-2</v>
      </c>
      <c r="H72">
        <f t="shared" si="9"/>
        <v>3.0615123996383286E-2</v>
      </c>
      <c r="I72">
        <f t="shared" si="9"/>
        <v>162.96872982318786</v>
      </c>
      <c r="J72">
        <f t="shared" si="9"/>
        <v>159.52012619047619</v>
      </c>
    </row>
    <row r="74" spans="1:10" x14ac:dyDescent="0.3">
      <c r="A74" t="s">
        <v>53</v>
      </c>
      <c r="B74" s="9">
        <v>43015</v>
      </c>
      <c r="C74">
        <v>4.4587155963302756</v>
      </c>
      <c r="D74">
        <v>4.7</v>
      </c>
      <c r="E74">
        <v>16.2</v>
      </c>
      <c r="F74">
        <v>29.375</v>
      </c>
      <c r="G74">
        <v>4.5871559633027525E-2</v>
      </c>
      <c r="H74">
        <v>2.6666666666666668E-2</v>
      </c>
      <c r="I74">
        <f t="shared" ref="I74:I91" si="10">(C74*E74)</f>
        <v>72.231192660550462</v>
      </c>
      <c r="J74">
        <f t="shared" ref="J74:J91" si="11">(D74*F74)</f>
        <v>138.0625</v>
      </c>
    </row>
    <row r="75" spans="1:10" x14ac:dyDescent="0.3">
      <c r="B75" s="9">
        <v>43018</v>
      </c>
      <c r="C75">
        <v>4.3434343434343434</v>
      </c>
      <c r="D75">
        <v>4.34</v>
      </c>
      <c r="E75">
        <v>21.5</v>
      </c>
      <c r="F75">
        <v>43.4</v>
      </c>
      <c r="G75">
        <v>3.3670033670033669E-2</v>
      </c>
      <c r="H75">
        <v>1.9230769230769232E-2</v>
      </c>
      <c r="I75">
        <f t="shared" si="10"/>
        <v>93.383838383838381</v>
      </c>
      <c r="J75">
        <f t="shared" si="11"/>
        <v>188.35599999999999</v>
      </c>
    </row>
    <row r="76" spans="1:10" x14ac:dyDescent="0.3">
      <c r="B76" s="9">
        <v>43020</v>
      </c>
      <c r="C76">
        <v>4.5999999999999996</v>
      </c>
      <c r="D76">
        <v>4.62</v>
      </c>
      <c r="E76">
        <v>23</v>
      </c>
      <c r="F76">
        <v>25.666666666666668</v>
      </c>
      <c r="G76">
        <v>3.3333333333333333E-2</v>
      </c>
      <c r="H76">
        <v>0.03</v>
      </c>
      <c r="I76">
        <f t="shared" si="10"/>
        <v>105.8</v>
      </c>
      <c r="J76">
        <f t="shared" si="11"/>
        <v>118.58000000000001</v>
      </c>
    </row>
    <row r="77" spans="1:10" x14ac:dyDescent="0.3">
      <c r="B77" s="9">
        <v>43077</v>
      </c>
      <c r="C77">
        <v>5.0505050505050502</v>
      </c>
      <c r="D77">
        <v>4.92</v>
      </c>
      <c r="E77">
        <v>35.714285714285715</v>
      </c>
      <c r="F77">
        <v>35.142857142857146</v>
      </c>
      <c r="G77">
        <v>2.3569023569023569E-2</v>
      </c>
      <c r="H77">
        <v>2.3333333333333334E-2</v>
      </c>
      <c r="I77">
        <f t="shared" si="10"/>
        <v>180.37518037518038</v>
      </c>
      <c r="J77">
        <f t="shared" si="11"/>
        <v>172.90285714285716</v>
      </c>
    </row>
    <row r="78" spans="1:10" x14ac:dyDescent="0.3">
      <c r="B78" s="9">
        <v>43081</v>
      </c>
      <c r="C78">
        <v>5.195876288659794</v>
      </c>
      <c r="D78">
        <v>5.0999999999999996</v>
      </c>
      <c r="E78">
        <v>25.2</v>
      </c>
      <c r="F78">
        <v>42.5</v>
      </c>
      <c r="G78">
        <v>3.4364261168384883E-2</v>
      </c>
      <c r="H78">
        <v>2.1739130434782608E-2</v>
      </c>
      <c r="I78">
        <f t="shared" si="10"/>
        <v>130.93608247422679</v>
      </c>
      <c r="J78">
        <f t="shared" si="11"/>
        <v>216.74999999999997</v>
      </c>
    </row>
    <row r="79" spans="1:10" x14ac:dyDescent="0.3">
      <c r="B79" s="9">
        <v>43083</v>
      </c>
      <c r="C79">
        <v>7.28</v>
      </c>
      <c r="D79">
        <v>4.34</v>
      </c>
      <c r="E79">
        <v>52</v>
      </c>
      <c r="F79">
        <v>21.7</v>
      </c>
      <c r="G79">
        <v>2.3333333333333334E-2</v>
      </c>
      <c r="H79">
        <v>4.2372881355932202E-2</v>
      </c>
      <c r="I79">
        <f t="shared" si="10"/>
        <v>378.56</v>
      </c>
      <c r="J79">
        <f t="shared" si="11"/>
        <v>94.177999999999997</v>
      </c>
    </row>
    <row r="80" spans="1:10" x14ac:dyDescent="0.3">
      <c r="B80" s="9">
        <v>43086</v>
      </c>
      <c r="C80">
        <v>5.84</v>
      </c>
      <c r="D80">
        <v>5.98</v>
      </c>
      <c r="E80">
        <v>36.5</v>
      </c>
      <c r="F80">
        <v>59.8</v>
      </c>
      <c r="G80">
        <v>2.6666666666666668E-2</v>
      </c>
      <c r="H80">
        <v>1.6666666666666666E-2</v>
      </c>
      <c r="I80">
        <f t="shared" si="10"/>
        <v>213.16</v>
      </c>
      <c r="J80">
        <f t="shared" si="11"/>
        <v>357.60399999999998</v>
      </c>
    </row>
    <row r="81" spans="1:10" x14ac:dyDescent="0.3">
      <c r="B81" s="9">
        <v>43088</v>
      </c>
      <c r="C81">
        <v>4.7586206896551726</v>
      </c>
      <c r="D81">
        <v>5.5</v>
      </c>
      <c r="E81">
        <v>20.7</v>
      </c>
      <c r="F81">
        <v>68.75</v>
      </c>
      <c r="G81">
        <v>3.8314176245210725E-2</v>
      </c>
      <c r="H81">
        <v>1.3333333333333334E-2</v>
      </c>
      <c r="I81">
        <f t="shared" si="10"/>
        <v>98.50344827586207</v>
      </c>
      <c r="J81">
        <f t="shared" si="11"/>
        <v>378.125</v>
      </c>
    </row>
    <row r="82" spans="1:10" x14ac:dyDescent="0.3">
      <c r="B82" s="9">
        <v>42035</v>
      </c>
      <c r="C82">
        <v>4.615384615384615</v>
      </c>
      <c r="D82">
        <v>4.26</v>
      </c>
      <c r="E82">
        <v>21</v>
      </c>
      <c r="F82">
        <v>71</v>
      </c>
      <c r="G82">
        <v>3.6630036630036632E-2</v>
      </c>
      <c r="H82">
        <v>1.2658227848101266E-2</v>
      </c>
      <c r="I82">
        <f t="shared" si="10"/>
        <v>96.92307692307692</v>
      </c>
      <c r="J82">
        <f t="shared" si="11"/>
        <v>302.45999999999998</v>
      </c>
    </row>
    <row r="83" spans="1:10" x14ac:dyDescent="0.3">
      <c r="B83" s="9">
        <v>42038</v>
      </c>
      <c r="C83">
        <v>5.7915057915057915</v>
      </c>
      <c r="D83">
        <v>7.38</v>
      </c>
      <c r="E83">
        <v>25</v>
      </c>
      <c r="F83">
        <v>73.8</v>
      </c>
      <c r="G83">
        <v>3.8610038610038609E-2</v>
      </c>
      <c r="H83">
        <v>1.6666666666666666E-2</v>
      </c>
      <c r="I83">
        <f t="shared" si="10"/>
        <v>144.78764478764478</v>
      </c>
      <c r="J83">
        <f t="shared" si="11"/>
        <v>544.64400000000001</v>
      </c>
    </row>
    <row r="84" spans="1:10" x14ac:dyDescent="0.3">
      <c r="B84" s="9"/>
      <c r="C84">
        <f>AVERAGE(C74:C83)</f>
        <v>5.1934042375475036</v>
      </c>
      <c r="D84">
        <f t="shared" ref="D84:J84" si="12">AVERAGE(D74:D83)</f>
        <v>5.1139999999999999</v>
      </c>
      <c r="E84">
        <f t="shared" si="12"/>
        <v>27.681428571428569</v>
      </c>
      <c r="F84">
        <f t="shared" si="12"/>
        <v>47.113452380952381</v>
      </c>
      <c r="G84">
        <f t="shared" si="12"/>
        <v>3.3436246285908897E-2</v>
      </c>
      <c r="H84">
        <f t="shared" si="12"/>
        <v>2.2266767553625198E-2</v>
      </c>
      <c r="I84">
        <f t="shared" si="12"/>
        <v>151.466046388038</v>
      </c>
      <c r="J84">
        <f t="shared" si="12"/>
        <v>251.16623571428573</v>
      </c>
    </row>
    <row r="86" spans="1:10" x14ac:dyDescent="0.3">
      <c r="A86" t="s">
        <v>51</v>
      </c>
      <c r="B86" s="9">
        <v>41876</v>
      </c>
      <c r="C86">
        <v>4.9400000000000004</v>
      </c>
      <c r="D86">
        <v>6.76</v>
      </c>
      <c r="E86">
        <v>30.875</v>
      </c>
      <c r="F86">
        <v>48.285714285714285</v>
      </c>
      <c r="G86">
        <v>2.6666666666666668E-2</v>
      </c>
      <c r="H86">
        <v>2.3333333333333334E-2</v>
      </c>
      <c r="I86">
        <f t="shared" si="10"/>
        <v>152.52250000000001</v>
      </c>
      <c r="J86">
        <f t="shared" si="11"/>
        <v>326.41142857142853</v>
      </c>
    </row>
    <row r="87" spans="1:10" x14ac:dyDescent="0.3">
      <c r="B87" s="9">
        <v>42969</v>
      </c>
      <c r="C87">
        <v>2.8378378378378377</v>
      </c>
      <c r="D87">
        <v>4.9400000000000004</v>
      </c>
      <c r="E87">
        <v>7</v>
      </c>
      <c r="F87">
        <v>35.285714285714285</v>
      </c>
      <c r="G87">
        <v>6.7567567567567571E-2</v>
      </c>
      <c r="H87">
        <v>2.3333333333333334E-2</v>
      </c>
      <c r="I87">
        <f t="shared" si="10"/>
        <v>19.864864864864863</v>
      </c>
      <c r="J87">
        <f t="shared" si="11"/>
        <v>174.31142857142859</v>
      </c>
    </row>
    <row r="88" spans="1:10" x14ac:dyDescent="0.3">
      <c r="B88" s="9">
        <v>42967</v>
      </c>
      <c r="C88">
        <v>4.34</v>
      </c>
      <c r="D88">
        <v>4.38</v>
      </c>
      <c r="E88">
        <v>24.111111111111111</v>
      </c>
      <c r="F88">
        <v>31.285714285714285</v>
      </c>
      <c r="G88">
        <v>0.03</v>
      </c>
      <c r="H88">
        <v>2.9411764705882353E-2</v>
      </c>
      <c r="I88">
        <f t="shared" si="10"/>
        <v>104.64222222222222</v>
      </c>
      <c r="J88">
        <f t="shared" si="11"/>
        <v>137.03142857142856</v>
      </c>
    </row>
    <row r="89" spans="1:10" x14ac:dyDescent="0.3">
      <c r="B89" s="9">
        <v>41402</v>
      </c>
      <c r="C89">
        <v>4.9400000000000004</v>
      </c>
      <c r="D89">
        <v>5.0199999999999996</v>
      </c>
      <c r="E89">
        <v>27.444444444444443</v>
      </c>
      <c r="F89">
        <v>83.666666666666671</v>
      </c>
      <c r="G89">
        <v>0.03</v>
      </c>
      <c r="H89">
        <v>1.0600706713780919E-2</v>
      </c>
      <c r="I89">
        <f t="shared" si="10"/>
        <v>135.57555555555555</v>
      </c>
      <c r="J89">
        <f t="shared" si="11"/>
        <v>420.00666666666666</v>
      </c>
    </row>
    <row r="90" spans="1:10" x14ac:dyDescent="0.3">
      <c r="B90" s="9">
        <v>41397</v>
      </c>
      <c r="C90">
        <v>5.38</v>
      </c>
      <c r="D90">
        <v>2.96</v>
      </c>
      <c r="E90">
        <v>33.625</v>
      </c>
      <c r="F90">
        <v>14.8</v>
      </c>
      <c r="G90">
        <v>2.6666666666666668E-2</v>
      </c>
      <c r="H90">
        <v>5.181347150259067E-2</v>
      </c>
      <c r="I90">
        <f t="shared" si="10"/>
        <v>180.9025</v>
      </c>
      <c r="J90">
        <f t="shared" si="11"/>
        <v>43.808</v>
      </c>
    </row>
    <row r="91" spans="1:10" x14ac:dyDescent="0.3">
      <c r="B91" s="9">
        <v>42968</v>
      </c>
      <c r="C91">
        <v>5.0599999999999996</v>
      </c>
      <c r="D91">
        <v>3.2</v>
      </c>
      <c r="E91">
        <v>42.166666666666664</v>
      </c>
      <c r="F91">
        <v>16</v>
      </c>
      <c r="G91">
        <v>0.02</v>
      </c>
      <c r="H91">
        <v>4.2372881355932202E-2</v>
      </c>
      <c r="I91">
        <f t="shared" si="10"/>
        <v>213.36333333333332</v>
      </c>
      <c r="J91">
        <f t="shared" si="11"/>
        <v>51.2</v>
      </c>
    </row>
    <row r="92" spans="1:10" x14ac:dyDescent="0.3">
      <c r="A92" t="s">
        <v>54</v>
      </c>
      <c r="C92">
        <f>AVERAGE(C86:C91)</f>
        <v>4.5829729729729722</v>
      </c>
      <c r="D92">
        <f t="shared" ref="D92:J92" si="13">AVERAGE(D86:D91)</f>
        <v>4.543333333333333</v>
      </c>
      <c r="E92">
        <f t="shared" si="13"/>
        <v>27.537037037037038</v>
      </c>
      <c r="F92">
        <f t="shared" si="13"/>
        <v>38.220634920634922</v>
      </c>
      <c r="G92">
        <f t="shared" si="13"/>
        <v>3.3483483483483484E-2</v>
      </c>
      <c r="H92">
        <f t="shared" si="13"/>
        <v>3.0144248490808805E-2</v>
      </c>
      <c r="I92">
        <f t="shared" si="13"/>
        <v>134.47849599599598</v>
      </c>
      <c r="J92">
        <f t="shared" si="13"/>
        <v>192.12815873015873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224F-F41A-46D1-941E-372E3C4843BE}">
  <dimension ref="A1:I11"/>
  <sheetViews>
    <sheetView workbookViewId="0">
      <selection activeCell="B11" sqref="B11:I11"/>
    </sheetView>
  </sheetViews>
  <sheetFormatPr defaultRowHeight="14.4" x14ac:dyDescent="0.3"/>
  <cols>
    <col min="1" max="1" width="24.6640625" customWidth="1"/>
    <col min="2" max="2" width="32.6640625" bestFit="1" customWidth="1"/>
    <col min="3" max="3" width="21" customWidth="1"/>
    <col min="4" max="4" width="17.44140625" customWidth="1"/>
    <col min="5" max="5" width="11.88671875" customWidth="1"/>
    <col min="6" max="6" width="15.109375" customWidth="1"/>
    <col min="7" max="7" width="23" customWidth="1"/>
    <col min="8" max="8" width="17.6640625" customWidth="1"/>
    <col min="9" max="9" width="32.21875" customWidth="1"/>
    <col min="10" max="10" width="14.6640625" customWidth="1"/>
  </cols>
  <sheetData>
    <row r="1" spans="1:9" x14ac:dyDescent="0.3">
      <c r="A1" t="s">
        <v>43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 t="s">
        <v>73</v>
      </c>
      <c r="B2">
        <v>5.5461624866561072</v>
      </c>
      <c r="C2">
        <v>5.1359999999999992</v>
      </c>
      <c r="D2">
        <v>42.364960317460316</v>
      </c>
      <c r="E2">
        <v>31.849880952380953</v>
      </c>
      <c r="F2">
        <v>2.5790069812686757E-2</v>
      </c>
      <c r="G2">
        <v>3.0111431465716106E-2</v>
      </c>
      <c r="H2">
        <v>246.91569809441245</v>
      </c>
      <c r="I2">
        <v>168.71952619047619</v>
      </c>
    </row>
    <row r="3" spans="1:9" x14ac:dyDescent="0.3">
      <c r="A3" t="s">
        <v>74</v>
      </c>
      <c r="B3">
        <v>5.4894907834901883</v>
      </c>
      <c r="C3">
        <v>5.1999999999999993</v>
      </c>
      <c r="D3">
        <v>41.477777777777781</v>
      </c>
      <c r="E3">
        <v>38.227160493827164</v>
      </c>
      <c r="F3">
        <v>2.6409220115001544E-2</v>
      </c>
      <c r="G3">
        <v>2.6218574121652533E-2</v>
      </c>
      <c r="H3">
        <v>234.48951149198507</v>
      </c>
      <c r="I3">
        <v>199.54212345679014</v>
      </c>
    </row>
    <row r="4" spans="1:9" x14ac:dyDescent="0.3">
      <c r="A4" t="s">
        <v>75</v>
      </c>
      <c r="B4">
        <v>5.458265511844985</v>
      </c>
      <c r="C4">
        <v>4.7890909090909082</v>
      </c>
      <c r="D4">
        <v>54.455808080808083</v>
      </c>
      <c r="E4">
        <v>35.717857142857149</v>
      </c>
      <c r="F4">
        <v>2.6460930163638888E-2</v>
      </c>
      <c r="G4">
        <v>3.3591532236815692E-2</v>
      </c>
      <c r="H4">
        <v>327.43613590744849</v>
      </c>
      <c r="I4">
        <v>192.08649567099567</v>
      </c>
    </row>
    <row r="5" spans="1:9" x14ac:dyDescent="0.3">
      <c r="A5" t="s">
        <v>76</v>
      </c>
      <c r="B5">
        <v>5.6627332809254156</v>
      </c>
      <c r="C5">
        <v>4.92</v>
      </c>
      <c r="D5">
        <v>44.813690476190473</v>
      </c>
      <c r="E5">
        <v>29.78857142857143</v>
      </c>
      <c r="F5">
        <v>2.7173288706453125E-2</v>
      </c>
      <c r="G5">
        <v>3.2733045639952676E-2</v>
      </c>
      <c r="H5">
        <v>261.84637827793637</v>
      </c>
      <c r="I5">
        <v>157.74774285714287</v>
      </c>
    </row>
    <row r="6" spans="1:9" x14ac:dyDescent="0.3">
      <c r="A6" t="s">
        <v>77</v>
      </c>
      <c r="B6">
        <v>5.6216635867875748</v>
      </c>
      <c r="C6">
        <v>5.1654545454545451</v>
      </c>
      <c r="D6">
        <v>36.018362193362194</v>
      </c>
      <c r="E6">
        <v>65.115584415584422</v>
      </c>
      <c r="F6">
        <v>3.2420514971755854E-2</v>
      </c>
      <c r="G6">
        <v>2.6356424502764195E-2</v>
      </c>
      <c r="H6">
        <v>216.18617044303085</v>
      </c>
      <c r="I6">
        <v>395.38261038961042</v>
      </c>
    </row>
    <row r="7" spans="1:9" x14ac:dyDescent="0.3">
      <c r="A7" t="s">
        <v>78</v>
      </c>
      <c r="B7">
        <v>5.2164753381886548</v>
      </c>
      <c r="C7">
        <v>4.82</v>
      </c>
      <c r="D7">
        <v>33.946913580246907</v>
      </c>
      <c r="E7">
        <v>32.091931216931215</v>
      </c>
      <c r="F7">
        <v>3.3475402773960876E-2</v>
      </c>
      <c r="G7">
        <v>3.0615123996383286E-2</v>
      </c>
      <c r="H7">
        <v>162.96872982318786</v>
      </c>
      <c r="I7">
        <v>159.52012619047619</v>
      </c>
    </row>
    <row r="8" spans="1:9" x14ac:dyDescent="0.3">
      <c r="A8" t="s">
        <v>79</v>
      </c>
      <c r="B8">
        <v>5.1934042375475036</v>
      </c>
      <c r="C8">
        <v>5.1139999999999999</v>
      </c>
      <c r="D8">
        <v>27.681428571428569</v>
      </c>
      <c r="E8">
        <v>47.113452380952381</v>
      </c>
      <c r="F8">
        <v>3.3436246285908897E-2</v>
      </c>
      <c r="G8">
        <v>2.2266767553625198E-2</v>
      </c>
      <c r="H8">
        <v>151.466046388038</v>
      </c>
      <c r="I8">
        <v>251.16623571428573</v>
      </c>
    </row>
    <row r="9" spans="1:9" x14ac:dyDescent="0.3">
      <c r="A9" t="s">
        <v>80</v>
      </c>
      <c r="B9">
        <v>4.5829729729729722</v>
      </c>
      <c r="C9">
        <v>4.543333333333333</v>
      </c>
      <c r="D9">
        <v>27.537037037037038</v>
      </c>
      <c r="E9">
        <v>38.220634920634922</v>
      </c>
      <c r="F9">
        <v>3.3483483483483484E-2</v>
      </c>
      <c r="G9">
        <v>3.0144248490808805E-2</v>
      </c>
      <c r="H9">
        <v>134.47849599599598</v>
      </c>
      <c r="I9">
        <v>192.12815873015873</v>
      </c>
    </row>
    <row r="11" spans="1:9" x14ac:dyDescent="0.3">
      <c r="B11">
        <f>SUM(B7-B5)</f>
        <v>-0.44625794273676078</v>
      </c>
      <c r="C11">
        <f t="shared" ref="C11:I11" si="0">SUM(C7-C5)</f>
        <v>-9.9999999999999645E-2</v>
      </c>
      <c r="D11">
        <f t="shared" si="0"/>
        <v>-10.866776895943566</v>
      </c>
      <c r="E11">
        <f t="shared" si="0"/>
        <v>2.3033597883597849</v>
      </c>
      <c r="F11">
        <f t="shared" si="0"/>
        <v>6.3021140675077504E-3</v>
      </c>
      <c r="G11">
        <f t="shared" si="0"/>
        <v>-2.1179216435693905E-3</v>
      </c>
      <c r="H11">
        <f t="shared" si="0"/>
        <v>-98.87764845474851</v>
      </c>
      <c r="I11">
        <f t="shared" si="0"/>
        <v>1.7723833333333232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1900-51AE-46E8-8789-333F5D70213D}">
  <dimension ref="A1:J22"/>
  <sheetViews>
    <sheetView tabSelected="1" workbookViewId="0">
      <selection activeCell="C17" sqref="C17"/>
    </sheetView>
  </sheetViews>
  <sheetFormatPr defaultRowHeight="14.4" x14ac:dyDescent="0.3"/>
  <cols>
    <col min="1" max="1" width="23.33203125" bestFit="1" customWidth="1"/>
    <col min="2" max="2" width="11.5546875" bestFit="1" customWidth="1"/>
  </cols>
  <sheetData>
    <row r="1" spans="1:10" x14ac:dyDescent="0.3">
      <c r="A1" t="s">
        <v>81</v>
      </c>
      <c r="B1">
        <v>1</v>
      </c>
      <c r="C1">
        <v>0.27301544530153343</v>
      </c>
      <c r="D1">
        <v>0.37999999999999901</v>
      </c>
      <c r="E1">
        <v>7.5308641975308745</v>
      </c>
      <c r="F1">
        <v>6.1352292768959487</v>
      </c>
      <c r="G1">
        <v>-7.0661826589593323E-3</v>
      </c>
      <c r="H1">
        <v>-4.3965498747307527E-3</v>
      </c>
      <c r="I1">
        <v>71.520781668797213</v>
      </c>
      <c r="J1">
        <v>40.021997266313946</v>
      </c>
    </row>
    <row r="2" spans="1:10" x14ac:dyDescent="0.3">
      <c r="A2" t="s">
        <v>82</v>
      </c>
      <c r="B2">
        <v>1</v>
      </c>
    </row>
    <row r="3" spans="1:10" x14ac:dyDescent="0.3">
      <c r="A3" t="s">
        <v>83</v>
      </c>
      <c r="B3">
        <v>1</v>
      </c>
      <c r="C3">
        <v>0.26486127429748141</v>
      </c>
      <c r="D3">
        <v>-0.3249090909090917</v>
      </c>
      <c r="E3">
        <v>26.774379509379514</v>
      </c>
      <c r="F3">
        <v>-11.395595238095233</v>
      </c>
      <c r="G3">
        <v>-6.9753161222700089E-3</v>
      </c>
      <c r="H3">
        <v>1.1324764683190495E-2</v>
      </c>
      <c r="I3">
        <v>175.97008951941049</v>
      </c>
      <c r="J3">
        <v>-59.079740043290059</v>
      </c>
    </row>
    <row r="4" spans="1:10" x14ac:dyDescent="0.3">
      <c r="A4" t="s">
        <v>84</v>
      </c>
      <c r="B4">
        <v>1</v>
      </c>
    </row>
    <row r="5" spans="1:10" x14ac:dyDescent="0.3">
      <c r="A5" t="s">
        <v>85</v>
      </c>
      <c r="B5">
        <v>0</v>
      </c>
      <c r="C5">
        <v>-0.42825934924007125</v>
      </c>
      <c r="D5">
        <v>-5.1454545454545197E-2</v>
      </c>
      <c r="E5">
        <v>-8.3369336219336247</v>
      </c>
      <c r="F5">
        <v>-18.002132034632041</v>
      </c>
      <c r="G5">
        <v>1.0157313141530427E-3</v>
      </c>
      <c r="H5">
        <v>-4.0896569491389971E-3</v>
      </c>
      <c r="I5">
        <v>-64.720124054992851</v>
      </c>
      <c r="J5">
        <v>-144.21637467532469</v>
      </c>
    </row>
    <row r="6" spans="1:10" x14ac:dyDescent="0.3">
      <c r="A6" t="s">
        <v>86</v>
      </c>
      <c r="B6">
        <v>1</v>
      </c>
      <c r="C6">
        <v>-0.20446776908043063</v>
      </c>
      <c r="D6">
        <v>-0.13090909090909175</v>
      </c>
      <c r="E6">
        <v>9.64211760461761</v>
      </c>
      <c r="F6">
        <v>5.9292857142857187</v>
      </c>
      <c r="G6">
        <v>-7.1235854281423774E-4</v>
      </c>
      <c r="H6">
        <v>8.5848659686301593E-4</v>
      </c>
      <c r="I6">
        <v>65.589757629512121</v>
      </c>
      <c r="J6">
        <v>34.338752813852807</v>
      </c>
    </row>
    <row r="7" spans="1:10" x14ac:dyDescent="0.3">
      <c r="A7" t="s">
        <v>87</v>
      </c>
      <c r="B7">
        <v>0</v>
      </c>
      <c r="C7">
        <v>-0.63350236521568259</v>
      </c>
      <c r="D7">
        <v>-0.27666666666666728</v>
      </c>
      <c r="E7">
        <v>-6.4098765432098688</v>
      </c>
      <c r="F7">
        <v>6.1287037037037067</v>
      </c>
      <c r="G7">
        <v>8.0807095226079206E-6</v>
      </c>
      <c r="H7">
        <v>-4.7087550557448066E-4</v>
      </c>
      <c r="I7">
        <v>-28.490233827191872</v>
      </c>
      <c r="J7">
        <v>32.60803253968254</v>
      </c>
    </row>
    <row r="8" spans="1:10" x14ac:dyDescent="0.3">
      <c r="A8" t="s">
        <v>88</v>
      </c>
      <c r="B8">
        <v>1</v>
      </c>
      <c r="C8">
        <v>4.1069694137840784E-2</v>
      </c>
      <c r="D8">
        <v>-0.24545454545454515</v>
      </c>
      <c r="E8">
        <v>8.7953282828282795</v>
      </c>
      <c r="F8">
        <v>-35.327012987012992</v>
      </c>
      <c r="G8">
        <v>-5.2472262653027284E-3</v>
      </c>
      <c r="H8">
        <v>6.3766211371884818E-3</v>
      </c>
      <c r="I8">
        <v>45.66020783490552</v>
      </c>
      <c r="J8">
        <v>-237.63486753246755</v>
      </c>
    </row>
    <row r="9" spans="1:10" x14ac:dyDescent="0.3">
      <c r="A9" t="s">
        <v>89</v>
      </c>
      <c r="B9">
        <v>1</v>
      </c>
      <c r="C9">
        <v>-5.6671703165918963E-2</v>
      </c>
      <c r="D9">
        <v>6.4000000000000057E-2</v>
      </c>
      <c r="E9">
        <v>-0.88718253968253435</v>
      </c>
      <c r="F9">
        <v>6.3772795414462102</v>
      </c>
      <c r="G9">
        <v>6.1915030231478665E-4</v>
      </c>
      <c r="H9">
        <v>-3.8928573440635723E-3</v>
      </c>
      <c r="I9">
        <v>-12.426186602427379</v>
      </c>
      <c r="J9">
        <v>30.822597266313949</v>
      </c>
    </row>
    <row r="10" spans="1:10" x14ac:dyDescent="0.3">
      <c r="A10" t="s">
        <v>90</v>
      </c>
      <c r="B10">
        <v>0</v>
      </c>
    </row>
    <row r="11" spans="1:10" x14ac:dyDescent="0.3">
      <c r="A11" t="s">
        <v>91</v>
      </c>
      <c r="B11">
        <v>1</v>
      </c>
      <c r="C11">
        <v>-0.16339807494258984</v>
      </c>
      <c r="D11">
        <v>-0.3763636363636369</v>
      </c>
      <c r="E11">
        <v>18.43744588744589</v>
      </c>
      <c r="F11">
        <v>-29.397727272727273</v>
      </c>
      <c r="G11">
        <v>-5.9595848081169661E-3</v>
      </c>
      <c r="H11">
        <v>7.2351077340514977E-3</v>
      </c>
      <c r="I11">
        <v>111.24996546441764</v>
      </c>
      <c r="J11">
        <v>-203.29611471861475</v>
      </c>
    </row>
    <row r="12" spans="1:10" x14ac:dyDescent="0.3">
      <c r="A12" t="s">
        <v>92</v>
      </c>
      <c r="B12">
        <v>1</v>
      </c>
      <c r="C12">
        <v>-0.46932904337791204</v>
      </c>
      <c r="D12">
        <v>0.19399999999999995</v>
      </c>
      <c r="E12">
        <v>-17.132261904761904</v>
      </c>
      <c r="F12">
        <v>17.324880952380951</v>
      </c>
      <c r="G12">
        <v>6.2629575794557711E-3</v>
      </c>
      <c r="H12">
        <v>-1.0466278086327479E-2</v>
      </c>
      <c r="I12">
        <v>-110.38033188989837</v>
      </c>
      <c r="J12">
        <v>93.418492857142866</v>
      </c>
    </row>
    <row r="13" spans="1:10" x14ac:dyDescent="0.3">
      <c r="A13" t="s">
        <v>93</v>
      </c>
      <c r="B13">
        <v>1</v>
      </c>
      <c r="C13">
        <f>SUM(C4-C9)</f>
        <v>5.6671703165918963E-2</v>
      </c>
      <c r="D13">
        <f t="shared" ref="D13:J13" si="0">SUM(D4-D9)</f>
        <v>-6.4000000000000057E-2</v>
      </c>
      <c r="E13">
        <f t="shared" si="0"/>
        <v>0.88718253968253435</v>
      </c>
      <c r="F13">
        <f t="shared" si="0"/>
        <v>-6.3772795414462102</v>
      </c>
      <c r="G13">
        <f t="shared" si="0"/>
        <v>-6.1915030231478665E-4</v>
      </c>
      <c r="H13">
        <f t="shared" si="0"/>
        <v>3.8928573440635723E-3</v>
      </c>
      <c r="I13">
        <f t="shared" si="0"/>
        <v>12.426186602427379</v>
      </c>
      <c r="J13">
        <f t="shared" si="0"/>
        <v>-30.822597266313949</v>
      </c>
    </row>
    <row r="14" spans="1:10" x14ac:dyDescent="0.3">
      <c r="A14" t="s">
        <v>94</v>
      </c>
      <c r="B14">
        <v>0</v>
      </c>
    </row>
    <row r="15" spans="1:10" x14ac:dyDescent="0.3">
      <c r="A15" t="s">
        <v>95</v>
      </c>
      <c r="B15">
        <v>1</v>
      </c>
      <c r="C15">
        <v>0.90651781051721603</v>
      </c>
      <c r="D15">
        <v>0.65666666666666629</v>
      </c>
      <c r="E15">
        <v>13.940740740740743</v>
      </c>
      <c r="F15">
        <v>6.5255731922420068E-3</v>
      </c>
      <c r="G15">
        <v>-7.0742633684819402E-3</v>
      </c>
      <c r="H15">
        <v>-3.925674369156272E-3</v>
      </c>
      <c r="I15">
        <v>100.01101549598908</v>
      </c>
      <c r="J15">
        <v>7.4139647266314057</v>
      </c>
    </row>
    <row r="16" spans="1:10" x14ac:dyDescent="0.3">
      <c r="A16" t="s">
        <v>96</v>
      </c>
      <c r="B16">
        <v>0</v>
      </c>
      <c r="C16">
        <v>-0.44625794273676078</v>
      </c>
      <c r="D16">
        <v>-9.9999999999999645E-2</v>
      </c>
      <c r="E16">
        <v>-10.866776895943566</v>
      </c>
      <c r="F16">
        <v>2.3033597883597849</v>
      </c>
      <c r="G16">
        <v>6.3021140675077504E-3</v>
      </c>
      <c r="H16">
        <v>-2.1179216435693905E-3</v>
      </c>
      <c r="I16">
        <v>-98.87764845474851</v>
      </c>
      <c r="J16">
        <v>1.7723833333333232</v>
      </c>
    </row>
    <row r="17" spans="1:2" x14ac:dyDescent="0.3">
      <c r="A17" t="s">
        <v>97</v>
      </c>
      <c r="B17">
        <v>0</v>
      </c>
    </row>
    <row r="18" spans="1:2" x14ac:dyDescent="0.3">
      <c r="A18" t="s">
        <v>98</v>
      </c>
      <c r="B18">
        <v>1</v>
      </c>
    </row>
    <row r="19" spans="1:2" x14ac:dyDescent="0.3">
      <c r="A19" t="s">
        <v>99</v>
      </c>
      <c r="B19">
        <v>1</v>
      </c>
    </row>
    <row r="20" spans="1:2" x14ac:dyDescent="0.3">
      <c r="A20" t="s">
        <v>100</v>
      </c>
      <c r="B20">
        <v>1</v>
      </c>
    </row>
    <row r="21" spans="1:2" x14ac:dyDescent="0.3">
      <c r="A21" t="s">
        <v>101</v>
      </c>
      <c r="B21">
        <v>1</v>
      </c>
    </row>
    <row r="22" spans="1:2" x14ac:dyDescent="0.3">
      <c r="A22" t="s">
        <v>89</v>
      </c>
      <c r="B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0CD4-B64A-47E4-8776-39B915726BDA}">
  <dimension ref="A1:Q92"/>
  <sheetViews>
    <sheetView topLeftCell="F1" workbookViewId="0">
      <selection activeCell="Q1" sqref="Q1:Q92"/>
    </sheetView>
  </sheetViews>
  <sheetFormatPr defaultRowHeight="14.4" x14ac:dyDescent="0.3"/>
  <cols>
    <col min="4" max="4" width="32.6640625" bestFit="1" customWidth="1"/>
    <col min="5" max="5" width="61" bestFit="1" customWidth="1"/>
    <col min="6" max="6" width="14.33203125" customWidth="1"/>
    <col min="7" max="7" width="15.109375" customWidth="1"/>
    <col min="8" max="8" width="23.44140625" customWidth="1"/>
    <col min="9" max="9" width="24.77734375" customWidth="1"/>
    <col min="10" max="10" width="22" customWidth="1"/>
    <col min="11" max="11" width="29" customWidth="1"/>
    <col min="12" max="12" width="17.6640625" customWidth="1"/>
    <col min="13" max="13" width="11.21875" customWidth="1"/>
    <col min="14" max="14" width="12.6640625" bestFit="1" customWidth="1"/>
    <col min="15" max="15" width="10.5546875" customWidth="1"/>
    <col min="16" max="16" width="10.33203125" customWidth="1"/>
  </cols>
  <sheetData>
    <row r="1" spans="1:17" x14ac:dyDescent="0.3">
      <c r="A1" t="s">
        <v>43</v>
      </c>
      <c r="B1" t="s">
        <v>67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</row>
    <row r="2" spans="1:17" x14ac:dyDescent="0.3">
      <c r="A2" t="s">
        <v>41</v>
      </c>
      <c r="B2" t="s">
        <v>56</v>
      </c>
      <c r="C2" s="8">
        <v>41651</v>
      </c>
      <c r="D2">
        <v>5.9124087591240873</v>
      </c>
      <c r="E2">
        <v>5.38</v>
      </c>
      <c r="F2">
        <v>67.5</v>
      </c>
      <c r="G2">
        <v>38.428571428571431</v>
      </c>
      <c r="H2">
        <v>1.4598540145985401E-2</v>
      </c>
      <c r="I2">
        <v>2.3333333333333334E-2</v>
      </c>
      <c r="J2">
        <v>399.08759124087589</v>
      </c>
      <c r="K2">
        <v>206.74571428571429</v>
      </c>
      <c r="M2">
        <f>SUM(D2-E2)</f>
        <v>0.53240875912408736</v>
      </c>
      <c r="N2">
        <f>SUM(F2-G2)</f>
        <v>29.071428571428569</v>
      </c>
      <c r="O2">
        <f>SUM(I2-H2)</f>
        <v>8.7347931873479334E-3</v>
      </c>
      <c r="P2">
        <f>SUM(J2-K2)</f>
        <v>192.34187695516161</v>
      </c>
      <c r="Q2" t="s">
        <v>56</v>
      </c>
    </row>
    <row r="3" spans="1:17" x14ac:dyDescent="0.3">
      <c r="B3" t="s">
        <v>56</v>
      </c>
      <c r="C3" s="9">
        <v>42752</v>
      </c>
      <c r="D3">
        <v>6.0808080808080804</v>
      </c>
      <c r="E3">
        <v>6</v>
      </c>
      <c r="F3">
        <v>33.444444444444443</v>
      </c>
      <c r="G3">
        <v>37.5</v>
      </c>
      <c r="H3">
        <v>3.0303030303030304E-2</v>
      </c>
      <c r="I3">
        <v>2.6666666666666668E-2</v>
      </c>
      <c r="J3">
        <v>203.36924803591469</v>
      </c>
      <c r="K3">
        <v>225</v>
      </c>
      <c r="M3">
        <f t="shared" ref="M3:M66" si="0">SUM(D3-E3)</f>
        <v>8.080808080808044E-2</v>
      </c>
      <c r="N3">
        <f t="shared" ref="N3:N66" si="1">SUM(F3-G3)</f>
        <v>-4.0555555555555571</v>
      </c>
      <c r="O3">
        <f t="shared" ref="O3:O66" si="2">SUM(I3-H3)</f>
        <v>-3.6363636363636355E-3</v>
      </c>
      <c r="P3">
        <f t="shared" ref="P3:P66" si="3">SUM(J3-K3)</f>
        <v>-21.630751964085306</v>
      </c>
      <c r="Q3" t="s">
        <v>56</v>
      </c>
    </row>
    <row r="4" spans="1:17" x14ac:dyDescent="0.3">
      <c r="B4" t="s">
        <v>56</v>
      </c>
      <c r="C4" s="9">
        <v>42754</v>
      </c>
      <c r="D4">
        <v>6.1</v>
      </c>
      <c r="E4">
        <v>4.8600000000000003</v>
      </c>
      <c r="F4">
        <v>81.333333333333329</v>
      </c>
      <c r="G4">
        <v>27</v>
      </c>
      <c r="H4">
        <v>1.2500000000000001E-2</v>
      </c>
      <c r="I4">
        <v>0.03</v>
      </c>
      <c r="J4">
        <v>496.13333333333327</v>
      </c>
      <c r="K4">
        <v>131.22</v>
      </c>
      <c r="M4">
        <f t="shared" si="0"/>
        <v>1.2399999999999993</v>
      </c>
      <c r="N4">
        <f t="shared" si="1"/>
        <v>54.333333333333329</v>
      </c>
      <c r="O4">
        <f t="shared" si="2"/>
        <v>1.7499999999999998E-2</v>
      </c>
      <c r="P4">
        <f t="shared" si="3"/>
        <v>364.9133333333333</v>
      </c>
      <c r="Q4" t="s">
        <v>56</v>
      </c>
    </row>
    <row r="5" spans="1:17" x14ac:dyDescent="0.3">
      <c r="B5" t="s">
        <v>55</v>
      </c>
      <c r="C5" s="9">
        <v>42759</v>
      </c>
      <c r="D5">
        <v>5.4526315789473685</v>
      </c>
      <c r="E5">
        <v>6.32</v>
      </c>
      <c r="F5">
        <v>25.9</v>
      </c>
      <c r="G5">
        <v>39.5</v>
      </c>
      <c r="H5">
        <v>3.5087719298245612E-2</v>
      </c>
      <c r="I5">
        <v>2.6666666666666668E-2</v>
      </c>
      <c r="J5">
        <v>141.22315789473683</v>
      </c>
      <c r="K5">
        <v>249.64000000000001</v>
      </c>
      <c r="M5">
        <f t="shared" si="0"/>
        <v>-0.86736842105263179</v>
      </c>
      <c r="N5">
        <f t="shared" si="1"/>
        <v>-13.600000000000001</v>
      </c>
      <c r="O5">
        <f t="shared" si="2"/>
        <v>-8.4210526315789437E-3</v>
      </c>
      <c r="P5">
        <f t="shared" si="3"/>
        <v>-108.41684210526319</v>
      </c>
      <c r="Q5" t="s">
        <v>55</v>
      </c>
    </row>
    <row r="6" spans="1:17" x14ac:dyDescent="0.3">
      <c r="B6" t="s">
        <v>56</v>
      </c>
      <c r="C6" s="9">
        <v>42761</v>
      </c>
      <c r="D6">
        <v>4.34</v>
      </c>
      <c r="E6">
        <v>4.24</v>
      </c>
      <c r="F6">
        <v>24.111111111111111</v>
      </c>
      <c r="G6">
        <v>21.2</v>
      </c>
      <c r="H6">
        <v>0.03</v>
      </c>
      <c r="I6">
        <v>3.3557046979865772E-2</v>
      </c>
      <c r="J6">
        <v>104.64222222222222</v>
      </c>
      <c r="K6">
        <v>89.888000000000005</v>
      </c>
      <c r="M6">
        <f t="shared" si="0"/>
        <v>9.9999999999999645E-2</v>
      </c>
      <c r="N6">
        <f t="shared" si="1"/>
        <v>2.9111111111111114</v>
      </c>
      <c r="O6">
        <f t="shared" si="2"/>
        <v>3.5570469798657731E-3</v>
      </c>
      <c r="P6">
        <f t="shared" si="3"/>
        <v>14.754222222222211</v>
      </c>
      <c r="Q6" t="s">
        <v>56</v>
      </c>
    </row>
    <row r="7" spans="1:17" x14ac:dyDescent="0.3">
      <c r="B7" t="s">
        <v>56</v>
      </c>
      <c r="C7" s="9">
        <v>43053</v>
      </c>
      <c r="D7">
        <v>6</v>
      </c>
      <c r="E7">
        <v>5.36</v>
      </c>
      <c r="F7">
        <v>37.5</v>
      </c>
      <c r="G7">
        <v>26.8</v>
      </c>
      <c r="H7">
        <v>2.6666666666666668E-2</v>
      </c>
      <c r="I7">
        <v>3.4602076124567477E-2</v>
      </c>
      <c r="J7">
        <v>225</v>
      </c>
      <c r="K7">
        <v>143.64800000000002</v>
      </c>
      <c r="M7">
        <f t="shared" si="0"/>
        <v>0.63999999999999968</v>
      </c>
      <c r="N7">
        <f t="shared" si="1"/>
        <v>10.7</v>
      </c>
      <c r="O7">
        <f t="shared" si="2"/>
        <v>7.9354094579008085E-3</v>
      </c>
      <c r="P7">
        <f t="shared" si="3"/>
        <v>81.351999999999975</v>
      </c>
      <c r="Q7" t="s">
        <v>56</v>
      </c>
    </row>
    <row r="8" spans="1:17" x14ac:dyDescent="0.3">
      <c r="B8" t="s">
        <v>55</v>
      </c>
      <c r="C8" s="9">
        <v>43055</v>
      </c>
      <c r="D8">
        <v>3.6960000000000002</v>
      </c>
      <c r="E8">
        <v>3.14</v>
      </c>
      <c r="F8">
        <v>15.4</v>
      </c>
      <c r="G8">
        <v>22.428571428571427</v>
      </c>
      <c r="H8">
        <v>0.04</v>
      </c>
      <c r="I8">
        <v>4.2168674698795178E-2</v>
      </c>
      <c r="J8">
        <v>56.918400000000005</v>
      </c>
      <c r="K8">
        <v>70.425714285714278</v>
      </c>
      <c r="M8">
        <f t="shared" si="0"/>
        <v>0.55600000000000005</v>
      </c>
      <c r="N8">
        <f t="shared" si="1"/>
        <v>-7.0285714285714267</v>
      </c>
      <c r="O8">
        <f t="shared" si="2"/>
        <v>2.1686746987951769E-3</v>
      </c>
      <c r="P8">
        <f t="shared" si="3"/>
        <v>-13.507314285714273</v>
      </c>
      <c r="Q8" t="s">
        <v>55</v>
      </c>
    </row>
    <row r="9" spans="1:17" x14ac:dyDescent="0.3">
      <c r="B9" t="s">
        <v>56</v>
      </c>
      <c r="C9" s="9">
        <v>43058</v>
      </c>
      <c r="D9">
        <v>6.58</v>
      </c>
      <c r="E9">
        <v>5.12</v>
      </c>
      <c r="F9">
        <v>65.8</v>
      </c>
      <c r="G9">
        <v>25.6</v>
      </c>
      <c r="H9">
        <v>1.6666666666666666E-2</v>
      </c>
      <c r="I9">
        <v>3.7453183520599252E-2</v>
      </c>
      <c r="J9">
        <v>432.964</v>
      </c>
      <c r="K9">
        <v>131.072</v>
      </c>
      <c r="M9">
        <f t="shared" si="0"/>
        <v>1.46</v>
      </c>
      <c r="N9">
        <f t="shared" si="1"/>
        <v>40.199999999999996</v>
      </c>
      <c r="O9">
        <f t="shared" si="2"/>
        <v>2.0786516853932586E-2</v>
      </c>
      <c r="P9">
        <f t="shared" si="3"/>
        <v>301.892</v>
      </c>
      <c r="Q9" t="s">
        <v>56</v>
      </c>
    </row>
    <row r="10" spans="1:17" x14ac:dyDescent="0.3">
      <c r="B10" t="s">
        <v>56</v>
      </c>
      <c r="C10" s="9">
        <v>43060</v>
      </c>
      <c r="D10">
        <v>5.4693877551020407</v>
      </c>
      <c r="E10">
        <v>5.34</v>
      </c>
      <c r="F10">
        <v>38.285714285714285</v>
      </c>
      <c r="G10">
        <v>33.375</v>
      </c>
      <c r="H10">
        <v>2.3809523809523808E-2</v>
      </c>
      <c r="I10">
        <v>2.6666666666666668E-2</v>
      </c>
      <c r="J10">
        <v>209.39941690962098</v>
      </c>
      <c r="K10">
        <v>178.2225</v>
      </c>
      <c r="M10">
        <f t="shared" si="0"/>
        <v>0.12938775510204081</v>
      </c>
      <c r="N10">
        <f t="shared" si="1"/>
        <v>4.9107142857142847</v>
      </c>
      <c r="O10">
        <f t="shared" si="2"/>
        <v>2.8571428571428602E-3</v>
      </c>
      <c r="P10">
        <f t="shared" si="3"/>
        <v>31.176916909620985</v>
      </c>
      <c r="Q10" t="s">
        <v>56</v>
      </c>
    </row>
    <row r="11" spans="1:17" x14ac:dyDescent="0.3">
      <c r="B11" t="s">
        <v>56</v>
      </c>
      <c r="C11" s="9">
        <v>43062</v>
      </c>
      <c r="D11">
        <v>5.830388692579505</v>
      </c>
      <c r="E11">
        <v>5.6</v>
      </c>
      <c r="F11">
        <v>34.375</v>
      </c>
      <c r="G11">
        <v>46.666666666666664</v>
      </c>
      <c r="H11">
        <v>2.8268551236749116E-2</v>
      </c>
      <c r="I11">
        <v>0.02</v>
      </c>
      <c r="J11">
        <v>200.4196113074205</v>
      </c>
      <c r="K11">
        <v>261.33333333333331</v>
      </c>
      <c r="M11">
        <f t="shared" si="0"/>
        <v>0.23038869257950534</v>
      </c>
      <c r="N11">
        <f t="shared" si="1"/>
        <v>-12.291666666666664</v>
      </c>
      <c r="O11">
        <f t="shared" si="2"/>
        <v>-8.2685512367491158E-3</v>
      </c>
      <c r="P11">
        <f t="shared" si="3"/>
        <v>-60.913722025912818</v>
      </c>
      <c r="Q11" t="s">
        <v>56</v>
      </c>
    </row>
    <row r="12" spans="1:17" x14ac:dyDescent="0.3">
      <c r="A12" t="s">
        <v>54</v>
      </c>
      <c r="D12">
        <v>5.5461624866561072</v>
      </c>
      <c r="E12">
        <v>5.1359999999999992</v>
      </c>
      <c r="F12">
        <v>42.364960317460316</v>
      </c>
      <c r="G12">
        <v>31.849880952380953</v>
      </c>
      <c r="H12">
        <v>2.5790069812686757E-2</v>
      </c>
      <c r="I12">
        <v>3.0111431465716106E-2</v>
      </c>
      <c r="J12">
        <v>246.91569809441245</v>
      </c>
      <c r="K12">
        <v>168.71952619047619</v>
      </c>
      <c r="M12">
        <f t="shared" si="0"/>
        <v>0.41016248665610799</v>
      </c>
      <c r="N12">
        <f t="shared" si="1"/>
        <v>10.515079365079362</v>
      </c>
      <c r="O12">
        <f t="shared" si="2"/>
        <v>4.3213616530293486E-3</v>
      </c>
      <c r="P12">
        <f t="shared" si="3"/>
        <v>78.196171903936261</v>
      </c>
    </row>
    <row r="13" spans="1:17" x14ac:dyDescent="0.3">
      <c r="A13" t="s">
        <v>49</v>
      </c>
      <c r="B13" t="s">
        <v>56</v>
      </c>
      <c r="C13" s="9">
        <v>42736</v>
      </c>
      <c r="D13">
        <v>5.84</v>
      </c>
      <c r="E13">
        <v>5.36</v>
      </c>
      <c r="F13">
        <v>41.714285714285715</v>
      </c>
      <c r="G13">
        <v>26.8</v>
      </c>
      <c r="H13">
        <v>2.3333333333333334E-2</v>
      </c>
      <c r="I13">
        <v>3.4246575342465752E-2</v>
      </c>
      <c r="J13">
        <v>243.61142857142858</v>
      </c>
      <c r="K13">
        <v>143.64800000000002</v>
      </c>
      <c r="M13">
        <f t="shared" si="0"/>
        <v>0.47999999999999954</v>
      </c>
      <c r="N13">
        <f t="shared" si="1"/>
        <v>14.914285714285715</v>
      </c>
      <c r="O13">
        <f t="shared" si="2"/>
        <v>1.0913242009132417E-2</v>
      </c>
      <c r="P13">
        <f t="shared" si="3"/>
        <v>99.963428571428551</v>
      </c>
      <c r="Q13" t="s">
        <v>56</v>
      </c>
    </row>
    <row r="14" spans="1:17" x14ac:dyDescent="0.3">
      <c r="B14" t="s">
        <v>62</v>
      </c>
      <c r="C14" s="9">
        <v>42760</v>
      </c>
      <c r="D14">
        <v>6.28</v>
      </c>
      <c r="E14">
        <v>6.28</v>
      </c>
      <c r="F14">
        <v>31.4</v>
      </c>
      <c r="G14">
        <v>34.888888888888886</v>
      </c>
      <c r="H14">
        <v>3.3333333333333333E-2</v>
      </c>
      <c r="I14">
        <v>0.03</v>
      </c>
      <c r="J14">
        <v>197.19200000000001</v>
      </c>
      <c r="K14">
        <v>219.10222222222222</v>
      </c>
      <c r="M14">
        <f t="shared" si="0"/>
        <v>0</v>
      </c>
      <c r="N14">
        <f t="shared" si="1"/>
        <v>-3.4888888888888872</v>
      </c>
      <c r="O14">
        <f t="shared" si="2"/>
        <v>-3.333333333333334E-3</v>
      </c>
      <c r="P14">
        <f t="shared" si="3"/>
        <v>-21.910222222222217</v>
      </c>
      <c r="Q14" t="s">
        <v>62</v>
      </c>
    </row>
    <row r="15" spans="1:17" x14ac:dyDescent="0.3">
      <c r="B15" t="s">
        <v>56</v>
      </c>
      <c r="C15" s="9">
        <v>42763</v>
      </c>
      <c r="D15">
        <v>5.8131487889273359</v>
      </c>
      <c r="E15">
        <v>5.56</v>
      </c>
      <c r="F15">
        <v>93.333333333333329</v>
      </c>
      <c r="G15">
        <v>55.6</v>
      </c>
      <c r="H15">
        <v>1.0380622837370242E-2</v>
      </c>
      <c r="I15">
        <v>1.6666666666666666E-2</v>
      </c>
      <c r="J15">
        <v>542.56055363321798</v>
      </c>
      <c r="K15">
        <v>309.13599999999997</v>
      </c>
      <c r="M15">
        <f t="shared" si="0"/>
        <v>0.25314878892733628</v>
      </c>
      <c r="N15">
        <f t="shared" si="1"/>
        <v>37.733333333333327</v>
      </c>
      <c r="O15">
        <f t="shared" si="2"/>
        <v>6.2860438292964248E-3</v>
      </c>
      <c r="P15">
        <f t="shared" si="3"/>
        <v>233.42455363321801</v>
      </c>
      <c r="Q15" t="s">
        <v>56</v>
      </c>
    </row>
    <row r="16" spans="1:17" x14ac:dyDescent="0.3">
      <c r="B16" t="s">
        <v>56</v>
      </c>
      <c r="C16" s="9">
        <v>42766</v>
      </c>
      <c r="D16">
        <v>6.06</v>
      </c>
      <c r="E16">
        <v>4.32</v>
      </c>
      <c r="F16">
        <v>60.6</v>
      </c>
      <c r="G16">
        <v>21.6</v>
      </c>
      <c r="H16">
        <v>1.6666666666666666E-2</v>
      </c>
      <c r="I16">
        <v>3.3557046979865772E-2</v>
      </c>
      <c r="J16">
        <v>367.23599999999999</v>
      </c>
      <c r="K16">
        <v>93.312000000000012</v>
      </c>
      <c r="M16">
        <f t="shared" si="0"/>
        <v>1.7399999999999993</v>
      </c>
      <c r="N16">
        <f t="shared" si="1"/>
        <v>39</v>
      </c>
      <c r="O16">
        <f t="shared" si="2"/>
        <v>1.6890380313199106E-2</v>
      </c>
      <c r="P16">
        <f t="shared" si="3"/>
        <v>273.92399999999998</v>
      </c>
      <c r="Q16" t="s">
        <v>56</v>
      </c>
    </row>
    <row r="17" spans="1:17" x14ac:dyDescent="0.3">
      <c r="B17" t="s">
        <v>55</v>
      </c>
      <c r="C17" s="9">
        <v>43029</v>
      </c>
      <c r="D17">
        <v>5.0922509225092254</v>
      </c>
      <c r="E17">
        <v>4.72</v>
      </c>
      <c r="F17">
        <v>23</v>
      </c>
      <c r="G17">
        <v>59</v>
      </c>
      <c r="H17">
        <v>3.6900369003690037E-2</v>
      </c>
      <c r="I17">
        <v>1.384083044982699E-2</v>
      </c>
      <c r="J17">
        <v>117.12177121771218</v>
      </c>
      <c r="K17">
        <v>278.47999999999996</v>
      </c>
      <c r="M17">
        <f t="shared" si="0"/>
        <v>0.37225092250922565</v>
      </c>
      <c r="N17">
        <f t="shared" si="1"/>
        <v>-36</v>
      </c>
      <c r="O17">
        <f t="shared" si="2"/>
        <v>-2.3059538553863047E-2</v>
      </c>
      <c r="P17">
        <f t="shared" si="3"/>
        <v>-161.35822878228777</v>
      </c>
      <c r="Q17" t="s">
        <v>55</v>
      </c>
    </row>
    <row r="18" spans="1:17" x14ac:dyDescent="0.3">
      <c r="B18" t="s">
        <v>55</v>
      </c>
      <c r="C18" s="9">
        <v>43032</v>
      </c>
      <c r="D18">
        <v>4.5161290322580649</v>
      </c>
      <c r="E18">
        <v>5.64</v>
      </c>
      <c r="F18">
        <v>21</v>
      </c>
      <c r="G18">
        <v>31.333333333333332</v>
      </c>
      <c r="H18">
        <v>3.5842293906810034E-2</v>
      </c>
      <c r="I18">
        <v>0.03</v>
      </c>
      <c r="J18">
        <v>94.838709677419359</v>
      </c>
      <c r="K18">
        <v>176.71999999999997</v>
      </c>
      <c r="M18">
        <f t="shared" si="0"/>
        <v>-1.1238709677419347</v>
      </c>
      <c r="N18">
        <f t="shared" si="1"/>
        <v>-10.333333333333332</v>
      </c>
      <c r="O18">
        <f t="shared" si="2"/>
        <v>-5.8422939068100352E-3</v>
      </c>
      <c r="P18">
        <f t="shared" si="3"/>
        <v>-81.881290322580611</v>
      </c>
      <c r="Q18" t="s">
        <v>55</v>
      </c>
    </row>
    <row r="19" spans="1:17" x14ac:dyDescent="0.3">
      <c r="B19" t="s">
        <v>56</v>
      </c>
      <c r="C19" s="9">
        <v>42746</v>
      </c>
      <c r="D19">
        <v>5.0930232558139537</v>
      </c>
      <c r="E19">
        <v>4.3600000000000003</v>
      </c>
      <c r="F19">
        <v>31.285714285714285</v>
      </c>
      <c r="G19">
        <v>24.222222222222221</v>
      </c>
      <c r="H19">
        <v>2.7131782945736434E-2</v>
      </c>
      <c r="I19">
        <v>0.03</v>
      </c>
      <c r="J19">
        <v>159.3388704318937</v>
      </c>
      <c r="K19">
        <v>105.6088888888889</v>
      </c>
      <c r="M19">
        <f t="shared" si="0"/>
        <v>0.73302325581395333</v>
      </c>
      <c r="N19">
        <f t="shared" si="1"/>
        <v>7.0634920634920633</v>
      </c>
      <c r="O19">
        <f t="shared" si="2"/>
        <v>2.8682170542635652E-3</v>
      </c>
      <c r="P19">
        <f t="shared" si="3"/>
        <v>53.729981543004797</v>
      </c>
      <c r="Q19" t="s">
        <v>56</v>
      </c>
    </row>
    <row r="20" spans="1:17" x14ac:dyDescent="0.3">
      <c r="B20" t="s">
        <v>55</v>
      </c>
      <c r="C20" s="9">
        <v>42750</v>
      </c>
      <c r="D20">
        <v>4.96</v>
      </c>
      <c r="E20">
        <v>5.04</v>
      </c>
      <c r="F20">
        <v>24.8</v>
      </c>
      <c r="G20">
        <v>63</v>
      </c>
      <c r="H20">
        <v>3.3333333333333333E-2</v>
      </c>
      <c r="I20">
        <v>1.3986013986013986E-2</v>
      </c>
      <c r="J20">
        <v>123.008</v>
      </c>
      <c r="K20">
        <v>317.52</v>
      </c>
      <c r="M20">
        <f t="shared" si="0"/>
        <v>-8.0000000000000071E-2</v>
      </c>
      <c r="N20">
        <f t="shared" si="1"/>
        <v>-38.200000000000003</v>
      </c>
      <c r="O20">
        <f t="shared" si="2"/>
        <v>-1.9347319347319349E-2</v>
      </c>
      <c r="P20">
        <f t="shared" si="3"/>
        <v>-194.512</v>
      </c>
      <c r="Q20" t="s">
        <v>55</v>
      </c>
    </row>
    <row r="21" spans="1:17" x14ac:dyDescent="0.3">
      <c r="B21" t="s">
        <v>56</v>
      </c>
      <c r="C21" s="9">
        <v>42755</v>
      </c>
      <c r="D21">
        <v>5.7508650519031139</v>
      </c>
      <c r="E21">
        <v>5.52</v>
      </c>
      <c r="F21">
        <v>46.166666666666664</v>
      </c>
      <c r="G21">
        <v>27.6</v>
      </c>
      <c r="H21">
        <v>2.0761245674740483E-2</v>
      </c>
      <c r="I21">
        <v>3.3670033670033669E-2</v>
      </c>
      <c r="J21">
        <v>265.49826989619373</v>
      </c>
      <c r="K21">
        <v>152.352</v>
      </c>
      <c r="M21">
        <f t="shared" si="0"/>
        <v>0.23086505190311435</v>
      </c>
      <c r="N21">
        <f t="shared" si="1"/>
        <v>18.566666666666663</v>
      </c>
      <c r="O21">
        <f t="shared" si="2"/>
        <v>1.2908787995293186E-2</v>
      </c>
      <c r="P21">
        <f t="shared" si="3"/>
        <v>113.14626989619373</v>
      </c>
      <c r="Q21" t="s">
        <v>56</v>
      </c>
    </row>
    <row r="22" spans="1:17" x14ac:dyDescent="0.3">
      <c r="A22" t="s">
        <v>54</v>
      </c>
      <c r="D22">
        <v>5.4894907834901883</v>
      </c>
      <c r="E22">
        <v>5.1999999999999993</v>
      </c>
      <c r="F22">
        <v>41.477777777777781</v>
      </c>
      <c r="G22">
        <v>38.227160493827164</v>
      </c>
      <c r="H22">
        <v>2.6409220115001544E-2</v>
      </c>
      <c r="I22">
        <v>2.6218574121652533E-2</v>
      </c>
      <c r="J22">
        <v>234.48951149198507</v>
      </c>
      <c r="K22">
        <v>199.54212345679014</v>
      </c>
      <c r="M22">
        <f t="shared" si="0"/>
        <v>0.28949078349018897</v>
      </c>
      <c r="N22">
        <f t="shared" si="1"/>
        <v>3.2506172839506178</v>
      </c>
      <c r="O22">
        <f t="shared" si="2"/>
        <v>-1.9064599334901039E-4</v>
      </c>
      <c r="P22">
        <f t="shared" si="3"/>
        <v>34.947388035194933</v>
      </c>
    </row>
    <row r="23" spans="1:17" x14ac:dyDescent="0.3"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7" x14ac:dyDescent="0.3">
      <c r="A24" t="s">
        <v>8</v>
      </c>
      <c r="B24" t="s">
        <v>55</v>
      </c>
      <c r="C24" s="9">
        <v>42754</v>
      </c>
      <c r="D24">
        <v>5.506849315068493</v>
      </c>
      <c r="E24">
        <v>5.84</v>
      </c>
      <c r="F24">
        <v>26.8</v>
      </c>
      <c r="G24">
        <v>41.714285714285715</v>
      </c>
      <c r="H24">
        <v>3.4246575342465752E-2</v>
      </c>
      <c r="I24">
        <v>2.3333333333333334E-2</v>
      </c>
      <c r="J24">
        <v>147.58356164383562</v>
      </c>
      <c r="K24">
        <v>243.61142857142858</v>
      </c>
      <c r="M24">
        <f t="shared" si="0"/>
        <v>-0.3331506849315069</v>
      </c>
      <c r="N24">
        <f t="shared" si="1"/>
        <v>-14.914285714285715</v>
      </c>
      <c r="O24">
        <f t="shared" si="2"/>
        <v>-1.0913242009132417E-2</v>
      </c>
      <c r="P24">
        <f t="shared" si="3"/>
        <v>-96.027866927592953</v>
      </c>
      <c r="Q24" t="s">
        <v>55</v>
      </c>
    </row>
    <row r="25" spans="1:17" x14ac:dyDescent="0.3">
      <c r="B25" t="s">
        <v>60</v>
      </c>
      <c r="C25" s="9">
        <v>42760</v>
      </c>
      <c r="D25">
        <v>6.28</v>
      </c>
      <c r="E25">
        <v>6.28</v>
      </c>
      <c r="F25">
        <v>34.888888888888886</v>
      </c>
      <c r="G25">
        <v>31.4</v>
      </c>
      <c r="H25">
        <v>0.03</v>
      </c>
      <c r="I25">
        <v>3.3333333333333333E-2</v>
      </c>
      <c r="J25">
        <v>219.10222222222222</v>
      </c>
      <c r="K25">
        <v>197.19200000000001</v>
      </c>
      <c r="M25">
        <f t="shared" si="0"/>
        <v>0</v>
      </c>
      <c r="N25">
        <f t="shared" si="1"/>
        <v>3.4888888888888872</v>
      </c>
      <c r="O25">
        <f t="shared" si="2"/>
        <v>3.333333333333334E-3</v>
      </c>
      <c r="P25">
        <f t="shared" si="3"/>
        <v>21.910222222222217</v>
      </c>
      <c r="Q25" t="s">
        <v>60</v>
      </c>
    </row>
    <row r="26" spans="1:17" x14ac:dyDescent="0.3">
      <c r="B26" t="s">
        <v>55</v>
      </c>
      <c r="C26" s="9">
        <v>42763</v>
      </c>
      <c r="D26">
        <v>5.56</v>
      </c>
      <c r="E26">
        <v>5.6</v>
      </c>
      <c r="F26">
        <v>55.6</v>
      </c>
      <c r="G26">
        <v>93.333333333333329</v>
      </c>
      <c r="H26">
        <v>1.6666666666666666E-2</v>
      </c>
      <c r="I26">
        <v>1.0600706713780919E-2</v>
      </c>
      <c r="J26">
        <v>309.13599999999997</v>
      </c>
      <c r="K26">
        <v>522.66666666666663</v>
      </c>
      <c r="M26">
        <f t="shared" si="0"/>
        <v>-4.0000000000000036E-2</v>
      </c>
      <c r="N26">
        <f t="shared" si="1"/>
        <v>-37.733333333333327</v>
      </c>
      <c r="O26">
        <f t="shared" si="2"/>
        <v>-6.065959952885747E-3</v>
      </c>
      <c r="P26">
        <f t="shared" si="3"/>
        <v>-213.53066666666666</v>
      </c>
      <c r="Q26" t="s">
        <v>55</v>
      </c>
    </row>
    <row r="27" spans="1:17" x14ac:dyDescent="0.3">
      <c r="B27" t="s">
        <v>55</v>
      </c>
      <c r="C27" s="9">
        <v>42766</v>
      </c>
      <c r="D27">
        <v>4.348993288590604</v>
      </c>
      <c r="E27">
        <v>6.06</v>
      </c>
      <c r="F27">
        <v>21.6</v>
      </c>
      <c r="G27">
        <v>60.6</v>
      </c>
      <c r="H27">
        <v>3.3557046979865772E-2</v>
      </c>
      <c r="I27">
        <v>1.6666666666666666E-2</v>
      </c>
      <c r="J27">
        <v>93.938255033557056</v>
      </c>
      <c r="K27">
        <v>367.23599999999999</v>
      </c>
      <c r="M27">
        <f t="shared" si="0"/>
        <v>-1.7110067114093956</v>
      </c>
      <c r="N27">
        <f t="shared" si="1"/>
        <v>-39</v>
      </c>
      <c r="O27">
        <f t="shared" si="2"/>
        <v>-1.6890380313199106E-2</v>
      </c>
      <c r="P27">
        <f t="shared" si="3"/>
        <v>-273.29774496644291</v>
      </c>
      <c r="Q27" t="s">
        <v>55</v>
      </c>
    </row>
    <row r="28" spans="1:17" x14ac:dyDescent="0.3">
      <c r="B28" t="s">
        <v>56</v>
      </c>
      <c r="C28" s="9">
        <v>42792</v>
      </c>
      <c r="D28">
        <v>5.7142857142857144</v>
      </c>
      <c r="E28">
        <v>5.58</v>
      </c>
      <c r="F28">
        <v>70</v>
      </c>
      <c r="G28">
        <v>39.857142857142854</v>
      </c>
      <c r="H28">
        <v>1.3605442176870748E-2</v>
      </c>
      <c r="I28">
        <v>2.3333333333333334E-2</v>
      </c>
      <c r="J28">
        <v>400</v>
      </c>
      <c r="K28">
        <v>222.40285714285713</v>
      </c>
      <c r="M28">
        <f t="shared" si="0"/>
        <v>0.13428571428571434</v>
      </c>
      <c r="N28">
        <f t="shared" si="1"/>
        <v>30.142857142857146</v>
      </c>
      <c r="O28">
        <f t="shared" si="2"/>
        <v>9.7278911564625866E-3</v>
      </c>
      <c r="P28">
        <f t="shared" si="3"/>
        <v>177.59714285714287</v>
      </c>
      <c r="Q28" t="s">
        <v>56</v>
      </c>
    </row>
    <row r="29" spans="1:17" x14ac:dyDescent="0.3">
      <c r="B29" t="s">
        <v>55</v>
      </c>
      <c r="C29" s="9">
        <v>42794</v>
      </c>
      <c r="D29">
        <v>5.28</v>
      </c>
      <c r="E29">
        <v>5.3</v>
      </c>
      <c r="F29">
        <v>29.333333333333332</v>
      </c>
      <c r="G29">
        <v>33.125</v>
      </c>
      <c r="H29">
        <v>0.03</v>
      </c>
      <c r="I29">
        <v>2.7027027027027029E-2</v>
      </c>
      <c r="J29">
        <v>154.88</v>
      </c>
      <c r="K29">
        <v>175.5625</v>
      </c>
      <c r="M29">
        <f t="shared" si="0"/>
        <v>-1.9999999999999574E-2</v>
      </c>
      <c r="N29">
        <f t="shared" si="1"/>
        <v>-3.7916666666666679</v>
      </c>
      <c r="O29">
        <f t="shared" si="2"/>
        <v>-2.9729729729729704E-3</v>
      </c>
      <c r="P29">
        <f t="shared" si="3"/>
        <v>-20.682500000000005</v>
      </c>
      <c r="Q29" t="s">
        <v>55</v>
      </c>
    </row>
    <row r="30" spans="1:17" x14ac:dyDescent="0.3">
      <c r="B30" t="s">
        <v>55</v>
      </c>
      <c r="C30" s="9">
        <v>42795</v>
      </c>
      <c r="D30">
        <v>4.9000000000000004</v>
      </c>
      <c r="E30">
        <v>4.9800000000000004</v>
      </c>
      <c r="F30">
        <v>30.625</v>
      </c>
      <c r="G30">
        <v>27.666666666666668</v>
      </c>
      <c r="H30">
        <v>2.6666666666666668E-2</v>
      </c>
      <c r="I30">
        <v>3.0201342281879196E-2</v>
      </c>
      <c r="J30">
        <v>150.0625</v>
      </c>
      <c r="K30">
        <v>137.78000000000003</v>
      </c>
      <c r="M30">
        <f t="shared" si="0"/>
        <v>-8.0000000000000071E-2</v>
      </c>
      <c r="N30">
        <f t="shared" si="1"/>
        <v>2.9583333333333321</v>
      </c>
      <c r="O30">
        <f t="shared" si="2"/>
        <v>3.5346756152125278E-3</v>
      </c>
      <c r="P30">
        <f t="shared" si="3"/>
        <v>12.28249999999997</v>
      </c>
      <c r="Q30" t="s">
        <v>55</v>
      </c>
    </row>
    <row r="31" spans="1:17" x14ac:dyDescent="0.3">
      <c r="B31" t="s">
        <v>56</v>
      </c>
      <c r="C31" s="9">
        <v>42903</v>
      </c>
      <c r="D31">
        <v>4.117647058823529</v>
      </c>
      <c r="E31">
        <v>1.1599999999999999</v>
      </c>
      <c r="F31">
        <v>10.5</v>
      </c>
      <c r="G31">
        <v>5.8</v>
      </c>
      <c r="H31">
        <v>6.535947712418301E-2</v>
      </c>
      <c r="I31">
        <v>9.4339622641509441E-2</v>
      </c>
      <c r="J31">
        <v>43.235294117647058</v>
      </c>
      <c r="K31">
        <v>6.7279999999999998</v>
      </c>
      <c r="M31">
        <f t="shared" si="0"/>
        <v>2.9576470588235289</v>
      </c>
      <c r="N31">
        <f t="shared" si="1"/>
        <v>4.7</v>
      </c>
      <c r="O31">
        <f t="shared" si="2"/>
        <v>2.8980145517326431E-2</v>
      </c>
      <c r="P31">
        <f t="shared" si="3"/>
        <v>36.507294117647056</v>
      </c>
      <c r="Q31" t="s">
        <v>56</v>
      </c>
    </row>
    <row r="32" spans="1:17" x14ac:dyDescent="0.3">
      <c r="B32" t="s">
        <v>56</v>
      </c>
      <c r="C32" s="9">
        <v>42974</v>
      </c>
      <c r="D32">
        <v>6.08</v>
      </c>
      <c r="E32">
        <v>3.22</v>
      </c>
      <c r="F32">
        <v>50.666666666666664</v>
      </c>
      <c r="G32">
        <v>16.100000000000001</v>
      </c>
      <c r="H32">
        <v>0.02</v>
      </c>
      <c r="I32">
        <v>4.3668122270742356E-2</v>
      </c>
      <c r="J32">
        <v>308.05333333333334</v>
      </c>
      <c r="K32">
        <v>51.842000000000006</v>
      </c>
      <c r="M32">
        <f t="shared" si="0"/>
        <v>2.86</v>
      </c>
      <c r="N32">
        <f t="shared" si="1"/>
        <v>34.566666666666663</v>
      </c>
      <c r="O32">
        <f t="shared" si="2"/>
        <v>2.3668122270742355E-2</v>
      </c>
      <c r="P32">
        <f t="shared" si="3"/>
        <v>256.21133333333336</v>
      </c>
      <c r="Q32" t="s">
        <v>56</v>
      </c>
    </row>
    <row r="33" spans="1:17" x14ac:dyDescent="0.3">
      <c r="B33" t="s">
        <v>56</v>
      </c>
      <c r="C33" s="9">
        <v>42977</v>
      </c>
      <c r="D33">
        <v>5.3023255813953485</v>
      </c>
      <c r="E33">
        <v>4.54</v>
      </c>
      <c r="F33">
        <v>57</v>
      </c>
      <c r="G33">
        <v>22.7</v>
      </c>
      <c r="H33">
        <v>1.5503875968992248E-2</v>
      </c>
      <c r="I33">
        <v>3.3333333333333333E-2</v>
      </c>
      <c r="J33">
        <v>302.23255813953489</v>
      </c>
      <c r="K33">
        <v>103.05799999999999</v>
      </c>
      <c r="M33">
        <f t="shared" si="0"/>
        <v>0.76232558139534845</v>
      </c>
      <c r="N33">
        <f t="shared" si="1"/>
        <v>34.299999999999997</v>
      </c>
      <c r="O33">
        <f t="shared" si="2"/>
        <v>1.7829457364341085E-2</v>
      </c>
      <c r="P33">
        <f t="shared" si="3"/>
        <v>199.17455813953489</v>
      </c>
      <c r="Q33" t="s">
        <v>56</v>
      </c>
    </row>
    <row r="34" spans="1:17" x14ac:dyDescent="0.3">
      <c r="B34" t="s">
        <v>56</v>
      </c>
      <c r="C34" s="9">
        <v>42980</v>
      </c>
      <c r="D34">
        <v>6.9508196721311473</v>
      </c>
      <c r="E34">
        <v>4.12</v>
      </c>
      <c r="F34">
        <v>212</v>
      </c>
      <c r="G34">
        <v>20.6</v>
      </c>
      <c r="H34">
        <v>5.4644808743169399E-3</v>
      </c>
      <c r="I34">
        <v>3.3670033670033669E-2</v>
      </c>
      <c r="J34">
        <v>1473.5737704918033</v>
      </c>
      <c r="K34">
        <v>84.872000000000014</v>
      </c>
      <c r="M34">
        <f t="shared" si="0"/>
        <v>2.8308196721311472</v>
      </c>
      <c r="N34">
        <f t="shared" si="1"/>
        <v>191.4</v>
      </c>
      <c r="O34">
        <f t="shared" si="2"/>
        <v>2.820555279571673E-2</v>
      </c>
      <c r="P34">
        <f t="shared" si="3"/>
        <v>1388.7017704918032</v>
      </c>
      <c r="Q34" t="s">
        <v>56</v>
      </c>
    </row>
    <row r="35" spans="1:17" x14ac:dyDescent="0.3">
      <c r="A35" t="s">
        <v>54</v>
      </c>
      <c r="D35">
        <v>5.458265511844985</v>
      </c>
      <c r="E35">
        <v>4.7890909090909082</v>
      </c>
      <c r="F35">
        <v>54.455808080808083</v>
      </c>
      <c r="G35">
        <v>35.717857142857149</v>
      </c>
      <c r="H35">
        <v>2.6460930163638888E-2</v>
      </c>
      <c r="I35">
        <v>3.3591532236815692E-2</v>
      </c>
      <c r="J35">
        <v>327.43613590744849</v>
      </c>
      <c r="K35">
        <v>192.08649567099567</v>
      </c>
      <c r="M35">
        <f t="shared" si="0"/>
        <v>0.66917460275407681</v>
      </c>
      <c r="N35">
        <f t="shared" si="1"/>
        <v>18.737950937950934</v>
      </c>
      <c r="O35">
        <f t="shared" si="2"/>
        <v>7.1306020731768047E-3</v>
      </c>
      <c r="P35">
        <f t="shared" si="3"/>
        <v>135.34964023645281</v>
      </c>
    </row>
    <row r="36" spans="1:17" x14ac:dyDescent="0.3"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7" x14ac:dyDescent="0.3">
      <c r="A37" t="s">
        <v>50</v>
      </c>
      <c r="B37" t="s">
        <v>55</v>
      </c>
      <c r="C37" s="9">
        <v>43053</v>
      </c>
      <c r="D37">
        <v>5.5640138408304498</v>
      </c>
      <c r="E37">
        <v>6</v>
      </c>
      <c r="F37">
        <v>26.8</v>
      </c>
      <c r="G37">
        <v>37.5</v>
      </c>
      <c r="H37">
        <v>3.4602076124567477E-2</v>
      </c>
      <c r="I37">
        <v>2.6666666666666668E-2</v>
      </c>
      <c r="J37">
        <v>149.11557093425606</v>
      </c>
      <c r="K37">
        <v>225</v>
      </c>
      <c r="M37">
        <f t="shared" si="0"/>
        <v>-0.43598615916955019</v>
      </c>
      <c r="N37">
        <f t="shared" si="1"/>
        <v>-10.7</v>
      </c>
      <c r="O37">
        <f t="shared" si="2"/>
        <v>-7.9354094579008085E-3</v>
      </c>
      <c r="P37">
        <f t="shared" si="3"/>
        <v>-75.884429065743944</v>
      </c>
      <c r="Q37" t="s">
        <v>55</v>
      </c>
    </row>
    <row r="38" spans="1:17" x14ac:dyDescent="0.3">
      <c r="B38" t="s">
        <v>56</v>
      </c>
      <c r="C38" s="9">
        <v>42922</v>
      </c>
      <c r="D38">
        <v>6.08</v>
      </c>
      <c r="E38">
        <v>4.58</v>
      </c>
      <c r="F38">
        <v>60.8</v>
      </c>
      <c r="G38">
        <v>22.9</v>
      </c>
      <c r="H38">
        <v>1.6666666666666666E-2</v>
      </c>
      <c r="I38">
        <v>4.1152263374485597E-2</v>
      </c>
      <c r="J38">
        <v>369.66399999999999</v>
      </c>
      <c r="K38">
        <v>104.88199999999999</v>
      </c>
      <c r="M38">
        <f t="shared" si="0"/>
        <v>1.5</v>
      </c>
      <c r="N38">
        <f t="shared" si="1"/>
        <v>37.9</v>
      </c>
      <c r="O38">
        <f t="shared" si="2"/>
        <v>2.448559670781893E-2</v>
      </c>
      <c r="P38">
        <f t="shared" si="3"/>
        <v>264.78199999999998</v>
      </c>
      <c r="Q38" t="s">
        <v>56</v>
      </c>
    </row>
    <row r="39" spans="1:17" x14ac:dyDescent="0.3">
      <c r="B39" t="s">
        <v>55</v>
      </c>
      <c r="C39" s="9">
        <v>42925</v>
      </c>
      <c r="D39">
        <v>4.716157205240175</v>
      </c>
      <c r="E39">
        <v>5.34</v>
      </c>
      <c r="F39">
        <v>18</v>
      </c>
      <c r="G39">
        <v>26.7</v>
      </c>
      <c r="H39">
        <v>4.3668122270742356E-2</v>
      </c>
      <c r="I39">
        <v>3.3783783783783786E-2</v>
      </c>
      <c r="J39">
        <v>84.890829694323145</v>
      </c>
      <c r="K39">
        <v>142.578</v>
      </c>
      <c r="M39">
        <f t="shared" si="0"/>
        <v>-0.62384279475982485</v>
      </c>
      <c r="N39">
        <f t="shared" si="1"/>
        <v>-8.6999999999999993</v>
      </c>
      <c r="O39">
        <f t="shared" si="2"/>
        <v>-9.8843384869585701E-3</v>
      </c>
      <c r="P39">
        <f t="shared" si="3"/>
        <v>-57.687170305676858</v>
      </c>
      <c r="Q39" t="s">
        <v>55</v>
      </c>
    </row>
    <row r="40" spans="1:17" x14ac:dyDescent="0.3">
      <c r="B40" t="s">
        <v>56</v>
      </c>
      <c r="C40" s="9">
        <v>42928</v>
      </c>
      <c r="D40">
        <v>6.78</v>
      </c>
      <c r="E40">
        <v>5.14</v>
      </c>
      <c r="F40">
        <v>67.8</v>
      </c>
      <c r="G40">
        <v>25.7</v>
      </c>
      <c r="H40">
        <v>1.6666666666666666E-2</v>
      </c>
      <c r="I40">
        <v>3.7453183520599252E-2</v>
      </c>
      <c r="J40">
        <v>459.68400000000003</v>
      </c>
      <c r="K40">
        <v>132.09799999999998</v>
      </c>
      <c r="M40">
        <f t="shared" si="0"/>
        <v>1.6400000000000006</v>
      </c>
      <c r="N40">
        <f t="shared" si="1"/>
        <v>42.099999999999994</v>
      </c>
      <c r="O40">
        <f t="shared" si="2"/>
        <v>2.0786516853932586E-2</v>
      </c>
      <c r="P40">
        <f t="shared" si="3"/>
        <v>327.58600000000001</v>
      </c>
      <c r="Q40" t="s">
        <v>56</v>
      </c>
    </row>
    <row r="41" spans="1:17" x14ac:dyDescent="0.3">
      <c r="B41" t="s">
        <v>56</v>
      </c>
      <c r="C41" s="9">
        <v>42964</v>
      </c>
      <c r="D41">
        <v>6.18</v>
      </c>
      <c r="E41">
        <v>4.32</v>
      </c>
      <c r="F41">
        <v>103</v>
      </c>
      <c r="G41">
        <v>21.6</v>
      </c>
      <c r="H41">
        <v>0.01</v>
      </c>
      <c r="I41">
        <v>3.3444816053511704E-2</v>
      </c>
      <c r="J41">
        <v>636.54</v>
      </c>
      <c r="K41">
        <v>93.312000000000012</v>
      </c>
      <c r="M41">
        <f t="shared" si="0"/>
        <v>1.8599999999999994</v>
      </c>
      <c r="N41">
        <f t="shared" si="1"/>
        <v>81.400000000000006</v>
      </c>
      <c r="O41">
        <f t="shared" si="2"/>
        <v>2.3444816053511702E-2</v>
      </c>
      <c r="P41">
        <f t="shared" si="3"/>
        <v>543.22799999999995</v>
      </c>
      <c r="Q41" t="s">
        <v>56</v>
      </c>
    </row>
    <row r="42" spans="1:17" x14ac:dyDescent="0.3">
      <c r="B42" t="s">
        <v>56</v>
      </c>
      <c r="C42" s="9">
        <v>43029</v>
      </c>
      <c r="D42">
        <v>4.8996539792387539</v>
      </c>
      <c r="E42">
        <v>4.5999999999999996</v>
      </c>
      <c r="F42">
        <v>59</v>
      </c>
      <c r="G42">
        <v>23</v>
      </c>
      <c r="H42">
        <v>1.384083044982699E-2</v>
      </c>
      <c r="I42">
        <v>3.6900369003690037E-2</v>
      </c>
      <c r="J42">
        <v>289.07958477508646</v>
      </c>
      <c r="K42">
        <v>105.8</v>
      </c>
      <c r="M42">
        <f t="shared" si="0"/>
        <v>0.29965397923875425</v>
      </c>
      <c r="N42">
        <f t="shared" si="1"/>
        <v>36</v>
      </c>
      <c r="O42">
        <f t="shared" si="2"/>
        <v>2.3059538553863047E-2</v>
      </c>
      <c r="P42">
        <f t="shared" si="3"/>
        <v>183.27958477508645</v>
      </c>
      <c r="Q42" t="s">
        <v>56</v>
      </c>
    </row>
    <row r="43" spans="1:17" x14ac:dyDescent="0.3">
      <c r="B43" t="s">
        <v>56</v>
      </c>
      <c r="C43" s="9">
        <v>43032</v>
      </c>
      <c r="D43">
        <v>5.64</v>
      </c>
      <c r="E43">
        <v>4.2</v>
      </c>
      <c r="F43">
        <v>31.333333333333332</v>
      </c>
      <c r="G43">
        <v>21</v>
      </c>
      <c r="H43">
        <v>0.03</v>
      </c>
      <c r="I43">
        <v>3.7453183520599252E-2</v>
      </c>
      <c r="J43">
        <v>176.71999999999997</v>
      </c>
      <c r="K43">
        <v>88.2</v>
      </c>
      <c r="M43">
        <f t="shared" si="0"/>
        <v>1.4399999999999995</v>
      </c>
      <c r="N43">
        <f t="shared" si="1"/>
        <v>10.333333333333332</v>
      </c>
      <c r="O43">
        <f t="shared" si="2"/>
        <v>7.4531835205992533E-3</v>
      </c>
      <c r="P43">
        <f t="shared" si="3"/>
        <v>88.519999999999968</v>
      </c>
      <c r="Q43" t="s">
        <v>56</v>
      </c>
    </row>
    <row r="44" spans="1:17" x14ac:dyDescent="0.3">
      <c r="B44" t="s">
        <v>56</v>
      </c>
      <c r="C44" s="9">
        <v>43055</v>
      </c>
      <c r="D44">
        <v>5.6746987951807233</v>
      </c>
      <c r="E44">
        <v>3.08</v>
      </c>
      <c r="F44">
        <v>22.428571428571427</v>
      </c>
      <c r="G44">
        <v>15.4</v>
      </c>
      <c r="H44">
        <v>4.2168674698795178E-2</v>
      </c>
      <c r="I44">
        <v>0.04</v>
      </c>
      <c r="J44">
        <v>127.27538726333907</v>
      </c>
      <c r="K44">
        <v>47.432000000000002</v>
      </c>
      <c r="M44">
        <f t="shared" si="0"/>
        <v>2.5946987951807232</v>
      </c>
      <c r="N44">
        <f t="shared" si="1"/>
        <v>7.0285714285714267</v>
      </c>
      <c r="O44">
        <f t="shared" si="2"/>
        <v>-2.1686746987951769E-3</v>
      </c>
      <c r="P44">
        <f t="shared" si="3"/>
        <v>79.843387263339068</v>
      </c>
      <c r="Q44" t="s">
        <v>56</v>
      </c>
    </row>
    <row r="45" spans="1:17" x14ac:dyDescent="0.3">
      <c r="B45" t="s">
        <v>55</v>
      </c>
      <c r="C45" s="9">
        <v>43058</v>
      </c>
      <c r="D45">
        <v>5.7528089887640448</v>
      </c>
      <c r="E45">
        <v>6.58</v>
      </c>
      <c r="F45">
        <v>25.6</v>
      </c>
      <c r="G45">
        <v>65.8</v>
      </c>
      <c r="H45">
        <v>3.7453183520599252E-2</v>
      </c>
      <c r="I45">
        <v>1.6666666666666666E-2</v>
      </c>
      <c r="J45">
        <v>147.27191011235956</v>
      </c>
      <c r="K45">
        <v>432.964</v>
      </c>
      <c r="M45">
        <f t="shared" si="0"/>
        <v>-0.82719101123595529</v>
      </c>
      <c r="N45">
        <f t="shared" si="1"/>
        <v>-40.199999999999996</v>
      </c>
      <c r="O45">
        <f t="shared" si="2"/>
        <v>-2.0786516853932586E-2</v>
      </c>
      <c r="P45">
        <f t="shared" si="3"/>
        <v>-285.69208988764046</v>
      </c>
      <c r="Q45" t="s">
        <v>55</v>
      </c>
    </row>
    <row r="46" spans="1:17" x14ac:dyDescent="0.3">
      <c r="B46" t="s">
        <v>55</v>
      </c>
      <c r="C46" s="9">
        <v>43060</v>
      </c>
      <c r="D46">
        <v>5.34</v>
      </c>
      <c r="E46">
        <v>5.36</v>
      </c>
      <c r="F46">
        <v>33.375</v>
      </c>
      <c r="G46">
        <v>38.285714285714285</v>
      </c>
      <c r="H46">
        <v>2.6666666666666668E-2</v>
      </c>
      <c r="I46">
        <v>2.3809523809523808E-2</v>
      </c>
      <c r="J46">
        <v>178.2225</v>
      </c>
      <c r="K46">
        <v>205.21142857142857</v>
      </c>
      <c r="M46">
        <f t="shared" si="0"/>
        <v>-2.0000000000000462E-2</v>
      </c>
      <c r="N46">
        <f t="shared" si="1"/>
        <v>-4.9107142857142847</v>
      </c>
      <c r="O46">
        <f t="shared" si="2"/>
        <v>-2.8571428571428602E-3</v>
      </c>
      <c r="P46">
        <f t="shared" si="3"/>
        <v>-26.988928571428573</v>
      </c>
      <c r="Q46" t="s">
        <v>55</v>
      </c>
    </row>
    <row r="47" spans="1:17" x14ac:dyDescent="0.3">
      <c r="A47" t="s">
        <v>54</v>
      </c>
      <c r="D47">
        <v>5.6627332809254156</v>
      </c>
      <c r="E47">
        <v>4.92</v>
      </c>
      <c r="F47">
        <v>44.813690476190473</v>
      </c>
      <c r="G47">
        <v>29.78857142857143</v>
      </c>
      <c r="H47">
        <v>2.7173288706453125E-2</v>
      </c>
      <c r="I47">
        <v>3.2733045639952676E-2</v>
      </c>
      <c r="J47">
        <v>261.84637827793637</v>
      </c>
      <c r="K47">
        <v>157.74774285714287</v>
      </c>
      <c r="M47">
        <f t="shared" si="0"/>
        <v>0.74273328092541568</v>
      </c>
      <c r="N47">
        <f t="shared" si="1"/>
        <v>15.025119047619043</v>
      </c>
      <c r="O47">
        <f t="shared" si="2"/>
        <v>5.559756933499551E-3</v>
      </c>
      <c r="P47">
        <f t="shared" si="3"/>
        <v>104.0986354207935</v>
      </c>
    </row>
    <row r="48" spans="1:17" x14ac:dyDescent="0.3"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7" x14ac:dyDescent="0.3">
      <c r="A49" t="s">
        <v>9</v>
      </c>
      <c r="B49" t="s">
        <v>55</v>
      </c>
      <c r="C49" s="9">
        <v>42736</v>
      </c>
      <c r="D49">
        <v>5.9047619047619051</v>
      </c>
      <c r="E49">
        <v>5.66</v>
      </c>
      <c r="F49">
        <v>24.8</v>
      </c>
      <c r="G49">
        <v>70.75</v>
      </c>
      <c r="H49">
        <v>3.968253968253968E-2</v>
      </c>
      <c r="I49">
        <v>3.1746031746031744E-2</v>
      </c>
      <c r="J49">
        <v>146.43809523809526</v>
      </c>
      <c r="K49">
        <v>400.44499999999999</v>
      </c>
      <c r="M49">
        <f t="shared" si="0"/>
        <v>0.24476190476190496</v>
      </c>
      <c r="N49">
        <f t="shared" si="1"/>
        <v>-45.95</v>
      </c>
      <c r="O49">
        <f t="shared" si="2"/>
        <v>-7.9365079365079361E-3</v>
      </c>
      <c r="P49">
        <f t="shared" si="3"/>
        <v>-254.00690476190474</v>
      </c>
      <c r="Q49" t="s">
        <v>55</v>
      </c>
    </row>
    <row r="50" spans="1:17" x14ac:dyDescent="0.3">
      <c r="B50" t="s">
        <v>56</v>
      </c>
      <c r="C50" s="9">
        <v>42742</v>
      </c>
      <c r="D50">
        <v>7.26</v>
      </c>
      <c r="E50">
        <v>3.2</v>
      </c>
      <c r="F50">
        <v>90.75</v>
      </c>
      <c r="G50">
        <v>16</v>
      </c>
      <c r="H50">
        <v>1.3333333333333334E-2</v>
      </c>
      <c r="I50">
        <v>5.5865921787709494E-2</v>
      </c>
      <c r="J50">
        <v>658.84500000000003</v>
      </c>
      <c r="K50">
        <v>51.2</v>
      </c>
      <c r="M50">
        <f t="shared" si="0"/>
        <v>4.0599999999999996</v>
      </c>
      <c r="N50">
        <f t="shared" si="1"/>
        <v>74.75</v>
      </c>
      <c r="O50">
        <f t="shared" si="2"/>
        <v>4.2532588454376158E-2</v>
      </c>
      <c r="P50">
        <f t="shared" si="3"/>
        <v>607.64499999999998</v>
      </c>
      <c r="Q50" t="s">
        <v>56</v>
      </c>
    </row>
    <row r="51" spans="1:17" x14ac:dyDescent="0.3">
      <c r="B51" t="s">
        <v>56</v>
      </c>
      <c r="C51" s="9">
        <v>43016</v>
      </c>
      <c r="D51">
        <v>6.42</v>
      </c>
      <c r="E51">
        <v>3.94</v>
      </c>
      <c r="F51">
        <v>53.5</v>
      </c>
      <c r="G51">
        <v>19.7</v>
      </c>
      <c r="H51">
        <v>0.02</v>
      </c>
      <c r="I51">
        <v>4.065040650406504E-2</v>
      </c>
      <c r="J51">
        <v>343.46999999999997</v>
      </c>
      <c r="K51">
        <v>77.617999999999995</v>
      </c>
      <c r="M51">
        <f t="shared" si="0"/>
        <v>2.48</v>
      </c>
      <c r="N51">
        <f t="shared" si="1"/>
        <v>33.799999999999997</v>
      </c>
      <c r="O51">
        <f t="shared" si="2"/>
        <v>2.0650406504065039E-2</v>
      </c>
      <c r="P51">
        <f t="shared" si="3"/>
        <v>265.85199999999998</v>
      </c>
      <c r="Q51" t="s">
        <v>56</v>
      </c>
    </row>
    <row r="52" spans="1:17" x14ac:dyDescent="0.3">
      <c r="B52" t="s">
        <v>55</v>
      </c>
      <c r="C52" s="9">
        <v>43019</v>
      </c>
      <c r="D52">
        <v>4.623655913978495</v>
      </c>
      <c r="E52">
        <v>5.26</v>
      </c>
      <c r="F52">
        <v>21.5</v>
      </c>
      <c r="G52">
        <v>37.571428571428569</v>
      </c>
      <c r="H52">
        <v>3.5842293906810034E-2</v>
      </c>
      <c r="I52">
        <v>2.3333333333333334E-2</v>
      </c>
      <c r="J52">
        <v>99.408602150537646</v>
      </c>
      <c r="K52">
        <v>197.62571428571428</v>
      </c>
      <c r="M52">
        <f t="shared" si="0"/>
        <v>-0.63634408602150483</v>
      </c>
      <c r="N52">
        <f t="shared" si="1"/>
        <v>-16.071428571428569</v>
      </c>
      <c r="O52">
        <f t="shared" si="2"/>
        <v>-1.25089605734767E-2</v>
      </c>
      <c r="P52">
        <f t="shared" si="3"/>
        <v>-98.217112135176635</v>
      </c>
      <c r="Q52" t="s">
        <v>55</v>
      </c>
    </row>
    <row r="53" spans="1:17" x14ac:dyDescent="0.3">
      <c r="B53" t="s">
        <v>55</v>
      </c>
      <c r="C53" s="9">
        <v>43025</v>
      </c>
      <c r="D53">
        <v>5.6262975778546709</v>
      </c>
      <c r="E53">
        <v>6.6</v>
      </c>
      <c r="F53">
        <v>27.1</v>
      </c>
      <c r="G53">
        <v>55</v>
      </c>
      <c r="H53">
        <v>3.4602076124567477E-2</v>
      </c>
      <c r="I53">
        <v>0.02</v>
      </c>
      <c r="J53">
        <v>152.4726643598616</v>
      </c>
      <c r="K53">
        <v>363</v>
      </c>
      <c r="M53">
        <f t="shared" si="0"/>
        <v>-0.97370242214532876</v>
      </c>
      <c r="N53">
        <f t="shared" si="1"/>
        <v>-27.9</v>
      </c>
      <c r="O53">
        <f t="shared" si="2"/>
        <v>-1.4602076124567476E-2</v>
      </c>
      <c r="P53">
        <f t="shared" si="3"/>
        <v>-210.5273356401384</v>
      </c>
      <c r="Q53" t="s">
        <v>55</v>
      </c>
    </row>
    <row r="54" spans="1:17" x14ac:dyDescent="0.3">
      <c r="B54" t="s">
        <v>55</v>
      </c>
      <c r="C54" s="9">
        <v>42753</v>
      </c>
      <c r="D54">
        <v>5.82</v>
      </c>
      <c r="E54">
        <v>8.7799999999999994</v>
      </c>
      <c r="F54">
        <v>41.571428571428569</v>
      </c>
      <c r="G54">
        <v>219.5</v>
      </c>
      <c r="H54">
        <v>2.3333333333333334E-2</v>
      </c>
      <c r="I54">
        <v>6.6666666666666671E-3</v>
      </c>
      <c r="J54">
        <v>241.94571428571427</v>
      </c>
      <c r="K54">
        <v>1927.2099999999998</v>
      </c>
      <c r="M54">
        <f t="shared" si="0"/>
        <v>-2.9599999999999991</v>
      </c>
      <c r="N54">
        <f t="shared" si="1"/>
        <v>-177.92857142857144</v>
      </c>
      <c r="O54">
        <f t="shared" si="2"/>
        <v>-1.6666666666666666E-2</v>
      </c>
      <c r="P54">
        <f t="shared" si="3"/>
        <v>-1685.2642857142855</v>
      </c>
      <c r="Q54" t="s">
        <v>55</v>
      </c>
    </row>
    <row r="55" spans="1:17" x14ac:dyDescent="0.3">
      <c r="B55" t="s">
        <v>55</v>
      </c>
      <c r="C55" s="9">
        <v>42756</v>
      </c>
      <c r="D55">
        <v>3.6237623762376239</v>
      </c>
      <c r="E55">
        <v>2.48</v>
      </c>
      <c r="F55">
        <v>12.2</v>
      </c>
      <c r="G55">
        <v>124</v>
      </c>
      <c r="H55">
        <v>4.9504950495049507E-2</v>
      </c>
      <c r="I55">
        <v>6.7567567567567571E-3</v>
      </c>
      <c r="J55">
        <v>44.209900990099008</v>
      </c>
      <c r="K55">
        <v>307.52</v>
      </c>
      <c r="M55">
        <f t="shared" si="0"/>
        <v>1.1437623762376239</v>
      </c>
      <c r="N55">
        <f t="shared" si="1"/>
        <v>-111.8</v>
      </c>
      <c r="O55">
        <f t="shared" si="2"/>
        <v>-4.274819373829275E-2</v>
      </c>
      <c r="P55">
        <f t="shared" si="3"/>
        <v>-263.31009900990097</v>
      </c>
      <c r="Q55" t="s">
        <v>55</v>
      </c>
    </row>
    <row r="56" spans="1:17" x14ac:dyDescent="0.3">
      <c r="B56" t="s">
        <v>56</v>
      </c>
      <c r="C56" s="9">
        <v>42760</v>
      </c>
      <c r="D56">
        <v>5.4845360824742269</v>
      </c>
      <c r="E56">
        <v>5.24</v>
      </c>
      <c r="F56">
        <v>29.555555555555557</v>
      </c>
      <c r="G56">
        <v>32.75</v>
      </c>
      <c r="H56">
        <v>3.0927835051546393E-2</v>
      </c>
      <c r="I56">
        <v>2.6666666666666668E-2</v>
      </c>
      <c r="J56">
        <v>162.09851088201606</v>
      </c>
      <c r="K56">
        <v>171.61</v>
      </c>
      <c r="M56">
        <f t="shared" si="0"/>
        <v>0.24453608247422665</v>
      </c>
      <c r="N56">
        <f t="shared" si="1"/>
        <v>-3.1944444444444429</v>
      </c>
      <c r="O56">
        <f t="shared" si="2"/>
        <v>-4.2611683848797245E-3</v>
      </c>
      <c r="P56">
        <f t="shared" si="3"/>
        <v>-9.511489117983956</v>
      </c>
      <c r="Q56" t="s">
        <v>56</v>
      </c>
    </row>
    <row r="57" spans="1:17" x14ac:dyDescent="0.3">
      <c r="B57" t="s">
        <v>55</v>
      </c>
      <c r="C57" s="9">
        <v>42763</v>
      </c>
      <c r="D57">
        <v>6.1061946902654869</v>
      </c>
      <c r="E57">
        <v>7.22</v>
      </c>
      <c r="F57">
        <v>23</v>
      </c>
      <c r="G57">
        <v>72.2</v>
      </c>
      <c r="H57">
        <v>4.4247787610619468E-2</v>
      </c>
      <c r="I57">
        <v>1.984126984126984E-2</v>
      </c>
      <c r="J57">
        <v>140.44247787610621</v>
      </c>
      <c r="K57">
        <v>521.28399999999999</v>
      </c>
      <c r="M57">
        <f t="shared" si="0"/>
        <v>-1.1138053097345129</v>
      </c>
      <c r="N57">
        <f t="shared" si="1"/>
        <v>-49.2</v>
      </c>
      <c r="O57">
        <f t="shared" si="2"/>
        <v>-2.4406517769349628E-2</v>
      </c>
      <c r="P57">
        <f t="shared" si="3"/>
        <v>-380.84152212389381</v>
      </c>
      <c r="Q57" t="s">
        <v>55</v>
      </c>
    </row>
    <row r="58" spans="1:17" x14ac:dyDescent="0.3">
      <c r="B58" t="s">
        <v>56</v>
      </c>
      <c r="C58" s="9">
        <v>41634</v>
      </c>
      <c r="D58">
        <v>5.709090909090909</v>
      </c>
      <c r="E58">
        <v>3.12</v>
      </c>
      <c r="F58">
        <v>19.625</v>
      </c>
      <c r="G58">
        <v>15.6</v>
      </c>
      <c r="H58">
        <v>4.8484848484848485E-2</v>
      </c>
      <c r="I58">
        <v>3.9525691699604744E-2</v>
      </c>
      <c r="J58">
        <v>112.04090909090908</v>
      </c>
      <c r="K58">
        <v>48.671999999999997</v>
      </c>
      <c r="M58">
        <f t="shared" si="0"/>
        <v>2.5890909090909089</v>
      </c>
      <c r="N58">
        <f t="shared" si="1"/>
        <v>4.0250000000000004</v>
      </c>
      <c r="O58">
        <f t="shared" si="2"/>
        <v>-8.9591567852437409E-3</v>
      </c>
      <c r="P58">
        <f t="shared" si="3"/>
        <v>63.368909090909085</v>
      </c>
      <c r="Q58" t="s">
        <v>56</v>
      </c>
    </row>
    <row r="59" spans="1:17" x14ac:dyDescent="0.3">
      <c r="B59" t="s">
        <v>55</v>
      </c>
      <c r="C59" s="9">
        <v>41605</v>
      </c>
      <c r="D59">
        <v>5.26</v>
      </c>
      <c r="E59">
        <v>5.32</v>
      </c>
      <c r="F59">
        <v>52.6</v>
      </c>
      <c r="G59">
        <v>53.2</v>
      </c>
      <c r="H59">
        <v>1.6666666666666666E-2</v>
      </c>
      <c r="I59">
        <v>1.8867924528301886E-2</v>
      </c>
      <c r="J59">
        <v>276.67599999999999</v>
      </c>
      <c r="K59">
        <v>283.02400000000006</v>
      </c>
      <c r="M59">
        <f t="shared" si="0"/>
        <v>-6.0000000000000497E-2</v>
      </c>
      <c r="N59">
        <f t="shared" si="1"/>
        <v>-0.60000000000000142</v>
      </c>
      <c r="O59">
        <f t="shared" si="2"/>
        <v>2.2012578616352196E-3</v>
      </c>
      <c r="P59">
        <f t="shared" si="3"/>
        <v>-6.34800000000007</v>
      </c>
      <c r="Q59" t="s">
        <v>55</v>
      </c>
    </row>
    <row r="60" spans="1:17" x14ac:dyDescent="0.3">
      <c r="A60" t="s">
        <v>54</v>
      </c>
      <c r="D60">
        <v>5.6216635867875748</v>
      </c>
      <c r="E60">
        <v>5.1654545454545451</v>
      </c>
      <c r="F60">
        <v>36.018362193362194</v>
      </c>
      <c r="G60">
        <v>65.115584415584422</v>
      </c>
      <c r="H60">
        <v>3.2420514971755854E-2</v>
      </c>
      <c r="I60">
        <v>2.6356424502764195E-2</v>
      </c>
      <c r="J60">
        <v>216.18617044303085</v>
      </c>
      <c r="K60">
        <v>395.38261038961042</v>
      </c>
      <c r="M60">
        <f t="shared" si="0"/>
        <v>0.45620904133302975</v>
      </c>
      <c r="N60">
        <f t="shared" si="1"/>
        <v>-29.097222222222229</v>
      </c>
      <c r="O60">
        <f t="shared" si="2"/>
        <v>-6.0640904689916592E-3</v>
      </c>
      <c r="P60">
        <f t="shared" si="3"/>
        <v>-179.19643994657957</v>
      </c>
    </row>
    <row r="61" spans="1:17" x14ac:dyDescent="0.3"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7" x14ac:dyDescent="0.3">
      <c r="A62" t="s">
        <v>52</v>
      </c>
      <c r="B62" t="s">
        <v>56</v>
      </c>
      <c r="C62" s="9">
        <v>42783</v>
      </c>
      <c r="D62">
        <v>4.5</v>
      </c>
      <c r="E62">
        <v>3.34</v>
      </c>
      <c r="F62">
        <v>18</v>
      </c>
      <c r="G62">
        <v>16.7</v>
      </c>
      <c r="H62">
        <v>4.1666666666666664E-2</v>
      </c>
      <c r="I62">
        <v>4.2372881355932202E-2</v>
      </c>
      <c r="J62">
        <v>81</v>
      </c>
      <c r="K62">
        <v>55.777999999999999</v>
      </c>
      <c r="M62">
        <f t="shared" si="0"/>
        <v>1.1600000000000001</v>
      </c>
      <c r="N62">
        <f t="shared" si="1"/>
        <v>1.3000000000000007</v>
      </c>
      <c r="O62">
        <f t="shared" si="2"/>
        <v>7.0621468926553715E-4</v>
      </c>
      <c r="P62">
        <f t="shared" si="3"/>
        <v>25.222000000000001</v>
      </c>
      <c r="Q62" t="s">
        <v>56</v>
      </c>
    </row>
    <row r="63" spans="1:17" x14ac:dyDescent="0.3">
      <c r="B63" t="s">
        <v>56</v>
      </c>
      <c r="C63" s="9">
        <v>42786</v>
      </c>
      <c r="D63">
        <v>5.78</v>
      </c>
      <c r="E63">
        <v>4.5599999999999996</v>
      </c>
      <c r="F63">
        <v>48.166666666666664</v>
      </c>
      <c r="G63">
        <v>22.8</v>
      </c>
      <c r="H63">
        <v>0.02</v>
      </c>
      <c r="I63">
        <v>3.875968992248062E-2</v>
      </c>
      <c r="J63">
        <v>278.40333333333331</v>
      </c>
      <c r="K63">
        <v>103.96799999999999</v>
      </c>
      <c r="M63">
        <f t="shared" si="0"/>
        <v>1.2200000000000006</v>
      </c>
      <c r="N63">
        <f t="shared" si="1"/>
        <v>25.366666666666664</v>
      </c>
      <c r="O63">
        <f t="shared" si="2"/>
        <v>1.8759689922480619E-2</v>
      </c>
      <c r="P63">
        <f t="shared" si="3"/>
        <v>174.43533333333332</v>
      </c>
      <c r="Q63" t="s">
        <v>56</v>
      </c>
    </row>
    <row r="64" spans="1:17" x14ac:dyDescent="0.3">
      <c r="B64" t="s">
        <v>56</v>
      </c>
      <c r="C64" s="9">
        <v>42880</v>
      </c>
      <c r="D64">
        <v>5.12</v>
      </c>
      <c r="E64">
        <v>1.98</v>
      </c>
      <c r="F64">
        <v>32</v>
      </c>
      <c r="G64">
        <v>9.9</v>
      </c>
      <c r="H64">
        <v>2.6666666666666668E-2</v>
      </c>
      <c r="I64">
        <v>6.3694267515923567E-2</v>
      </c>
      <c r="J64">
        <v>163.84</v>
      </c>
      <c r="K64">
        <v>19.602</v>
      </c>
      <c r="M64">
        <f t="shared" si="0"/>
        <v>3.14</v>
      </c>
      <c r="N64">
        <f t="shared" si="1"/>
        <v>22.1</v>
      </c>
      <c r="O64">
        <f t="shared" si="2"/>
        <v>3.7027600849256895E-2</v>
      </c>
      <c r="P64">
        <f t="shared" si="3"/>
        <v>144.238</v>
      </c>
      <c r="Q64" t="s">
        <v>56</v>
      </c>
    </row>
    <row r="65" spans="1:17" x14ac:dyDescent="0.3">
      <c r="B65" t="s">
        <v>55</v>
      </c>
      <c r="C65" s="9">
        <v>42883</v>
      </c>
      <c r="H65">
        <v>6.9444444444444448E-2</v>
      </c>
      <c r="I65">
        <v>0</v>
      </c>
      <c r="J65">
        <v>0</v>
      </c>
      <c r="K65">
        <v>0</v>
      </c>
      <c r="M65">
        <f t="shared" si="0"/>
        <v>0</v>
      </c>
      <c r="N65">
        <f t="shared" si="1"/>
        <v>0</v>
      </c>
      <c r="O65">
        <f t="shared" si="2"/>
        <v>-6.9444444444444448E-2</v>
      </c>
      <c r="P65">
        <f t="shared" si="3"/>
        <v>0</v>
      </c>
      <c r="Q65" t="s">
        <v>55</v>
      </c>
    </row>
    <row r="66" spans="1:17" x14ac:dyDescent="0.3">
      <c r="B66" t="s">
        <v>55</v>
      </c>
      <c r="C66" s="9">
        <v>42746</v>
      </c>
      <c r="D66">
        <v>4.3600000000000003</v>
      </c>
      <c r="E66">
        <v>4.38</v>
      </c>
      <c r="F66">
        <v>24.222222222222221</v>
      </c>
      <c r="G66">
        <v>31.285714285714285</v>
      </c>
      <c r="H66">
        <v>0.03</v>
      </c>
      <c r="I66">
        <v>2.7131782945736434E-2</v>
      </c>
      <c r="J66">
        <v>105.6088888888889</v>
      </c>
      <c r="K66">
        <v>137.03142857142856</v>
      </c>
      <c r="M66">
        <f t="shared" si="0"/>
        <v>-1.9999999999999574E-2</v>
      </c>
      <c r="N66">
        <f t="shared" si="1"/>
        <v>-7.0634920634920633</v>
      </c>
      <c r="O66">
        <f t="shared" si="2"/>
        <v>-2.8682170542635652E-3</v>
      </c>
      <c r="P66">
        <f t="shared" si="3"/>
        <v>-31.422539682539664</v>
      </c>
      <c r="Q66" t="s">
        <v>55</v>
      </c>
    </row>
    <row r="67" spans="1:17" x14ac:dyDescent="0.3">
      <c r="B67" t="s">
        <v>56</v>
      </c>
      <c r="C67" s="9">
        <v>42750</v>
      </c>
      <c r="D67">
        <v>5.2867132867132867</v>
      </c>
      <c r="E67">
        <v>4.96</v>
      </c>
      <c r="F67">
        <v>63</v>
      </c>
      <c r="G67">
        <v>24.8</v>
      </c>
      <c r="H67">
        <v>1.3986013986013986E-2</v>
      </c>
      <c r="I67">
        <v>3.3333333333333333E-2</v>
      </c>
      <c r="J67">
        <v>333.06293706293707</v>
      </c>
      <c r="K67">
        <v>123.008</v>
      </c>
      <c r="M67">
        <f t="shared" ref="M67:M92" si="4">SUM(D67-E67)</f>
        <v>0.3267132867132867</v>
      </c>
      <c r="N67">
        <f t="shared" ref="N67:N92" si="5">SUM(F67-G67)</f>
        <v>38.200000000000003</v>
      </c>
      <c r="O67">
        <f t="shared" ref="O67:O92" si="6">SUM(I67-H67)</f>
        <v>1.9347319347319349E-2</v>
      </c>
      <c r="P67">
        <f t="shared" ref="P67:P92" si="7">SUM(J67-K67)</f>
        <v>210.05493706293709</v>
      </c>
      <c r="Q67" t="s">
        <v>56</v>
      </c>
    </row>
    <row r="68" spans="1:17" x14ac:dyDescent="0.3">
      <c r="B68" t="s">
        <v>55</v>
      </c>
      <c r="C68" s="9">
        <v>42755</v>
      </c>
      <c r="D68">
        <v>5.5757575757575761</v>
      </c>
      <c r="E68">
        <v>5.6</v>
      </c>
      <c r="F68">
        <v>27.6</v>
      </c>
      <c r="G68">
        <v>46.666666666666664</v>
      </c>
      <c r="H68">
        <v>3.3670033670033669E-2</v>
      </c>
      <c r="I68">
        <v>2.0761245674740483E-2</v>
      </c>
      <c r="J68">
        <v>153.8909090909091</v>
      </c>
      <c r="K68">
        <v>261.33333333333331</v>
      </c>
      <c r="M68">
        <f t="shared" si="4"/>
        <v>-2.424242424242351E-2</v>
      </c>
      <c r="N68">
        <f t="shared" si="5"/>
        <v>-19.066666666666663</v>
      </c>
      <c r="O68">
        <f t="shared" si="6"/>
        <v>-1.2908787995293186E-2</v>
      </c>
      <c r="P68">
        <f t="shared" si="7"/>
        <v>-107.44242424242421</v>
      </c>
      <c r="Q68" t="s">
        <v>55</v>
      </c>
    </row>
    <row r="69" spans="1:17" x14ac:dyDescent="0.3">
      <c r="B69" t="s">
        <v>55</v>
      </c>
      <c r="C69" s="9">
        <v>42758</v>
      </c>
      <c r="D69">
        <v>5.770992366412214</v>
      </c>
      <c r="E69">
        <v>7.2</v>
      </c>
      <c r="F69">
        <v>25.2</v>
      </c>
      <c r="G69">
        <v>72</v>
      </c>
      <c r="H69">
        <v>3.8167938931297711E-2</v>
      </c>
      <c r="I69">
        <v>1.6666666666666666E-2</v>
      </c>
      <c r="J69">
        <v>145.42900763358779</v>
      </c>
      <c r="K69">
        <v>518.4</v>
      </c>
      <c r="M69">
        <f t="shared" si="4"/>
        <v>-1.4290076335877862</v>
      </c>
      <c r="N69">
        <f t="shared" si="5"/>
        <v>-46.8</v>
      </c>
      <c r="O69">
        <f t="shared" si="6"/>
        <v>-2.1501272264631045E-2</v>
      </c>
      <c r="P69">
        <f t="shared" si="7"/>
        <v>-372.97099236641219</v>
      </c>
      <c r="Q69" t="s">
        <v>55</v>
      </c>
    </row>
    <row r="70" spans="1:17" x14ac:dyDescent="0.3">
      <c r="B70" t="s">
        <v>55</v>
      </c>
      <c r="C70" s="9">
        <v>42760</v>
      </c>
      <c r="D70">
        <v>4.8148148148148149</v>
      </c>
      <c r="E70">
        <v>6.3</v>
      </c>
      <c r="F70">
        <v>19.5</v>
      </c>
      <c r="G70">
        <v>39.375</v>
      </c>
      <c r="H70">
        <v>4.1152263374485597E-2</v>
      </c>
      <c r="I70">
        <v>2.6666666666666668E-2</v>
      </c>
      <c r="J70">
        <v>93.888888888888886</v>
      </c>
      <c r="K70">
        <v>248.0625</v>
      </c>
      <c r="M70">
        <f t="shared" si="4"/>
        <v>-1.4851851851851849</v>
      </c>
      <c r="N70">
        <f t="shared" si="5"/>
        <v>-19.875</v>
      </c>
      <c r="O70">
        <f t="shared" si="6"/>
        <v>-1.4485596707818928E-2</v>
      </c>
      <c r="P70">
        <f t="shared" si="7"/>
        <v>-154.17361111111111</v>
      </c>
      <c r="Q70" t="s">
        <v>55</v>
      </c>
    </row>
    <row r="71" spans="1:17" x14ac:dyDescent="0.3">
      <c r="B71" t="s">
        <v>56</v>
      </c>
      <c r="C71" s="9">
        <v>42763</v>
      </c>
      <c r="D71">
        <v>5.74</v>
      </c>
      <c r="E71">
        <v>5.0599999999999996</v>
      </c>
      <c r="F71">
        <v>47.833333333333336</v>
      </c>
      <c r="G71">
        <v>25.3</v>
      </c>
      <c r="H71">
        <v>0.02</v>
      </c>
      <c r="I71">
        <v>3.6764705882352942E-2</v>
      </c>
      <c r="J71">
        <v>274.56333333333333</v>
      </c>
      <c r="K71">
        <v>128.018</v>
      </c>
      <c r="M71">
        <f t="shared" si="4"/>
        <v>0.6800000000000006</v>
      </c>
      <c r="N71">
        <f t="shared" si="5"/>
        <v>22.533333333333335</v>
      </c>
      <c r="O71">
        <f t="shared" si="6"/>
        <v>1.6764705882352942E-2</v>
      </c>
      <c r="P71">
        <f t="shared" si="7"/>
        <v>146.54533333333333</v>
      </c>
      <c r="Q71" t="s">
        <v>56</v>
      </c>
    </row>
    <row r="72" spans="1:17" x14ac:dyDescent="0.3">
      <c r="D72">
        <v>5.2164753381886548</v>
      </c>
      <c r="E72">
        <v>4.82</v>
      </c>
      <c r="F72">
        <v>33.946913580246907</v>
      </c>
      <c r="G72">
        <v>32.091931216931215</v>
      </c>
      <c r="H72">
        <v>3.3475402773960876E-2</v>
      </c>
      <c r="I72">
        <v>3.0615123996383286E-2</v>
      </c>
      <c r="J72">
        <v>162.96872982318786</v>
      </c>
      <c r="K72">
        <v>159.52012619047619</v>
      </c>
      <c r="M72">
        <f t="shared" si="4"/>
        <v>0.39647533818865455</v>
      </c>
      <c r="N72">
        <f t="shared" si="5"/>
        <v>1.8549823633156919</v>
      </c>
      <c r="O72">
        <f t="shared" si="6"/>
        <v>-2.8602787775775899E-3</v>
      </c>
      <c r="P72">
        <f t="shared" si="7"/>
        <v>3.4486036327116665</v>
      </c>
    </row>
    <row r="73" spans="1:17" x14ac:dyDescent="0.3"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7" x14ac:dyDescent="0.3">
      <c r="A74" t="s">
        <v>53</v>
      </c>
      <c r="B74" t="s">
        <v>55</v>
      </c>
      <c r="C74" s="9">
        <v>43015</v>
      </c>
      <c r="D74">
        <v>4.4587155963302756</v>
      </c>
      <c r="E74">
        <v>4.7</v>
      </c>
      <c r="F74">
        <v>16.2</v>
      </c>
      <c r="G74">
        <v>29.375</v>
      </c>
      <c r="H74">
        <v>4.5871559633027525E-2</v>
      </c>
      <c r="I74">
        <v>2.6666666666666668E-2</v>
      </c>
      <c r="J74">
        <v>72.231192660550462</v>
      </c>
      <c r="K74">
        <v>138.0625</v>
      </c>
      <c r="M74">
        <f t="shared" si="4"/>
        <v>-0.24128440366972459</v>
      </c>
      <c r="N74">
        <f t="shared" si="5"/>
        <v>-13.175000000000001</v>
      </c>
      <c r="O74">
        <f t="shared" si="6"/>
        <v>-1.9204892966360857E-2</v>
      </c>
      <c r="P74">
        <f t="shared" si="7"/>
        <v>-65.831307339449538</v>
      </c>
      <c r="Q74" t="s">
        <v>55</v>
      </c>
    </row>
    <row r="75" spans="1:17" x14ac:dyDescent="0.3">
      <c r="B75" t="s">
        <v>55</v>
      </c>
      <c r="C75" s="9">
        <v>43018</v>
      </c>
      <c r="D75">
        <v>4.3434343434343434</v>
      </c>
      <c r="E75">
        <v>4.34</v>
      </c>
      <c r="F75">
        <v>21.5</v>
      </c>
      <c r="G75">
        <v>43.4</v>
      </c>
      <c r="H75">
        <v>3.3670033670033669E-2</v>
      </c>
      <c r="I75">
        <v>1.9230769230769232E-2</v>
      </c>
      <c r="J75">
        <v>93.383838383838381</v>
      </c>
      <c r="K75">
        <v>188.35599999999999</v>
      </c>
      <c r="M75">
        <f t="shared" si="4"/>
        <v>3.4343434343435675E-3</v>
      </c>
      <c r="N75">
        <f t="shared" si="5"/>
        <v>-21.9</v>
      </c>
      <c r="O75">
        <f t="shared" si="6"/>
        <v>-1.4439264439264438E-2</v>
      </c>
      <c r="P75">
        <f t="shared" si="7"/>
        <v>-94.972161616161614</v>
      </c>
      <c r="Q75" t="s">
        <v>55</v>
      </c>
    </row>
    <row r="76" spans="1:17" x14ac:dyDescent="0.3">
      <c r="B76" t="s">
        <v>55</v>
      </c>
      <c r="C76" s="9">
        <v>43020</v>
      </c>
      <c r="D76">
        <v>4.5999999999999996</v>
      </c>
      <c r="E76">
        <v>4.62</v>
      </c>
      <c r="F76">
        <v>23</v>
      </c>
      <c r="G76">
        <v>25.666666666666668</v>
      </c>
      <c r="H76">
        <v>3.3333333333333333E-2</v>
      </c>
      <c r="I76">
        <v>0.03</v>
      </c>
      <c r="J76">
        <v>105.8</v>
      </c>
      <c r="K76">
        <v>118.58000000000001</v>
      </c>
      <c r="M76">
        <f t="shared" si="4"/>
        <v>-2.0000000000000462E-2</v>
      </c>
      <c r="N76">
        <f t="shared" si="5"/>
        <v>-2.6666666666666679</v>
      </c>
      <c r="O76">
        <f t="shared" si="6"/>
        <v>-3.333333333333334E-3</v>
      </c>
      <c r="P76">
        <f t="shared" si="7"/>
        <v>-12.780000000000015</v>
      </c>
      <c r="Q76" t="s">
        <v>55</v>
      </c>
    </row>
    <row r="77" spans="1:17" x14ac:dyDescent="0.3">
      <c r="B77" t="s">
        <v>56</v>
      </c>
      <c r="C77" s="9">
        <v>43077</v>
      </c>
      <c r="D77">
        <v>5.0505050505050502</v>
      </c>
      <c r="E77">
        <v>4.92</v>
      </c>
      <c r="F77">
        <v>35.714285714285715</v>
      </c>
      <c r="G77">
        <v>35.142857142857146</v>
      </c>
      <c r="H77">
        <v>2.3569023569023569E-2</v>
      </c>
      <c r="I77">
        <v>2.3333333333333334E-2</v>
      </c>
      <c r="J77">
        <v>180.37518037518038</v>
      </c>
      <c r="K77">
        <v>172.90285714285716</v>
      </c>
      <c r="M77">
        <f t="shared" si="4"/>
        <v>0.13050505050505024</v>
      </c>
      <c r="N77">
        <f t="shared" si="5"/>
        <v>0.5714285714285694</v>
      </c>
      <c r="O77">
        <f t="shared" si="6"/>
        <v>-2.3569023569023489E-4</v>
      </c>
      <c r="P77">
        <f t="shared" si="7"/>
        <v>7.4723232323232196</v>
      </c>
      <c r="Q77" t="s">
        <v>56</v>
      </c>
    </row>
    <row r="78" spans="1:17" x14ac:dyDescent="0.3">
      <c r="B78" t="s">
        <v>55</v>
      </c>
      <c r="C78" s="9">
        <v>43081</v>
      </c>
      <c r="D78">
        <v>5.195876288659794</v>
      </c>
      <c r="E78">
        <v>5.0999999999999996</v>
      </c>
      <c r="F78">
        <v>25.2</v>
      </c>
      <c r="G78">
        <v>42.5</v>
      </c>
      <c r="H78">
        <v>3.4364261168384883E-2</v>
      </c>
      <c r="I78">
        <v>2.1739130434782608E-2</v>
      </c>
      <c r="J78">
        <v>130.93608247422679</v>
      </c>
      <c r="K78">
        <v>216.74999999999997</v>
      </c>
      <c r="M78">
        <f t="shared" si="4"/>
        <v>9.5876288659794362E-2</v>
      </c>
      <c r="N78">
        <f t="shared" si="5"/>
        <v>-17.3</v>
      </c>
      <c r="O78">
        <f t="shared" si="6"/>
        <v>-1.2625130733602274E-2</v>
      </c>
      <c r="P78">
        <f t="shared" si="7"/>
        <v>-85.813917525773178</v>
      </c>
      <c r="Q78" t="s">
        <v>55</v>
      </c>
    </row>
    <row r="79" spans="1:17" x14ac:dyDescent="0.3">
      <c r="B79" t="s">
        <v>56</v>
      </c>
      <c r="C79" s="9">
        <v>43083</v>
      </c>
      <c r="D79">
        <v>7.28</v>
      </c>
      <c r="E79">
        <v>4.34</v>
      </c>
      <c r="F79">
        <v>52</v>
      </c>
      <c r="G79">
        <v>21.7</v>
      </c>
      <c r="H79">
        <v>2.3333333333333334E-2</v>
      </c>
      <c r="I79">
        <v>4.2372881355932202E-2</v>
      </c>
      <c r="J79">
        <v>378.56</v>
      </c>
      <c r="K79">
        <v>94.177999999999997</v>
      </c>
      <c r="M79">
        <f t="shared" si="4"/>
        <v>2.9400000000000004</v>
      </c>
      <c r="N79">
        <f t="shared" si="5"/>
        <v>30.3</v>
      </c>
      <c r="O79">
        <f t="shared" si="6"/>
        <v>1.9039548022598867E-2</v>
      </c>
      <c r="P79">
        <f t="shared" si="7"/>
        <v>284.38200000000001</v>
      </c>
      <c r="Q79" t="s">
        <v>56</v>
      </c>
    </row>
    <row r="80" spans="1:17" x14ac:dyDescent="0.3">
      <c r="B80" t="s">
        <v>55</v>
      </c>
      <c r="C80" s="9">
        <v>43086</v>
      </c>
      <c r="D80">
        <v>5.84</v>
      </c>
      <c r="E80">
        <v>5.98</v>
      </c>
      <c r="F80">
        <v>36.5</v>
      </c>
      <c r="G80">
        <v>59.8</v>
      </c>
      <c r="H80">
        <v>2.6666666666666668E-2</v>
      </c>
      <c r="I80">
        <v>1.6666666666666666E-2</v>
      </c>
      <c r="J80">
        <v>213.16</v>
      </c>
      <c r="K80">
        <v>357.60399999999998</v>
      </c>
      <c r="M80">
        <f t="shared" si="4"/>
        <v>-0.14000000000000057</v>
      </c>
      <c r="N80">
        <f t="shared" si="5"/>
        <v>-23.299999999999997</v>
      </c>
      <c r="O80">
        <f t="shared" si="6"/>
        <v>-1.0000000000000002E-2</v>
      </c>
      <c r="P80">
        <f t="shared" si="7"/>
        <v>-144.44399999999999</v>
      </c>
      <c r="Q80" t="s">
        <v>55</v>
      </c>
    </row>
    <row r="81" spans="1:17" x14ac:dyDescent="0.3">
      <c r="B81" t="s">
        <v>55</v>
      </c>
      <c r="C81" s="9">
        <v>43088</v>
      </c>
      <c r="D81">
        <v>4.7586206896551726</v>
      </c>
      <c r="E81">
        <v>5.5</v>
      </c>
      <c r="F81">
        <v>20.7</v>
      </c>
      <c r="G81">
        <v>68.75</v>
      </c>
      <c r="H81">
        <v>3.8314176245210725E-2</v>
      </c>
      <c r="I81">
        <v>1.3333333333333334E-2</v>
      </c>
      <c r="J81">
        <v>98.50344827586207</v>
      </c>
      <c r="K81">
        <v>378.125</v>
      </c>
      <c r="M81">
        <f t="shared" si="4"/>
        <v>-0.7413793103448274</v>
      </c>
      <c r="N81">
        <f t="shared" si="5"/>
        <v>-48.05</v>
      </c>
      <c r="O81">
        <f t="shared" si="6"/>
        <v>-2.4980842911877389E-2</v>
      </c>
      <c r="P81">
        <f t="shared" si="7"/>
        <v>-279.62155172413793</v>
      </c>
      <c r="Q81" t="s">
        <v>55</v>
      </c>
    </row>
    <row r="82" spans="1:17" x14ac:dyDescent="0.3">
      <c r="B82" t="s">
        <v>55</v>
      </c>
      <c r="C82" s="9">
        <v>42035</v>
      </c>
      <c r="D82">
        <v>4.615384615384615</v>
      </c>
      <c r="E82">
        <v>4.26</v>
      </c>
      <c r="F82">
        <v>21</v>
      </c>
      <c r="G82">
        <v>71</v>
      </c>
      <c r="H82">
        <v>3.6630036630036632E-2</v>
      </c>
      <c r="I82">
        <v>1.2658227848101266E-2</v>
      </c>
      <c r="J82">
        <v>96.92307692307692</v>
      </c>
      <c r="K82">
        <v>302.45999999999998</v>
      </c>
      <c r="M82">
        <f t="shared" si="4"/>
        <v>0.35538461538461519</v>
      </c>
      <c r="N82">
        <f t="shared" si="5"/>
        <v>-50</v>
      </c>
      <c r="O82">
        <f t="shared" si="6"/>
        <v>-2.3971808781935368E-2</v>
      </c>
      <c r="P82">
        <f t="shared" si="7"/>
        <v>-205.53692307692307</v>
      </c>
      <c r="Q82" t="s">
        <v>55</v>
      </c>
    </row>
    <row r="83" spans="1:17" x14ac:dyDescent="0.3">
      <c r="B83" t="s">
        <v>55</v>
      </c>
      <c r="C83" s="9">
        <v>42038</v>
      </c>
      <c r="D83">
        <v>5.7915057915057915</v>
      </c>
      <c r="E83">
        <v>7.38</v>
      </c>
      <c r="F83">
        <v>25</v>
      </c>
      <c r="G83">
        <v>73.8</v>
      </c>
      <c r="H83">
        <v>3.8610038610038609E-2</v>
      </c>
      <c r="I83">
        <v>1.6666666666666666E-2</v>
      </c>
      <c r="J83">
        <v>144.78764478764478</v>
      </c>
      <c r="K83">
        <v>544.64400000000001</v>
      </c>
      <c r="M83">
        <f t="shared" si="4"/>
        <v>-1.5884942084942084</v>
      </c>
      <c r="N83">
        <f t="shared" si="5"/>
        <v>-48.8</v>
      </c>
      <c r="O83">
        <f t="shared" si="6"/>
        <v>-2.1943371943371943E-2</v>
      </c>
      <c r="P83">
        <f t="shared" si="7"/>
        <v>-399.8563552123552</v>
      </c>
      <c r="Q83" t="s">
        <v>55</v>
      </c>
    </row>
    <row r="84" spans="1:17" x14ac:dyDescent="0.3">
      <c r="D84">
        <v>5.1934042375475036</v>
      </c>
      <c r="E84">
        <v>5.1139999999999999</v>
      </c>
      <c r="F84">
        <v>27.681428571428569</v>
      </c>
      <c r="G84">
        <v>47.113452380952381</v>
      </c>
      <c r="H84">
        <v>3.3436246285908897E-2</v>
      </c>
      <c r="I84">
        <v>2.2266767553625198E-2</v>
      </c>
      <c r="J84">
        <v>151.466046388038</v>
      </c>
      <c r="K84">
        <v>251.16623571428573</v>
      </c>
      <c r="M84">
        <f t="shared" si="4"/>
        <v>7.9404237547503698E-2</v>
      </c>
      <c r="N84">
        <f t="shared" si="5"/>
        <v>-19.432023809523812</v>
      </c>
      <c r="O84">
        <f t="shared" si="6"/>
        <v>-1.1169478732283699E-2</v>
      </c>
      <c r="P84">
        <f t="shared" si="7"/>
        <v>-99.700189326247738</v>
      </c>
    </row>
    <row r="85" spans="1:17" x14ac:dyDescent="0.3">
      <c r="M85">
        <f t="shared" si="4"/>
        <v>0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7" x14ac:dyDescent="0.3">
      <c r="A86" t="s">
        <v>51</v>
      </c>
      <c r="B86" t="s">
        <v>55</v>
      </c>
      <c r="C86" s="9">
        <v>41876</v>
      </c>
      <c r="D86">
        <v>4.9400000000000004</v>
      </c>
      <c r="E86">
        <v>6.76</v>
      </c>
      <c r="F86">
        <v>30.875</v>
      </c>
      <c r="G86">
        <v>48.285714285714285</v>
      </c>
      <c r="H86">
        <v>2.6666666666666668E-2</v>
      </c>
      <c r="I86">
        <v>2.3333333333333334E-2</v>
      </c>
      <c r="J86">
        <v>152.52250000000001</v>
      </c>
      <c r="K86">
        <v>326.41142857142853</v>
      </c>
      <c r="M86">
        <f t="shared" si="4"/>
        <v>-1.8199999999999994</v>
      </c>
      <c r="N86">
        <f t="shared" si="5"/>
        <v>-17.410714285714285</v>
      </c>
      <c r="O86">
        <f t="shared" si="6"/>
        <v>-3.333333333333334E-3</v>
      </c>
      <c r="P86">
        <f t="shared" si="7"/>
        <v>-173.88892857142852</v>
      </c>
      <c r="Q86" t="s">
        <v>55</v>
      </c>
    </row>
    <row r="87" spans="1:17" x14ac:dyDescent="0.3">
      <c r="B87" t="s">
        <v>55</v>
      </c>
      <c r="C87" s="9">
        <v>42969</v>
      </c>
      <c r="D87">
        <v>2.8378378378378377</v>
      </c>
      <c r="E87">
        <v>4.9400000000000004</v>
      </c>
      <c r="F87">
        <v>7</v>
      </c>
      <c r="G87">
        <v>35.285714285714285</v>
      </c>
      <c r="H87">
        <v>6.7567567567567571E-2</v>
      </c>
      <c r="I87">
        <v>2.3333333333333334E-2</v>
      </c>
      <c r="J87">
        <v>19.864864864864863</v>
      </c>
      <c r="K87">
        <v>174.31142857142859</v>
      </c>
      <c r="M87">
        <f t="shared" si="4"/>
        <v>-2.1021621621621627</v>
      </c>
      <c r="N87">
        <f t="shared" si="5"/>
        <v>-28.285714285714285</v>
      </c>
      <c r="O87">
        <f t="shared" si="6"/>
        <v>-4.423423423423424E-2</v>
      </c>
      <c r="P87">
        <f t="shared" si="7"/>
        <v>-154.44656370656372</v>
      </c>
      <c r="Q87" t="s">
        <v>55</v>
      </c>
    </row>
    <row r="88" spans="1:17" x14ac:dyDescent="0.3">
      <c r="B88" t="s">
        <v>55</v>
      </c>
      <c r="C88" s="9">
        <v>42967</v>
      </c>
      <c r="D88">
        <v>4.34</v>
      </c>
      <c r="E88">
        <v>4.38</v>
      </c>
      <c r="F88">
        <v>24.111111111111111</v>
      </c>
      <c r="G88">
        <v>31.285714285714285</v>
      </c>
      <c r="H88">
        <v>0.03</v>
      </c>
      <c r="I88">
        <v>2.9411764705882353E-2</v>
      </c>
      <c r="J88">
        <v>104.64222222222222</v>
      </c>
      <c r="K88">
        <v>137.03142857142856</v>
      </c>
      <c r="M88">
        <f t="shared" si="4"/>
        <v>-4.0000000000000036E-2</v>
      </c>
      <c r="N88">
        <f t="shared" si="5"/>
        <v>-7.174603174603174</v>
      </c>
      <c r="O88">
        <f t="shared" si="6"/>
        <v>-5.8823529411764636E-4</v>
      </c>
      <c r="P88">
        <f t="shared" si="7"/>
        <v>-32.389206349206347</v>
      </c>
      <c r="Q88" t="s">
        <v>55</v>
      </c>
    </row>
    <row r="89" spans="1:17" x14ac:dyDescent="0.3">
      <c r="B89" t="s">
        <v>55</v>
      </c>
      <c r="C89" s="9">
        <v>41402</v>
      </c>
      <c r="D89">
        <v>4.9400000000000004</v>
      </c>
      <c r="E89">
        <v>5.0199999999999996</v>
      </c>
      <c r="F89">
        <v>27.444444444444443</v>
      </c>
      <c r="G89">
        <v>83.666666666666671</v>
      </c>
      <c r="H89">
        <v>0.03</v>
      </c>
      <c r="I89">
        <v>1.0600706713780919E-2</v>
      </c>
      <c r="J89">
        <v>135.57555555555555</v>
      </c>
      <c r="K89">
        <v>420.00666666666666</v>
      </c>
      <c r="M89">
        <f t="shared" si="4"/>
        <v>-7.9999999999999183E-2</v>
      </c>
      <c r="N89">
        <f t="shared" si="5"/>
        <v>-56.222222222222229</v>
      </c>
      <c r="O89">
        <f t="shared" si="6"/>
        <v>-1.9399293286219081E-2</v>
      </c>
      <c r="P89">
        <f t="shared" si="7"/>
        <v>-284.43111111111114</v>
      </c>
      <c r="Q89" t="s">
        <v>55</v>
      </c>
    </row>
    <row r="90" spans="1:17" x14ac:dyDescent="0.3">
      <c r="B90" t="s">
        <v>56</v>
      </c>
      <c r="C90" s="9">
        <v>41397</v>
      </c>
      <c r="D90">
        <v>5.38</v>
      </c>
      <c r="E90">
        <v>2.96</v>
      </c>
      <c r="F90">
        <v>33.625</v>
      </c>
      <c r="G90">
        <v>14.8</v>
      </c>
      <c r="H90">
        <v>2.6666666666666668E-2</v>
      </c>
      <c r="I90">
        <v>5.181347150259067E-2</v>
      </c>
      <c r="J90">
        <v>180.9025</v>
      </c>
      <c r="K90">
        <v>43.808</v>
      </c>
      <c r="M90">
        <f t="shared" si="4"/>
        <v>2.42</v>
      </c>
      <c r="N90">
        <f t="shared" si="5"/>
        <v>18.824999999999999</v>
      </c>
      <c r="O90">
        <f t="shared" si="6"/>
        <v>2.5146804835924002E-2</v>
      </c>
      <c r="P90">
        <f t="shared" si="7"/>
        <v>137.09450000000001</v>
      </c>
      <c r="Q90" t="s">
        <v>56</v>
      </c>
    </row>
    <row r="91" spans="1:17" x14ac:dyDescent="0.3">
      <c r="B91" t="s">
        <v>56</v>
      </c>
      <c r="C91" s="9">
        <v>42968</v>
      </c>
      <c r="D91">
        <v>5.0599999999999996</v>
      </c>
      <c r="E91">
        <v>3.2</v>
      </c>
      <c r="F91">
        <v>42.166666666666664</v>
      </c>
      <c r="G91">
        <v>16</v>
      </c>
      <c r="H91">
        <v>0.02</v>
      </c>
      <c r="I91">
        <v>4.2372881355932202E-2</v>
      </c>
      <c r="J91">
        <v>213.36333333333332</v>
      </c>
      <c r="K91">
        <v>51.2</v>
      </c>
      <c r="M91">
        <f t="shared" si="4"/>
        <v>1.8599999999999994</v>
      </c>
      <c r="N91">
        <f t="shared" si="5"/>
        <v>26.166666666666664</v>
      </c>
      <c r="O91">
        <f t="shared" si="6"/>
        <v>2.2372881355932201E-2</v>
      </c>
      <c r="P91">
        <f t="shared" si="7"/>
        <v>162.1633333333333</v>
      </c>
      <c r="Q91" t="s">
        <v>56</v>
      </c>
    </row>
    <row r="92" spans="1:17" x14ac:dyDescent="0.3">
      <c r="A92" t="s">
        <v>54</v>
      </c>
      <c r="D92">
        <v>4.5829729729729722</v>
      </c>
      <c r="E92">
        <v>4.543333333333333</v>
      </c>
      <c r="F92">
        <v>27.537037037037038</v>
      </c>
      <c r="G92">
        <v>38.220634920634922</v>
      </c>
      <c r="H92">
        <v>3.3483483483483484E-2</v>
      </c>
      <c r="I92">
        <v>3.0144248490808805E-2</v>
      </c>
      <c r="J92">
        <v>134.47849599599598</v>
      </c>
      <c r="K92">
        <v>192.12815873015873</v>
      </c>
      <c r="M92">
        <f t="shared" si="4"/>
        <v>3.9639639639639235E-2</v>
      </c>
      <c r="N92">
        <f t="shared" si="5"/>
        <v>-10.683597883597884</v>
      </c>
      <c r="O92">
        <f t="shared" si="6"/>
        <v>-3.3392349926746785E-3</v>
      </c>
      <c r="P92">
        <f t="shared" si="7"/>
        <v>-57.649662734162746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E655-F8AF-4C64-9A11-607775FC4D8F}">
  <dimension ref="A1:L92"/>
  <sheetViews>
    <sheetView workbookViewId="0">
      <selection activeCell="D12" sqref="D12:K12"/>
    </sheetView>
  </sheetViews>
  <sheetFormatPr defaultRowHeight="14.4" x14ac:dyDescent="0.3"/>
  <cols>
    <col min="1" max="1" width="11.5546875" bestFit="1" customWidth="1"/>
    <col min="3" max="3" width="11.33203125" customWidth="1"/>
    <col min="4" max="4" width="11" customWidth="1"/>
    <col min="5" max="5" width="11.21875" customWidth="1"/>
    <col min="6" max="6" width="15.21875" customWidth="1"/>
    <col min="7" max="7" width="14.44140625" customWidth="1"/>
    <col min="8" max="8" width="12.109375" customWidth="1"/>
    <col min="9" max="9" width="11.88671875" customWidth="1"/>
    <col min="10" max="10" width="11.5546875" customWidth="1"/>
    <col min="11" max="11" width="13" customWidth="1"/>
  </cols>
  <sheetData>
    <row r="1" spans="1:12" x14ac:dyDescent="0.3">
      <c r="A1" t="s">
        <v>43</v>
      </c>
      <c r="B1" t="s">
        <v>67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72</v>
      </c>
    </row>
    <row r="2" spans="1:12" x14ac:dyDescent="0.3">
      <c r="A2" t="s">
        <v>41</v>
      </c>
      <c r="B2" t="s">
        <v>56</v>
      </c>
      <c r="C2" s="8">
        <v>41651</v>
      </c>
      <c r="D2">
        <v>5.9124087591240873</v>
      </c>
      <c r="E2">
        <v>5.38</v>
      </c>
      <c r="F2">
        <v>67.5</v>
      </c>
      <c r="G2">
        <v>38.428571428571431</v>
      </c>
      <c r="H2">
        <v>1.4598540145985401E-2</v>
      </c>
      <c r="I2">
        <v>2.3333333333333334E-2</v>
      </c>
      <c r="J2">
        <v>399.08759124087589</v>
      </c>
      <c r="K2">
        <v>206.74571428571429</v>
      </c>
      <c r="L2" t="s">
        <v>56</v>
      </c>
    </row>
    <row r="3" spans="1:12" x14ac:dyDescent="0.3">
      <c r="B3" t="s">
        <v>56</v>
      </c>
      <c r="C3" s="9">
        <v>42752</v>
      </c>
      <c r="D3">
        <v>6.0808080808080804</v>
      </c>
      <c r="E3">
        <v>6</v>
      </c>
      <c r="F3">
        <v>33.444444444444443</v>
      </c>
      <c r="G3">
        <v>37.5</v>
      </c>
      <c r="H3">
        <v>3.0303030303030304E-2</v>
      </c>
      <c r="I3">
        <v>2.6666666666666668E-2</v>
      </c>
      <c r="J3">
        <v>203.36924803591469</v>
      </c>
      <c r="K3">
        <v>225</v>
      </c>
      <c r="L3" t="s">
        <v>56</v>
      </c>
    </row>
    <row r="4" spans="1:12" x14ac:dyDescent="0.3">
      <c r="B4" t="s">
        <v>56</v>
      </c>
      <c r="C4" s="9">
        <v>42754</v>
      </c>
      <c r="D4">
        <v>6.1</v>
      </c>
      <c r="E4">
        <v>4.8600000000000003</v>
      </c>
      <c r="F4">
        <v>81.333333333333329</v>
      </c>
      <c r="G4">
        <v>27</v>
      </c>
      <c r="H4">
        <v>1.2500000000000001E-2</v>
      </c>
      <c r="I4">
        <v>0.03</v>
      </c>
      <c r="J4">
        <v>496.13333333333327</v>
      </c>
      <c r="K4">
        <v>131.22</v>
      </c>
      <c r="L4" t="s">
        <v>56</v>
      </c>
    </row>
    <row r="5" spans="1:12" x14ac:dyDescent="0.3">
      <c r="B5" t="s">
        <v>55</v>
      </c>
      <c r="C5" s="9">
        <v>42759</v>
      </c>
      <c r="D5">
        <v>5.4526315789473685</v>
      </c>
      <c r="E5">
        <v>6.32</v>
      </c>
      <c r="F5">
        <v>25.9</v>
      </c>
      <c r="G5">
        <v>39.5</v>
      </c>
      <c r="H5">
        <v>3.5087719298245612E-2</v>
      </c>
      <c r="I5">
        <v>2.6666666666666668E-2</v>
      </c>
      <c r="J5">
        <v>141.22315789473683</v>
      </c>
      <c r="K5">
        <v>249.64000000000001</v>
      </c>
      <c r="L5" t="s">
        <v>55</v>
      </c>
    </row>
    <row r="6" spans="1:12" x14ac:dyDescent="0.3">
      <c r="B6" t="s">
        <v>56</v>
      </c>
      <c r="C6" s="9">
        <v>42761</v>
      </c>
      <c r="D6">
        <v>4.34</v>
      </c>
      <c r="E6">
        <v>4.24</v>
      </c>
      <c r="F6">
        <v>24.111111111111111</v>
      </c>
      <c r="G6">
        <v>21.2</v>
      </c>
      <c r="H6">
        <v>0.03</v>
      </c>
      <c r="I6">
        <v>3.3557046979865772E-2</v>
      </c>
      <c r="J6">
        <v>104.64222222222222</v>
      </c>
      <c r="K6">
        <v>89.888000000000005</v>
      </c>
      <c r="L6" t="s">
        <v>56</v>
      </c>
    </row>
    <row r="7" spans="1:12" x14ac:dyDescent="0.3">
      <c r="B7" t="s">
        <v>56</v>
      </c>
      <c r="C7" s="9">
        <v>43053</v>
      </c>
      <c r="D7">
        <v>6</v>
      </c>
      <c r="E7">
        <v>5.36</v>
      </c>
      <c r="F7">
        <v>37.5</v>
      </c>
      <c r="G7">
        <v>26.8</v>
      </c>
      <c r="H7">
        <v>2.6666666666666668E-2</v>
      </c>
      <c r="I7">
        <v>3.4602076124567477E-2</v>
      </c>
      <c r="J7">
        <v>225</v>
      </c>
      <c r="K7">
        <v>143.64800000000002</v>
      </c>
      <c r="L7" t="s">
        <v>56</v>
      </c>
    </row>
    <row r="8" spans="1:12" x14ac:dyDescent="0.3">
      <c r="B8" t="s">
        <v>55</v>
      </c>
      <c r="C8" s="9">
        <v>43055</v>
      </c>
      <c r="D8">
        <v>3.6960000000000002</v>
      </c>
      <c r="E8">
        <v>3.14</v>
      </c>
      <c r="F8">
        <v>15.4</v>
      </c>
      <c r="G8">
        <v>22.428571428571427</v>
      </c>
      <c r="H8">
        <v>0.04</v>
      </c>
      <c r="I8">
        <v>4.2168674698795178E-2</v>
      </c>
      <c r="J8">
        <v>56.918400000000005</v>
      </c>
      <c r="K8">
        <v>70.425714285714278</v>
      </c>
      <c r="L8" t="s">
        <v>55</v>
      </c>
    </row>
    <row r="9" spans="1:12" x14ac:dyDescent="0.3">
      <c r="B9" t="s">
        <v>56</v>
      </c>
      <c r="C9" s="9">
        <v>43058</v>
      </c>
      <c r="D9">
        <v>6.58</v>
      </c>
      <c r="E9">
        <v>5.12</v>
      </c>
      <c r="F9">
        <v>65.8</v>
      </c>
      <c r="G9">
        <v>25.6</v>
      </c>
      <c r="H9">
        <v>1.6666666666666666E-2</v>
      </c>
      <c r="I9">
        <v>3.7453183520599252E-2</v>
      </c>
      <c r="J9">
        <v>432.964</v>
      </c>
      <c r="K9">
        <v>131.072</v>
      </c>
      <c r="L9" t="s">
        <v>56</v>
      </c>
    </row>
    <row r="10" spans="1:12" x14ac:dyDescent="0.3">
      <c r="B10" t="s">
        <v>56</v>
      </c>
      <c r="C10" s="9">
        <v>43060</v>
      </c>
      <c r="D10">
        <v>5.4693877551020407</v>
      </c>
      <c r="E10">
        <v>5.34</v>
      </c>
      <c r="F10">
        <v>38.285714285714285</v>
      </c>
      <c r="G10">
        <v>33.375</v>
      </c>
      <c r="H10">
        <v>2.3809523809523808E-2</v>
      </c>
      <c r="I10">
        <v>2.6666666666666668E-2</v>
      </c>
      <c r="J10">
        <v>209.39941690962098</v>
      </c>
      <c r="K10">
        <v>178.2225</v>
      </c>
      <c r="L10" t="s">
        <v>56</v>
      </c>
    </row>
    <row r="11" spans="1:12" x14ac:dyDescent="0.3">
      <c r="B11" t="s">
        <v>56</v>
      </c>
      <c r="C11" s="9">
        <v>43062</v>
      </c>
      <c r="D11">
        <v>5.830388692579505</v>
      </c>
      <c r="E11">
        <v>5.6</v>
      </c>
      <c r="F11">
        <v>34.375</v>
      </c>
      <c r="G11">
        <v>46.666666666666664</v>
      </c>
      <c r="H11">
        <v>2.8268551236749116E-2</v>
      </c>
      <c r="I11">
        <v>0.02</v>
      </c>
      <c r="J11">
        <v>200.4196113074205</v>
      </c>
      <c r="K11">
        <v>261.33333333333331</v>
      </c>
      <c r="L11" t="s">
        <v>56</v>
      </c>
    </row>
    <row r="12" spans="1:12" x14ac:dyDescent="0.3">
      <c r="A12" t="s">
        <v>54</v>
      </c>
      <c r="D12">
        <v>5.5461624866561072</v>
      </c>
      <c r="E12">
        <v>5.1359999999999992</v>
      </c>
      <c r="F12">
        <v>42.364960317460316</v>
      </c>
      <c r="G12">
        <v>31.849880952380953</v>
      </c>
      <c r="H12">
        <v>2.5790069812686757E-2</v>
      </c>
      <c r="I12">
        <v>3.0111431465716106E-2</v>
      </c>
      <c r="J12">
        <v>246.91569809441245</v>
      </c>
      <c r="K12">
        <v>168.71952619047619</v>
      </c>
    </row>
    <row r="13" spans="1:12" x14ac:dyDescent="0.3">
      <c r="A13" t="s">
        <v>49</v>
      </c>
      <c r="B13" t="s">
        <v>56</v>
      </c>
      <c r="C13" s="9">
        <v>42736</v>
      </c>
      <c r="D13">
        <v>5.84</v>
      </c>
      <c r="E13">
        <v>5.36</v>
      </c>
      <c r="F13">
        <v>41.714285714285715</v>
      </c>
      <c r="G13">
        <v>26.8</v>
      </c>
      <c r="H13">
        <v>2.3333333333333334E-2</v>
      </c>
      <c r="I13">
        <v>3.4246575342465752E-2</v>
      </c>
      <c r="J13">
        <v>243.61142857142858</v>
      </c>
      <c r="K13">
        <v>143.64800000000002</v>
      </c>
      <c r="L13" t="s">
        <v>56</v>
      </c>
    </row>
    <row r="14" spans="1:12" x14ac:dyDescent="0.3">
      <c r="B14" t="s">
        <v>62</v>
      </c>
      <c r="C14" s="9">
        <v>42760</v>
      </c>
      <c r="D14">
        <v>6.28</v>
      </c>
      <c r="E14">
        <v>6.28</v>
      </c>
      <c r="F14">
        <v>31.4</v>
      </c>
      <c r="G14">
        <v>34.888888888888886</v>
      </c>
      <c r="H14">
        <v>3.3333333333333333E-2</v>
      </c>
      <c r="I14">
        <v>0.03</v>
      </c>
      <c r="J14">
        <v>197.19200000000001</v>
      </c>
      <c r="K14">
        <v>219.10222222222222</v>
      </c>
      <c r="L14" t="s">
        <v>62</v>
      </c>
    </row>
    <row r="15" spans="1:12" x14ac:dyDescent="0.3">
      <c r="B15" t="s">
        <v>56</v>
      </c>
      <c r="C15" s="9">
        <v>42763</v>
      </c>
      <c r="D15">
        <v>5.8131487889273359</v>
      </c>
      <c r="E15">
        <v>5.56</v>
      </c>
      <c r="F15">
        <v>93.333333333333329</v>
      </c>
      <c r="G15">
        <v>55.6</v>
      </c>
      <c r="H15">
        <v>1.0380622837370242E-2</v>
      </c>
      <c r="I15">
        <v>1.6666666666666666E-2</v>
      </c>
      <c r="J15">
        <v>542.56055363321798</v>
      </c>
      <c r="K15">
        <v>309.13599999999997</v>
      </c>
      <c r="L15" t="s">
        <v>56</v>
      </c>
    </row>
    <row r="16" spans="1:12" x14ac:dyDescent="0.3">
      <c r="B16" t="s">
        <v>56</v>
      </c>
      <c r="C16" s="9">
        <v>42766</v>
      </c>
      <c r="D16">
        <v>6.06</v>
      </c>
      <c r="E16">
        <v>4.32</v>
      </c>
      <c r="F16">
        <v>60.6</v>
      </c>
      <c r="G16">
        <v>21.6</v>
      </c>
      <c r="H16">
        <v>1.6666666666666666E-2</v>
      </c>
      <c r="I16">
        <v>3.3557046979865772E-2</v>
      </c>
      <c r="J16">
        <v>367.23599999999999</v>
      </c>
      <c r="K16">
        <v>93.312000000000012</v>
      </c>
      <c r="L16" t="s">
        <v>56</v>
      </c>
    </row>
    <row r="17" spans="1:12" x14ac:dyDescent="0.3">
      <c r="B17" t="s">
        <v>55</v>
      </c>
      <c r="C17" s="9">
        <v>43029</v>
      </c>
      <c r="D17">
        <v>5.0922509225092254</v>
      </c>
      <c r="E17">
        <v>4.72</v>
      </c>
      <c r="F17">
        <v>23</v>
      </c>
      <c r="G17">
        <v>59</v>
      </c>
      <c r="H17">
        <v>3.6900369003690037E-2</v>
      </c>
      <c r="I17">
        <v>1.384083044982699E-2</v>
      </c>
      <c r="J17">
        <v>117.12177121771218</v>
      </c>
      <c r="K17">
        <v>278.47999999999996</v>
      </c>
      <c r="L17" t="s">
        <v>55</v>
      </c>
    </row>
    <row r="18" spans="1:12" x14ac:dyDescent="0.3">
      <c r="B18" t="s">
        <v>55</v>
      </c>
      <c r="C18" s="9">
        <v>43032</v>
      </c>
      <c r="D18">
        <v>4.5161290322580649</v>
      </c>
      <c r="E18">
        <v>5.64</v>
      </c>
      <c r="F18">
        <v>21</v>
      </c>
      <c r="G18">
        <v>31.333333333333332</v>
      </c>
      <c r="H18">
        <v>3.5842293906810034E-2</v>
      </c>
      <c r="I18">
        <v>0.03</v>
      </c>
      <c r="J18">
        <v>94.838709677419359</v>
      </c>
      <c r="K18">
        <v>176.71999999999997</v>
      </c>
      <c r="L18" t="s">
        <v>55</v>
      </c>
    </row>
    <row r="19" spans="1:12" x14ac:dyDescent="0.3">
      <c r="B19" t="s">
        <v>56</v>
      </c>
      <c r="C19" s="9">
        <v>42746</v>
      </c>
      <c r="D19">
        <v>5.0930232558139537</v>
      </c>
      <c r="E19">
        <v>4.3600000000000003</v>
      </c>
      <c r="F19">
        <v>31.285714285714285</v>
      </c>
      <c r="G19">
        <v>24.222222222222221</v>
      </c>
      <c r="H19">
        <v>2.7131782945736434E-2</v>
      </c>
      <c r="I19">
        <v>0.03</v>
      </c>
      <c r="J19">
        <v>159.3388704318937</v>
      </c>
      <c r="K19">
        <v>105.6088888888889</v>
      </c>
      <c r="L19" t="s">
        <v>56</v>
      </c>
    </row>
    <row r="20" spans="1:12" x14ac:dyDescent="0.3">
      <c r="B20" t="s">
        <v>55</v>
      </c>
      <c r="C20" s="9">
        <v>42750</v>
      </c>
      <c r="D20">
        <v>4.96</v>
      </c>
      <c r="E20">
        <v>5.04</v>
      </c>
      <c r="F20">
        <v>24.8</v>
      </c>
      <c r="G20">
        <v>63</v>
      </c>
      <c r="H20">
        <v>3.3333333333333333E-2</v>
      </c>
      <c r="I20">
        <v>1.3986013986013986E-2</v>
      </c>
      <c r="J20">
        <v>123.008</v>
      </c>
      <c r="K20">
        <v>317.52</v>
      </c>
      <c r="L20" t="s">
        <v>55</v>
      </c>
    </row>
    <row r="21" spans="1:12" x14ac:dyDescent="0.3">
      <c r="B21" t="s">
        <v>56</v>
      </c>
      <c r="C21" s="9">
        <v>42755</v>
      </c>
      <c r="D21">
        <v>5.7508650519031139</v>
      </c>
      <c r="E21">
        <v>5.52</v>
      </c>
      <c r="F21">
        <v>46.166666666666664</v>
      </c>
      <c r="G21">
        <v>27.6</v>
      </c>
      <c r="H21">
        <v>2.0761245674740483E-2</v>
      </c>
      <c r="I21">
        <v>3.3670033670033669E-2</v>
      </c>
      <c r="J21">
        <v>265.49826989619373</v>
      </c>
      <c r="K21">
        <v>152.352</v>
      </c>
      <c r="L21" t="s">
        <v>56</v>
      </c>
    </row>
    <row r="22" spans="1:12" x14ac:dyDescent="0.3">
      <c r="A22" t="s">
        <v>54</v>
      </c>
      <c r="D22">
        <v>5.4894907834901883</v>
      </c>
      <c r="E22">
        <v>5.1999999999999993</v>
      </c>
      <c r="F22">
        <v>41.477777777777781</v>
      </c>
      <c r="G22">
        <v>38.227160493827164</v>
      </c>
      <c r="H22">
        <v>2.6409220115001544E-2</v>
      </c>
      <c r="I22">
        <v>2.6218574121652533E-2</v>
      </c>
      <c r="J22">
        <v>234.48951149198507</v>
      </c>
      <c r="K22">
        <v>199.54212345679014</v>
      </c>
    </row>
    <row r="24" spans="1:12" x14ac:dyDescent="0.3">
      <c r="A24" t="s">
        <v>8</v>
      </c>
      <c r="B24" t="s">
        <v>55</v>
      </c>
      <c r="C24" s="9">
        <v>42754</v>
      </c>
      <c r="D24">
        <v>5.506849315068493</v>
      </c>
      <c r="E24">
        <v>5.84</v>
      </c>
      <c r="F24">
        <v>26.8</v>
      </c>
      <c r="G24">
        <v>41.714285714285715</v>
      </c>
      <c r="H24">
        <v>3.4246575342465752E-2</v>
      </c>
      <c r="I24">
        <v>2.3333333333333334E-2</v>
      </c>
      <c r="J24">
        <v>147.58356164383562</v>
      </c>
      <c r="K24">
        <v>243.61142857142858</v>
      </c>
      <c r="L24" t="s">
        <v>55</v>
      </c>
    </row>
    <row r="25" spans="1:12" x14ac:dyDescent="0.3">
      <c r="B25" t="s">
        <v>60</v>
      </c>
      <c r="C25" s="9">
        <v>42760</v>
      </c>
      <c r="D25">
        <v>6.28</v>
      </c>
      <c r="E25">
        <v>6.28</v>
      </c>
      <c r="F25">
        <v>34.888888888888886</v>
      </c>
      <c r="G25">
        <v>31.4</v>
      </c>
      <c r="H25">
        <v>0.03</v>
      </c>
      <c r="I25">
        <v>3.3333333333333333E-2</v>
      </c>
      <c r="J25">
        <v>219.10222222222222</v>
      </c>
      <c r="K25">
        <v>197.19200000000001</v>
      </c>
      <c r="L25" t="s">
        <v>60</v>
      </c>
    </row>
    <row r="26" spans="1:12" x14ac:dyDescent="0.3">
      <c r="B26" t="s">
        <v>55</v>
      </c>
      <c r="C26" s="9">
        <v>42763</v>
      </c>
      <c r="D26">
        <v>5.56</v>
      </c>
      <c r="E26">
        <v>5.6</v>
      </c>
      <c r="F26">
        <v>55.6</v>
      </c>
      <c r="G26">
        <v>93.333333333333329</v>
      </c>
      <c r="H26">
        <v>1.6666666666666666E-2</v>
      </c>
      <c r="I26">
        <v>1.0600706713780919E-2</v>
      </c>
      <c r="J26">
        <v>309.13599999999997</v>
      </c>
      <c r="K26">
        <v>522.66666666666663</v>
      </c>
      <c r="L26" t="s">
        <v>55</v>
      </c>
    </row>
    <row r="27" spans="1:12" x14ac:dyDescent="0.3">
      <c r="B27" t="s">
        <v>55</v>
      </c>
      <c r="C27" s="9">
        <v>42766</v>
      </c>
      <c r="D27">
        <v>4.348993288590604</v>
      </c>
      <c r="E27">
        <v>6.06</v>
      </c>
      <c r="F27">
        <v>21.6</v>
      </c>
      <c r="G27">
        <v>60.6</v>
      </c>
      <c r="H27">
        <v>3.3557046979865772E-2</v>
      </c>
      <c r="I27">
        <v>1.6666666666666666E-2</v>
      </c>
      <c r="J27">
        <v>93.938255033557056</v>
      </c>
      <c r="K27">
        <v>367.23599999999999</v>
      </c>
      <c r="L27" t="s">
        <v>55</v>
      </c>
    </row>
    <row r="28" spans="1:12" x14ac:dyDescent="0.3">
      <c r="B28" t="s">
        <v>56</v>
      </c>
      <c r="C28" s="9">
        <v>42792</v>
      </c>
      <c r="D28">
        <v>5.7142857142857144</v>
      </c>
      <c r="E28">
        <v>5.58</v>
      </c>
      <c r="F28">
        <v>70</v>
      </c>
      <c r="G28">
        <v>39.857142857142854</v>
      </c>
      <c r="H28">
        <v>1.3605442176870748E-2</v>
      </c>
      <c r="I28">
        <v>2.3333333333333334E-2</v>
      </c>
      <c r="J28">
        <v>400</v>
      </c>
      <c r="K28">
        <v>222.40285714285713</v>
      </c>
      <c r="L28" t="s">
        <v>56</v>
      </c>
    </row>
    <row r="29" spans="1:12" x14ac:dyDescent="0.3">
      <c r="B29" t="s">
        <v>55</v>
      </c>
      <c r="C29" s="9">
        <v>42794</v>
      </c>
      <c r="D29">
        <v>5.28</v>
      </c>
      <c r="E29">
        <v>5.3</v>
      </c>
      <c r="F29">
        <v>29.333333333333332</v>
      </c>
      <c r="G29">
        <v>33.125</v>
      </c>
      <c r="H29">
        <v>0.03</v>
      </c>
      <c r="I29">
        <v>2.7027027027027029E-2</v>
      </c>
      <c r="J29">
        <v>154.88</v>
      </c>
      <c r="K29">
        <v>175.5625</v>
      </c>
      <c r="L29" t="s">
        <v>55</v>
      </c>
    </row>
    <row r="30" spans="1:12" x14ac:dyDescent="0.3">
      <c r="B30" t="s">
        <v>55</v>
      </c>
      <c r="C30" s="9">
        <v>42795</v>
      </c>
      <c r="D30">
        <v>4.9000000000000004</v>
      </c>
      <c r="E30">
        <v>4.9800000000000004</v>
      </c>
      <c r="F30">
        <v>30.625</v>
      </c>
      <c r="G30">
        <v>27.666666666666668</v>
      </c>
      <c r="H30">
        <v>2.6666666666666668E-2</v>
      </c>
      <c r="I30">
        <v>3.0201342281879196E-2</v>
      </c>
      <c r="J30">
        <v>150.0625</v>
      </c>
      <c r="K30">
        <v>137.78000000000003</v>
      </c>
      <c r="L30" t="s">
        <v>55</v>
      </c>
    </row>
    <row r="31" spans="1:12" x14ac:dyDescent="0.3">
      <c r="B31" t="s">
        <v>56</v>
      </c>
      <c r="C31" s="9">
        <v>42903</v>
      </c>
      <c r="D31">
        <v>4.117647058823529</v>
      </c>
      <c r="E31">
        <v>1.1599999999999999</v>
      </c>
      <c r="F31">
        <v>10.5</v>
      </c>
      <c r="G31">
        <v>5.8</v>
      </c>
      <c r="H31">
        <v>6.535947712418301E-2</v>
      </c>
      <c r="I31">
        <v>9.4339622641509441E-2</v>
      </c>
      <c r="J31">
        <v>43.235294117647058</v>
      </c>
      <c r="K31">
        <v>6.7279999999999998</v>
      </c>
      <c r="L31" t="s">
        <v>56</v>
      </c>
    </row>
    <row r="32" spans="1:12" x14ac:dyDescent="0.3">
      <c r="B32" t="s">
        <v>56</v>
      </c>
      <c r="C32" s="9">
        <v>42974</v>
      </c>
      <c r="D32">
        <v>6.08</v>
      </c>
      <c r="E32">
        <v>3.22</v>
      </c>
      <c r="F32">
        <v>50.666666666666664</v>
      </c>
      <c r="G32">
        <v>16.100000000000001</v>
      </c>
      <c r="H32">
        <v>0.02</v>
      </c>
      <c r="I32">
        <v>4.3668122270742356E-2</v>
      </c>
      <c r="J32">
        <v>308.05333333333334</v>
      </c>
      <c r="K32">
        <v>51.842000000000006</v>
      </c>
      <c r="L32" t="s">
        <v>56</v>
      </c>
    </row>
    <row r="33" spans="1:12" x14ac:dyDescent="0.3">
      <c r="B33" t="s">
        <v>56</v>
      </c>
      <c r="C33" s="9">
        <v>42977</v>
      </c>
      <c r="D33">
        <v>5.3023255813953485</v>
      </c>
      <c r="E33">
        <v>4.54</v>
      </c>
      <c r="F33">
        <v>57</v>
      </c>
      <c r="G33">
        <v>22.7</v>
      </c>
      <c r="H33">
        <v>1.5503875968992248E-2</v>
      </c>
      <c r="I33">
        <v>3.3333333333333333E-2</v>
      </c>
      <c r="J33">
        <v>302.23255813953489</v>
      </c>
      <c r="K33">
        <v>103.05799999999999</v>
      </c>
      <c r="L33" t="s">
        <v>56</v>
      </c>
    </row>
    <row r="34" spans="1:12" x14ac:dyDescent="0.3">
      <c r="B34" t="s">
        <v>56</v>
      </c>
      <c r="C34" s="9">
        <v>42980</v>
      </c>
      <c r="D34">
        <v>6.9508196721311473</v>
      </c>
      <c r="E34">
        <v>4.12</v>
      </c>
      <c r="F34">
        <v>212</v>
      </c>
      <c r="G34">
        <v>20.6</v>
      </c>
      <c r="H34">
        <v>5.4644808743169399E-3</v>
      </c>
      <c r="I34">
        <v>3.3670033670033669E-2</v>
      </c>
      <c r="J34">
        <v>1473.5737704918033</v>
      </c>
      <c r="K34">
        <v>84.872000000000014</v>
      </c>
      <c r="L34" t="s">
        <v>56</v>
      </c>
    </row>
    <row r="35" spans="1:12" x14ac:dyDescent="0.3">
      <c r="A35" t="s">
        <v>54</v>
      </c>
      <c r="D35">
        <v>5.458265511844985</v>
      </c>
      <c r="E35">
        <v>4.7890909090909082</v>
      </c>
      <c r="F35">
        <v>54.455808080808083</v>
      </c>
      <c r="G35">
        <v>35.717857142857149</v>
      </c>
      <c r="H35">
        <v>2.6460930163638888E-2</v>
      </c>
      <c r="I35">
        <v>3.3591532236815692E-2</v>
      </c>
      <c r="J35">
        <v>327.43613590744849</v>
      </c>
      <c r="K35">
        <v>192.08649567099567</v>
      </c>
    </row>
    <row r="37" spans="1:12" x14ac:dyDescent="0.3">
      <c r="A37" t="s">
        <v>50</v>
      </c>
      <c r="B37" t="s">
        <v>55</v>
      </c>
      <c r="C37" s="9">
        <v>43053</v>
      </c>
      <c r="D37">
        <v>5.5640138408304498</v>
      </c>
      <c r="E37">
        <v>6</v>
      </c>
      <c r="F37">
        <v>26.8</v>
      </c>
      <c r="G37">
        <v>37.5</v>
      </c>
      <c r="H37">
        <v>3.4602076124567477E-2</v>
      </c>
      <c r="I37">
        <v>2.6666666666666668E-2</v>
      </c>
      <c r="J37">
        <v>149.11557093425606</v>
      </c>
      <c r="K37">
        <v>225</v>
      </c>
      <c r="L37" t="s">
        <v>55</v>
      </c>
    </row>
    <row r="38" spans="1:12" x14ac:dyDescent="0.3">
      <c r="B38" t="s">
        <v>56</v>
      </c>
      <c r="C38" s="9">
        <v>42922</v>
      </c>
      <c r="D38">
        <v>6.08</v>
      </c>
      <c r="E38">
        <v>4.58</v>
      </c>
      <c r="F38">
        <v>60.8</v>
      </c>
      <c r="G38">
        <v>22.9</v>
      </c>
      <c r="H38">
        <v>1.6666666666666666E-2</v>
      </c>
      <c r="I38">
        <v>4.1152263374485597E-2</v>
      </c>
      <c r="J38">
        <v>369.66399999999999</v>
      </c>
      <c r="K38">
        <v>104.88199999999999</v>
      </c>
      <c r="L38" t="s">
        <v>56</v>
      </c>
    </row>
    <row r="39" spans="1:12" x14ac:dyDescent="0.3">
      <c r="B39" t="s">
        <v>55</v>
      </c>
      <c r="C39" s="9">
        <v>42925</v>
      </c>
      <c r="D39">
        <v>4.716157205240175</v>
      </c>
      <c r="E39">
        <v>5.34</v>
      </c>
      <c r="F39">
        <v>18</v>
      </c>
      <c r="G39">
        <v>26.7</v>
      </c>
      <c r="H39">
        <v>4.3668122270742356E-2</v>
      </c>
      <c r="I39">
        <v>3.3783783783783786E-2</v>
      </c>
      <c r="J39">
        <v>84.890829694323145</v>
      </c>
      <c r="K39">
        <v>142.578</v>
      </c>
      <c r="L39" t="s">
        <v>55</v>
      </c>
    </row>
    <row r="40" spans="1:12" x14ac:dyDescent="0.3">
      <c r="B40" t="s">
        <v>56</v>
      </c>
      <c r="C40" s="9">
        <v>42928</v>
      </c>
      <c r="D40">
        <v>6.78</v>
      </c>
      <c r="E40">
        <v>5.14</v>
      </c>
      <c r="F40">
        <v>67.8</v>
      </c>
      <c r="G40">
        <v>25.7</v>
      </c>
      <c r="H40">
        <v>1.6666666666666666E-2</v>
      </c>
      <c r="I40">
        <v>3.7453183520599252E-2</v>
      </c>
      <c r="J40">
        <v>459.68400000000003</v>
      </c>
      <c r="K40">
        <v>132.09799999999998</v>
      </c>
      <c r="L40" t="s">
        <v>56</v>
      </c>
    </row>
    <row r="41" spans="1:12" x14ac:dyDescent="0.3">
      <c r="B41" t="s">
        <v>56</v>
      </c>
      <c r="C41" s="9">
        <v>42964</v>
      </c>
      <c r="D41">
        <v>6.18</v>
      </c>
      <c r="E41">
        <v>4.32</v>
      </c>
      <c r="F41">
        <v>103</v>
      </c>
      <c r="G41">
        <v>21.6</v>
      </c>
      <c r="H41">
        <v>0.01</v>
      </c>
      <c r="I41">
        <v>3.3444816053511704E-2</v>
      </c>
      <c r="J41">
        <v>636.54</v>
      </c>
      <c r="K41">
        <v>93.312000000000012</v>
      </c>
      <c r="L41" t="s">
        <v>56</v>
      </c>
    </row>
    <row r="42" spans="1:12" x14ac:dyDescent="0.3">
      <c r="B42" t="s">
        <v>56</v>
      </c>
      <c r="C42" s="9">
        <v>43029</v>
      </c>
      <c r="D42">
        <v>4.8996539792387539</v>
      </c>
      <c r="E42">
        <v>4.5999999999999996</v>
      </c>
      <c r="F42">
        <v>59</v>
      </c>
      <c r="G42">
        <v>23</v>
      </c>
      <c r="H42">
        <v>1.384083044982699E-2</v>
      </c>
      <c r="I42">
        <v>3.6900369003690037E-2</v>
      </c>
      <c r="J42">
        <v>289.07958477508646</v>
      </c>
      <c r="K42">
        <v>105.8</v>
      </c>
      <c r="L42" t="s">
        <v>56</v>
      </c>
    </row>
    <row r="43" spans="1:12" x14ac:dyDescent="0.3">
      <c r="B43" t="s">
        <v>56</v>
      </c>
      <c r="C43" s="9">
        <v>43032</v>
      </c>
      <c r="D43">
        <v>5.64</v>
      </c>
      <c r="E43">
        <v>4.2</v>
      </c>
      <c r="F43">
        <v>31.333333333333332</v>
      </c>
      <c r="G43">
        <v>21</v>
      </c>
      <c r="H43">
        <v>0.03</v>
      </c>
      <c r="I43">
        <v>3.7453183520599252E-2</v>
      </c>
      <c r="J43">
        <v>176.71999999999997</v>
      </c>
      <c r="K43">
        <v>88.2</v>
      </c>
      <c r="L43" t="s">
        <v>56</v>
      </c>
    </row>
    <row r="44" spans="1:12" x14ac:dyDescent="0.3">
      <c r="B44" t="s">
        <v>56</v>
      </c>
      <c r="C44" s="9">
        <v>43055</v>
      </c>
      <c r="D44">
        <v>5.6746987951807233</v>
      </c>
      <c r="E44">
        <v>3.08</v>
      </c>
      <c r="F44">
        <v>22.428571428571427</v>
      </c>
      <c r="G44">
        <v>15.4</v>
      </c>
      <c r="H44">
        <v>4.2168674698795178E-2</v>
      </c>
      <c r="I44">
        <v>0.04</v>
      </c>
      <c r="J44">
        <v>127.27538726333907</v>
      </c>
      <c r="K44">
        <v>47.432000000000002</v>
      </c>
      <c r="L44" t="s">
        <v>56</v>
      </c>
    </row>
    <row r="45" spans="1:12" x14ac:dyDescent="0.3">
      <c r="B45" t="s">
        <v>55</v>
      </c>
      <c r="C45" s="9">
        <v>43058</v>
      </c>
      <c r="D45">
        <v>5.7528089887640448</v>
      </c>
      <c r="E45">
        <v>6.58</v>
      </c>
      <c r="F45">
        <v>25.6</v>
      </c>
      <c r="G45">
        <v>65.8</v>
      </c>
      <c r="H45">
        <v>3.7453183520599252E-2</v>
      </c>
      <c r="I45">
        <v>1.6666666666666666E-2</v>
      </c>
      <c r="J45">
        <v>147.27191011235956</v>
      </c>
      <c r="K45">
        <v>432.964</v>
      </c>
      <c r="L45" t="s">
        <v>55</v>
      </c>
    </row>
    <row r="46" spans="1:12" x14ac:dyDescent="0.3">
      <c r="B46" t="s">
        <v>55</v>
      </c>
      <c r="C46" s="9">
        <v>43060</v>
      </c>
      <c r="D46">
        <v>5.34</v>
      </c>
      <c r="E46">
        <v>5.36</v>
      </c>
      <c r="F46">
        <v>33.375</v>
      </c>
      <c r="G46">
        <v>38.285714285714285</v>
      </c>
      <c r="H46">
        <v>2.6666666666666668E-2</v>
      </c>
      <c r="I46">
        <v>2.3809523809523808E-2</v>
      </c>
      <c r="J46">
        <v>178.2225</v>
      </c>
      <c r="K46">
        <v>205.21142857142857</v>
      </c>
      <c r="L46" t="s">
        <v>55</v>
      </c>
    </row>
    <row r="47" spans="1:12" x14ac:dyDescent="0.3">
      <c r="A47" t="s">
        <v>54</v>
      </c>
      <c r="D47">
        <v>5.6627332809254156</v>
      </c>
      <c r="E47">
        <v>4.92</v>
      </c>
      <c r="F47">
        <v>44.813690476190473</v>
      </c>
      <c r="G47">
        <v>29.78857142857143</v>
      </c>
      <c r="H47">
        <v>2.7173288706453125E-2</v>
      </c>
      <c r="I47">
        <v>3.2733045639952676E-2</v>
      </c>
      <c r="J47">
        <v>261.84637827793637</v>
      </c>
      <c r="K47">
        <v>157.74774285714287</v>
      </c>
    </row>
    <row r="49" spans="1:12" x14ac:dyDescent="0.3">
      <c r="A49" t="s">
        <v>9</v>
      </c>
      <c r="B49" t="s">
        <v>55</v>
      </c>
      <c r="C49" s="9">
        <v>42736</v>
      </c>
      <c r="D49">
        <v>5.9047619047619051</v>
      </c>
      <c r="E49">
        <v>5.66</v>
      </c>
      <c r="F49">
        <v>24.8</v>
      </c>
      <c r="G49">
        <v>70.75</v>
      </c>
      <c r="H49">
        <v>3.968253968253968E-2</v>
      </c>
      <c r="I49">
        <v>3.1746031746031744E-2</v>
      </c>
      <c r="J49">
        <v>146.43809523809526</v>
      </c>
      <c r="K49">
        <v>400.44499999999999</v>
      </c>
      <c r="L49" t="s">
        <v>55</v>
      </c>
    </row>
    <row r="50" spans="1:12" x14ac:dyDescent="0.3">
      <c r="B50" t="s">
        <v>56</v>
      </c>
      <c r="C50" s="9">
        <v>42742</v>
      </c>
      <c r="D50">
        <v>7.26</v>
      </c>
      <c r="E50">
        <v>3.2</v>
      </c>
      <c r="F50">
        <v>90.75</v>
      </c>
      <c r="G50">
        <v>16</v>
      </c>
      <c r="H50">
        <v>1.3333333333333334E-2</v>
      </c>
      <c r="I50">
        <v>5.5865921787709494E-2</v>
      </c>
      <c r="J50">
        <v>658.84500000000003</v>
      </c>
      <c r="K50">
        <v>51.2</v>
      </c>
      <c r="L50" t="s">
        <v>56</v>
      </c>
    </row>
    <row r="51" spans="1:12" x14ac:dyDescent="0.3">
      <c r="B51" t="s">
        <v>56</v>
      </c>
      <c r="C51" s="9">
        <v>43016</v>
      </c>
      <c r="D51">
        <v>6.42</v>
      </c>
      <c r="E51">
        <v>3.94</v>
      </c>
      <c r="F51">
        <v>53.5</v>
      </c>
      <c r="G51">
        <v>19.7</v>
      </c>
      <c r="H51">
        <v>0.02</v>
      </c>
      <c r="I51">
        <v>4.065040650406504E-2</v>
      </c>
      <c r="J51">
        <v>343.46999999999997</v>
      </c>
      <c r="K51">
        <v>77.617999999999995</v>
      </c>
      <c r="L51" t="s">
        <v>56</v>
      </c>
    </row>
    <row r="52" spans="1:12" x14ac:dyDescent="0.3">
      <c r="B52" t="s">
        <v>55</v>
      </c>
      <c r="C52" s="9">
        <v>43019</v>
      </c>
      <c r="D52">
        <v>4.623655913978495</v>
      </c>
      <c r="E52">
        <v>5.26</v>
      </c>
      <c r="F52">
        <v>21.5</v>
      </c>
      <c r="G52">
        <v>37.571428571428569</v>
      </c>
      <c r="H52">
        <v>3.5842293906810034E-2</v>
      </c>
      <c r="I52">
        <v>2.3333333333333334E-2</v>
      </c>
      <c r="J52">
        <v>99.408602150537646</v>
      </c>
      <c r="K52">
        <v>197.62571428571428</v>
      </c>
      <c r="L52" t="s">
        <v>55</v>
      </c>
    </row>
    <row r="53" spans="1:12" x14ac:dyDescent="0.3">
      <c r="B53" t="s">
        <v>55</v>
      </c>
      <c r="C53" s="9">
        <v>43025</v>
      </c>
      <c r="D53">
        <v>5.6262975778546709</v>
      </c>
      <c r="E53">
        <v>6.6</v>
      </c>
      <c r="F53">
        <v>27.1</v>
      </c>
      <c r="G53">
        <v>55</v>
      </c>
      <c r="H53">
        <v>3.4602076124567477E-2</v>
      </c>
      <c r="I53">
        <v>0.02</v>
      </c>
      <c r="J53">
        <v>152.4726643598616</v>
      </c>
      <c r="K53">
        <v>363</v>
      </c>
      <c r="L53" t="s">
        <v>55</v>
      </c>
    </row>
    <row r="54" spans="1:12" x14ac:dyDescent="0.3">
      <c r="B54" t="s">
        <v>55</v>
      </c>
      <c r="C54" s="9">
        <v>42753</v>
      </c>
      <c r="D54">
        <v>5.82</v>
      </c>
      <c r="E54">
        <v>8.7799999999999994</v>
      </c>
      <c r="F54">
        <v>41.571428571428569</v>
      </c>
      <c r="G54">
        <v>219.5</v>
      </c>
      <c r="H54">
        <v>2.3333333333333334E-2</v>
      </c>
      <c r="I54">
        <v>6.6666666666666671E-3</v>
      </c>
      <c r="J54">
        <v>241.94571428571427</v>
      </c>
      <c r="K54">
        <v>1927.2099999999998</v>
      </c>
      <c r="L54" t="s">
        <v>55</v>
      </c>
    </row>
    <row r="55" spans="1:12" x14ac:dyDescent="0.3">
      <c r="B55" t="s">
        <v>55</v>
      </c>
      <c r="C55" s="9">
        <v>42756</v>
      </c>
      <c r="D55">
        <v>3.6237623762376239</v>
      </c>
      <c r="E55">
        <v>2.48</v>
      </c>
      <c r="F55">
        <v>12.2</v>
      </c>
      <c r="G55">
        <v>124</v>
      </c>
      <c r="H55">
        <v>4.9504950495049507E-2</v>
      </c>
      <c r="I55">
        <v>6.7567567567567571E-3</v>
      </c>
      <c r="J55">
        <v>44.209900990099008</v>
      </c>
      <c r="K55">
        <v>307.52</v>
      </c>
      <c r="L55" t="s">
        <v>55</v>
      </c>
    </row>
    <row r="56" spans="1:12" x14ac:dyDescent="0.3">
      <c r="B56" t="s">
        <v>56</v>
      </c>
      <c r="C56" s="9">
        <v>42760</v>
      </c>
      <c r="D56">
        <v>5.4845360824742269</v>
      </c>
      <c r="E56">
        <v>5.24</v>
      </c>
      <c r="F56">
        <v>29.555555555555557</v>
      </c>
      <c r="G56">
        <v>32.75</v>
      </c>
      <c r="H56">
        <v>3.0927835051546393E-2</v>
      </c>
      <c r="I56">
        <v>2.6666666666666668E-2</v>
      </c>
      <c r="J56">
        <v>162.09851088201606</v>
      </c>
      <c r="K56">
        <v>171.61</v>
      </c>
      <c r="L56" t="s">
        <v>56</v>
      </c>
    </row>
    <row r="57" spans="1:12" x14ac:dyDescent="0.3">
      <c r="B57" t="s">
        <v>55</v>
      </c>
      <c r="C57" s="9">
        <v>42763</v>
      </c>
      <c r="D57">
        <v>6.1061946902654869</v>
      </c>
      <c r="E57">
        <v>7.22</v>
      </c>
      <c r="F57">
        <v>23</v>
      </c>
      <c r="G57">
        <v>72.2</v>
      </c>
      <c r="H57">
        <v>4.4247787610619468E-2</v>
      </c>
      <c r="I57">
        <v>1.984126984126984E-2</v>
      </c>
      <c r="J57">
        <v>140.44247787610621</v>
      </c>
      <c r="K57">
        <v>521.28399999999999</v>
      </c>
      <c r="L57" t="s">
        <v>55</v>
      </c>
    </row>
    <row r="58" spans="1:12" x14ac:dyDescent="0.3">
      <c r="B58" t="s">
        <v>56</v>
      </c>
      <c r="C58" s="9">
        <v>41634</v>
      </c>
      <c r="D58">
        <v>5.709090909090909</v>
      </c>
      <c r="E58">
        <v>3.12</v>
      </c>
      <c r="F58">
        <v>19.625</v>
      </c>
      <c r="G58">
        <v>15.6</v>
      </c>
      <c r="H58">
        <v>4.8484848484848485E-2</v>
      </c>
      <c r="I58">
        <v>3.9525691699604744E-2</v>
      </c>
      <c r="J58">
        <v>112.04090909090908</v>
      </c>
      <c r="K58">
        <v>48.671999999999997</v>
      </c>
      <c r="L58" t="s">
        <v>56</v>
      </c>
    </row>
    <row r="59" spans="1:12" x14ac:dyDescent="0.3">
      <c r="B59" t="s">
        <v>55</v>
      </c>
      <c r="C59" s="9">
        <v>41605</v>
      </c>
      <c r="D59">
        <v>5.26</v>
      </c>
      <c r="E59">
        <v>5.32</v>
      </c>
      <c r="F59">
        <v>52.6</v>
      </c>
      <c r="G59">
        <v>53.2</v>
      </c>
      <c r="H59">
        <v>1.6666666666666666E-2</v>
      </c>
      <c r="I59">
        <v>1.8867924528301886E-2</v>
      </c>
      <c r="J59">
        <v>276.67599999999999</v>
      </c>
      <c r="K59">
        <v>283.02400000000006</v>
      </c>
      <c r="L59" t="s">
        <v>55</v>
      </c>
    </row>
    <row r="60" spans="1:12" x14ac:dyDescent="0.3">
      <c r="A60" t="s">
        <v>54</v>
      </c>
      <c r="D60">
        <v>5.6216635867875748</v>
      </c>
      <c r="E60">
        <v>5.1654545454545451</v>
      </c>
      <c r="F60">
        <v>36.018362193362194</v>
      </c>
      <c r="G60">
        <v>65.115584415584422</v>
      </c>
      <c r="H60">
        <v>3.2420514971755854E-2</v>
      </c>
      <c r="I60">
        <v>2.6356424502764195E-2</v>
      </c>
      <c r="J60">
        <v>216.18617044303085</v>
      </c>
      <c r="K60">
        <v>395.38261038961042</v>
      </c>
    </row>
    <row r="62" spans="1:12" x14ac:dyDescent="0.3">
      <c r="A62" t="s">
        <v>52</v>
      </c>
      <c r="B62" t="s">
        <v>56</v>
      </c>
      <c r="C62" s="9">
        <v>42783</v>
      </c>
      <c r="D62">
        <v>4.5</v>
      </c>
      <c r="E62">
        <v>3.34</v>
      </c>
      <c r="F62">
        <v>18</v>
      </c>
      <c r="G62">
        <v>16.7</v>
      </c>
      <c r="H62">
        <v>4.1666666666666664E-2</v>
      </c>
      <c r="I62">
        <v>4.2372881355932202E-2</v>
      </c>
      <c r="J62">
        <v>81</v>
      </c>
      <c r="K62">
        <v>55.777999999999999</v>
      </c>
      <c r="L62" t="s">
        <v>56</v>
      </c>
    </row>
    <row r="63" spans="1:12" x14ac:dyDescent="0.3">
      <c r="B63" t="s">
        <v>56</v>
      </c>
      <c r="C63" s="9">
        <v>42786</v>
      </c>
      <c r="D63">
        <v>5.78</v>
      </c>
      <c r="E63">
        <v>4.5599999999999996</v>
      </c>
      <c r="F63">
        <v>48.166666666666664</v>
      </c>
      <c r="G63">
        <v>22.8</v>
      </c>
      <c r="H63">
        <v>0.02</v>
      </c>
      <c r="I63">
        <v>3.875968992248062E-2</v>
      </c>
      <c r="J63">
        <v>278.40333333333331</v>
      </c>
      <c r="K63">
        <v>103.96799999999999</v>
      </c>
      <c r="L63" t="s">
        <v>56</v>
      </c>
    </row>
    <row r="64" spans="1:12" x14ac:dyDescent="0.3">
      <c r="B64" t="s">
        <v>56</v>
      </c>
      <c r="C64" s="9">
        <v>42880</v>
      </c>
      <c r="D64">
        <v>5.12</v>
      </c>
      <c r="E64">
        <v>1.98</v>
      </c>
      <c r="F64">
        <v>32</v>
      </c>
      <c r="G64">
        <v>9.9</v>
      </c>
      <c r="H64">
        <v>2.6666666666666668E-2</v>
      </c>
      <c r="I64">
        <v>6.3694267515923567E-2</v>
      </c>
      <c r="J64">
        <v>163.84</v>
      </c>
      <c r="K64">
        <v>19.602</v>
      </c>
      <c r="L64" t="s">
        <v>56</v>
      </c>
    </row>
    <row r="65" spans="1:12" x14ac:dyDescent="0.3">
      <c r="B65" t="s">
        <v>55</v>
      </c>
      <c r="C65" s="9">
        <v>42883</v>
      </c>
      <c r="H65">
        <v>6.9444444444444448E-2</v>
      </c>
      <c r="I65">
        <v>0</v>
      </c>
      <c r="J65">
        <v>0</v>
      </c>
      <c r="K65">
        <v>0</v>
      </c>
      <c r="L65" t="s">
        <v>55</v>
      </c>
    </row>
    <row r="66" spans="1:12" x14ac:dyDescent="0.3">
      <c r="B66" t="s">
        <v>55</v>
      </c>
      <c r="C66" s="9">
        <v>42746</v>
      </c>
      <c r="D66">
        <v>4.3600000000000003</v>
      </c>
      <c r="E66">
        <v>4.38</v>
      </c>
      <c r="F66">
        <v>24.222222222222221</v>
      </c>
      <c r="G66">
        <v>31.285714285714285</v>
      </c>
      <c r="H66">
        <v>0.03</v>
      </c>
      <c r="I66">
        <v>2.7131782945736434E-2</v>
      </c>
      <c r="J66">
        <v>105.6088888888889</v>
      </c>
      <c r="K66">
        <v>137.03142857142856</v>
      </c>
      <c r="L66" t="s">
        <v>55</v>
      </c>
    </row>
    <row r="67" spans="1:12" x14ac:dyDescent="0.3">
      <c r="B67" t="s">
        <v>56</v>
      </c>
      <c r="C67" s="9">
        <v>42750</v>
      </c>
      <c r="D67">
        <v>5.2867132867132867</v>
      </c>
      <c r="E67">
        <v>4.96</v>
      </c>
      <c r="F67">
        <v>63</v>
      </c>
      <c r="G67">
        <v>24.8</v>
      </c>
      <c r="H67">
        <v>1.3986013986013986E-2</v>
      </c>
      <c r="I67">
        <v>3.3333333333333333E-2</v>
      </c>
      <c r="J67">
        <v>333.06293706293707</v>
      </c>
      <c r="K67">
        <v>123.008</v>
      </c>
      <c r="L67" t="s">
        <v>56</v>
      </c>
    </row>
    <row r="68" spans="1:12" x14ac:dyDescent="0.3">
      <c r="B68" t="s">
        <v>55</v>
      </c>
      <c r="C68" s="9">
        <v>42755</v>
      </c>
      <c r="D68">
        <v>5.5757575757575761</v>
      </c>
      <c r="E68">
        <v>5.6</v>
      </c>
      <c r="F68">
        <v>27.6</v>
      </c>
      <c r="G68">
        <v>46.666666666666664</v>
      </c>
      <c r="H68">
        <v>3.3670033670033669E-2</v>
      </c>
      <c r="I68">
        <v>2.0761245674740483E-2</v>
      </c>
      <c r="J68">
        <v>153.8909090909091</v>
      </c>
      <c r="K68">
        <v>261.33333333333331</v>
      </c>
      <c r="L68" t="s">
        <v>55</v>
      </c>
    </row>
    <row r="69" spans="1:12" x14ac:dyDescent="0.3">
      <c r="B69" t="s">
        <v>55</v>
      </c>
      <c r="C69" s="9">
        <v>42758</v>
      </c>
      <c r="D69">
        <v>5.770992366412214</v>
      </c>
      <c r="E69">
        <v>7.2</v>
      </c>
      <c r="F69">
        <v>25.2</v>
      </c>
      <c r="G69">
        <v>72</v>
      </c>
      <c r="H69">
        <v>3.8167938931297711E-2</v>
      </c>
      <c r="I69">
        <v>1.6666666666666666E-2</v>
      </c>
      <c r="J69">
        <v>145.42900763358779</v>
      </c>
      <c r="K69">
        <v>518.4</v>
      </c>
      <c r="L69" t="s">
        <v>55</v>
      </c>
    </row>
    <row r="70" spans="1:12" x14ac:dyDescent="0.3">
      <c r="B70" t="s">
        <v>55</v>
      </c>
      <c r="C70" s="9">
        <v>42760</v>
      </c>
      <c r="D70">
        <v>4.8148148148148149</v>
      </c>
      <c r="E70">
        <v>6.3</v>
      </c>
      <c r="F70">
        <v>19.5</v>
      </c>
      <c r="G70">
        <v>39.375</v>
      </c>
      <c r="H70">
        <v>4.1152263374485597E-2</v>
      </c>
      <c r="I70">
        <v>2.6666666666666668E-2</v>
      </c>
      <c r="J70">
        <v>93.888888888888886</v>
      </c>
      <c r="K70">
        <v>248.0625</v>
      </c>
      <c r="L70" t="s">
        <v>55</v>
      </c>
    </row>
    <row r="71" spans="1:12" x14ac:dyDescent="0.3">
      <c r="B71" t="s">
        <v>56</v>
      </c>
      <c r="C71" s="9">
        <v>42763</v>
      </c>
      <c r="D71">
        <v>5.74</v>
      </c>
      <c r="E71">
        <v>5.0599999999999996</v>
      </c>
      <c r="F71">
        <v>47.833333333333336</v>
      </c>
      <c r="G71">
        <v>25.3</v>
      </c>
      <c r="H71">
        <v>0.02</v>
      </c>
      <c r="I71">
        <v>3.6764705882352942E-2</v>
      </c>
      <c r="J71">
        <v>274.56333333333333</v>
      </c>
      <c r="K71">
        <v>128.018</v>
      </c>
      <c r="L71" t="s">
        <v>56</v>
      </c>
    </row>
    <row r="72" spans="1:12" x14ac:dyDescent="0.3">
      <c r="D72">
        <v>5.2164753381886548</v>
      </c>
      <c r="E72">
        <v>4.82</v>
      </c>
      <c r="F72">
        <v>33.946913580246907</v>
      </c>
      <c r="G72">
        <v>32.091931216931215</v>
      </c>
      <c r="H72">
        <v>3.3475402773960876E-2</v>
      </c>
      <c r="I72">
        <v>3.0615123996383286E-2</v>
      </c>
      <c r="J72">
        <v>162.96872982318786</v>
      </c>
      <c r="K72">
        <v>159.52012619047619</v>
      </c>
    </row>
    <row r="74" spans="1:12" x14ac:dyDescent="0.3">
      <c r="A74" t="s">
        <v>53</v>
      </c>
      <c r="B74" t="s">
        <v>55</v>
      </c>
      <c r="C74" s="9">
        <v>43015</v>
      </c>
      <c r="D74">
        <v>4.4587155963302756</v>
      </c>
      <c r="E74">
        <v>4.7</v>
      </c>
      <c r="F74">
        <v>16.2</v>
      </c>
      <c r="G74">
        <v>29.375</v>
      </c>
      <c r="H74">
        <v>4.5871559633027525E-2</v>
      </c>
      <c r="I74">
        <v>2.6666666666666668E-2</v>
      </c>
      <c r="J74">
        <v>72.231192660550462</v>
      </c>
      <c r="K74">
        <v>138.0625</v>
      </c>
      <c r="L74" t="s">
        <v>55</v>
      </c>
    </row>
    <row r="75" spans="1:12" x14ac:dyDescent="0.3">
      <c r="B75" t="s">
        <v>55</v>
      </c>
      <c r="C75" s="9">
        <v>43018</v>
      </c>
      <c r="D75">
        <v>4.3434343434343434</v>
      </c>
      <c r="E75">
        <v>4.34</v>
      </c>
      <c r="F75">
        <v>21.5</v>
      </c>
      <c r="G75">
        <v>43.4</v>
      </c>
      <c r="H75">
        <v>3.3670033670033669E-2</v>
      </c>
      <c r="I75">
        <v>1.9230769230769232E-2</v>
      </c>
      <c r="J75">
        <v>93.383838383838381</v>
      </c>
      <c r="K75">
        <v>188.35599999999999</v>
      </c>
      <c r="L75" t="s">
        <v>55</v>
      </c>
    </row>
    <row r="76" spans="1:12" x14ac:dyDescent="0.3">
      <c r="B76" t="s">
        <v>55</v>
      </c>
      <c r="C76" s="9">
        <v>43020</v>
      </c>
      <c r="D76">
        <v>4.5999999999999996</v>
      </c>
      <c r="E76">
        <v>4.62</v>
      </c>
      <c r="F76">
        <v>23</v>
      </c>
      <c r="G76">
        <v>25.666666666666668</v>
      </c>
      <c r="H76">
        <v>3.3333333333333333E-2</v>
      </c>
      <c r="I76">
        <v>0.03</v>
      </c>
      <c r="J76">
        <v>105.8</v>
      </c>
      <c r="K76">
        <v>118.58000000000001</v>
      </c>
      <c r="L76" t="s">
        <v>55</v>
      </c>
    </row>
    <row r="77" spans="1:12" x14ac:dyDescent="0.3">
      <c r="B77" t="s">
        <v>56</v>
      </c>
      <c r="C77" s="9">
        <v>43077</v>
      </c>
      <c r="D77">
        <v>5.0505050505050502</v>
      </c>
      <c r="E77">
        <v>4.92</v>
      </c>
      <c r="F77">
        <v>35.714285714285715</v>
      </c>
      <c r="G77">
        <v>35.142857142857146</v>
      </c>
      <c r="H77">
        <v>2.3569023569023569E-2</v>
      </c>
      <c r="I77">
        <v>2.3333333333333334E-2</v>
      </c>
      <c r="J77">
        <v>180.37518037518038</v>
      </c>
      <c r="K77">
        <v>172.90285714285716</v>
      </c>
      <c r="L77" t="s">
        <v>56</v>
      </c>
    </row>
    <row r="78" spans="1:12" x14ac:dyDescent="0.3">
      <c r="B78" t="s">
        <v>55</v>
      </c>
      <c r="C78" s="9">
        <v>43081</v>
      </c>
      <c r="D78">
        <v>5.195876288659794</v>
      </c>
      <c r="E78">
        <v>5.0999999999999996</v>
      </c>
      <c r="F78">
        <v>25.2</v>
      </c>
      <c r="G78">
        <v>42.5</v>
      </c>
      <c r="H78">
        <v>3.4364261168384883E-2</v>
      </c>
      <c r="I78">
        <v>2.1739130434782608E-2</v>
      </c>
      <c r="J78">
        <v>130.93608247422679</v>
      </c>
      <c r="K78">
        <v>216.74999999999997</v>
      </c>
      <c r="L78" t="s">
        <v>55</v>
      </c>
    </row>
    <row r="79" spans="1:12" x14ac:dyDescent="0.3">
      <c r="B79" t="s">
        <v>56</v>
      </c>
      <c r="C79" s="9">
        <v>43083</v>
      </c>
      <c r="D79">
        <v>7.28</v>
      </c>
      <c r="E79">
        <v>4.34</v>
      </c>
      <c r="F79">
        <v>52</v>
      </c>
      <c r="G79">
        <v>21.7</v>
      </c>
      <c r="H79">
        <v>2.3333333333333334E-2</v>
      </c>
      <c r="I79">
        <v>4.2372881355932202E-2</v>
      </c>
      <c r="J79">
        <v>378.56</v>
      </c>
      <c r="K79">
        <v>94.177999999999997</v>
      </c>
      <c r="L79" t="s">
        <v>56</v>
      </c>
    </row>
    <row r="80" spans="1:12" x14ac:dyDescent="0.3">
      <c r="B80" t="s">
        <v>55</v>
      </c>
      <c r="C80" s="9">
        <v>43086</v>
      </c>
      <c r="D80">
        <v>5.84</v>
      </c>
      <c r="E80">
        <v>5.98</v>
      </c>
      <c r="F80">
        <v>36.5</v>
      </c>
      <c r="G80">
        <v>59.8</v>
      </c>
      <c r="H80">
        <v>2.6666666666666668E-2</v>
      </c>
      <c r="I80">
        <v>1.6666666666666666E-2</v>
      </c>
      <c r="J80">
        <v>213.16</v>
      </c>
      <c r="K80">
        <v>357.60399999999998</v>
      </c>
      <c r="L80" t="s">
        <v>55</v>
      </c>
    </row>
    <row r="81" spans="1:12" x14ac:dyDescent="0.3">
      <c r="B81" t="s">
        <v>55</v>
      </c>
      <c r="C81" s="9">
        <v>43088</v>
      </c>
      <c r="D81">
        <v>4.7586206896551726</v>
      </c>
      <c r="E81">
        <v>5.5</v>
      </c>
      <c r="F81">
        <v>20.7</v>
      </c>
      <c r="G81">
        <v>68.75</v>
      </c>
      <c r="H81">
        <v>3.8314176245210725E-2</v>
      </c>
      <c r="I81">
        <v>1.3333333333333334E-2</v>
      </c>
      <c r="J81">
        <v>98.50344827586207</v>
      </c>
      <c r="K81">
        <v>378.125</v>
      </c>
      <c r="L81" t="s">
        <v>55</v>
      </c>
    </row>
    <row r="82" spans="1:12" x14ac:dyDescent="0.3">
      <c r="B82" t="s">
        <v>55</v>
      </c>
      <c r="C82" s="9">
        <v>42035</v>
      </c>
      <c r="D82">
        <v>4.615384615384615</v>
      </c>
      <c r="E82">
        <v>4.26</v>
      </c>
      <c r="F82">
        <v>21</v>
      </c>
      <c r="G82">
        <v>71</v>
      </c>
      <c r="H82">
        <v>3.6630036630036632E-2</v>
      </c>
      <c r="I82">
        <v>1.2658227848101266E-2</v>
      </c>
      <c r="J82">
        <v>96.92307692307692</v>
      </c>
      <c r="K82">
        <v>302.45999999999998</v>
      </c>
      <c r="L82" t="s">
        <v>55</v>
      </c>
    </row>
    <row r="83" spans="1:12" x14ac:dyDescent="0.3">
      <c r="B83" t="s">
        <v>55</v>
      </c>
      <c r="C83" s="9">
        <v>42038</v>
      </c>
      <c r="D83">
        <v>5.7915057915057915</v>
      </c>
      <c r="E83">
        <v>7.38</v>
      </c>
      <c r="F83">
        <v>25</v>
      </c>
      <c r="G83">
        <v>73.8</v>
      </c>
      <c r="H83">
        <v>3.8610038610038609E-2</v>
      </c>
      <c r="I83">
        <v>1.6666666666666666E-2</v>
      </c>
      <c r="J83">
        <v>144.78764478764478</v>
      </c>
      <c r="K83">
        <v>544.64400000000001</v>
      </c>
      <c r="L83" t="s">
        <v>55</v>
      </c>
    </row>
    <row r="84" spans="1:12" x14ac:dyDescent="0.3">
      <c r="D84">
        <v>5.1934042375475036</v>
      </c>
      <c r="E84">
        <v>5.1139999999999999</v>
      </c>
      <c r="F84">
        <v>27.681428571428569</v>
      </c>
      <c r="G84">
        <v>47.113452380952381</v>
      </c>
      <c r="H84">
        <v>3.3436246285908897E-2</v>
      </c>
      <c r="I84">
        <v>2.2266767553625198E-2</v>
      </c>
      <c r="J84">
        <v>151.466046388038</v>
      </c>
      <c r="K84">
        <v>251.16623571428573</v>
      </c>
    </row>
    <row r="86" spans="1:12" x14ac:dyDescent="0.3">
      <c r="A86" t="s">
        <v>51</v>
      </c>
      <c r="B86" t="s">
        <v>55</v>
      </c>
      <c r="C86" s="9">
        <v>41876</v>
      </c>
      <c r="D86">
        <v>4.9400000000000004</v>
      </c>
      <c r="E86">
        <v>6.76</v>
      </c>
      <c r="F86">
        <v>30.875</v>
      </c>
      <c r="G86">
        <v>48.285714285714285</v>
      </c>
      <c r="H86">
        <v>2.6666666666666668E-2</v>
      </c>
      <c r="I86">
        <v>2.3333333333333334E-2</v>
      </c>
      <c r="J86">
        <v>152.52250000000001</v>
      </c>
      <c r="K86">
        <v>326.41142857142853</v>
      </c>
      <c r="L86" t="s">
        <v>55</v>
      </c>
    </row>
    <row r="87" spans="1:12" x14ac:dyDescent="0.3">
      <c r="B87" t="s">
        <v>55</v>
      </c>
      <c r="C87" s="9">
        <v>42969</v>
      </c>
      <c r="D87">
        <v>2.8378378378378377</v>
      </c>
      <c r="E87">
        <v>4.9400000000000004</v>
      </c>
      <c r="F87">
        <v>7</v>
      </c>
      <c r="G87">
        <v>35.285714285714285</v>
      </c>
      <c r="H87">
        <v>6.7567567567567571E-2</v>
      </c>
      <c r="I87">
        <v>2.3333333333333334E-2</v>
      </c>
      <c r="J87">
        <v>19.864864864864863</v>
      </c>
      <c r="K87">
        <v>174.31142857142859</v>
      </c>
      <c r="L87" t="s">
        <v>55</v>
      </c>
    </row>
    <row r="88" spans="1:12" x14ac:dyDescent="0.3">
      <c r="B88" t="s">
        <v>55</v>
      </c>
      <c r="C88" s="9">
        <v>42967</v>
      </c>
      <c r="D88">
        <v>4.34</v>
      </c>
      <c r="E88">
        <v>4.38</v>
      </c>
      <c r="F88">
        <v>24.111111111111111</v>
      </c>
      <c r="G88">
        <v>31.285714285714285</v>
      </c>
      <c r="H88">
        <v>0.03</v>
      </c>
      <c r="I88">
        <v>2.9411764705882353E-2</v>
      </c>
      <c r="J88">
        <v>104.64222222222222</v>
      </c>
      <c r="K88">
        <v>137.03142857142856</v>
      </c>
      <c r="L88" t="s">
        <v>55</v>
      </c>
    </row>
    <row r="89" spans="1:12" x14ac:dyDescent="0.3">
      <c r="B89" t="s">
        <v>55</v>
      </c>
      <c r="C89" s="9">
        <v>41402</v>
      </c>
      <c r="D89">
        <v>4.9400000000000004</v>
      </c>
      <c r="E89">
        <v>5.0199999999999996</v>
      </c>
      <c r="F89">
        <v>27.444444444444443</v>
      </c>
      <c r="G89">
        <v>83.666666666666671</v>
      </c>
      <c r="H89">
        <v>0.03</v>
      </c>
      <c r="I89">
        <v>1.0600706713780919E-2</v>
      </c>
      <c r="J89">
        <v>135.57555555555555</v>
      </c>
      <c r="K89">
        <v>420.00666666666666</v>
      </c>
      <c r="L89" t="s">
        <v>55</v>
      </c>
    </row>
    <row r="90" spans="1:12" x14ac:dyDescent="0.3">
      <c r="B90" t="s">
        <v>56</v>
      </c>
      <c r="C90" s="9">
        <v>41397</v>
      </c>
      <c r="D90">
        <v>5.38</v>
      </c>
      <c r="E90">
        <v>2.96</v>
      </c>
      <c r="F90">
        <v>33.625</v>
      </c>
      <c r="G90">
        <v>14.8</v>
      </c>
      <c r="H90">
        <v>2.6666666666666668E-2</v>
      </c>
      <c r="I90">
        <v>5.181347150259067E-2</v>
      </c>
      <c r="J90">
        <v>180.9025</v>
      </c>
      <c r="K90">
        <v>43.808</v>
      </c>
      <c r="L90" t="s">
        <v>56</v>
      </c>
    </row>
    <row r="91" spans="1:12" x14ac:dyDescent="0.3">
      <c r="B91" t="s">
        <v>56</v>
      </c>
      <c r="C91" s="9">
        <v>42968</v>
      </c>
      <c r="D91">
        <v>5.0599999999999996</v>
      </c>
      <c r="E91">
        <v>3.2</v>
      </c>
      <c r="F91">
        <v>42.166666666666664</v>
      </c>
      <c r="G91">
        <v>16</v>
      </c>
      <c r="H91">
        <v>0.02</v>
      </c>
      <c r="I91">
        <v>4.2372881355932202E-2</v>
      </c>
      <c r="J91">
        <v>213.36333333333332</v>
      </c>
      <c r="K91">
        <v>51.2</v>
      </c>
      <c r="L91" t="s">
        <v>56</v>
      </c>
    </row>
    <row r="92" spans="1:12" x14ac:dyDescent="0.3">
      <c r="A92" t="s">
        <v>54</v>
      </c>
      <c r="D92">
        <v>4.5829729729729722</v>
      </c>
      <c r="E92">
        <v>4.543333333333333</v>
      </c>
      <c r="F92">
        <v>27.537037037037038</v>
      </c>
      <c r="G92">
        <v>38.220634920634922</v>
      </c>
      <c r="H92">
        <v>3.3483483483483484E-2</v>
      </c>
      <c r="I92">
        <v>3.0144248490808805E-2</v>
      </c>
      <c r="J92">
        <v>134.47849599599598</v>
      </c>
      <c r="K92">
        <v>192.12815873015873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fixture</vt:lpstr>
      <vt:lpstr>players played</vt:lpstr>
      <vt:lpstr>Teams averages</vt:lpstr>
      <vt:lpstr>Formulas </vt:lpstr>
      <vt:lpstr>averages</vt:lpstr>
      <vt:lpstr>only averages</vt:lpstr>
      <vt:lpstr>predicting world cup</vt:lpstr>
      <vt:lpstr>Sheet7</vt:lpstr>
      <vt:lpstr>data except differences</vt:lpstr>
      <vt:lpstr>data for 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</dc:creator>
  <cp:lastModifiedBy>saket</cp:lastModifiedBy>
  <dcterms:created xsi:type="dcterms:W3CDTF">2017-11-14T08:34:12Z</dcterms:created>
  <dcterms:modified xsi:type="dcterms:W3CDTF">2017-11-15T10:58:04Z</dcterms:modified>
</cp:coreProperties>
</file>