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aketlakhotia/Documents/Sem VII/QT/QT Project/"/>
    </mc:Choice>
  </mc:AlternateContent>
  <xr:revisionPtr revIDLastSave="0" documentId="13_ncr:1_{4AD259F5-11C4-3540-9F96-432C4E342522}" xr6:coauthVersionLast="47" xr6:coauthVersionMax="47" xr10:uidLastSave="{00000000-0000-0000-0000-000000000000}"/>
  <bookViews>
    <workbookView xWindow="0" yWindow="500" windowWidth="28800" windowHeight="17500" firstSheet="4" activeTab="4" xr2:uid="{00000000-000D-0000-FFFF-FFFF00000000}"/>
  </bookViews>
  <sheets>
    <sheet name="Answer Report 1" sheetId="16" r:id="rId1"/>
    <sheet name="Answer Report 2" sheetId="17" r:id="rId2"/>
    <sheet name="Answer Report 3" sheetId="18" r:id="rId3"/>
    <sheet name="Sensitivity Report 1" sheetId="19" r:id="rId4"/>
    <sheet name="Simulation" sheetId="21" r:id="rId5"/>
    <sheet name="LP Final " sheetId="1" r:id="rId6"/>
    <sheet name="RELIANCE" sheetId="2" r:id="rId7"/>
    <sheet name="BPCL" sheetId="3" r:id="rId8"/>
    <sheet name="MARUTI" sheetId="4" r:id="rId9"/>
    <sheet name="KOTAKBANK" sheetId="5" r:id="rId10"/>
    <sheet name="TCS" sheetId="6" r:id="rId11"/>
    <sheet name="LT" sheetId="7" r:id="rId12"/>
    <sheet name="GODREJIND" sheetId="8" r:id="rId13"/>
    <sheet name="ESCORTS" sheetId="9" r:id="rId14"/>
    <sheet name="RELAXO" sheetId="10" r:id="rId15"/>
    <sheet name="TATACHEM" sheetId="11" r:id="rId16"/>
    <sheet name="__Solver__" sheetId="12" state="hidden" r:id="rId17"/>
    <sheet name="__Solver___conflict167272353" sheetId="13" state="hidden" r:id="rId18"/>
    <sheet name="__Solver___conflict1864189087" sheetId="14" state="hidden" r:id="rId19"/>
    <sheet name="__Solver___conflict2068128127" sheetId="15" state="hidden" r:id="rId20"/>
  </sheets>
  <definedNames>
    <definedName name="_xlchart.v1.0" hidden="1">Simulation!$G$3:$G$8</definedName>
    <definedName name="_xlchart.v1.1" hidden="1">Simulation!$H$2</definedName>
    <definedName name="_xlchart.v1.10" hidden="1">Simulation!$G$3:$G$8</definedName>
    <definedName name="_xlchart.v1.11" hidden="1">Simulation!$H$2</definedName>
    <definedName name="_xlchart.v1.12" hidden="1">Simulation!$H$3:$H$8</definedName>
    <definedName name="_xlchart.v1.13" hidden="1">Simulation!$I$2</definedName>
    <definedName name="_xlchart.v1.14" hidden="1">Simulation!$I$3:$I$8</definedName>
    <definedName name="_xlchart.v1.15" hidden="1">Simulation!$G$3:$G$8</definedName>
    <definedName name="_xlchart.v1.16" hidden="1">Simulation!$H$2</definedName>
    <definedName name="_xlchart.v1.17" hidden="1">Simulation!$H$3:$H$8</definedName>
    <definedName name="_xlchart.v1.18" hidden="1">Simulation!$I$2</definedName>
    <definedName name="_xlchart.v1.19" hidden="1">Simulation!$I$3:$I$8</definedName>
    <definedName name="_xlchart.v1.2" hidden="1">Simulation!$H$3:$H$8</definedName>
    <definedName name="_xlchart.v1.3" hidden="1">Simulation!$I$2</definedName>
    <definedName name="_xlchart.v1.4" hidden="1">Simulation!$I$3:$I$8</definedName>
    <definedName name="_xlchart.v1.5" hidden="1">Simulation!$G$3:$G$8</definedName>
    <definedName name="_xlchart.v1.6" hidden="1">Simulation!$H$2</definedName>
    <definedName name="_xlchart.v1.7" hidden="1">Simulation!$H$3:$H$8</definedName>
    <definedName name="_xlchart.v1.8" hidden="1">Simulation!$I$2</definedName>
    <definedName name="_xlchart.v1.9" hidden="1">Simulation!$I$3:$I$8</definedName>
    <definedName name="solver_adj" localSheetId="5" hidden="1">'LP Final '!$C$2:$C$11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'LP Final '!$J$10</definedName>
    <definedName name="solver_lhs10" localSheetId="5" hidden="1">'LP Final '!$J$20</definedName>
    <definedName name="solver_lhs11" localSheetId="5" hidden="1">'LP Final '!$J$21</definedName>
    <definedName name="solver_lhs12" localSheetId="5" hidden="1">'LP Final '!$J$24</definedName>
    <definedName name="solver_lhs13" localSheetId="5" hidden="1">'LP Final '!$J$5</definedName>
    <definedName name="solver_lhs14" localSheetId="5" hidden="1">'LP Final '!$J$6</definedName>
    <definedName name="solver_lhs15" localSheetId="5" hidden="1">'LP Final '!$J$9</definedName>
    <definedName name="solver_lhs2" localSheetId="5" hidden="1">'LP Final '!$J$11</definedName>
    <definedName name="solver_lhs3" localSheetId="5" hidden="1">'LP Final '!$J$12</definedName>
    <definedName name="solver_lhs4" localSheetId="5" hidden="1">'LP Final '!$J$13</definedName>
    <definedName name="solver_lhs5" localSheetId="5" hidden="1">'LP Final '!$J$14</definedName>
    <definedName name="solver_lhs6" localSheetId="5" hidden="1">'LP Final '!$J$16</definedName>
    <definedName name="solver_lhs7" localSheetId="5" hidden="1">'LP Final '!$J$17</definedName>
    <definedName name="solver_lhs8" localSheetId="5" hidden="1">'LP Final '!$J$18</definedName>
    <definedName name="solver_lhs9" localSheetId="5" hidden="1">'LP Final '!$J$19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15</definedName>
    <definedName name="solver_nwt" localSheetId="5" hidden="1">1</definedName>
    <definedName name="solver_opt" localSheetId="5" hidden="1">'LP Final '!$D$15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1</definedName>
    <definedName name="solver_rel12" localSheetId="5" hidden="1">2</definedName>
    <definedName name="solver_rel13" localSheetId="5" hidden="1">3</definedName>
    <definedName name="solver_rel14" localSheetId="5" hidden="1">3</definedName>
    <definedName name="solver_rel15" localSheetId="5" hidden="1">3</definedName>
    <definedName name="solver_rel2" localSheetId="5" hidden="1">3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1</definedName>
    <definedName name="solver_rel7" localSheetId="5" hidden="1">1</definedName>
    <definedName name="solver_rel8" localSheetId="5" hidden="1">1</definedName>
    <definedName name="solver_rel9" localSheetId="5" hidden="1">1</definedName>
    <definedName name="solver_rhs1" localSheetId="5" hidden="1">'LP Final '!$L$10</definedName>
    <definedName name="solver_rhs10" localSheetId="5" hidden="1">'LP Final '!$L$20</definedName>
    <definedName name="solver_rhs11" localSheetId="5" hidden="1">'LP Final '!$L$21</definedName>
    <definedName name="solver_rhs12" localSheetId="5" hidden="1">'LP Final '!$L$24</definedName>
    <definedName name="solver_rhs13" localSheetId="5" hidden="1">'LP Final '!$L$5</definedName>
    <definedName name="solver_rhs14" localSheetId="5" hidden="1">'LP Final '!$L$6</definedName>
    <definedName name="solver_rhs15" localSheetId="5" hidden="1">'LP Final '!$L$9</definedName>
    <definedName name="solver_rhs2" localSheetId="5" hidden="1">'LP Final '!$L$11</definedName>
    <definedName name="solver_rhs3" localSheetId="5" hidden="1">'LP Final '!$L$12</definedName>
    <definedName name="solver_rhs4" localSheetId="5" hidden="1">'LP Final '!$L$13</definedName>
    <definedName name="solver_rhs5" localSheetId="5" hidden="1">'LP Final '!$L$14</definedName>
    <definedName name="solver_rhs6" localSheetId="5" hidden="1">'LP Final '!$L$16</definedName>
    <definedName name="solver_rhs7" localSheetId="5" hidden="1">'LP Final '!$L$17</definedName>
    <definedName name="solver_rhs8" localSheetId="5" hidden="1">'LP Final '!$L$18</definedName>
    <definedName name="solver_rhs9" localSheetId="5" hidden="1">'LP Final '!$L$19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4" i="21" l="1"/>
  <c r="N144" i="21" s="1"/>
  <c r="N143" i="21"/>
  <c r="N142" i="21"/>
  <c r="N141" i="21"/>
  <c r="N140" i="21"/>
  <c r="N139" i="21"/>
  <c r="N138" i="21"/>
  <c r="N137" i="21"/>
  <c r="N136" i="21"/>
  <c r="N135" i="21"/>
  <c r="N134" i="21"/>
  <c r="N133" i="21"/>
  <c r="N132" i="21"/>
  <c r="N131" i="21"/>
  <c r="N130" i="21"/>
  <c r="N129" i="21"/>
  <c r="N128" i="21"/>
  <c r="N127" i="21"/>
  <c r="N126" i="21"/>
  <c r="N125" i="21"/>
  <c r="N124" i="21"/>
  <c r="N123" i="21"/>
  <c r="N122" i="21"/>
  <c r="N121" i="21"/>
  <c r="N120" i="21"/>
  <c r="N119" i="21"/>
  <c r="N118" i="21"/>
  <c r="N117" i="21"/>
  <c r="N116" i="21"/>
  <c r="N115" i="21"/>
  <c r="N114" i="21"/>
  <c r="N113" i="21"/>
  <c r="N112" i="21"/>
  <c r="N111" i="21"/>
  <c r="N110" i="21"/>
  <c r="N109" i="21"/>
  <c r="N108" i="21"/>
  <c r="N107" i="21"/>
  <c r="N106" i="21"/>
  <c r="N105" i="21"/>
  <c r="N104" i="21"/>
  <c r="N103" i="21"/>
  <c r="N102" i="21"/>
  <c r="N101" i="21"/>
  <c r="N100" i="21"/>
  <c r="N99" i="21"/>
  <c r="N98" i="21"/>
  <c r="N97" i="21"/>
  <c r="N96" i="21"/>
  <c r="N95" i="21"/>
  <c r="N94" i="21"/>
  <c r="N93" i="21"/>
  <c r="N92" i="21"/>
  <c r="N91" i="21"/>
  <c r="N90" i="21"/>
  <c r="N89" i="21"/>
  <c r="N88" i="21"/>
  <c r="N87" i="21"/>
  <c r="N86" i="21"/>
  <c r="N85" i="21"/>
  <c r="N84" i="21"/>
  <c r="N83" i="21"/>
  <c r="N82" i="21"/>
  <c r="N81" i="21"/>
  <c r="N80" i="21"/>
  <c r="N79" i="21"/>
  <c r="N78" i="21"/>
  <c r="N77" i="21"/>
  <c r="N76" i="21"/>
  <c r="N75" i="21"/>
  <c r="N74" i="21"/>
  <c r="N73" i="21"/>
  <c r="N72" i="21"/>
  <c r="N71" i="21"/>
  <c r="N70" i="21"/>
  <c r="N69" i="21"/>
  <c r="N68" i="21"/>
  <c r="N67" i="21"/>
  <c r="N66" i="21"/>
  <c r="N65" i="21"/>
  <c r="N64" i="21"/>
  <c r="N63" i="21"/>
  <c r="N62" i="21"/>
  <c r="N61" i="21"/>
  <c r="N60" i="21"/>
  <c r="N59" i="21"/>
  <c r="N58" i="21"/>
  <c r="N57" i="21"/>
  <c r="N56" i="21"/>
  <c r="N55" i="21"/>
  <c r="N54" i="21"/>
  <c r="N53" i="21"/>
  <c r="N52" i="21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J14" i="1"/>
  <c r="J21" i="1"/>
  <c r="J20" i="1"/>
  <c r="J19" i="1"/>
  <c r="J18" i="1"/>
  <c r="J17" i="1"/>
  <c r="J16" i="1"/>
  <c r="J13" i="1"/>
  <c r="J12" i="1"/>
  <c r="J11" i="1"/>
  <c r="J10" i="1"/>
  <c r="J9" i="1"/>
  <c r="L6" i="1"/>
  <c r="L5" i="1"/>
  <c r="I3" i="1"/>
  <c r="L28" i="1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D11" i="1" s="1"/>
  <c r="Q27" i="10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Q113" i="10" s="1"/>
  <c r="Q114" i="10" s="1"/>
  <c r="Q115" i="10" s="1"/>
  <c r="Q116" i="10" s="1"/>
  <c r="Q117" i="10" s="1"/>
  <c r="Q118" i="10" s="1"/>
  <c r="Q119" i="10" s="1"/>
  <c r="Q120" i="10" s="1"/>
  <c r="Q121" i="10" s="1"/>
  <c r="Q122" i="10" s="1"/>
  <c r="Q123" i="10" s="1"/>
  <c r="Q124" i="10" s="1"/>
  <c r="Q125" i="10" s="1"/>
  <c r="Q126" i="10" s="1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D10" i="1" s="1"/>
  <c r="O26" i="9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D9" i="1" s="1"/>
  <c r="K35" i="8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D8" i="1" s="1"/>
  <c r="K29" i="7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D7" i="1" s="1"/>
  <c r="L21" i="7"/>
  <c r="J20" i="7"/>
  <c r="K12" i="7"/>
  <c r="I10" i="7"/>
  <c r="I11" i="7" s="1"/>
  <c r="I8" i="7"/>
  <c r="I9" i="7" s="1"/>
  <c r="J9" i="7" s="1"/>
  <c r="G8" i="7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J7" i="7"/>
  <c r="I7" i="7"/>
  <c r="G7" i="7"/>
  <c r="J6" i="7"/>
  <c r="L27" i="6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D6" i="1" s="1"/>
  <c r="L27" i="5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D5" i="1" s="1"/>
  <c r="K25" i="4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D4" i="1" s="1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K23" i="3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D3" i="1" s="1"/>
  <c r="L19" i="3"/>
  <c r="K10" i="3" s="1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J10" i="3"/>
  <c r="K9" i="3"/>
  <c r="J9" i="3"/>
  <c r="K8" i="3"/>
  <c r="J8" i="3"/>
  <c r="K7" i="3"/>
  <c r="J7" i="3"/>
  <c r="K6" i="3"/>
  <c r="J6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K5" i="3"/>
  <c r="J5" i="3"/>
  <c r="G5" i="3"/>
  <c r="K4" i="3"/>
  <c r="J4" i="3"/>
  <c r="K3" i="3"/>
  <c r="J3" i="3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K24" i="2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D2" i="1" s="1"/>
  <c r="L19" i="2"/>
  <c r="K13" i="2" s="1"/>
  <c r="K17" i="2"/>
  <c r="J17" i="2"/>
  <c r="K16" i="2"/>
  <c r="J16" i="2"/>
  <c r="K15" i="2"/>
  <c r="J15" i="2"/>
  <c r="K14" i="2"/>
  <c r="J14" i="2"/>
  <c r="J13" i="2"/>
  <c r="K12" i="2"/>
  <c r="J12" i="2"/>
  <c r="K11" i="2"/>
  <c r="J11" i="2"/>
  <c r="J10" i="2"/>
  <c r="K9" i="2"/>
  <c r="J9" i="2"/>
  <c r="K8" i="2"/>
  <c r="J8" i="2"/>
  <c r="K7" i="2"/>
  <c r="J7" i="2"/>
  <c r="K6" i="2"/>
  <c r="J6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J5" i="2"/>
  <c r="G5" i="2"/>
  <c r="K4" i="2"/>
  <c r="J4" i="2"/>
  <c r="K3" i="2"/>
  <c r="J3" i="2"/>
  <c r="C17" i="1"/>
  <c r="J6" i="1" s="1"/>
  <c r="C16" i="1"/>
  <c r="J5" i="1" s="1"/>
  <c r="C15" i="1"/>
  <c r="J24" i="1" s="1"/>
  <c r="I2" i="1"/>
  <c r="D17" i="1" l="1"/>
  <c r="D15" i="1"/>
  <c r="D16" i="1"/>
  <c r="I12" i="7"/>
  <c r="J11" i="7"/>
  <c r="J10" i="7"/>
  <c r="K19" i="7"/>
  <c r="K17" i="7"/>
  <c r="K15" i="7"/>
  <c r="K13" i="7"/>
  <c r="K11" i="7"/>
  <c r="K9" i="7"/>
  <c r="K7" i="7"/>
  <c r="K20" i="7"/>
  <c r="K14" i="7"/>
  <c r="K6" i="7"/>
  <c r="K16" i="7"/>
  <c r="K8" i="7"/>
  <c r="K18" i="7"/>
  <c r="K10" i="7"/>
  <c r="K10" i="2"/>
  <c r="K5" i="2"/>
  <c r="J8" i="7"/>
  <c r="I13" i="7" l="1"/>
  <c r="J12" i="7"/>
  <c r="I14" i="7" l="1"/>
  <c r="J13" i="7"/>
  <c r="I15" i="7" l="1"/>
  <c r="J14" i="7"/>
  <c r="I16" i="7" l="1"/>
  <c r="J15" i="7"/>
  <c r="I17" i="7" l="1"/>
  <c r="J16" i="7"/>
  <c r="J17" i="7" l="1"/>
  <c r="I18" i="7"/>
  <c r="I19" i="7" l="1"/>
  <c r="J19" i="7" s="1"/>
  <c r="J18" i="7"/>
</calcChain>
</file>

<file path=xl/sharedStrings.xml><?xml version="1.0" encoding="utf-8"?>
<sst xmlns="http://schemas.openxmlformats.org/spreadsheetml/2006/main" count="1366" uniqueCount="459">
  <si>
    <t>Company name</t>
  </si>
  <si>
    <t>Selection Variable</t>
  </si>
  <si>
    <t>Initial Inv</t>
  </si>
  <si>
    <t>Constraints</t>
  </si>
  <si>
    <t>Reliance</t>
  </si>
  <si>
    <t>5 out of 6 stocks must be large cap</t>
  </si>
  <si>
    <t>=</t>
  </si>
  <si>
    <t>BPCL</t>
  </si>
  <si>
    <t>1 out of 6 stocks must be mid cap</t>
  </si>
  <si>
    <t>Maruti</t>
  </si>
  <si>
    <t>KotakBank</t>
  </si>
  <si>
    <t>Inv in large cap should be greater</t>
  </si>
  <si>
    <t>TCS</t>
  </si>
  <si>
    <t>Inv in mid cap should be greater</t>
  </si>
  <si>
    <t>LT</t>
  </si>
  <si>
    <t>GodrejIND</t>
  </si>
  <si>
    <t>Escorts</t>
  </si>
  <si>
    <t>Relaxo</t>
  </si>
  <si>
    <t>TataChem</t>
  </si>
  <si>
    <t>Val of Inv</t>
  </si>
  <si>
    <t>Return</t>
  </si>
  <si>
    <t xml:space="preserve">Final </t>
  </si>
  <si>
    <t>Large Cap</t>
  </si>
  <si>
    <t>Mid Cap</t>
  </si>
  <si>
    <t>Date</t>
  </si>
  <si>
    <t>Adj Close</t>
  </si>
  <si>
    <t>Returns</t>
  </si>
  <si>
    <t>Column1</t>
  </si>
  <si>
    <t>BIN</t>
  </si>
  <si>
    <t>Bin</t>
  </si>
  <si>
    <t>Monthly returns</t>
  </si>
  <si>
    <t>Probability</t>
  </si>
  <si>
    <t>Frequency</t>
  </si>
  <si>
    <t>Cumulative 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</si>
  <si>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</si>
  <si>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</si>
  <si>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</si>
  <si>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</si>
  <si>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</si>
  <si>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</si>
  <si>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</si>
  <si>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</si>
  <si>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</si>
  <si>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</si>
  <si>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</si>
  <si>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</si>
  <si>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</si>
  <si>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</si>
  <si>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</si>
  <si>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More</t>
  </si>
  <si>
    <t>Month</t>
  </si>
  <si>
    <t>Monthly Return</t>
  </si>
  <si>
    <t>Investment</t>
  </si>
  <si>
    <t>MONTHLY RETURNS</t>
  </si>
  <si>
    <t>PROBABILITY</t>
  </si>
  <si>
    <t>MONTH</t>
  </si>
  <si>
    <t>MONTHLY RETURN</t>
  </si>
  <si>
    <t>INVESTMENT</t>
  </si>
  <si>
    <t>01-08-2003</t>
  </si>
  <si>
    <t>01-09-2003</t>
  </si>
  <si>
    <t>01-10-2003</t>
  </si>
  <si>
    <t>01-11-2003</t>
  </si>
  <si>
    <t>01-12-2003</t>
  </si>
  <si>
    <t>01-01-2004</t>
  </si>
  <si>
    <t>01-02-2004</t>
  </si>
  <si>
    <t>01-03-2004</t>
  </si>
  <si>
    <t>01-04-2004</t>
  </si>
  <si>
    <t>01-05-2004</t>
  </si>
  <si>
    <t>01-06-2004</t>
  </si>
  <si>
    <t>01-07-2004</t>
  </si>
  <si>
    <t>01-08-2004</t>
  </si>
  <si>
    <t>01-09-2004</t>
  </si>
  <si>
    <t>01-10-2004</t>
  </si>
  <si>
    <t>01-11-2004</t>
  </si>
  <si>
    <t>01-12-2004</t>
  </si>
  <si>
    <t>01-01-2005</t>
  </si>
  <si>
    <t>01-02-2005</t>
  </si>
  <si>
    <t>01-03-2005</t>
  </si>
  <si>
    <t>01-04-2005</t>
  </si>
  <si>
    <t>01-05-2005</t>
  </si>
  <si>
    <t>01-06-2005</t>
  </si>
  <si>
    <t>01-07-2005</t>
  </si>
  <si>
    <t>01-08-2005</t>
  </si>
  <si>
    <t>01-09-2005</t>
  </si>
  <si>
    <t>01-10-2005</t>
  </si>
  <si>
    <t>01-11-2005</t>
  </si>
  <si>
    <t>01-12-2005</t>
  </si>
  <si>
    <t>01-01-2006</t>
  </si>
  <si>
    <t>01-02-2006</t>
  </si>
  <si>
    <t>01-03-2006</t>
  </si>
  <si>
    <t>01-04-2006</t>
  </si>
  <si>
    <t>01-05-2006</t>
  </si>
  <si>
    <t>01-06-2006</t>
  </si>
  <si>
    <t>01-07-2006</t>
  </si>
  <si>
    <t>01-08-2006</t>
  </si>
  <si>
    <t>01-09-2006</t>
  </si>
  <si>
    <t>01-10-2006</t>
  </si>
  <si>
    <t>01-11-2006</t>
  </si>
  <si>
    <t>01-12-2006</t>
  </si>
  <si>
    <t>01-01-2007</t>
  </si>
  <si>
    <t>01-02-2007</t>
  </si>
  <si>
    <t>01-03-2007</t>
  </si>
  <si>
    <t>01-04-2007</t>
  </si>
  <si>
    <t>01-05-2007</t>
  </si>
  <si>
    <t>01-06-2007</t>
  </si>
  <si>
    <t>01-07-2007</t>
  </si>
  <si>
    <t>01-08-2007</t>
  </si>
  <si>
    <t>01-09-2007</t>
  </si>
  <si>
    <t>01-10-2007</t>
  </si>
  <si>
    <t>01-11-2007</t>
  </si>
  <si>
    <t>01-12-2007</t>
  </si>
  <si>
    <t>01-01-2008</t>
  </si>
  <si>
    <t>01-02-2008</t>
  </si>
  <si>
    <t>01-03-2008</t>
  </si>
  <si>
    <t>01-04-2008</t>
  </si>
  <si>
    <t>01-05-2008</t>
  </si>
  <si>
    <t>01-06-2008</t>
  </si>
  <si>
    <t>01-07-2008</t>
  </si>
  <si>
    <t>01-08-2008</t>
  </si>
  <si>
    <t>01-09-2008</t>
  </si>
  <si>
    <t>01-10-2008</t>
  </si>
  <si>
    <t>01-11-2008</t>
  </si>
  <si>
    <t>01-12-2008</t>
  </si>
  <si>
    <t>01-01-2009</t>
  </si>
  <si>
    <t>01-02-2009</t>
  </si>
  <si>
    <t>01-03-2009</t>
  </si>
  <si>
    <t>01-04-2009</t>
  </si>
  <si>
    <t>01-05-2009</t>
  </si>
  <si>
    <t>01-06-2009</t>
  </si>
  <si>
    <t>01-07-2009</t>
  </si>
  <si>
    <t>01-08-2009</t>
  </si>
  <si>
    <t>01-09-2009</t>
  </si>
  <si>
    <t>01-10-2009</t>
  </si>
  <si>
    <t>01-11-2009</t>
  </si>
  <si>
    <t>01-12-2009</t>
  </si>
  <si>
    <t>01-01-2010</t>
  </si>
  <si>
    <t>01-02-2010</t>
  </si>
  <si>
    <t>01-03-2010</t>
  </si>
  <si>
    <t>01-04-2010</t>
  </si>
  <si>
    <t>01-05-2010</t>
  </si>
  <si>
    <t>01-06-2010</t>
  </si>
  <si>
    <t>01-07-2010</t>
  </si>
  <si>
    <t>01-08-2010</t>
  </si>
  <si>
    <t>01-09-2010</t>
  </si>
  <si>
    <t>01-10-2010</t>
  </si>
  <si>
    <t>01-11-2010</t>
  </si>
  <si>
    <t>01-12-2010</t>
  </si>
  <si>
    <t>01-01-2011</t>
  </si>
  <si>
    <t>01-02-2011</t>
  </si>
  <si>
    <t>01-03-2011</t>
  </si>
  <si>
    <t>01-04-2011</t>
  </si>
  <si>
    <t>01-05-2011</t>
  </si>
  <si>
    <t>01-06-2011</t>
  </si>
  <si>
    <t>01-07-2011</t>
  </si>
  <si>
    <t>01-08-2011</t>
  </si>
  <si>
    <t>01-09-2011</t>
  </si>
  <si>
    <t>01-10-2011</t>
  </si>
  <si>
    <t>01-11-2011</t>
  </si>
  <si>
    <t>01-12-2011</t>
  </si>
  <si>
    <t>01-01-2012</t>
  </si>
  <si>
    <t>01-02-2012</t>
  </si>
  <si>
    <t>01-03-2012</t>
  </si>
  <si>
    <t>01-04-2012</t>
  </si>
  <si>
    <t>01-05-2012</t>
  </si>
  <si>
    <t>01-06-2012</t>
  </si>
  <si>
    <t>01-07-2012</t>
  </si>
  <si>
    <t>01-08-2012</t>
  </si>
  <si>
    <t>01-09-2012</t>
  </si>
  <si>
    <t>01-10-2012</t>
  </si>
  <si>
    <t>01-11-2012</t>
  </si>
  <si>
    <t>01-12-2012</t>
  </si>
  <si>
    <t>01-01-2013</t>
  </si>
  <si>
    <t>01-02-2013</t>
  </si>
  <si>
    <t>01-03-2013</t>
  </si>
  <si>
    <t>01-04-2013</t>
  </si>
  <si>
    <t>01-05-2013</t>
  </si>
  <si>
    <t>01-06-2013</t>
  </si>
  <si>
    <t>01-07-2013</t>
  </si>
  <si>
    <t>01-08-2013</t>
  </si>
  <si>
    <t>01-09-2013</t>
  </si>
  <si>
    <t>01-10-2013</t>
  </si>
  <si>
    <t>01-11-2013</t>
  </si>
  <si>
    <t>01-12-2013</t>
  </si>
  <si>
    <t>01-01-2014</t>
  </si>
  <si>
    <t>01-02-2014</t>
  </si>
  <si>
    <t>01-03-2014</t>
  </si>
  <si>
    <t>01-04-2014</t>
  </si>
  <si>
    <t>01-05-2014</t>
  </si>
  <si>
    <t>01-06-2014</t>
  </si>
  <si>
    <t>01-07-2014</t>
  </si>
  <si>
    <t>01-08-2014</t>
  </si>
  <si>
    <t>01-09-2014</t>
  </si>
  <si>
    <t>01-10-2014</t>
  </si>
  <si>
    <t>01-11-2014</t>
  </si>
  <si>
    <t>01-12-2014</t>
  </si>
  <si>
    <t>01-01-2015</t>
  </si>
  <si>
    <t>01-02-2015</t>
  </si>
  <si>
    <t>01-03-2015</t>
  </si>
  <si>
    <t>01-04-2015</t>
  </si>
  <si>
    <t>01-05-2015</t>
  </si>
  <si>
    <t>01-06-2015</t>
  </si>
  <si>
    <t>01-07-2015</t>
  </si>
  <si>
    <t>01-08-2015</t>
  </si>
  <si>
    <t>01-09-2015</t>
  </si>
  <si>
    <t>01-10-2015</t>
  </si>
  <si>
    <t>01-11-2015</t>
  </si>
  <si>
    <t>01-12-2015</t>
  </si>
  <si>
    <t>01-01-2016</t>
  </si>
  <si>
    <t>01-02-2016</t>
  </si>
  <si>
    <t>01-03-2016</t>
  </si>
  <si>
    <t>01-04-2016</t>
  </si>
  <si>
    <t>01-05-2016</t>
  </si>
  <si>
    <t>01-06-2016</t>
  </si>
  <si>
    <t>01-07-2016</t>
  </si>
  <si>
    <t>01-08-2016</t>
  </si>
  <si>
    <t>01-09-2016</t>
  </si>
  <si>
    <t>01-10-2016</t>
  </si>
  <si>
    <t>01-11-2016</t>
  </si>
  <si>
    <t>01-12-2016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</si>
  <si>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</si>
  <si>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</si>
  <si>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</si>
  <si>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</si>
  <si>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</si>
  <si>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</si>
  <si>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</si>
  <si>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</si>
  <si>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</si>
  <si>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</si>
  <si>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</si>
  <si>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</si>
  <si>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</si>
  <si>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</si>
  <si>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</si>
  <si>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</si>
  <si>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</si>
  <si>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</si>
  <si>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</si>
  <si>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</si>
  <si>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</si>
  <si>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</si>
  <si>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</si>
  <si>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01-12-2018</t>
  </si>
  <si>
    <t>01-01-2019</t>
  </si>
  <si>
    <t>01-02-2019</t>
  </si>
  <si>
    <t>01-03-2019</t>
  </si>
  <si>
    <t>01-04-2019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</si>
  <si>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</si>
  <si>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</si>
  <si>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</si>
  <si>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</si>
  <si>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</si>
  <si>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</si>
  <si>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</si>
  <si>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</si>
  <si>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</si>
  <si>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</si>
  <si>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</si>
  <si>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</si>
  <si>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</si>
  <si>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</si>
  <si>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</si>
  <si>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</si>
  <si>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</si>
  <si>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</si>
  <si>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</si>
  <si>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</si>
  <si>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</si>
  <si>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</si>
  <si>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</si>
  <si>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</si>
  <si>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</si>
  <si>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</si>
  <si>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</si>
  <si>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</si>
  <si>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</si>
  <si>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</si>
  <si>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Monthy returns</t>
  </si>
  <si>
    <t>Confidence Level(95.0%)</t>
  </si>
  <si>
    <t>Monthly return</t>
  </si>
  <si>
    <t>bin</t>
  </si>
  <si>
    <t>Prob</t>
  </si>
  <si>
    <t>01-07-2003</t>
  </si>
  <si>
    <t>0.00%</t>
  </si>
  <si>
    <t>15.15%</t>
  </si>
  <si>
    <t>24.24%</t>
  </si>
  <si>
    <t>41.41%</t>
  </si>
  <si>
    <t>55.56%</t>
  </si>
  <si>
    <t>64.65%</t>
  </si>
  <si>
    <t>77.78%</t>
  </si>
  <si>
    <t>85.86%</t>
  </si>
  <si>
    <t>88.89%</t>
  </si>
  <si>
    <t>93.94%</t>
  </si>
  <si>
    <t>94.95%</t>
  </si>
  <si>
    <t>95.96%</t>
  </si>
  <si>
    <t>98.99%</t>
  </si>
  <si>
    <t>100.00%</t>
  </si>
  <si>
    <t xml:space="preserve">Month </t>
  </si>
  <si>
    <t>monthly return</t>
  </si>
  <si>
    <t>investment</t>
  </si>
  <si>
    <t>DATE</t>
  </si>
  <si>
    <t>20219131634134838788</t>
  </si>
  <si>
    <t>4vFuYxbcZChxXY0t</t>
  </si>
  <si>
    <t>cyQB</t>
  </si>
  <si>
    <t>20219131634134833248</t>
  </si>
  <si>
    <t>3CpG0vqGuC0auGuH</t>
  </si>
  <si>
    <t>dBE3</t>
  </si>
  <si>
    <t/>
  </si>
  <si>
    <t>20219131634134833200</t>
  </si>
  <si>
    <t>FFpG0vqGuC0auGuH</t>
  </si>
  <si>
    <t>Microsoft Excel 16.0 Answer Report</t>
  </si>
  <si>
    <t>Worksheet: [QT-GROUP6 (1).xlsx]Sheet1</t>
  </si>
  <si>
    <t>Report Created: 13-10-2021 20:25:30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</si>
  <si>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</si>
  <si>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</si>
  <si>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</si>
  <si>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</si>
  <si>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</si>
  <si>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</si>
  <si>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</si>
  <si>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</si>
  <si>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</si>
  <si>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</si>
  <si>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</si>
  <si>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</si>
  <si>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</si>
  <si>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</si>
  <si>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</si>
  <si>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</si>
  <si>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</si>
  <si>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</si>
  <si>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</si>
  <si>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$D$16</t>
  </si>
  <si>
    <t>Large Cap Return</t>
  </si>
  <si>
    <t>$B$2</t>
  </si>
  <si>
    <t>Reliance Selection Variable</t>
  </si>
  <si>
    <t>Contin</t>
  </si>
  <si>
    <t>$B$3</t>
  </si>
  <si>
    <t>BPCL Selection Variable</t>
  </si>
  <si>
    <t>$B$4</t>
  </si>
  <si>
    <t>Maruti Selection Variable</t>
  </si>
  <si>
    <t>$B$5</t>
  </si>
  <si>
    <t>KotakBank Selection Variable</t>
  </si>
  <si>
    <t>$B$6</t>
  </si>
  <si>
    <t>TCS Selection Variable</t>
  </si>
  <si>
    <t>$B$7</t>
  </si>
  <si>
    <t>LT Selection Variable</t>
  </si>
  <si>
    <t>$I$2</t>
  </si>
  <si>
    <t>$I$2=$K$2</t>
  </si>
  <si>
    <t>Binding</t>
  </si>
  <si>
    <t>$B$2:$B$7=Binary</t>
  </si>
  <si>
    <t>Binary</t>
  </si>
  <si>
    <t>Report Created: 13-10-2021 20:26:45</t>
  </si>
  <si>
    <t>Solution Time: 0.016 Seconds.</t>
  </si>
  <si>
    <t>Iterations: 4 Subproblems: 0</t>
  </si>
  <si>
    <t>$D$17</t>
  </si>
  <si>
    <t>Mid Cap Return</t>
  </si>
  <si>
    <t>$B$8</t>
  </si>
  <si>
    <t>GodrejIND Selection Variable</t>
  </si>
  <si>
    <t>$B$9</t>
  </si>
  <si>
    <t>Escorts Selection Variable</t>
  </si>
  <si>
    <t>$B$10</t>
  </si>
  <si>
    <t>Relaxo Selection Variable</t>
  </si>
  <si>
    <t>$B$11</t>
  </si>
  <si>
    <t>TataChem Selection Variable</t>
  </si>
  <si>
    <t>$I$3</t>
  </si>
  <si>
    <t>$I$3=$K$3</t>
  </si>
  <si>
    <t>$B$8:$B$11=Binary</t>
  </si>
  <si>
    <t>&gt;=</t>
  </si>
  <si>
    <t>&lt;=</t>
  </si>
  <si>
    <t>Total Investment should not exceed 8 lakhs</t>
  </si>
  <si>
    <t>Report Created: 13-10-2021 20:37:30</t>
  </si>
  <si>
    <t>Solution Time: 0.032 Seconds.</t>
  </si>
  <si>
    <t>Iterations: 15 Subproblems: 0</t>
  </si>
  <si>
    <t>$D$15</t>
  </si>
  <si>
    <t>Final  Return</t>
  </si>
  <si>
    <t>$C$2</t>
  </si>
  <si>
    <t>Reliance Initial Inv</t>
  </si>
  <si>
    <t>$C$3</t>
  </si>
  <si>
    <t>BPCL Initial Inv</t>
  </si>
  <si>
    <t>$C$4</t>
  </si>
  <si>
    <t>Maruti Initial Inv</t>
  </si>
  <si>
    <t>$C$5</t>
  </si>
  <si>
    <t>KotakBank Initial Inv</t>
  </si>
  <si>
    <t>$C$6</t>
  </si>
  <si>
    <t>TCS Initial Inv</t>
  </si>
  <si>
    <t>$C$7</t>
  </si>
  <si>
    <t>LT Initial Inv</t>
  </si>
  <si>
    <t>$C$8</t>
  </si>
  <si>
    <t>GodrejIND Initial Inv</t>
  </si>
  <si>
    <t>$C$9</t>
  </si>
  <si>
    <t>Escorts Initial Inv</t>
  </si>
  <si>
    <t>$C$10</t>
  </si>
  <si>
    <t>Relaxo Initial Inv</t>
  </si>
  <si>
    <t>$C$11</t>
  </si>
  <si>
    <t>TataChem Initial Inv</t>
  </si>
  <si>
    <t>$J$10</t>
  </si>
  <si>
    <t>Relaxo =</t>
  </si>
  <si>
    <t>$J$10&gt;=$L$10</t>
  </si>
  <si>
    <t>Not Binding</t>
  </si>
  <si>
    <t>$J$11</t>
  </si>
  <si>
    <t>TataChem =</t>
  </si>
  <si>
    <t>$J$11&gt;=$L$11</t>
  </si>
  <si>
    <t>$J$12</t>
  </si>
  <si>
    <t>$J$12&gt;=$L$12</t>
  </si>
  <si>
    <t>$J$13</t>
  </si>
  <si>
    <t>$J$13&gt;=$L$13</t>
  </si>
  <si>
    <t>$J$14</t>
  </si>
  <si>
    <t>Return =</t>
  </si>
  <si>
    <t>$J$14&gt;=$L$14</t>
  </si>
  <si>
    <t>$J$16</t>
  </si>
  <si>
    <t>Inv in any single stock should not exceed 20000 =</t>
  </si>
  <si>
    <t>$J$16&lt;=$L$16</t>
  </si>
  <si>
    <t>$J$17</t>
  </si>
  <si>
    <t>Mid Cap =</t>
  </si>
  <si>
    <t>$J$17&lt;=$L$17</t>
  </si>
  <si>
    <t>$J$18</t>
  </si>
  <si>
    <t>$J$18&lt;=$L$18</t>
  </si>
  <si>
    <t>$J$19</t>
  </si>
  <si>
    <t>$J$19&lt;=$L$19</t>
  </si>
  <si>
    <t>$J$20</t>
  </si>
  <si>
    <t>$J$20&lt;=$L$20</t>
  </si>
  <si>
    <t>$J$21</t>
  </si>
  <si>
    <t>$J$21&lt;=$L$21</t>
  </si>
  <si>
    <t>$J$24</t>
  </si>
  <si>
    <t>$J$24=$L$24</t>
  </si>
  <si>
    <t>$J$5</t>
  </si>
  <si>
    <t>Inv in large cap should be greater =</t>
  </si>
  <si>
    <t>$J$5&gt;=$L$5</t>
  </si>
  <si>
    <t>$J$6</t>
  </si>
  <si>
    <t>Inv in mid cap should be greater =</t>
  </si>
  <si>
    <t>$J$6&gt;=$L$6</t>
  </si>
  <si>
    <t>$J$9</t>
  </si>
  <si>
    <t>Escorts =</t>
  </si>
  <si>
    <t>$J$9&gt;=$L$9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</si>
  <si>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</si>
  <si>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</si>
  <si>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</si>
  <si>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</si>
  <si>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</si>
  <si>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</si>
  <si>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</si>
  <si>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</si>
  <si>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</si>
  <si>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</si>
  <si>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</si>
  <si>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</si>
  <si>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</si>
  <si>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</si>
  <si>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Return after 10y</t>
  </si>
  <si>
    <t>L&amp;T</t>
  </si>
  <si>
    <t>Kotak Bank</t>
  </si>
  <si>
    <t>Monthly Rtn</t>
  </si>
  <si>
    <t>Amount</t>
  </si>
  <si>
    <t>Initial Investment</t>
  </si>
  <si>
    <t>Total Amount</t>
  </si>
  <si>
    <t>1 out of 4 stocks must be mid cap</t>
  </si>
  <si>
    <t>Invest atleast 50000 in the stock</t>
  </si>
  <si>
    <t>Investment in any single stock should not exceed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</si>
</sst>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3" xfId="0" applyFont="1" applyBorder="1"/>
    <xf numFmtId="0" fontId="5" fillId="0" borderId="0" xfId="0" applyFont="1"/>
    <xf numFmtId="14" fontId="5" fillId="0" borderId="0" xfId="0" applyNumberFormat="1" applyFont="1"/>
    <xf numFmtId="10" fontId="5" fillId="0" borderId="0" xfId="0" applyNumberFormat="1" applyFont="1"/>
    <xf numFmtId="0" fontId="6" fillId="0" borderId="0" xfId="0" applyFont="1"/>
    <xf numFmtId="0" fontId="2" fillId="0" borderId="0" xfId="0" quotePrefix="1" applyFont="1"/>
    <xf numFmtId="0" fontId="4" fillId="0" borderId="0" xfId="0" quotePrefix="1" applyFont="1"/>
    <xf numFmtId="0" fontId="4" fillId="0" borderId="0" xfId="0" applyFont="1"/>
    <xf numFmtId="14" fontId="2" fillId="0" borderId="0" xfId="0" applyNumberFormat="1" applyFont="1"/>
    <xf numFmtId="10" fontId="2" fillId="0" borderId="0" xfId="0" applyNumberFormat="1" applyFont="1"/>
    <xf numFmtId="0" fontId="2" fillId="0" borderId="2" xfId="0" applyFont="1" applyBorder="1"/>
    <xf numFmtId="10" fontId="2" fillId="0" borderId="2" xfId="0" applyNumberFormat="1" applyFont="1" applyBorder="1"/>
    <xf numFmtId="0" fontId="2" fillId="0" borderId="4" xfId="0" applyFont="1" applyBorder="1" applyAlignment="1">
      <alignment wrapText="1"/>
    </xf>
    <xf numFmtId="14" fontId="2" fillId="0" borderId="4" xfId="0" applyNumberFormat="1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8" fillId="0" borderId="0" xfId="0" applyFont="1"/>
    <xf numFmtId="0" fontId="0" fillId="0" borderId="8" xfId="0" applyFill="1" applyBorder="1" applyAlignment="1"/>
    <xf numFmtId="0" fontId="9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7" fillId="0" borderId="0" xfId="0" applyFont="1"/>
    <xf numFmtId="0" fontId="0" fillId="0" borderId="9" xfId="0" quotePrefix="1" applyFill="1" applyBorder="1" applyAlignment="1"/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0" fontId="1" fillId="2" borderId="10" xfId="0" applyFont="1" applyFill="1" applyBorder="1"/>
    <xf numFmtId="0" fontId="1" fillId="3" borderId="10" xfId="0" applyFont="1" applyFill="1" applyBorder="1" applyAlignment="1">
      <alignment horizontal="right"/>
    </xf>
    <xf numFmtId="0" fontId="1" fillId="3" borderId="10" xfId="0" applyFont="1" applyFill="1" applyBorder="1"/>
    <xf numFmtId="0" fontId="10" fillId="4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4" borderId="10" xfId="0" applyFill="1" applyBorder="1"/>
    <xf numFmtId="0" fontId="11" fillId="4" borderId="10" xfId="0" applyFont="1" applyFill="1" applyBorder="1" applyAlignment="1">
      <alignment horizontal="center"/>
    </xf>
    <xf numFmtId="0" fontId="11" fillId="4" borderId="10" xfId="0" applyFont="1" applyFill="1" applyBorder="1"/>
    <xf numFmtId="0" fontId="2" fillId="2" borderId="10" xfId="0" applyFont="1" applyFill="1" applyBorder="1"/>
    <xf numFmtId="0" fontId="2" fillId="5" borderId="10" xfId="0" applyFont="1" applyFill="1" applyBorder="1"/>
    <xf numFmtId="0" fontId="2" fillId="6" borderId="10" xfId="0" applyFont="1" applyFill="1" applyBorder="1"/>
    <xf numFmtId="0" fontId="2" fillId="7" borderId="10" xfId="0" applyFont="1" applyFill="1" applyBorder="1"/>
    <xf numFmtId="0" fontId="12" fillId="0" borderId="11" xfId="0" applyFont="1" applyBorder="1"/>
    <xf numFmtId="0" fontId="12" fillId="0" borderId="0" xfId="0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Fill="1"/>
    <xf numFmtId="0" fontId="13" fillId="0" borderId="0" xfId="0" applyFont="1"/>
    <xf numFmtId="0" fontId="14" fillId="4" borderId="12" xfId="0" applyFont="1" applyFill="1" applyBorder="1" applyAlignment="1">
      <alignment horizontal="center" wrapText="1" readingOrder="1"/>
    </xf>
    <xf numFmtId="0" fontId="13" fillId="6" borderId="12" xfId="0" applyFont="1" applyFill="1" applyBorder="1" applyAlignment="1">
      <alignment horizontal="center" wrapText="1" readingOrder="1"/>
    </xf>
    <xf numFmtId="0" fontId="13" fillId="8" borderId="12" xfId="0" applyFont="1" applyFill="1" applyBorder="1" applyAlignment="1">
      <alignment horizontal="center" wrapText="1" readingOrder="1"/>
    </xf>
    <xf numFmtId="0" fontId="13" fillId="3" borderId="12" xfId="0" applyFont="1" applyFill="1" applyBorder="1" applyAlignment="1">
      <alignment horizontal="right" wrapText="1" readingOrder="1"/>
    </xf>
    <xf numFmtId="0" fontId="13" fillId="2" borderId="12" xfId="0" applyFont="1" applyFill="1" applyBorder="1" applyAlignment="1">
      <alignment horizontal="right" wrapText="1" readingOrder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12" fillId="0" borderId="1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Simulation!$H$2</c:f>
              <c:strCache>
                <c:ptCount val="1"/>
                <c:pt idx="0">
                  <c:v>Initial 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Simulation!$G$3:$G$8</c:f>
              <c:strCache>
                <c:ptCount val="6"/>
                <c:pt idx="0">
                  <c:v>BPCL</c:v>
                </c:pt>
                <c:pt idx="1">
                  <c:v>Maruti</c:v>
                </c:pt>
                <c:pt idx="2">
                  <c:v>KotakBank</c:v>
                </c:pt>
                <c:pt idx="3">
                  <c:v>TCS</c:v>
                </c:pt>
                <c:pt idx="4">
                  <c:v>LT</c:v>
                </c:pt>
                <c:pt idx="5">
                  <c:v>Relaxo</c:v>
                </c:pt>
              </c:strCache>
            </c:strRef>
          </c:cat>
          <c:val>
            <c:numRef>
              <c:f>Simulation!$H$3:$H$8</c:f>
              <c:numCache>
                <c:formatCode>General</c:formatCode>
                <c:ptCount val="6"/>
                <c:pt idx="0">
                  <c:v>50000</c:v>
                </c:pt>
                <c:pt idx="1">
                  <c:v>200000</c:v>
                </c:pt>
                <c:pt idx="2">
                  <c:v>200000</c:v>
                </c:pt>
                <c:pt idx="3">
                  <c:v>180000</c:v>
                </c:pt>
                <c:pt idx="4">
                  <c:v>50000</c:v>
                </c:pt>
                <c:pt idx="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9-3440-A396-EF48CCB986D0}"/>
            </c:ext>
          </c:extLst>
        </c:ser>
        <c:ser>
          <c:idx val="1"/>
          <c:order val="1"/>
          <c:tx>
            <c:strRef>
              <c:f>Simulation!$I$2</c:f>
              <c:strCache>
                <c:ptCount val="1"/>
                <c:pt idx="0">
                  <c:v>Return after 10y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Simulation!$G$3:$G$8</c:f>
              <c:strCache>
                <c:ptCount val="6"/>
                <c:pt idx="0">
                  <c:v>BPCL</c:v>
                </c:pt>
                <c:pt idx="1">
                  <c:v>Maruti</c:v>
                </c:pt>
                <c:pt idx="2">
                  <c:v>KotakBank</c:v>
                </c:pt>
                <c:pt idx="3">
                  <c:v>TCS</c:v>
                </c:pt>
                <c:pt idx="4">
                  <c:v>LT</c:v>
                </c:pt>
                <c:pt idx="5">
                  <c:v>Relaxo</c:v>
                </c:pt>
              </c:strCache>
            </c:strRef>
          </c:cat>
          <c:val>
            <c:numRef>
              <c:f>Simulation!$I$3:$I$8</c:f>
              <c:numCache>
                <c:formatCode>General</c:formatCode>
                <c:ptCount val="6"/>
                <c:pt idx="0">
                  <c:v>338402.39250000002</c:v>
                </c:pt>
                <c:pt idx="1">
                  <c:v>12096657.77</c:v>
                </c:pt>
                <c:pt idx="2">
                  <c:v>2342818.193</c:v>
                </c:pt>
                <c:pt idx="3">
                  <c:v>1659877.412</c:v>
                </c:pt>
                <c:pt idx="4">
                  <c:v>255739.03750000001</c:v>
                </c:pt>
                <c:pt idx="5">
                  <c:v>13455231.68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9-3440-A396-EF48CCB986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97082992"/>
        <c:axId val="1897085824"/>
      </c:barChart>
      <c:catAx>
        <c:axId val="189708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85824"/>
        <c:crosses val="autoZero"/>
        <c:auto val="1"/>
        <c:lblAlgn val="ctr"/>
        <c:lblOffset val="100"/>
        <c:noMultiLvlLbl val="0"/>
      </c:catAx>
      <c:valAx>
        <c:axId val="18970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RELIANCE!$I$3:$I$18</c:f>
              <c:strCache>
                <c:ptCount val="16"/>
                <c:pt idx="0">
                  <c:v>1.3</c:v>
                </c:pt>
                <c:pt idx="1">
                  <c:v>1.9</c:v>
                </c:pt>
                <c:pt idx="2">
                  <c:v>2.5</c:v>
                </c:pt>
                <c:pt idx="3">
                  <c:v>3.1</c:v>
                </c:pt>
                <c:pt idx="4">
                  <c:v>3.7</c:v>
                </c:pt>
                <c:pt idx="5">
                  <c:v>4.3</c:v>
                </c:pt>
                <c:pt idx="6">
                  <c:v>4.9</c:v>
                </c:pt>
                <c:pt idx="7">
                  <c:v>5.5</c:v>
                </c:pt>
                <c:pt idx="8">
                  <c:v>6.1</c:v>
                </c:pt>
                <c:pt idx="9">
                  <c:v>6.7</c:v>
                </c:pt>
                <c:pt idx="10">
                  <c:v>7.3</c:v>
                </c:pt>
                <c:pt idx="11">
                  <c:v>7.9</c:v>
                </c:pt>
                <c:pt idx="12">
                  <c:v>8.5</c:v>
                </c:pt>
                <c:pt idx="13">
                  <c:v>9.1</c:v>
                </c:pt>
                <c:pt idx="14">
                  <c:v>9.7</c:v>
                </c:pt>
                <c:pt idx="15">
                  <c:v>More</c:v>
                </c:pt>
              </c:strCache>
            </c:strRef>
          </c:cat>
          <c:val>
            <c:numRef>
              <c:f>RELIANCE!$L$3:$L$18</c:f>
              <c:numCache>
                <c:formatCode>General</c:formatCode>
                <c:ptCount val="16"/>
                <c:pt idx="0">
                  <c:v>0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BB1-E94F-A8D1-1D2A86F5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943016"/>
        <c:axId val="1436262497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RELIANCE!$I$3:$I$18</c:f>
              <c:strCache>
                <c:ptCount val="16"/>
                <c:pt idx="0">
                  <c:v>1.3</c:v>
                </c:pt>
                <c:pt idx="1">
                  <c:v>1.9</c:v>
                </c:pt>
                <c:pt idx="2">
                  <c:v>2.5</c:v>
                </c:pt>
                <c:pt idx="3">
                  <c:v>3.1</c:v>
                </c:pt>
                <c:pt idx="4">
                  <c:v>3.7</c:v>
                </c:pt>
                <c:pt idx="5">
                  <c:v>4.3</c:v>
                </c:pt>
                <c:pt idx="6">
                  <c:v>4.9</c:v>
                </c:pt>
                <c:pt idx="7">
                  <c:v>5.5</c:v>
                </c:pt>
                <c:pt idx="8">
                  <c:v>6.1</c:v>
                </c:pt>
                <c:pt idx="9">
                  <c:v>6.7</c:v>
                </c:pt>
                <c:pt idx="10">
                  <c:v>7.3</c:v>
                </c:pt>
                <c:pt idx="11">
                  <c:v>7.9</c:v>
                </c:pt>
                <c:pt idx="12">
                  <c:v>8.5</c:v>
                </c:pt>
                <c:pt idx="13">
                  <c:v>9.1</c:v>
                </c:pt>
                <c:pt idx="14">
                  <c:v>9.7</c:v>
                </c:pt>
                <c:pt idx="15">
                  <c:v>More</c:v>
                </c:pt>
              </c:strCache>
            </c:strRef>
          </c:cat>
          <c:val>
            <c:numRef>
              <c:f>RELIANCE!$M$3:$M$18</c:f>
              <c:numCache>
                <c:formatCode>0.00%</c:formatCode>
                <c:ptCount val="16"/>
                <c:pt idx="0">
                  <c:v>0</c:v>
                </c:pt>
                <c:pt idx="1">
                  <c:v>0.17171717171717171</c:v>
                </c:pt>
                <c:pt idx="2">
                  <c:v>0.29292929292929293</c:v>
                </c:pt>
                <c:pt idx="3">
                  <c:v>0.43434343434343436</c:v>
                </c:pt>
                <c:pt idx="4">
                  <c:v>0.49494949494949497</c:v>
                </c:pt>
                <c:pt idx="5">
                  <c:v>0.60606060606060608</c:v>
                </c:pt>
                <c:pt idx="6">
                  <c:v>0.6767676767676768</c:v>
                </c:pt>
                <c:pt idx="7">
                  <c:v>0.78787878787878785</c:v>
                </c:pt>
                <c:pt idx="8">
                  <c:v>0.83838383838383834</c:v>
                </c:pt>
                <c:pt idx="9">
                  <c:v>0.91919191919191923</c:v>
                </c:pt>
                <c:pt idx="10">
                  <c:v>0.95959595959595956</c:v>
                </c:pt>
                <c:pt idx="11">
                  <c:v>0.97979797979797978</c:v>
                </c:pt>
                <c:pt idx="12">
                  <c:v>0.98989898989898994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1-E94F-A8D1-1D2A86F5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943016"/>
        <c:axId val="1436262497"/>
      </c:lineChart>
      <c:catAx>
        <c:axId val="92594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6262497"/>
        <c:crosses val="autoZero"/>
        <c:auto val="1"/>
        <c:lblAlgn val="ctr"/>
        <c:lblOffset val="100"/>
        <c:noMultiLvlLbl val="1"/>
      </c:catAx>
      <c:valAx>
        <c:axId val="14362624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943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BPCL!$I$3:$I$18</c:f>
              <c:strCache>
                <c:ptCount val="16"/>
                <c:pt idx="0">
                  <c:v>1.9</c:v>
                </c:pt>
                <c:pt idx="1">
                  <c:v>2.8</c:v>
                </c:pt>
                <c:pt idx="2">
                  <c:v>3.7</c:v>
                </c:pt>
                <c:pt idx="3">
                  <c:v>4.6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8.2</c:v>
                </c:pt>
                <c:pt idx="8">
                  <c:v>9.1</c:v>
                </c:pt>
                <c:pt idx="9">
                  <c:v>10</c:v>
                </c:pt>
                <c:pt idx="10">
                  <c:v>10.9</c:v>
                </c:pt>
                <c:pt idx="11">
                  <c:v>11.8</c:v>
                </c:pt>
                <c:pt idx="12">
                  <c:v>12.7</c:v>
                </c:pt>
                <c:pt idx="13">
                  <c:v>13.6</c:v>
                </c:pt>
                <c:pt idx="14">
                  <c:v>14.5</c:v>
                </c:pt>
                <c:pt idx="15">
                  <c:v>More</c:v>
                </c:pt>
              </c:strCache>
            </c:strRef>
          </c:cat>
          <c:val>
            <c:numRef>
              <c:f>BPCL!$L$3:$L$18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9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A1-8E4D-BBAD-E470B159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129527"/>
        <c:axId val="476720023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BPCL!$I$3:$I$18</c:f>
              <c:strCache>
                <c:ptCount val="16"/>
                <c:pt idx="0">
                  <c:v>1.9</c:v>
                </c:pt>
                <c:pt idx="1">
                  <c:v>2.8</c:v>
                </c:pt>
                <c:pt idx="2">
                  <c:v>3.7</c:v>
                </c:pt>
                <c:pt idx="3">
                  <c:v>4.6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8.2</c:v>
                </c:pt>
                <c:pt idx="8">
                  <c:v>9.1</c:v>
                </c:pt>
                <c:pt idx="9">
                  <c:v>10</c:v>
                </c:pt>
                <c:pt idx="10">
                  <c:v>10.9</c:v>
                </c:pt>
                <c:pt idx="11">
                  <c:v>11.8</c:v>
                </c:pt>
                <c:pt idx="12">
                  <c:v>12.7</c:v>
                </c:pt>
                <c:pt idx="13">
                  <c:v>13.6</c:v>
                </c:pt>
                <c:pt idx="14">
                  <c:v>14.5</c:v>
                </c:pt>
                <c:pt idx="15">
                  <c:v>More</c:v>
                </c:pt>
              </c:strCache>
            </c:strRef>
          </c:cat>
          <c:val>
            <c:numRef>
              <c:f>BPCL!$M$3:$M$18</c:f>
              <c:numCache>
                <c:formatCode>0.00%</c:formatCode>
                <c:ptCount val="16"/>
                <c:pt idx="0">
                  <c:v>0</c:v>
                </c:pt>
                <c:pt idx="1">
                  <c:v>9.0909090909090912E-2</c:v>
                </c:pt>
                <c:pt idx="2">
                  <c:v>0.10101010101010101</c:v>
                </c:pt>
                <c:pt idx="3">
                  <c:v>0.19191919191919191</c:v>
                </c:pt>
                <c:pt idx="4">
                  <c:v>0.35353535353535354</c:v>
                </c:pt>
                <c:pt idx="5">
                  <c:v>0.49494949494949497</c:v>
                </c:pt>
                <c:pt idx="6">
                  <c:v>0.64646464646464652</c:v>
                </c:pt>
                <c:pt idx="7">
                  <c:v>0.73737373737373735</c:v>
                </c:pt>
                <c:pt idx="8">
                  <c:v>0.81818181818181823</c:v>
                </c:pt>
                <c:pt idx="9">
                  <c:v>0.88888888888888884</c:v>
                </c:pt>
                <c:pt idx="10">
                  <c:v>0.93939393939393945</c:v>
                </c:pt>
                <c:pt idx="11">
                  <c:v>0.96969696969696972</c:v>
                </c:pt>
                <c:pt idx="12">
                  <c:v>0.97979797979797978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1-8E4D-BBAD-E470B159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129527"/>
        <c:axId val="476720023"/>
      </c:lineChart>
      <c:catAx>
        <c:axId val="1541129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720023"/>
        <c:crosses val="autoZero"/>
        <c:auto val="1"/>
        <c:lblAlgn val="ctr"/>
        <c:lblOffset val="100"/>
        <c:noMultiLvlLbl val="1"/>
      </c:catAx>
      <c:valAx>
        <c:axId val="476720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11295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LT!$I$6:$I$20</c:f>
              <c:numCache>
                <c:formatCode>General</c:formatCode>
                <c:ptCount val="15"/>
                <c:pt idx="0">
                  <c:v>1.2</c:v>
                </c:pt>
                <c:pt idx="1">
                  <c:v>2.8</c:v>
                </c:pt>
                <c:pt idx="2">
                  <c:v>4.4000000000000004</c:v>
                </c:pt>
                <c:pt idx="3">
                  <c:v>6</c:v>
                </c:pt>
                <c:pt idx="4">
                  <c:v>7.6</c:v>
                </c:pt>
                <c:pt idx="5">
                  <c:v>9.1999999999999993</c:v>
                </c:pt>
                <c:pt idx="6">
                  <c:v>10.799999999999999</c:v>
                </c:pt>
                <c:pt idx="7">
                  <c:v>12.399999999999999</c:v>
                </c:pt>
                <c:pt idx="8">
                  <c:v>13.999999999999998</c:v>
                </c:pt>
                <c:pt idx="9">
                  <c:v>15.599999999999998</c:v>
                </c:pt>
                <c:pt idx="10">
                  <c:v>17.2</c:v>
                </c:pt>
                <c:pt idx="11">
                  <c:v>18.8</c:v>
                </c:pt>
                <c:pt idx="12">
                  <c:v>20.400000000000002</c:v>
                </c:pt>
                <c:pt idx="13">
                  <c:v>22.000000000000004</c:v>
                </c:pt>
                <c:pt idx="14">
                  <c:v>23.6</c:v>
                </c:pt>
              </c:numCache>
            </c:numRef>
          </c:cat>
          <c:val>
            <c:numRef>
              <c:f>LT!$L$6:$L$20</c:f>
              <c:numCache>
                <c:formatCode>General</c:formatCode>
                <c:ptCount val="15"/>
                <c:pt idx="0">
                  <c:v>2</c:v>
                </c:pt>
                <c:pt idx="1">
                  <c:v>47</c:v>
                </c:pt>
                <c:pt idx="2">
                  <c:v>16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162-CB44-8A92-9C3244AB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006064"/>
        <c:axId val="205131247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LT!$I$6:$I$20</c:f>
              <c:numCache>
                <c:formatCode>General</c:formatCode>
                <c:ptCount val="15"/>
                <c:pt idx="0">
                  <c:v>1.2</c:v>
                </c:pt>
                <c:pt idx="1">
                  <c:v>2.8</c:v>
                </c:pt>
                <c:pt idx="2">
                  <c:v>4.4000000000000004</c:v>
                </c:pt>
                <c:pt idx="3">
                  <c:v>6</c:v>
                </c:pt>
                <c:pt idx="4">
                  <c:v>7.6</c:v>
                </c:pt>
                <c:pt idx="5">
                  <c:v>9.1999999999999993</c:v>
                </c:pt>
                <c:pt idx="6">
                  <c:v>10.799999999999999</c:v>
                </c:pt>
                <c:pt idx="7">
                  <c:v>12.399999999999999</c:v>
                </c:pt>
                <c:pt idx="8">
                  <c:v>13.999999999999998</c:v>
                </c:pt>
                <c:pt idx="9">
                  <c:v>15.599999999999998</c:v>
                </c:pt>
                <c:pt idx="10">
                  <c:v>17.2</c:v>
                </c:pt>
                <c:pt idx="11">
                  <c:v>18.8</c:v>
                </c:pt>
                <c:pt idx="12">
                  <c:v>20.400000000000002</c:v>
                </c:pt>
                <c:pt idx="13">
                  <c:v>22.000000000000004</c:v>
                </c:pt>
                <c:pt idx="14">
                  <c:v>23.6</c:v>
                </c:pt>
              </c:numCache>
            </c:numRef>
          </c:cat>
          <c:val>
            <c:numRef>
              <c:f>LT!$M$6:$M$20</c:f>
              <c:numCache>
                <c:formatCode>0.00%</c:formatCode>
                <c:ptCount val="15"/>
                <c:pt idx="0">
                  <c:v>1.8181818181818181E-2</c:v>
                </c:pt>
                <c:pt idx="1">
                  <c:v>0.44545454545454544</c:v>
                </c:pt>
                <c:pt idx="2">
                  <c:v>0.59090909090909094</c:v>
                </c:pt>
                <c:pt idx="3">
                  <c:v>0.65454545454545454</c:v>
                </c:pt>
                <c:pt idx="4">
                  <c:v>0.70909090909090911</c:v>
                </c:pt>
                <c:pt idx="5">
                  <c:v>0.76363636363636367</c:v>
                </c:pt>
                <c:pt idx="6">
                  <c:v>0.80909090909090908</c:v>
                </c:pt>
                <c:pt idx="7">
                  <c:v>0.8545454545454545</c:v>
                </c:pt>
                <c:pt idx="8">
                  <c:v>0.9</c:v>
                </c:pt>
                <c:pt idx="9">
                  <c:v>0.90909090909090906</c:v>
                </c:pt>
                <c:pt idx="10">
                  <c:v>0.9363636363636364</c:v>
                </c:pt>
                <c:pt idx="11">
                  <c:v>0.96363636363636362</c:v>
                </c:pt>
                <c:pt idx="12">
                  <c:v>0.98181818181818181</c:v>
                </c:pt>
                <c:pt idx="13">
                  <c:v>0.99090909090909096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2-CB44-8A92-9C3244AB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006064"/>
        <c:axId val="205131247"/>
      </c:lineChart>
      <c:catAx>
        <c:axId val="17650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131247"/>
        <c:crosses val="autoZero"/>
        <c:auto val="1"/>
        <c:lblAlgn val="ctr"/>
        <c:lblOffset val="100"/>
        <c:noMultiLvlLbl val="1"/>
      </c:catAx>
      <c:valAx>
        <c:axId val="205131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0060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/>
    <cx:plotArea>
      <cx:plotAreaRegion>
        <cx:series layoutId="sunburst" uniqueId="{24B10C9C-93B0-7045-B5BE-0A1FF7D9A548}" formatIdx="0">
          <cx:tx>
            <cx:txData>
              <cx:f>_xlchart.v1.1</cx:f>
              <cx:v>Initial Investment</cx:v>
            </cx:txData>
          </cx:tx>
          <cx:dataLabels>
            <cx:visibility seriesName="0" categoryName="1" value="1"/>
          </cx:dataLabels>
          <cx:dataId val="0"/>
        </cx:series>
        <cx:series layoutId="sunburst" hidden="1" uniqueId="{8547D177-9273-C446-86B0-2DA2DF631737}" formatIdx="1">
          <cx:tx>
            <cx:txData>
              <cx:f>_xlchart.v1.3</cx:f>
              <cx:v>Return after 10y</cx:v>
            </cx:txData>
          </cx:tx>
          <cx:dataLabels>
            <cx:visibility seriesName="0" categoryName="1" value="1"/>
          </cx:dataLabels>
          <cx:dataId val="1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1092200</xdr:colOff>
      <xdr:row>1</xdr:row>
      <xdr:rowOff>6350</xdr:rowOff>
    </xdr:from>
    <xdr:to>
      <xdr:col>17</xdr:col>
      <xdr:colOff>419100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C76C7FB-1F28-2A4A-BD62-073663253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2600" y="209550"/>
              <a:ext cx="6426200" cy="385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139700</xdr:colOff>
      <xdr:row>17</xdr:row>
      <xdr:rowOff>190500</xdr:rowOff>
    </xdr:from>
    <xdr:to>
      <xdr:col>28</xdr:col>
      <xdr:colOff>292100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F870DA-C5D7-3246-A591-AE16F9A63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276225</xdr:colOff>
      <xdr:row>2</xdr:row>
      <xdr:rowOff>57150</xdr:rowOff>
    </xdr:from>
    <xdr:ext cx="7429500" cy="2000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276225</xdr:colOff>
      <xdr:row>2</xdr:row>
      <xdr:rowOff>57150</xdr:rowOff>
    </xdr:from>
    <xdr:ext cx="7296150" cy="20002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190500</xdr:colOff>
      <xdr:row>4</xdr:row>
      <xdr:rowOff>133350</xdr:rowOff>
    </xdr:from>
    <xdr:ext cx="5543550" cy="20002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211A-AEFD-4A8E-8346-B6EB82DA1BFC}">
  <dimension ref="A1:G32"/>
  <sheetViews>
    <sheetView showGridLines="0" workbookViewId="0"/>
  </sheetViews>
  <sheetFormatPr baseColWidth="10" defaultColWidth="8.7109375" defaultRowHeight="16" x14ac:dyDescent="0.2"/>
  <cols>
    <col min="1" max="1" width="2.140625" customWidth="1"/>
    <col min="2" max="2" width="16" bestFit="1" customWidth="1"/>
    <col min="3" max="3" width="29.140625" bestFit="1" customWidth="1"/>
    <col min="4" max="4" width="12.42578125" bestFit="1" customWidth="1"/>
    <col min="5" max="5" width="10.7109375" bestFit="1" customWidth="1"/>
    <col min="6" max="6" width="6.7109375" bestFit="1" customWidth="1"/>
    <col min="7" max="7" width="5.42578125" bestFit="1" customWidth="1"/>
  </cols>
  <sheetData>
    <row r="1" spans="1:5" x14ac:dyDescent="0.2">
      <c r="A1" s="18" t="s">
        <v>310</v>
      </c>
    </row>
    <row r="2" spans="1:5" x14ac:dyDescent="0.2">
      <c r="A2" s="18" t="s">
        <v>311</v>
      </c>
    </row>
    <row r="3" spans="1:5" x14ac:dyDescent="0.2">
      <c r="A3" s="18" t="s">
        <v>312</v>
      </c>
    </row>
    <row r="4" spans="1:5" x14ac:dyDescent="0.2">
      <c r="A4" s="18" t="s">
        <v>313</v>
      </c>
    </row>
    <row r="5" spans="1:5" x14ac:dyDescent="0.2">
      <c r="A5" s="18" t="s">
        <v>314</v>
      </c>
    </row>
    <row r="6" spans="1:5" x14ac:dyDescent="0.2">
      <c r="A6" s="18"/>
      <c r="B6" t="s">
        <v>315</v>
      </c>
    </row>
    <row r="7" spans="1:5" x14ac:dyDescent="0.2">
      <c r="A7" s="18"/>
      <c r="B7" t="s">
        <v>316</v>
      </c>
    </row>
    <row r="8" spans="1:5" x14ac:dyDescent="0.2">
      <c r="A8" s="18"/>
      <c r="B8" t="s">
        <v>317</v>
      </c>
    </row>
    <row r="9" spans="1:5" x14ac:dyDescent="0.2">
      <c r="A9" s="18" t="s">
        <v>318</v>
      </c>
    </row>
    <row r="10" spans="1:5" x14ac:dyDescent="0.2">
      <c r="B10" t="s">
        <v>319</v>
      </c>
    </row>
    <row r="11" spans="1:5" x14ac:dyDescent="0.2">
      <c r="B11" t="s">
        <v>320</v>
      </c>
    </row>
    <row r="14" spans="1:5" ht="17" thickBot="1" x14ac:dyDescent="0.25">
      <c r="A14" t="s">
        <v>321</v>
      </c>
    </row>
    <row r="15" spans="1:5" ht="17" thickBot="1" x14ac:dyDescent="0.25">
      <c r="B15" s="20" t="s">
        <v>322</v>
      </c>
      <c r="C15" s="20" t="s">
        <v>323</v>
      </c>
      <c r="D15" s="20" t="s">
        <v>324</v>
      </c>
      <c r="E15" s="20" t="s">
        <v>325</v>
      </c>
    </row>
    <row r="16" spans="1:5" ht="17" thickBot="1" x14ac:dyDescent="0.25">
      <c r="B16" s="19" t="s">
        <v>332</v>
      </c>
      <c r="C16" s="19" t="s">
        <v>333</v>
      </c>
      <c r="D16" s="22">
        <v>0</v>
      </c>
      <c r="E16" s="22">
        <v>9330174.9596810322</v>
      </c>
    </row>
    <row r="19" spans="1:7" ht="17" thickBot="1" x14ac:dyDescent="0.25">
      <c r="A19" t="s">
        <v>326</v>
      </c>
    </row>
    <row r="20" spans="1:7" ht="17" thickBot="1" x14ac:dyDescent="0.25">
      <c r="B20" s="20" t="s">
        <v>322</v>
      </c>
      <c r="C20" s="20" t="s">
        <v>323</v>
      </c>
      <c r="D20" s="20" t="s">
        <v>324</v>
      </c>
      <c r="E20" s="20" t="s">
        <v>325</v>
      </c>
      <c r="F20" s="20" t="s">
        <v>327</v>
      </c>
    </row>
    <row r="21" spans="1:7" x14ac:dyDescent="0.2">
      <c r="B21" s="21" t="s">
        <v>334</v>
      </c>
      <c r="C21" s="21" t="s">
        <v>335</v>
      </c>
      <c r="D21" s="23">
        <v>0</v>
      </c>
      <c r="E21" s="23">
        <v>0</v>
      </c>
      <c r="F21" s="21" t="s">
        <v>351</v>
      </c>
    </row>
    <row r="22" spans="1:7" x14ac:dyDescent="0.2">
      <c r="B22" s="21" t="s">
        <v>337</v>
      </c>
      <c r="C22" s="21" t="s">
        <v>338</v>
      </c>
      <c r="D22" s="23">
        <v>0</v>
      </c>
      <c r="E22" s="23">
        <v>1</v>
      </c>
      <c r="F22" s="21" t="s">
        <v>351</v>
      </c>
    </row>
    <row r="23" spans="1:7" x14ac:dyDescent="0.2">
      <c r="B23" s="21" t="s">
        <v>339</v>
      </c>
      <c r="C23" s="21" t="s">
        <v>340</v>
      </c>
      <c r="D23" s="23">
        <v>0</v>
      </c>
      <c r="E23" s="23">
        <v>1</v>
      </c>
      <c r="F23" s="21" t="s">
        <v>351</v>
      </c>
    </row>
    <row r="24" spans="1:7" x14ac:dyDescent="0.2">
      <c r="B24" s="21" t="s">
        <v>341</v>
      </c>
      <c r="C24" s="21" t="s">
        <v>342</v>
      </c>
      <c r="D24" s="23">
        <v>0</v>
      </c>
      <c r="E24" s="23">
        <v>1</v>
      </c>
      <c r="F24" s="21" t="s">
        <v>351</v>
      </c>
    </row>
    <row r="25" spans="1:7" x14ac:dyDescent="0.2">
      <c r="B25" s="21" t="s">
        <v>343</v>
      </c>
      <c r="C25" s="21" t="s">
        <v>344</v>
      </c>
      <c r="D25" s="23">
        <v>0</v>
      </c>
      <c r="E25" s="23">
        <v>1</v>
      </c>
      <c r="F25" s="21" t="s">
        <v>351</v>
      </c>
    </row>
    <row r="26" spans="1:7" ht="17" thickBot="1" x14ac:dyDescent="0.25">
      <c r="B26" s="19" t="s">
        <v>345</v>
      </c>
      <c r="C26" s="19" t="s">
        <v>346</v>
      </c>
      <c r="D26" s="22">
        <v>0</v>
      </c>
      <c r="E26" s="22">
        <v>1</v>
      </c>
      <c r="F26" s="19" t="s">
        <v>351</v>
      </c>
    </row>
    <row r="29" spans="1:7" ht="17" thickBot="1" x14ac:dyDescent="0.25">
      <c r="A29" t="s">
        <v>3</v>
      </c>
    </row>
    <row r="30" spans="1:7" ht="17" thickBot="1" x14ac:dyDescent="0.25">
      <c r="B30" s="20" t="s">
        <v>322</v>
      </c>
      <c r="C30" s="20" t="s">
        <v>323</v>
      </c>
      <c r="D30" s="20" t="s">
        <v>328</v>
      </c>
      <c r="E30" s="20" t="s">
        <v>329</v>
      </c>
      <c r="F30" s="20" t="s">
        <v>330</v>
      </c>
      <c r="G30" s="20" t="s">
        <v>331</v>
      </c>
    </row>
    <row r="31" spans="1:7" x14ac:dyDescent="0.2">
      <c r="B31" s="21" t="s">
        <v>347</v>
      </c>
      <c r="C31" s="21" t="s">
        <v>5</v>
      </c>
      <c r="D31" s="23">
        <v>5</v>
      </c>
      <c r="E31" s="21" t="s">
        <v>348</v>
      </c>
      <c r="F31" s="21" t="s">
        <v>349</v>
      </c>
      <c r="G31" s="21">
        <v>0</v>
      </c>
    </row>
    <row r="32" spans="1:7" ht="17" thickBot="1" x14ac:dyDescent="0.25">
      <c r="B32" s="19" t="s">
        <v>350</v>
      </c>
      <c r="C32" s="19"/>
      <c r="D32" s="19"/>
      <c r="E32" s="19"/>
      <c r="F32" s="19"/>
      <c r="G32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A1" s="1" t="s">
        <v>24</v>
      </c>
      <c r="B1" s="1" t="s">
        <v>25</v>
      </c>
    </row>
    <row r="2" spans="1:13" ht="15.75" customHeight="1" x14ac:dyDescent="0.2">
      <c r="A2" s="1" t="s">
        <v>58</v>
      </c>
      <c r="B2" s="1">
        <v>10.227105</v>
      </c>
    </row>
    <row r="3" spans="1:13" ht="15.75" customHeight="1" x14ac:dyDescent="0.2">
      <c r="A3" s="1" t="s">
        <v>59</v>
      </c>
      <c r="B3" s="1">
        <v>13.257178</v>
      </c>
    </row>
    <row r="4" spans="1:13" ht="15.75" customHeight="1" x14ac:dyDescent="0.2">
      <c r="A4" s="1" t="s">
        <v>60</v>
      </c>
      <c r="B4" s="1">
        <v>16.626362</v>
      </c>
      <c r="D4" s="1" t="s">
        <v>27</v>
      </c>
      <c r="F4" s="1" t="s">
        <v>28</v>
      </c>
    </row>
    <row r="5" spans="1:13" ht="15.75" customHeight="1" x14ac:dyDescent="0.2">
      <c r="A5" s="1" t="s">
        <v>61</v>
      </c>
      <c r="B5" s="1">
        <v>16.760543999999999</v>
      </c>
    </row>
    <row r="6" spans="1:13" ht="15.75" customHeight="1" x14ac:dyDescent="0.2">
      <c r="A6" s="1" t="s">
        <v>62</v>
      </c>
      <c r="B6" s="1">
        <v>18.758638000000001</v>
      </c>
      <c r="D6" s="1" t="s">
        <v>34</v>
      </c>
      <c r="E6" s="1">
        <v>12.393521870000001</v>
      </c>
      <c r="F6" s="1">
        <v>3.14</v>
      </c>
      <c r="I6" s="1" t="s">
        <v>29</v>
      </c>
      <c r="J6" s="1" t="s">
        <v>53</v>
      </c>
      <c r="K6" s="1" t="s">
        <v>54</v>
      </c>
      <c r="L6" s="1" t="s">
        <v>32</v>
      </c>
      <c r="M6" s="1" t="s">
        <v>33</v>
      </c>
    </row>
    <row r="7" spans="1:13" ht="15.75" customHeight="1" x14ac:dyDescent="0.2">
      <c r="A7" s="1" t="s">
        <v>63</v>
      </c>
      <c r="B7" s="1">
        <v>19.431984</v>
      </c>
      <c r="D7" s="1" t="s">
        <v>35</v>
      </c>
      <c r="E7" s="1">
        <v>0.71348821600000001</v>
      </c>
      <c r="F7" s="1">
        <v>5.24</v>
      </c>
      <c r="I7" s="1">
        <v>3.14</v>
      </c>
      <c r="J7" s="1">
        <v>9.5807949999999996E-3</v>
      </c>
      <c r="K7" s="1">
        <v>0</v>
      </c>
      <c r="L7" s="1">
        <v>0</v>
      </c>
      <c r="M7" s="12">
        <v>0</v>
      </c>
    </row>
    <row r="8" spans="1:13" ht="15.75" customHeight="1" x14ac:dyDescent="0.2">
      <c r="A8" s="1" t="s">
        <v>64</v>
      </c>
      <c r="B8" s="1">
        <v>19.002604000000002</v>
      </c>
      <c r="D8" s="1" t="s">
        <v>36</v>
      </c>
      <c r="E8" s="1">
        <v>9.0174005489999995</v>
      </c>
      <c r="F8" s="1">
        <v>7.34</v>
      </c>
      <c r="I8" s="1">
        <v>5.24</v>
      </c>
      <c r="J8" s="1">
        <v>1.3898376E-2</v>
      </c>
      <c r="K8" s="1">
        <v>6.0606061000000003E-2</v>
      </c>
      <c r="L8" s="1">
        <v>6</v>
      </c>
      <c r="M8" s="12">
        <v>6.0600000000000001E-2</v>
      </c>
    </row>
    <row r="9" spans="1:13" ht="15.75" customHeight="1" x14ac:dyDescent="0.2">
      <c r="A9" s="1" t="s">
        <v>65</v>
      </c>
      <c r="B9" s="1">
        <v>19.717431999999999</v>
      </c>
      <c r="D9" s="1" t="s">
        <v>37</v>
      </c>
      <c r="E9" s="1" t="e">
        <v>#N/A</v>
      </c>
      <c r="F9" s="1">
        <v>9.44</v>
      </c>
      <c r="I9" s="1">
        <v>7.34</v>
      </c>
      <c r="J9" s="1">
        <v>1.6749889E-2</v>
      </c>
      <c r="K9" s="1">
        <v>0.18181818199999999</v>
      </c>
      <c r="L9" s="1">
        <v>18</v>
      </c>
      <c r="M9" s="12">
        <v>0.2424</v>
      </c>
    </row>
    <row r="10" spans="1:13" ht="15.75" customHeight="1" x14ac:dyDescent="0.2">
      <c r="A10" s="1" t="s">
        <v>66</v>
      </c>
      <c r="B10" s="1">
        <v>19.273406999999999</v>
      </c>
      <c r="D10" s="1" t="s">
        <v>38</v>
      </c>
      <c r="E10" s="1">
        <v>7.0991181169999997</v>
      </c>
      <c r="F10" s="1">
        <v>11.54</v>
      </c>
      <c r="I10" s="1">
        <v>9.44</v>
      </c>
      <c r="J10" s="1">
        <v>1.8884056999999999E-2</v>
      </c>
      <c r="K10" s="1">
        <v>0.28282828300000001</v>
      </c>
      <c r="L10" s="1">
        <v>28</v>
      </c>
      <c r="M10" s="12">
        <v>0.52529999999999999</v>
      </c>
    </row>
    <row r="11" spans="1:13" ht="15.75" customHeight="1" x14ac:dyDescent="0.2">
      <c r="A11" s="1" t="s">
        <v>67</v>
      </c>
      <c r="B11" s="1">
        <v>15.623661</v>
      </c>
      <c r="D11" s="1" t="s">
        <v>39</v>
      </c>
      <c r="E11" s="1">
        <v>50.397478040000003</v>
      </c>
      <c r="F11" s="1">
        <v>13.64</v>
      </c>
      <c r="I11" s="1">
        <v>11.54</v>
      </c>
      <c r="J11" s="1">
        <v>2.0590955000000001E-2</v>
      </c>
      <c r="K11" s="1">
        <v>8.0808081000000004E-2</v>
      </c>
      <c r="L11" s="1">
        <v>8</v>
      </c>
      <c r="M11" s="12">
        <v>0.60609999999999997</v>
      </c>
    </row>
    <row r="12" spans="1:13" ht="15.75" customHeight="1" x14ac:dyDescent="0.2">
      <c r="A12" s="1" t="s">
        <v>68</v>
      </c>
      <c r="B12" s="1">
        <v>16.963037</v>
      </c>
      <c r="D12" s="1" t="s">
        <v>40</v>
      </c>
      <c r="E12" s="1">
        <v>0.22913560399999999</v>
      </c>
      <c r="F12" s="1">
        <v>15.74</v>
      </c>
      <c r="I12" s="1">
        <v>13.64</v>
      </c>
      <c r="J12" s="1">
        <v>2.2013861999999999E-2</v>
      </c>
      <c r="K12" s="1">
        <v>8.0808081000000004E-2</v>
      </c>
      <c r="L12" s="1">
        <v>8</v>
      </c>
      <c r="M12" s="12">
        <v>0.68689999999999996</v>
      </c>
    </row>
    <row r="13" spans="1:13" ht="15.75" customHeight="1" x14ac:dyDescent="0.2">
      <c r="A13" s="1" t="s">
        <v>69</v>
      </c>
      <c r="B13" s="1">
        <v>17.282633000000001</v>
      </c>
      <c r="D13" s="1" t="s">
        <v>41</v>
      </c>
      <c r="E13" s="1">
        <v>1.0786216390000001</v>
      </c>
      <c r="F13" s="1">
        <v>17.84</v>
      </c>
      <c r="I13" s="1">
        <v>15.74</v>
      </c>
      <c r="J13" s="1">
        <v>2.3234181E-2</v>
      </c>
      <c r="K13" s="1">
        <v>3.0303030000000002E-2</v>
      </c>
      <c r="L13" s="1">
        <v>3</v>
      </c>
      <c r="M13" s="12">
        <v>0.71719999999999995</v>
      </c>
    </row>
    <row r="14" spans="1:13" ht="15.75" customHeight="1" x14ac:dyDescent="0.2">
      <c r="A14" s="1" t="s">
        <v>70</v>
      </c>
      <c r="B14" s="1">
        <v>17.060946000000001</v>
      </c>
      <c r="D14" s="1" t="s">
        <v>42</v>
      </c>
      <c r="E14" s="1">
        <v>28.93393931</v>
      </c>
      <c r="F14" s="1">
        <v>19.940000000000001</v>
      </c>
      <c r="I14" s="1">
        <v>17.84</v>
      </c>
      <c r="J14" s="1">
        <v>2.4302635999999999E-2</v>
      </c>
      <c r="K14" s="1">
        <v>3.0303030000000002E-2</v>
      </c>
      <c r="L14" s="1">
        <v>3</v>
      </c>
      <c r="M14" s="12">
        <v>0.74750000000000005</v>
      </c>
    </row>
    <row r="15" spans="1:13" ht="15.75" customHeight="1" x14ac:dyDescent="0.2">
      <c r="A15" s="1" t="s">
        <v>71</v>
      </c>
      <c r="B15" s="1">
        <v>17.905638</v>
      </c>
      <c r="D15" s="1" t="s">
        <v>43</v>
      </c>
      <c r="E15" s="1">
        <v>3.1449488969999999</v>
      </c>
      <c r="F15" s="1">
        <v>22.04</v>
      </c>
      <c r="I15" s="1">
        <v>19.940000000000001</v>
      </c>
      <c r="J15" s="1">
        <v>2.5252986000000002E-2</v>
      </c>
      <c r="K15" s="1">
        <v>9.0909090999999997E-2</v>
      </c>
      <c r="L15" s="1">
        <v>9</v>
      </c>
      <c r="M15" s="12">
        <v>0.83840000000000003</v>
      </c>
    </row>
    <row r="16" spans="1:13" ht="15.75" customHeight="1" x14ac:dyDescent="0.2">
      <c r="A16" s="1" t="s">
        <v>72</v>
      </c>
      <c r="B16" s="1">
        <v>17.664997</v>
      </c>
      <c r="D16" s="1" t="s">
        <v>44</v>
      </c>
      <c r="E16" s="1">
        <v>32.078888210000002</v>
      </c>
      <c r="F16" s="1">
        <v>24.14</v>
      </c>
      <c r="I16" s="1">
        <v>22.04</v>
      </c>
      <c r="J16" s="1">
        <v>2.6108842E-2</v>
      </c>
      <c r="K16" s="1">
        <v>2.0202020000000001E-2</v>
      </c>
      <c r="L16" s="1">
        <v>2</v>
      </c>
      <c r="M16" s="12">
        <v>0.85860000000000003</v>
      </c>
    </row>
    <row r="17" spans="1:13" ht="15.75" customHeight="1" x14ac:dyDescent="0.2">
      <c r="A17" s="1" t="s">
        <v>73</v>
      </c>
      <c r="B17" s="1">
        <v>25.527569</v>
      </c>
      <c r="D17" s="1" t="s">
        <v>45</v>
      </c>
      <c r="E17" s="1">
        <v>1226.9586650000001</v>
      </c>
      <c r="F17" s="1">
        <v>26.24</v>
      </c>
      <c r="I17" s="1">
        <v>24.14</v>
      </c>
      <c r="J17" s="1">
        <v>2.6887365999999999E-2</v>
      </c>
      <c r="K17" s="1">
        <v>6.0606061000000003E-2</v>
      </c>
      <c r="L17" s="1">
        <v>6</v>
      </c>
      <c r="M17" s="12">
        <v>0.91920000000000002</v>
      </c>
    </row>
    <row r="18" spans="1:13" ht="15.75" customHeight="1" x14ac:dyDescent="0.2">
      <c r="A18" s="1" t="s">
        <v>74</v>
      </c>
      <c r="B18" s="1">
        <v>27.924151999999999</v>
      </c>
      <c r="D18" s="1" t="s">
        <v>46</v>
      </c>
      <c r="E18" s="1">
        <v>99</v>
      </c>
      <c r="F18" s="1">
        <v>28.34</v>
      </c>
      <c r="I18" s="1">
        <v>26.24</v>
      </c>
      <c r="J18" s="1">
        <v>2.7601427000000001E-2</v>
      </c>
      <c r="K18" s="1">
        <v>2.0202020000000001E-2</v>
      </c>
      <c r="L18" s="1">
        <v>2</v>
      </c>
      <c r="M18" s="12">
        <v>0.93940000000000001</v>
      </c>
    </row>
    <row r="19" spans="1:13" ht="15.75" customHeight="1" x14ac:dyDescent="0.2">
      <c r="A19" s="1" t="s">
        <v>75</v>
      </c>
      <c r="B19" s="1">
        <v>28.272836999999999</v>
      </c>
      <c r="D19" s="1" t="s">
        <v>47</v>
      </c>
      <c r="E19" s="1">
        <v>32.078888210000002</v>
      </c>
      <c r="F19" s="1">
        <v>30.44</v>
      </c>
      <c r="I19" s="1">
        <v>28.34</v>
      </c>
      <c r="J19" s="1">
        <v>2.8260924E-2</v>
      </c>
      <c r="K19" s="1">
        <v>3.0303030000000002E-2</v>
      </c>
      <c r="L19" s="1">
        <v>3</v>
      </c>
      <c r="M19" s="12">
        <v>0.96970000000000001</v>
      </c>
    </row>
    <row r="20" spans="1:13" ht="15.75" customHeight="1" x14ac:dyDescent="0.2">
      <c r="A20" s="1" t="s">
        <v>76</v>
      </c>
      <c r="B20" s="1">
        <v>32.236052999999998</v>
      </c>
      <c r="D20" s="1" t="s">
        <v>48</v>
      </c>
      <c r="E20" s="1">
        <v>3.1449488969999999</v>
      </c>
      <c r="F20" s="1">
        <v>32.54</v>
      </c>
      <c r="I20" s="1">
        <v>30.44</v>
      </c>
      <c r="J20" s="1">
        <v>2.8873636000000001E-2</v>
      </c>
      <c r="K20" s="1">
        <v>1.0101010000000001E-2</v>
      </c>
      <c r="L20" s="1">
        <v>1</v>
      </c>
      <c r="M20" s="12">
        <v>0.9798</v>
      </c>
    </row>
    <row r="21" spans="1:13" ht="15.75" customHeight="1" x14ac:dyDescent="0.2">
      <c r="A21" s="1" t="s">
        <v>77</v>
      </c>
      <c r="B21" s="1">
        <v>33.444159999999997</v>
      </c>
      <c r="I21" s="1">
        <v>32.54</v>
      </c>
      <c r="J21" s="1">
        <v>2.9445784999999999E-2</v>
      </c>
      <c r="K21" s="1">
        <v>2.0202020000000001E-2</v>
      </c>
      <c r="L21" s="1">
        <v>2</v>
      </c>
      <c r="M21" s="12">
        <v>1</v>
      </c>
    </row>
    <row r="22" spans="1:13" ht="15.75" customHeight="1" x14ac:dyDescent="0.2">
      <c r="A22" s="1" t="s">
        <v>78</v>
      </c>
      <c r="B22" s="1">
        <v>29.736322000000001</v>
      </c>
      <c r="I22" s="1" t="s">
        <v>49</v>
      </c>
      <c r="J22" s="1" t="e">
        <v>#VALUE!</v>
      </c>
      <c r="K22" s="1">
        <v>0</v>
      </c>
      <c r="L22" s="1">
        <v>0</v>
      </c>
      <c r="M22" s="12">
        <v>1</v>
      </c>
    </row>
    <row r="23" spans="1:13" ht="15.75" customHeight="1" x14ac:dyDescent="0.2">
      <c r="A23" s="1" t="s">
        <v>79</v>
      </c>
      <c r="B23" s="1">
        <v>36.58231</v>
      </c>
      <c r="L23" s="1">
        <v>99</v>
      </c>
    </row>
    <row r="24" spans="1:13" ht="15.75" customHeight="1" x14ac:dyDescent="0.2">
      <c r="A24" s="1" t="s">
        <v>80</v>
      </c>
      <c r="B24" s="1">
        <v>38.468150999999999</v>
      </c>
    </row>
    <row r="25" spans="1:13" ht="15.75" customHeight="1" x14ac:dyDescent="0.2">
      <c r="A25" s="1" t="s">
        <v>81</v>
      </c>
      <c r="B25" s="1">
        <v>41.753627999999999</v>
      </c>
    </row>
    <row r="26" spans="1:13" ht="15.75" customHeight="1" x14ac:dyDescent="0.2">
      <c r="A26" s="1" t="s">
        <v>82</v>
      </c>
      <c r="B26" s="1">
        <v>49.147263000000002</v>
      </c>
      <c r="J26" s="1" t="s">
        <v>55</v>
      </c>
      <c r="K26" s="1" t="s">
        <v>56</v>
      </c>
      <c r="L26" s="1" t="s">
        <v>57</v>
      </c>
    </row>
    <row r="27" spans="1:13" ht="15.75" customHeight="1" x14ac:dyDescent="0.2">
      <c r="A27" s="1" t="s">
        <v>83</v>
      </c>
      <c r="B27" s="1">
        <v>49.097999999999999</v>
      </c>
      <c r="J27" s="1">
        <v>0</v>
      </c>
      <c r="L27" s="1">
        <f>'LP Final '!C5</f>
        <v>200000</v>
      </c>
    </row>
    <row r="28" spans="1:13" ht="15.75" customHeight="1" x14ac:dyDescent="0.2">
      <c r="A28" s="1" t="s">
        <v>84</v>
      </c>
      <c r="B28" s="1">
        <v>42.448157999999999</v>
      </c>
      <c r="J28" s="1">
        <v>1</v>
      </c>
      <c r="K28" s="1">
        <v>1.8884056999999999E-2</v>
      </c>
      <c r="L28" s="1">
        <f t="shared" ref="L28:L147" si="0">L27*(1+K28)</f>
        <v>203776.81139999998</v>
      </c>
    </row>
    <row r="29" spans="1:13" ht="15.75" customHeight="1" x14ac:dyDescent="0.2">
      <c r="A29" s="1" t="s">
        <v>85</v>
      </c>
      <c r="B29" s="1">
        <v>52.238208999999998</v>
      </c>
      <c r="J29" s="1">
        <v>2</v>
      </c>
      <c r="K29" s="1">
        <v>1.8884056999999999E-2</v>
      </c>
      <c r="L29" s="1">
        <f t="shared" si="0"/>
        <v>207624.94432175581</v>
      </c>
    </row>
    <row r="30" spans="1:13" ht="15.75" customHeight="1" x14ac:dyDescent="0.2">
      <c r="A30" s="1" t="s">
        <v>86</v>
      </c>
      <c r="B30" s="1">
        <v>55.119804000000002</v>
      </c>
      <c r="J30" s="1">
        <v>3</v>
      </c>
      <c r="K30" s="1">
        <v>2.4302635999999999E-2</v>
      </c>
      <c r="L30" s="1">
        <f t="shared" si="0"/>
        <v>212670.77776812774</v>
      </c>
    </row>
    <row r="31" spans="1:13" ht="15.75" customHeight="1" x14ac:dyDescent="0.2">
      <c r="A31" s="1" t="s">
        <v>87</v>
      </c>
      <c r="B31" s="1">
        <v>57.545760999999999</v>
      </c>
      <c r="J31" s="1">
        <v>4</v>
      </c>
      <c r="K31" s="1">
        <v>2.3234181E-2</v>
      </c>
      <c r="L31" s="1">
        <f t="shared" si="0"/>
        <v>217612.0091122032</v>
      </c>
    </row>
    <row r="32" spans="1:13" ht="15.75" customHeight="1" x14ac:dyDescent="0.2">
      <c r="A32" s="1" t="s">
        <v>88</v>
      </c>
      <c r="B32" s="1">
        <v>56.351256999999997</v>
      </c>
      <c r="J32" s="1">
        <v>5</v>
      </c>
      <c r="K32" s="1">
        <v>2.8873636000000001E-2</v>
      </c>
      <c r="L32" s="1">
        <f t="shared" si="0"/>
        <v>223895.25905253761</v>
      </c>
    </row>
    <row r="33" spans="1:12" ht="15.75" customHeight="1" x14ac:dyDescent="0.2">
      <c r="A33" s="1" t="s">
        <v>89</v>
      </c>
      <c r="B33" s="1">
        <v>68.468742000000006</v>
      </c>
      <c r="J33" s="1">
        <v>6</v>
      </c>
      <c r="K33" s="1">
        <v>1.6749889E-2</v>
      </c>
      <c r="L33" s="1">
        <f t="shared" si="0"/>
        <v>227645.47978929387</v>
      </c>
    </row>
    <row r="34" spans="1:12" ht="15.75" customHeight="1" x14ac:dyDescent="0.2">
      <c r="A34" s="1" t="s">
        <v>90</v>
      </c>
      <c r="B34" s="1">
        <v>153.41430700000001</v>
      </c>
      <c r="J34" s="1">
        <v>7</v>
      </c>
      <c r="K34" s="1">
        <v>1.8884056999999999E-2</v>
      </c>
      <c r="L34" s="1">
        <f t="shared" si="0"/>
        <v>231944.35000542723</v>
      </c>
    </row>
    <row r="35" spans="1:12" ht="15.75" customHeight="1" x14ac:dyDescent="0.2">
      <c r="A35" s="1" t="s">
        <v>91</v>
      </c>
      <c r="B35" s="1">
        <v>72.889671000000007</v>
      </c>
      <c r="J35" s="1">
        <v>8</v>
      </c>
      <c r="K35" s="1">
        <v>1.3898376E-2</v>
      </c>
      <c r="L35" s="1">
        <f t="shared" si="0"/>
        <v>235167.99979287825</v>
      </c>
    </row>
    <row r="36" spans="1:12" ht="15.75" customHeight="1" x14ac:dyDescent="0.2">
      <c r="A36" s="1" t="s">
        <v>92</v>
      </c>
      <c r="B36" s="1">
        <v>59.774692999999999</v>
      </c>
      <c r="J36" s="1">
        <v>9</v>
      </c>
      <c r="K36" s="1">
        <v>1.3898376E-2</v>
      </c>
      <c r="L36" s="1">
        <f t="shared" si="0"/>
        <v>238436.45307716759</v>
      </c>
    </row>
    <row r="37" spans="1:12" ht="15.75" customHeight="1" x14ac:dyDescent="0.2">
      <c r="A37" s="1" t="s">
        <v>93</v>
      </c>
      <c r="B37" s="1">
        <v>70.315917999999996</v>
      </c>
      <c r="J37" s="1">
        <v>10</v>
      </c>
      <c r="K37" s="1">
        <v>2.7601427000000001E-2</v>
      </c>
      <c r="L37" s="1">
        <f t="shared" si="0"/>
        <v>245017.63943091597</v>
      </c>
    </row>
    <row r="38" spans="1:12" ht="15.75" customHeight="1" x14ac:dyDescent="0.2">
      <c r="A38" s="1" t="s">
        <v>94</v>
      </c>
      <c r="B38" s="1">
        <v>77.558944999999994</v>
      </c>
      <c r="J38" s="1">
        <v>11</v>
      </c>
      <c r="K38" s="1">
        <v>2.8260924E-2</v>
      </c>
      <c r="L38" s="1">
        <f t="shared" si="0"/>
        <v>251942.06431753249</v>
      </c>
    </row>
    <row r="39" spans="1:12" ht="15.75" customHeight="1" x14ac:dyDescent="0.2">
      <c r="A39" s="1" t="s">
        <v>95</v>
      </c>
      <c r="B39" s="1">
        <v>81.916466</v>
      </c>
      <c r="J39" s="1">
        <v>12</v>
      </c>
      <c r="K39" s="1">
        <v>2.6887365999999999E-2</v>
      </c>
      <c r="L39" s="1">
        <f t="shared" si="0"/>
        <v>258716.12281163351</v>
      </c>
    </row>
    <row r="40" spans="1:12" ht="15.75" customHeight="1" x14ac:dyDescent="0.2">
      <c r="A40" s="1" t="s">
        <v>96</v>
      </c>
      <c r="B40" s="1">
        <v>85.582718</v>
      </c>
      <c r="J40" s="1">
        <v>13</v>
      </c>
      <c r="K40" s="1">
        <v>1.8884056999999999E-2</v>
      </c>
      <c r="L40" s="1">
        <f t="shared" si="0"/>
        <v>263601.7328216274</v>
      </c>
    </row>
    <row r="41" spans="1:12" ht="15.75" customHeight="1" x14ac:dyDescent="0.2">
      <c r="A41" s="1" t="s">
        <v>97</v>
      </c>
      <c r="B41" s="1">
        <v>94.001518000000004</v>
      </c>
      <c r="J41" s="1">
        <v>14</v>
      </c>
      <c r="K41" s="1">
        <v>1.6749889E-2</v>
      </c>
      <c r="L41" s="1">
        <f t="shared" si="0"/>
        <v>268017.03258659731</v>
      </c>
    </row>
    <row r="42" spans="1:12" ht="15.75" customHeight="1" x14ac:dyDescent="0.2">
      <c r="A42" s="1" t="s">
        <v>98</v>
      </c>
      <c r="B42" s="1">
        <v>98.605911000000006</v>
      </c>
      <c r="J42" s="1">
        <v>15</v>
      </c>
      <c r="K42" s="1">
        <v>2.4302635999999999E-2</v>
      </c>
      <c r="L42" s="1">
        <f t="shared" si="0"/>
        <v>274530.55297134956</v>
      </c>
    </row>
    <row r="43" spans="1:12" ht="15.75" customHeight="1" x14ac:dyDescent="0.2">
      <c r="A43" s="1" t="s">
        <v>99</v>
      </c>
      <c r="B43" s="1">
        <v>115.023781</v>
      </c>
      <c r="J43" s="1">
        <v>16</v>
      </c>
      <c r="K43" s="1">
        <v>1.3898376E-2</v>
      </c>
      <c r="L43" s="1">
        <f t="shared" si="0"/>
        <v>278346.08182003332</v>
      </c>
    </row>
    <row r="44" spans="1:12" ht="15.75" customHeight="1" x14ac:dyDescent="0.2">
      <c r="A44" s="1" t="s">
        <v>100</v>
      </c>
      <c r="B44" s="1">
        <v>104.617554</v>
      </c>
      <c r="J44" s="1">
        <v>17</v>
      </c>
      <c r="K44" s="1">
        <v>2.0590955000000001E-2</v>
      </c>
      <c r="L44" s="1">
        <f t="shared" si="0"/>
        <v>284077.49346521596</v>
      </c>
    </row>
    <row r="45" spans="1:12" ht="15.75" customHeight="1" x14ac:dyDescent="0.2">
      <c r="A45" s="1" t="s">
        <v>101</v>
      </c>
      <c r="B45" s="1">
        <v>118.418442</v>
      </c>
      <c r="J45" s="1">
        <v>18</v>
      </c>
      <c r="K45" s="1">
        <v>2.3234181E-2</v>
      </c>
      <c r="L45" s="1">
        <f t="shared" si="0"/>
        <v>290677.80136641313</v>
      </c>
    </row>
    <row r="46" spans="1:12" ht="15.75" customHeight="1" x14ac:dyDescent="0.2">
      <c r="A46" s="1" t="s">
        <v>102</v>
      </c>
      <c r="B46" s="1">
        <v>134.31785600000001</v>
      </c>
      <c r="J46" s="1">
        <v>19</v>
      </c>
      <c r="K46" s="1">
        <v>1.8884056999999999E-2</v>
      </c>
      <c r="L46" s="1">
        <f t="shared" si="0"/>
        <v>296166.97753605113</v>
      </c>
    </row>
    <row r="47" spans="1:12" ht="15.75" customHeight="1" x14ac:dyDescent="0.2">
      <c r="A47" s="1" t="s">
        <v>103</v>
      </c>
      <c r="B47" s="1">
        <v>141.378738</v>
      </c>
      <c r="J47" s="1">
        <v>20</v>
      </c>
      <c r="K47" s="1">
        <v>1.8884056999999999E-2</v>
      </c>
      <c r="L47" s="1">
        <f t="shared" si="0"/>
        <v>301759.81162135961</v>
      </c>
    </row>
    <row r="48" spans="1:12" ht="15.75" customHeight="1" x14ac:dyDescent="0.2">
      <c r="A48" s="1" t="s">
        <v>104</v>
      </c>
      <c r="B48" s="1">
        <v>166.030258</v>
      </c>
      <c r="J48" s="1">
        <v>21</v>
      </c>
      <c r="K48" s="1">
        <v>2.2013861999999999E-2</v>
      </c>
      <c r="L48" s="1">
        <f t="shared" si="0"/>
        <v>308402.71047153824</v>
      </c>
    </row>
    <row r="49" spans="1:12" ht="15.75" customHeight="1" x14ac:dyDescent="0.2">
      <c r="A49" s="1" t="s">
        <v>105</v>
      </c>
      <c r="B49" s="1">
        <v>183.120499</v>
      </c>
      <c r="J49" s="1">
        <v>22</v>
      </c>
      <c r="K49" s="1">
        <v>2.7601427000000001E-2</v>
      </c>
      <c r="L49" s="1">
        <f t="shared" si="0"/>
        <v>316915.06537122052</v>
      </c>
    </row>
    <row r="50" spans="1:12" ht="15.75" customHeight="1" x14ac:dyDescent="0.2">
      <c r="A50" s="1" t="s">
        <v>106</v>
      </c>
      <c r="B50" s="1">
        <v>174.717072</v>
      </c>
      <c r="J50" s="1">
        <v>23</v>
      </c>
      <c r="K50" s="1">
        <v>2.2013861999999999E-2</v>
      </c>
      <c r="L50" s="1">
        <f t="shared" si="0"/>
        <v>323891.5898860236</v>
      </c>
    </row>
    <row r="51" spans="1:12" ht="15.75" customHeight="1" x14ac:dyDescent="0.2">
      <c r="A51" s="1" t="s">
        <v>107</v>
      </c>
      <c r="B51" s="1">
        <v>227.79461699999999</v>
      </c>
      <c r="J51" s="1">
        <v>24</v>
      </c>
      <c r="K51" s="1">
        <v>1.6749889E-2</v>
      </c>
      <c r="L51" s="1">
        <f t="shared" si="0"/>
        <v>329316.738064648</v>
      </c>
    </row>
    <row r="52" spans="1:12" ht="15.75" customHeight="1" x14ac:dyDescent="0.2">
      <c r="A52" s="1" t="s">
        <v>108</v>
      </c>
      <c r="B52" s="1">
        <v>247.159561</v>
      </c>
      <c r="J52" s="1">
        <v>25</v>
      </c>
      <c r="K52" s="1">
        <v>1.8884056999999999E-2</v>
      </c>
      <c r="L52" s="1">
        <f t="shared" si="0"/>
        <v>335535.57411731489</v>
      </c>
    </row>
    <row r="53" spans="1:12" ht="15.75" customHeight="1" x14ac:dyDescent="0.2">
      <c r="A53" s="1" t="s">
        <v>109</v>
      </c>
      <c r="B53" s="1">
        <v>305.06906099999998</v>
      </c>
      <c r="J53" s="1">
        <v>26</v>
      </c>
      <c r="K53" s="1">
        <v>1.8884056999999999E-2</v>
      </c>
      <c r="L53" s="1">
        <f t="shared" si="0"/>
        <v>341871.84702447394</v>
      </c>
    </row>
    <row r="54" spans="1:12" ht="15.75" customHeight="1" x14ac:dyDescent="0.2">
      <c r="A54" s="1" t="s">
        <v>110</v>
      </c>
      <c r="B54" s="1">
        <v>320.36816399999998</v>
      </c>
      <c r="J54" s="1">
        <v>27</v>
      </c>
      <c r="K54" s="1">
        <v>1.8884056999999999E-2</v>
      </c>
      <c r="L54" s="1">
        <f t="shared" si="0"/>
        <v>348327.7744703794</v>
      </c>
    </row>
    <row r="55" spans="1:12" ht="15.75" customHeight="1" x14ac:dyDescent="0.2">
      <c r="A55" s="1" t="s">
        <v>111</v>
      </c>
      <c r="B55" s="1">
        <v>255.26638800000001</v>
      </c>
      <c r="J55" s="1">
        <v>28</v>
      </c>
      <c r="K55" s="1">
        <v>1.8884056999999999E-2</v>
      </c>
      <c r="L55" s="1">
        <f t="shared" si="0"/>
        <v>354905.61601816118</v>
      </c>
    </row>
    <row r="56" spans="1:12" ht="15.75" customHeight="1" x14ac:dyDescent="0.2">
      <c r="A56" s="1" t="s">
        <v>112</v>
      </c>
      <c r="B56" s="1">
        <v>198.061295</v>
      </c>
      <c r="J56" s="1">
        <v>29</v>
      </c>
      <c r="K56" s="1">
        <v>1.8884056999999999E-2</v>
      </c>
      <c r="L56" s="1">
        <f t="shared" si="0"/>
        <v>361607.67390066822</v>
      </c>
    </row>
    <row r="57" spans="1:12" ht="15.75" customHeight="1" x14ac:dyDescent="0.2">
      <c r="A57" s="1" t="s">
        <v>113</v>
      </c>
      <c r="B57" s="1">
        <v>155.352127</v>
      </c>
      <c r="J57" s="1">
        <v>30</v>
      </c>
      <c r="K57" s="1">
        <v>1.8884056999999999E-2</v>
      </c>
      <c r="L57" s="1">
        <f t="shared" si="0"/>
        <v>368436.29382624582</v>
      </c>
    </row>
    <row r="58" spans="1:12" ht="15.75" customHeight="1" x14ac:dyDescent="0.2">
      <c r="A58" s="1" t="s">
        <v>114</v>
      </c>
      <c r="B58" s="1">
        <v>195.095383</v>
      </c>
      <c r="J58" s="1">
        <v>31</v>
      </c>
      <c r="K58" s="1">
        <v>1.6749889E-2</v>
      </c>
      <c r="L58" s="1">
        <f t="shared" si="0"/>
        <v>374607.56085140683</v>
      </c>
    </row>
    <row r="59" spans="1:12" ht="15.75" customHeight="1" x14ac:dyDescent="0.2">
      <c r="A59" s="1" t="s">
        <v>115</v>
      </c>
      <c r="B59" s="1">
        <v>171.44224500000001</v>
      </c>
      <c r="J59" s="1">
        <v>32</v>
      </c>
      <c r="K59" s="1">
        <v>2.6108842E-2</v>
      </c>
      <c r="L59" s="1">
        <f t="shared" si="0"/>
        <v>384388.13046968158</v>
      </c>
    </row>
    <row r="60" spans="1:12" ht="15.75" customHeight="1" x14ac:dyDescent="0.2">
      <c r="A60" s="1" t="s">
        <v>116</v>
      </c>
      <c r="B60" s="1">
        <v>113.990005</v>
      </c>
      <c r="J60" s="1">
        <v>33</v>
      </c>
      <c r="K60" s="1">
        <v>1.6749889E-2</v>
      </c>
      <c r="L60" s="1">
        <f t="shared" si="0"/>
        <v>390826.58898796624</v>
      </c>
    </row>
    <row r="61" spans="1:12" ht="15.75" customHeight="1" x14ac:dyDescent="0.2">
      <c r="A61" s="1" t="s">
        <v>117</v>
      </c>
      <c r="B61" s="1">
        <v>131.760727</v>
      </c>
      <c r="J61" s="1">
        <v>34</v>
      </c>
      <c r="K61" s="1">
        <v>2.3234181E-2</v>
      </c>
      <c r="L61" s="1">
        <f t="shared" si="0"/>
        <v>399907.12469612528</v>
      </c>
    </row>
    <row r="62" spans="1:12" ht="15.75" customHeight="1" x14ac:dyDescent="0.2">
      <c r="A62" s="1" t="s">
        <v>118</v>
      </c>
      <c r="B62" s="1">
        <v>149.93933100000001</v>
      </c>
      <c r="J62" s="1">
        <v>35</v>
      </c>
      <c r="K62" s="1">
        <v>1.6749889E-2</v>
      </c>
      <c r="L62" s="1">
        <f t="shared" si="0"/>
        <v>406605.52464509453</v>
      </c>
    </row>
    <row r="63" spans="1:12" ht="15.75" customHeight="1" x14ac:dyDescent="0.2">
      <c r="A63" s="1" t="s">
        <v>119</v>
      </c>
      <c r="B63" s="1">
        <v>137.32780500000001</v>
      </c>
      <c r="J63" s="1">
        <v>36</v>
      </c>
      <c r="K63" s="1">
        <v>1.6749889E-2</v>
      </c>
      <c r="L63" s="1">
        <f t="shared" si="0"/>
        <v>413416.12204968662</v>
      </c>
    </row>
    <row r="64" spans="1:12" ht="15.75" customHeight="1" x14ac:dyDescent="0.2">
      <c r="A64" s="1" t="s">
        <v>120</v>
      </c>
      <c r="B64" s="1">
        <v>83.391754000000006</v>
      </c>
      <c r="J64" s="1">
        <v>37</v>
      </c>
      <c r="K64" s="1">
        <v>1.6749889E-2</v>
      </c>
      <c r="L64" s="1">
        <f t="shared" si="0"/>
        <v>420340.7962048293</v>
      </c>
    </row>
    <row r="65" spans="1:12" ht="15.75" customHeight="1" x14ac:dyDescent="0.2">
      <c r="A65" s="1" t="s">
        <v>121</v>
      </c>
      <c r="B65" s="1">
        <v>82.896705999999995</v>
      </c>
      <c r="J65" s="1">
        <v>38</v>
      </c>
      <c r="K65" s="1">
        <v>2.0590955000000001E-2</v>
      </c>
      <c r="L65" s="1">
        <f t="shared" si="0"/>
        <v>428996.01462414715</v>
      </c>
    </row>
    <row r="66" spans="1:12" ht="15.75" customHeight="1" x14ac:dyDescent="0.2">
      <c r="A66" s="1" t="s">
        <v>122</v>
      </c>
      <c r="B66" s="1">
        <v>88.441306999999995</v>
      </c>
      <c r="J66" s="1">
        <v>39</v>
      </c>
      <c r="K66" s="1">
        <v>1.6749889E-2</v>
      </c>
      <c r="L66" s="1">
        <f t="shared" si="0"/>
        <v>436181.65025054396</v>
      </c>
    </row>
    <row r="67" spans="1:12" ht="15.75" customHeight="1" x14ac:dyDescent="0.2">
      <c r="A67" s="1" t="s">
        <v>123</v>
      </c>
      <c r="B67" s="1">
        <v>70.173820000000006</v>
      </c>
      <c r="J67" s="1">
        <v>40</v>
      </c>
      <c r="K67" s="1">
        <v>2.2013861999999999E-2</v>
      </c>
      <c r="L67" s="1">
        <f t="shared" si="0"/>
        <v>445783.69290609175</v>
      </c>
    </row>
    <row r="68" spans="1:12" ht="15.75" customHeight="1" x14ac:dyDescent="0.2">
      <c r="A68" s="1" t="s">
        <v>124</v>
      </c>
      <c r="B68" s="1">
        <v>64.171288000000004</v>
      </c>
      <c r="J68" s="1">
        <v>41</v>
      </c>
      <c r="K68" s="1">
        <v>1.3898376E-2</v>
      </c>
      <c r="L68" s="1">
        <f t="shared" si="0"/>
        <v>451979.36228476913</v>
      </c>
    </row>
    <row r="69" spans="1:12" ht="15.75" customHeight="1" x14ac:dyDescent="0.2">
      <c r="A69" s="1" t="s">
        <v>125</v>
      </c>
      <c r="B69" s="1">
        <v>70.037689</v>
      </c>
      <c r="J69" s="1">
        <v>42</v>
      </c>
      <c r="K69" s="1">
        <v>2.3234181E-2</v>
      </c>
      <c r="L69" s="1">
        <f t="shared" si="0"/>
        <v>462480.73259635805</v>
      </c>
    </row>
    <row r="70" spans="1:12" ht="15.75" customHeight="1" x14ac:dyDescent="0.2">
      <c r="A70" s="1" t="s">
        <v>126</v>
      </c>
      <c r="B70" s="1">
        <v>95.433937</v>
      </c>
      <c r="J70" s="1">
        <v>43</v>
      </c>
      <c r="K70" s="1">
        <v>2.9445784999999999E-2</v>
      </c>
      <c r="L70" s="1">
        <f t="shared" si="0"/>
        <v>476098.84081503295</v>
      </c>
    </row>
    <row r="71" spans="1:12" ht="15.75" customHeight="1" x14ac:dyDescent="0.2">
      <c r="A71" s="1" t="s">
        <v>127</v>
      </c>
      <c r="B71" s="1">
        <v>168.35531599999999</v>
      </c>
      <c r="J71" s="1">
        <v>44</v>
      </c>
      <c r="K71" s="1">
        <v>1.8884056999999999E-2</v>
      </c>
      <c r="L71" s="1">
        <f t="shared" si="0"/>
        <v>485089.51846261794</v>
      </c>
    </row>
    <row r="72" spans="1:12" ht="15.75" customHeight="1" x14ac:dyDescent="0.2">
      <c r="A72" s="1" t="s">
        <v>128</v>
      </c>
      <c r="B72" s="1">
        <v>156.46163899999999</v>
      </c>
      <c r="J72" s="1">
        <v>45</v>
      </c>
      <c r="K72" s="1">
        <v>2.2013861999999999E-2</v>
      </c>
      <c r="L72" s="1">
        <f t="shared" si="0"/>
        <v>495768.21217970049</v>
      </c>
    </row>
    <row r="73" spans="1:12" ht="15.75" customHeight="1" x14ac:dyDescent="0.2">
      <c r="A73" s="1" t="s">
        <v>129</v>
      </c>
      <c r="B73" s="1">
        <v>161.85772700000001</v>
      </c>
      <c r="J73" s="1">
        <v>46</v>
      </c>
      <c r="K73" s="1">
        <v>1.8884056999999999E-2</v>
      </c>
      <c r="L73" s="1">
        <f t="shared" si="0"/>
        <v>505130.32735729002</v>
      </c>
    </row>
    <row r="74" spans="1:12" ht="15.75" customHeight="1" x14ac:dyDescent="0.2">
      <c r="A74" s="1" t="s">
        <v>130</v>
      </c>
      <c r="B74" s="1">
        <v>177.332581</v>
      </c>
      <c r="J74" s="1">
        <v>47</v>
      </c>
      <c r="K74" s="1">
        <v>2.5252986000000002E-2</v>
      </c>
      <c r="L74" s="1">
        <f t="shared" si="0"/>
        <v>517886.37644221907</v>
      </c>
    </row>
    <row r="75" spans="1:12" ht="15.75" customHeight="1" x14ac:dyDescent="0.2">
      <c r="A75" s="1" t="s">
        <v>131</v>
      </c>
      <c r="B75" s="1">
        <v>192.36537200000001</v>
      </c>
      <c r="J75" s="1">
        <v>48</v>
      </c>
      <c r="K75" s="1">
        <v>1.8884056999999999E-2</v>
      </c>
      <c r="L75" s="1">
        <f t="shared" si="0"/>
        <v>527666.17229447735</v>
      </c>
    </row>
    <row r="76" spans="1:12" ht="15.75" customHeight="1" x14ac:dyDescent="0.2">
      <c r="A76" s="1" t="s">
        <v>132</v>
      </c>
      <c r="B76" s="1">
        <v>176.948395</v>
      </c>
      <c r="J76" s="1">
        <v>49</v>
      </c>
      <c r="K76" s="1">
        <v>1.6749889E-2</v>
      </c>
      <c r="L76" s="1">
        <f t="shared" si="0"/>
        <v>536504.52210946474</v>
      </c>
    </row>
    <row r="77" spans="1:12" ht="15.75" customHeight="1" x14ac:dyDescent="0.2">
      <c r="A77" s="1" t="s">
        <v>133</v>
      </c>
      <c r="B77" s="1">
        <v>194.27387999999999</v>
      </c>
      <c r="J77" s="1">
        <v>50</v>
      </c>
      <c r="K77" s="1">
        <v>1.8884056999999999E-2</v>
      </c>
      <c r="L77" s="1">
        <f t="shared" si="0"/>
        <v>546635.90408573765</v>
      </c>
    </row>
    <row r="78" spans="1:12" ht="15.75" customHeight="1" x14ac:dyDescent="0.2">
      <c r="A78" s="1" t="s">
        <v>134</v>
      </c>
      <c r="B78" s="1">
        <v>198.80976899999999</v>
      </c>
      <c r="J78" s="1">
        <v>51</v>
      </c>
      <c r="K78" s="1">
        <v>2.2013861999999999E-2</v>
      </c>
      <c r="L78" s="1">
        <f t="shared" si="0"/>
        <v>558669.47144252632</v>
      </c>
    </row>
    <row r="79" spans="1:12" ht="15.75" customHeight="1" x14ac:dyDescent="0.2">
      <c r="A79" s="1" t="s">
        <v>135</v>
      </c>
      <c r="B79" s="1">
        <v>193.30723599999999</v>
      </c>
      <c r="J79" s="1">
        <v>52</v>
      </c>
      <c r="K79" s="1">
        <v>1.6749889E-2</v>
      </c>
      <c r="L79" s="1">
        <f t="shared" si="0"/>
        <v>568027.12307687732</v>
      </c>
    </row>
    <row r="80" spans="1:12" ht="15.75" customHeight="1" x14ac:dyDescent="0.2">
      <c r="A80" s="1" t="s">
        <v>136</v>
      </c>
      <c r="B80" s="1">
        <v>183.938095</v>
      </c>
      <c r="J80" s="1">
        <v>53</v>
      </c>
      <c r="K80" s="1">
        <v>2.9445784999999999E-2</v>
      </c>
      <c r="L80" s="1">
        <f t="shared" si="0"/>
        <v>584753.12761716766</v>
      </c>
    </row>
    <row r="81" spans="1:12" ht="15.75" customHeight="1" x14ac:dyDescent="0.2">
      <c r="A81" s="1" t="s">
        <v>137</v>
      </c>
      <c r="B81" s="1">
        <v>185.660721</v>
      </c>
      <c r="J81" s="1">
        <v>54</v>
      </c>
      <c r="K81" s="1">
        <v>2.4302635999999999E-2</v>
      </c>
      <c r="L81" s="1">
        <f t="shared" si="0"/>
        <v>598964.17002750922</v>
      </c>
    </row>
    <row r="82" spans="1:12" ht="15.75" customHeight="1" x14ac:dyDescent="0.2">
      <c r="A82" s="1" t="s">
        <v>138</v>
      </c>
      <c r="B82" s="1">
        <v>182.87228400000001</v>
      </c>
      <c r="J82" s="1">
        <v>55</v>
      </c>
      <c r="K82" s="1">
        <v>1.6749889E-2</v>
      </c>
      <c r="L82" s="1">
        <f t="shared" si="0"/>
        <v>608996.75339044712</v>
      </c>
    </row>
    <row r="83" spans="1:12" ht="15.75" customHeight="1" x14ac:dyDescent="0.2">
      <c r="A83" s="1" t="s">
        <v>139</v>
      </c>
      <c r="B83" s="1">
        <v>187.55685399999999</v>
      </c>
      <c r="J83" s="1">
        <v>56</v>
      </c>
      <c r="K83" s="1">
        <v>2.6887365999999999E-2</v>
      </c>
      <c r="L83" s="1">
        <f t="shared" si="0"/>
        <v>625371.07199166785</v>
      </c>
    </row>
    <row r="84" spans="1:12" ht="15.75" customHeight="1" x14ac:dyDescent="0.2">
      <c r="A84" s="1" t="s">
        <v>140</v>
      </c>
      <c r="B84" s="1">
        <v>191.05169699999999</v>
      </c>
      <c r="J84" s="1">
        <v>57</v>
      </c>
      <c r="K84" s="1">
        <v>1.6749889E-2</v>
      </c>
      <c r="L84" s="1">
        <f t="shared" si="0"/>
        <v>635845.96803133923</v>
      </c>
    </row>
    <row r="85" spans="1:12" ht="15.75" customHeight="1" x14ac:dyDescent="0.2">
      <c r="A85" s="1" t="s">
        <v>141</v>
      </c>
      <c r="B85" s="1">
        <v>190.88481100000001</v>
      </c>
      <c r="J85" s="1">
        <v>58</v>
      </c>
      <c r="K85" s="1">
        <v>2.2013861999999999E-2</v>
      </c>
      <c r="L85" s="1">
        <f t="shared" si="0"/>
        <v>649843.39342483762</v>
      </c>
    </row>
    <row r="86" spans="1:12" ht="15.75" customHeight="1" x14ac:dyDescent="0.2">
      <c r="A86" s="1" t="s">
        <v>142</v>
      </c>
      <c r="B86" s="1">
        <v>205.599762</v>
      </c>
      <c r="J86" s="1">
        <v>59</v>
      </c>
      <c r="K86" s="1">
        <v>1.6749889E-2</v>
      </c>
      <c r="L86" s="1">
        <f t="shared" si="0"/>
        <v>660728.19813208689</v>
      </c>
    </row>
    <row r="87" spans="1:12" ht="15.75" customHeight="1" x14ac:dyDescent="0.2">
      <c r="A87" s="1" t="s">
        <v>143</v>
      </c>
      <c r="B87" s="1">
        <v>236.18351699999999</v>
      </c>
      <c r="J87" s="1">
        <v>60</v>
      </c>
      <c r="K87" s="1">
        <v>1.8884056999999999E-2</v>
      </c>
      <c r="L87" s="1">
        <f t="shared" si="0"/>
        <v>673205.42708712048</v>
      </c>
    </row>
    <row r="88" spans="1:12" ht="15.75" customHeight="1" x14ac:dyDescent="0.2">
      <c r="A88" s="1" t="s">
        <v>144</v>
      </c>
      <c r="B88" s="1">
        <v>230.69953899999999</v>
      </c>
      <c r="J88" s="1">
        <v>61</v>
      </c>
      <c r="K88" s="1">
        <v>1.6749889E-2</v>
      </c>
      <c r="L88" s="1">
        <f t="shared" si="0"/>
        <v>684481.54326502734</v>
      </c>
    </row>
    <row r="89" spans="1:12" ht="15.75" customHeight="1" x14ac:dyDescent="0.2">
      <c r="A89" s="1" t="s">
        <v>145</v>
      </c>
      <c r="B89" s="1">
        <v>235.96019000000001</v>
      </c>
      <c r="J89" s="1">
        <v>62</v>
      </c>
      <c r="K89" s="1">
        <v>2.7601427000000001E-2</v>
      </c>
      <c r="L89" s="1">
        <f t="shared" si="0"/>
        <v>703374.21061430429</v>
      </c>
    </row>
    <row r="90" spans="1:12" ht="15.75" customHeight="1" x14ac:dyDescent="0.2">
      <c r="A90" s="1" t="s">
        <v>146</v>
      </c>
      <c r="B90" s="1">
        <v>224.545547</v>
      </c>
      <c r="J90" s="1">
        <v>63</v>
      </c>
      <c r="K90" s="1">
        <v>2.8260924E-2</v>
      </c>
      <c r="L90" s="1">
        <f t="shared" si="0"/>
        <v>723252.21572403517</v>
      </c>
    </row>
    <row r="91" spans="1:12" ht="15.75" customHeight="1" x14ac:dyDescent="0.2">
      <c r="A91" s="1" t="s">
        <v>147</v>
      </c>
      <c r="B91" s="1">
        <v>190.82281499999999</v>
      </c>
      <c r="J91" s="1">
        <v>64</v>
      </c>
      <c r="K91" s="1">
        <v>2.4302635999999999E-2</v>
      </c>
      <c r="L91" s="1">
        <f t="shared" si="0"/>
        <v>740829.1510589699</v>
      </c>
    </row>
    <row r="92" spans="1:12" ht="15.75" customHeight="1" x14ac:dyDescent="0.2">
      <c r="A92" s="1" t="s">
        <v>148</v>
      </c>
      <c r="B92" s="1">
        <v>201.17039500000001</v>
      </c>
      <c r="J92" s="1">
        <v>65</v>
      </c>
      <c r="K92" s="1">
        <v>2.0590955000000001E-2</v>
      </c>
      <c r="L92" s="1">
        <f t="shared" si="0"/>
        <v>756083.53077111347</v>
      </c>
    </row>
    <row r="93" spans="1:12" ht="15.75" customHeight="1" x14ac:dyDescent="0.2">
      <c r="A93" s="1" t="s">
        <v>149</v>
      </c>
      <c r="B93" s="1">
        <v>226.72924800000001</v>
      </c>
      <c r="J93" s="1">
        <v>66</v>
      </c>
      <c r="K93" s="1">
        <v>2.8873636000000001E-2</v>
      </c>
      <c r="L93" s="1">
        <f t="shared" si="0"/>
        <v>777914.4114241933</v>
      </c>
    </row>
    <row r="94" spans="1:12" ht="15.75" customHeight="1" x14ac:dyDescent="0.2">
      <c r="A94" s="1" t="s">
        <v>150</v>
      </c>
      <c r="B94" s="1">
        <v>213.503174</v>
      </c>
      <c r="J94" s="1">
        <v>67</v>
      </c>
      <c r="K94" s="1">
        <v>2.5252986000000002E-2</v>
      </c>
      <c r="L94" s="1">
        <f t="shared" si="0"/>
        <v>797559.07316508668</v>
      </c>
    </row>
    <row r="95" spans="1:12" ht="15.75" customHeight="1" x14ac:dyDescent="0.2">
      <c r="A95" s="1" t="s">
        <v>151</v>
      </c>
      <c r="B95" s="1">
        <v>218.639725</v>
      </c>
      <c r="J95" s="1">
        <v>68</v>
      </c>
      <c r="K95" s="1">
        <v>2.0590955000000001E-2</v>
      </c>
      <c r="L95" s="1">
        <f t="shared" si="0"/>
        <v>813981.57615047076</v>
      </c>
    </row>
    <row r="96" spans="1:12" ht="15.75" customHeight="1" x14ac:dyDescent="0.2">
      <c r="A96" s="1" t="s">
        <v>152</v>
      </c>
      <c r="B96" s="1">
        <v>238.31755100000001</v>
      </c>
      <c r="J96" s="1">
        <v>69</v>
      </c>
      <c r="K96" s="1">
        <v>1.8884056999999999E-2</v>
      </c>
      <c r="L96" s="1">
        <f t="shared" si="0"/>
        <v>829352.85063144611</v>
      </c>
    </row>
    <row r="97" spans="1:12" ht="15.75" customHeight="1" x14ac:dyDescent="0.2">
      <c r="A97" s="1" t="s">
        <v>153</v>
      </c>
      <c r="B97" s="1">
        <v>221.766357</v>
      </c>
      <c r="J97" s="1">
        <v>70</v>
      </c>
      <c r="K97" s="1">
        <v>2.5252986000000002E-2</v>
      </c>
      <c r="L97" s="1">
        <f t="shared" si="0"/>
        <v>850296.48655750207</v>
      </c>
    </row>
    <row r="98" spans="1:12" ht="15.75" customHeight="1" x14ac:dyDescent="0.2">
      <c r="A98" s="1" t="s">
        <v>154</v>
      </c>
      <c r="B98" s="1">
        <v>219.46281400000001</v>
      </c>
      <c r="J98" s="1">
        <v>71</v>
      </c>
      <c r="K98" s="1">
        <v>2.2013861999999999E-2</v>
      </c>
      <c r="L98" s="1">
        <f t="shared" si="0"/>
        <v>869014.79607166385</v>
      </c>
    </row>
    <row r="99" spans="1:12" ht="15.75" customHeight="1" x14ac:dyDescent="0.2">
      <c r="A99" s="1" t="s">
        <v>155</v>
      </c>
      <c r="B99" s="1">
        <v>228.355591</v>
      </c>
      <c r="J99" s="1">
        <v>72</v>
      </c>
      <c r="K99" s="1">
        <v>1.8884056999999999E-2</v>
      </c>
      <c r="L99" s="1">
        <f t="shared" si="0"/>
        <v>885425.32101452444</v>
      </c>
    </row>
    <row r="100" spans="1:12" ht="15.75" customHeight="1" x14ac:dyDescent="0.2">
      <c r="A100" s="1" t="s">
        <v>156</v>
      </c>
      <c r="B100" s="1">
        <v>253.791946</v>
      </c>
      <c r="J100" s="1">
        <v>73</v>
      </c>
      <c r="K100" s="1">
        <v>1.6749889E-2</v>
      </c>
      <c r="L100" s="1">
        <f t="shared" si="0"/>
        <v>900256.09685930703</v>
      </c>
    </row>
    <row r="101" spans="1:12" ht="15.75" customHeight="1" x14ac:dyDescent="0.2">
      <c r="A101" s="1" t="s">
        <v>157</v>
      </c>
      <c r="B101" s="1">
        <v>230.74028000000001</v>
      </c>
      <c r="J101" s="1">
        <v>74</v>
      </c>
      <c r="K101" s="1">
        <v>1.6749889E-2</v>
      </c>
      <c r="L101" s="1">
        <f t="shared" si="0"/>
        <v>915335.28655327368</v>
      </c>
    </row>
    <row r="102" spans="1:12" ht="15.75" customHeight="1" x14ac:dyDescent="0.2">
      <c r="A102" s="1" t="s">
        <v>158</v>
      </c>
      <c r="B102" s="1">
        <v>214.74319499999999</v>
      </c>
      <c r="J102" s="1">
        <v>75</v>
      </c>
      <c r="K102" s="1">
        <v>1.8884056999999999E-2</v>
      </c>
      <c r="L102" s="1">
        <f t="shared" si="0"/>
        <v>932620.53027865698</v>
      </c>
    </row>
    <row r="103" spans="1:12" ht="15.75" customHeight="1" x14ac:dyDescent="0.2">
      <c r="A103" s="1" t="s">
        <v>159</v>
      </c>
      <c r="B103" s="1">
        <v>247.25898699999999</v>
      </c>
      <c r="J103" s="1">
        <v>76</v>
      </c>
      <c r="K103" s="1">
        <v>1.6749889E-2</v>
      </c>
      <c r="L103" s="1">
        <f t="shared" si="0"/>
        <v>948241.82063994557</v>
      </c>
    </row>
    <row r="104" spans="1:12" ht="15.75" customHeight="1" x14ac:dyDescent="0.2">
      <c r="A104" s="1" t="s">
        <v>160</v>
      </c>
      <c r="B104" s="1">
        <v>272.19854700000002</v>
      </c>
      <c r="J104" s="1">
        <v>77</v>
      </c>
      <c r="K104" s="1">
        <v>2.2013861999999999E-2</v>
      </c>
      <c r="L104" s="1">
        <f t="shared" si="0"/>
        <v>969116.28522214224</v>
      </c>
    </row>
    <row r="105" spans="1:12" ht="15.75" customHeight="1" x14ac:dyDescent="0.2">
      <c r="A105" s="1" t="s">
        <v>161</v>
      </c>
      <c r="B105" s="1">
        <v>269.49093599999998</v>
      </c>
      <c r="J105" s="1">
        <v>78</v>
      </c>
      <c r="K105" s="1">
        <v>1.8884056999999999E-2</v>
      </c>
      <c r="L105" s="1">
        <f t="shared" si="0"/>
        <v>987417.13239190541</v>
      </c>
    </row>
    <row r="106" spans="1:12" ht="15.75" customHeight="1" x14ac:dyDescent="0.2">
      <c r="A106" s="1" t="s">
        <v>162</v>
      </c>
      <c r="B106" s="1">
        <v>289.66110200000003</v>
      </c>
      <c r="J106" s="1">
        <v>79</v>
      </c>
      <c r="K106" s="1">
        <v>1.6749889E-2</v>
      </c>
      <c r="L106" s="1">
        <f t="shared" si="0"/>
        <v>1003956.2597561681</v>
      </c>
    </row>
    <row r="107" spans="1:12" ht="15.75" customHeight="1" x14ac:dyDescent="0.2">
      <c r="A107" s="1" t="s">
        <v>163</v>
      </c>
      <c r="B107" s="1">
        <v>279.27792399999998</v>
      </c>
      <c r="J107" s="1">
        <v>80</v>
      </c>
      <c r="K107" s="1">
        <v>1.8884056999999999E-2</v>
      </c>
      <c r="L107" s="1">
        <f t="shared" si="0"/>
        <v>1022915.0269909104</v>
      </c>
    </row>
    <row r="108" spans="1:12" ht="15.75" customHeight="1" x14ac:dyDescent="0.2">
      <c r="A108" s="1" t="s">
        <v>164</v>
      </c>
      <c r="B108" s="1">
        <v>294.23172</v>
      </c>
      <c r="J108" s="1">
        <v>81</v>
      </c>
      <c r="K108" s="1">
        <v>1.8884056999999999E-2</v>
      </c>
      <c r="L108" s="1">
        <f t="shared" si="0"/>
        <v>1042231.8126667632</v>
      </c>
    </row>
    <row r="109" spans="1:12" ht="15.75" customHeight="1" x14ac:dyDescent="0.2">
      <c r="A109" s="1" t="s">
        <v>165</v>
      </c>
      <c r="B109" s="1">
        <v>266.06295799999998</v>
      </c>
      <c r="J109" s="1">
        <v>82</v>
      </c>
      <c r="K109" s="1">
        <v>1.3898376E-2</v>
      </c>
      <c r="L109" s="1">
        <f t="shared" si="0"/>
        <v>1056717.1422783674</v>
      </c>
    </row>
    <row r="110" spans="1:12" ht="15.75" customHeight="1" x14ac:dyDescent="0.2">
      <c r="A110" s="1" t="s">
        <v>166</v>
      </c>
      <c r="B110" s="1">
        <v>288.35897799999998</v>
      </c>
      <c r="J110" s="1">
        <v>83</v>
      </c>
      <c r="K110" s="1">
        <v>2.6887365999999999E-2</v>
      </c>
      <c r="L110" s="1">
        <f t="shared" si="0"/>
        <v>1085129.4828412798</v>
      </c>
    </row>
    <row r="111" spans="1:12" ht="15.75" customHeight="1" x14ac:dyDescent="0.2">
      <c r="A111" s="1" t="s">
        <v>167</v>
      </c>
      <c r="B111" s="1">
        <v>322.20022599999999</v>
      </c>
      <c r="J111" s="1">
        <v>84</v>
      </c>
      <c r="K111" s="1">
        <v>1.6749889E-2</v>
      </c>
      <c r="L111" s="1">
        <f t="shared" si="0"/>
        <v>1103305.2812294986</v>
      </c>
    </row>
    <row r="112" spans="1:12" ht="15.75" customHeight="1" x14ac:dyDescent="0.2">
      <c r="A112" s="1" t="s">
        <v>168</v>
      </c>
      <c r="B112" s="1">
        <v>300.41851800000001</v>
      </c>
      <c r="J112" s="1">
        <v>85</v>
      </c>
      <c r="K112" s="1">
        <v>1.6749889E-2</v>
      </c>
      <c r="L112" s="1">
        <f t="shared" si="0"/>
        <v>1121785.5222232065</v>
      </c>
    </row>
    <row r="113" spans="1:12" ht="15.75" customHeight="1" x14ac:dyDescent="0.2">
      <c r="A113" s="1" t="s">
        <v>169</v>
      </c>
      <c r="B113" s="1">
        <v>332.544037</v>
      </c>
      <c r="J113" s="1">
        <v>86</v>
      </c>
      <c r="K113" s="1">
        <v>2.6887365999999999E-2</v>
      </c>
      <c r="L113" s="1">
        <f t="shared" si="0"/>
        <v>1151947.3801327229</v>
      </c>
    </row>
    <row r="114" spans="1:12" ht="15.75" customHeight="1" x14ac:dyDescent="0.2">
      <c r="A114" s="1" t="s">
        <v>170</v>
      </c>
      <c r="B114" s="1">
        <v>323.04565400000001</v>
      </c>
      <c r="J114" s="1">
        <v>87</v>
      </c>
      <c r="K114" s="1">
        <v>1.6749889E-2</v>
      </c>
      <c r="L114" s="1">
        <f t="shared" si="0"/>
        <v>1171242.3708837868</v>
      </c>
    </row>
    <row r="115" spans="1:12" ht="15.75" customHeight="1" x14ac:dyDescent="0.2">
      <c r="A115" s="1" t="s">
        <v>171</v>
      </c>
      <c r="B115" s="1">
        <v>337.14410400000003</v>
      </c>
      <c r="J115" s="1">
        <v>88</v>
      </c>
      <c r="K115" s="1">
        <v>2.3234181E-2</v>
      </c>
      <c r="L115" s="1">
        <f t="shared" si="0"/>
        <v>1198455.2281237699</v>
      </c>
    </row>
    <row r="116" spans="1:12" ht="15.75" customHeight="1" x14ac:dyDescent="0.2">
      <c r="A116" s="1" t="s">
        <v>172</v>
      </c>
      <c r="B116" s="1">
        <v>327.07376099999999</v>
      </c>
      <c r="J116" s="1">
        <v>89</v>
      </c>
      <c r="K116" s="1">
        <v>1.6749889E-2</v>
      </c>
      <c r="L116" s="1">
        <f t="shared" si="0"/>
        <v>1218529.2201663125</v>
      </c>
    </row>
    <row r="117" spans="1:12" ht="15.75" customHeight="1" x14ac:dyDescent="0.2">
      <c r="A117" s="1" t="s">
        <v>173</v>
      </c>
      <c r="B117" s="1">
        <v>323.94085699999999</v>
      </c>
      <c r="J117" s="1">
        <v>90</v>
      </c>
      <c r="K117" s="1">
        <v>1.8884056999999999E-2</v>
      </c>
      <c r="L117" s="1">
        <f t="shared" si="0"/>
        <v>1241539.9954160987</v>
      </c>
    </row>
    <row r="118" spans="1:12" ht="15.75" customHeight="1" x14ac:dyDescent="0.2">
      <c r="A118" s="1" t="s">
        <v>174</v>
      </c>
      <c r="B118" s="1">
        <v>350.894409</v>
      </c>
      <c r="J118" s="1">
        <v>91</v>
      </c>
      <c r="K118" s="1">
        <v>1.6749889E-2</v>
      </c>
      <c r="L118" s="1">
        <f t="shared" si="0"/>
        <v>1262335.6525283789</v>
      </c>
    </row>
    <row r="119" spans="1:12" ht="15.75" customHeight="1" x14ac:dyDescent="0.2">
      <c r="A119" s="1" t="s">
        <v>175</v>
      </c>
      <c r="B119" s="1">
        <v>389.18643200000002</v>
      </c>
      <c r="J119" s="1">
        <v>92</v>
      </c>
      <c r="K119" s="1">
        <v>2.5252986000000002E-2</v>
      </c>
      <c r="L119" s="1">
        <f t="shared" si="0"/>
        <v>1294213.3970889789</v>
      </c>
    </row>
    <row r="120" spans="1:12" ht="15.75" customHeight="1" x14ac:dyDescent="0.2">
      <c r="A120" s="1" t="s">
        <v>176</v>
      </c>
      <c r="B120" s="1">
        <v>358.67712399999999</v>
      </c>
      <c r="J120" s="1">
        <v>93</v>
      </c>
      <c r="K120" s="1">
        <v>2.6887365999999999E-2</v>
      </c>
      <c r="L120" s="1">
        <f t="shared" si="0"/>
        <v>1329011.3863786135</v>
      </c>
    </row>
    <row r="121" spans="1:12" ht="15.75" customHeight="1" x14ac:dyDescent="0.2">
      <c r="A121" s="1" t="s">
        <v>177</v>
      </c>
      <c r="B121" s="1">
        <v>323.74185199999999</v>
      </c>
      <c r="J121" s="1">
        <v>94</v>
      </c>
      <c r="K121" s="1">
        <v>2.4302635999999999E-2</v>
      </c>
      <c r="L121" s="1">
        <f t="shared" si="0"/>
        <v>1361309.8663416284</v>
      </c>
    </row>
    <row r="122" spans="1:12" ht="15.75" customHeight="1" x14ac:dyDescent="0.2">
      <c r="A122" s="1" t="s">
        <v>178</v>
      </c>
      <c r="B122" s="1">
        <v>328.07415800000001</v>
      </c>
      <c r="C122" s="1">
        <v>32.078888210000002</v>
      </c>
      <c r="J122" s="1">
        <v>95</v>
      </c>
      <c r="K122" s="1">
        <v>2.2013861999999999E-2</v>
      </c>
      <c r="L122" s="1">
        <f t="shared" si="0"/>
        <v>1391277.5538785115</v>
      </c>
    </row>
    <row r="123" spans="1:12" ht="15.75" customHeight="1" x14ac:dyDescent="0.2">
      <c r="A123" s="1" t="s">
        <v>179</v>
      </c>
      <c r="B123" s="1">
        <v>337.20880099999999</v>
      </c>
      <c r="C123" s="1">
        <v>25.435941270000001</v>
      </c>
      <c r="J123" s="1">
        <v>96</v>
      </c>
      <c r="K123" s="1">
        <v>1.8884056999999999E-2</v>
      </c>
      <c r="L123" s="1">
        <f t="shared" si="0"/>
        <v>1417550.5185087738</v>
      </c>
    </row>
    <row r="124" spans="1:12" ht="15.75" customHeight="1" x14ac:dyDescent="0.2">
      <c r="A124" s="1" t="s">
        <v>180</v>
      </c>
      <c r="B124" s="1">
        <v>373.67251599999997</v>
      </c>
      <c r="C124" s="1">
        <v>22.474701079999999</v>
      </c>
      <c r="J124" s="1">
        <v>97</v>
      </c>
      <c r="K124" s="1">
        <v>2.8873636000000001E-2</v>
      </c>
      <c r="L124" s="1">
        <f t="shared" si="0"/>
        <v>1458480.3561918072</v>
      </c>
    </row>
    <row r="125" spans="1:12" ht="15.75" customHeight="1" x14ac:dyDescent="0.2">
      <c r="A125" s="1" t="s">
        <v>181</v>
      </c>
      <c r="B125" s="1">
        <v>376.63443000000001</v>
      </c>
      <c r="C125" s="1">
        <v>22.47149198</v>
      </c>
      <c r="J125" s="1">
        <v>98</v>
      </c>
      <c r="K125" s="1">
        <v>2.5252986000000002E-2</v>
      </c>
      <c r="L125" s="1">
        <f t="shared" si="0"/>
        <v>1495311.3402079938</v>
      </c>
    </row>
    <row r="126" spans="1:12" ht="15.75" customHeight="1" x14ac:dyDescent="0.2">
      <c r="A126" s="1" t="s">
        <v>182</v>
      </c>
      <c r="B126" s="1">
        <v>362.92001299999998</v>
      </c>
      <c r="C126" s="1">
        <v>19.346821080000002</v>
      </c>
      <c r="J126" s="1">
        <v>99</v>
      </c>
      <c r="K126" s="1">
        <v>2.5252986000000002E-2</v>
      </c>
      <c r="L126" s="1">
        <f t="shared" si="0"/>
        <v>1533072.4165479073</v>
      </c>
    </row>
    <row r="127" spans="1:12" ht="15.75" customHeight="1" x14ac:dyDescent="0.2">
      <c r="A127" s="1" t="s">
        <v>183</v>
      </c>
      <c r="B127" s="1">
        <v>327.02877799999999</v>
      </c>
      <c r="C127" s="1">
        <v>16.829407539999998</v>
      </c>
      <c r="J127" s="1">
        <v>100</v>
      </c>
      <c r="K127" s="1">
        <v>2.2013861999999999E-2</v>
      </c>
      <c r="L127" s="1">
        <f t="shared" si="0"/>
        <v>1566821.2611617995</v>
      </c>
    </row>
    <row r="128" spans="1:12" ht="15.75" customHeight="1" x14ac:dyDescent="0.2">
      <c r="A128" s="1" t="s">
        <v>184</v>
      </c>
      <c r="B128" s="1">
        <v>340.09600799999998</v>
      </c>
      <c r="C128" s="1">
        <v>17.897337019999998</v>
      </c>
      <c r="J128" s="1">
        <v>101</v>
      </c>
      <c r="K128" s="1">
        <v>1.8884056999999999E-2</v>
      </c>
      <c r="L128" s="1">
        <f t="shared" si="0"/>
        <v>1596409.2031663908</v>
      </c>
    </row>
    <row r="129" spans="1:12" ht="15.75" customHeight="1" x14ac:dyDescent="0.2">
      <c r="A129" s="1" t="s">
        <v>185</v>
      </c>
      <c r="B129" s="1">
        <v>387.28732300000001</v>
      </c>
      <c r="C129" s="1">
        <v>19.64187441</v>
      </c>
      <c r="J129" s="1">
        <v>102</v>
      </c>
      <c r="K129" s="1">
        <v>2.3234181E-2</v>
      </c>
      <c r="L129" s="1">
        <f t="shared" si="0"/>
        <v>1633500.4635428246</v>
      </c>
    </row>
    <row r="130" spans="1:12" ht="15.75" customHeight="1" x14ac:dyDescent="0.2">
      <c r="A130" s="1" t="s">
        <v>186</v>
      </c>
      <c r="B130" s="1">
        <v>399.85674999999998</v>
      </c>
      <c r="C130" s="1">
        <v>20.746552489999999</v>
      </c>
      <c r="J130" s="1">
        <v>103</v>
      </c>
      <c r="K130" s="1">
        <v>2.5252986000000002E-2</v>
      </c>
      <c r="L130" s="1">
        <f t="shared" si="0"/>
        <v>1674751.2278796649</v>
      </c>
    </row>
    <row r="131" spans="1:12" ht="15.75" customHeight="1" x14ac:dyDescent="0.2">
      <c r="A131" s="1" t="s">
        <v>187</v>
      </c>
      <c r="B131" s="1">
        <v>431.86517300000003</v>
      </c>
      <c r="C131" s="1">
        <v>27.641739860000001</v>
      </c>
      <c r="J131" s="1">
        <v>104</v>
      </c>
      <c r="K131" s="1">
        <v>1.6749889E-2</v>
      </c>
      <c r="L131" s="1">
        <f t="shared" si="0"/>
        <v>1702803.1250492628</v>
      </c>
    </row>
    <row r="132" spans="1:12" ht="15.75" customHeight="1" x14ac:dyDescent="0.2">
      <c r="A132" s="1" t="s">
        <v>188</v>
      </c>
      <c r="B132" s="1">
        <v>440.62643400000002</v>
      </c>
      <c r="C132" s="1">
        <v>25.97568077</v>
      </c>
      <c r="J132" s="1">
        <v>105</v>
      </c>
      <c r="K132" s="1">
        <v>2.5252986000000002E-2</v>
      </c>
      <c r="L132" s="1">
        <f t="shared" si="0"/>
        <v>1745803.988526888</v>
      </c>
    </row>
    <row r="133" spans="1:12" ht="15.75" customHeight="1" x14ac:dyDescent="0.2">
      <c r="A133" s="1" t="s">
        <v>189</v>
      </c>
      <c r="B133" s="1">
        <v>474.725616</v>
      </c>
      <c r="C133" s="1">
        <v>27.468361789999999</v>
      </c>
      <c r="J133" s="1">
        <v>106</v>
      </c>
      <c r="K133" s="1">
        <v>1.8884056999999999E-2</v>
      </c>
      <c r="L133" s="1">
        <f t="shared" si="0"/>
        <v>1778771.850557057</v>
      </c>
    </row>
    <row r="134" spans="1:12" ht="15.75" customHeight="1" x14ac:dyDescent="0.2">
      <c r="A134" s="1" t="s">
        <v>190</v>
      </c>
      <c r="B134" s="1">
        <v>516.18328899999995</v>
      </c>
      <c r="C134" s="1">
        <v>30.25525601</v>
      </c>
      <c r="J134" s="1">
        <v>107</v>
      </c>
      <c r="K134" s="1">
        <v>2.5252986000000002E-2</v>
      </c>
      <c r="L134" s="1">
        <f t="shared" si="0"/>
        <v>1823691.1511963683</v>
      </c>
    </row>
    <row r="135" spans="1:12" ht="15.75" customHeight="1" x14ac:dyDescent="0.2">
      <c r="A135" s="1" t="s">
        <v>191</v>
      </c>
      <c r="B135" s="1">
        <v>504.94790599999999</v>
      </c>
      <c r="C135" s="1">
        <v>28.200497850000001</v>
      </c>
      <c r="J135" s="1">
        <v>108</v>
      </c>
      <c r="K135" s="1">
        <v>1.6749889E-2</v>
      </c>
      <c r="L135" s="1">
        <f t="shared" si="0"/>
        <v>1854237.7755491897</v>
      </c>
    </row>
    <row r="136" spans="1:12" ht="15.75" customHeight="1" x14ac:dyDescent="0.2">
      <c r="A136" s="1" t="s">
        <v>192</v>
      </c>
      <c r="B136" s="1">
        <v>557.58758499999999</v>
      </c>
      <c r="C136" s="1">
        <v>31.564544560000002</v>
      </c>
      <c r="J136" s="1">
        <v>109</v>
      </c>
      <c r="K136" s="1">
        <v>1.8884056999999999E-2</v>
      </c>
      <c r="L136" s="1">
        <f t="shared" si="0"/>
        <v>1889253.3073942137</v>
      </c>
    </row>
    <row r="137" spans="1:12" ht="15.75" customHeight="1" x14ac:dyDescent="0.2">
      <c r="A137" s="1" t="s">
        <v>193</v>
      </c>
      <c r="B137" s="1">
        <v>599.01690699999995</v>
      </c>
      <c r="C137" s="1">
        <v>23.465489680000001</v>
      </c>
      <c r="J137" s="1">
        <v>110</v>
      </c>
      <c r="K137" s="1">
        <v>1.8884056999999999E-2</v>
      </c>
      <c r="L137" s="1">
        <f t="shared" si="0"/>
        <v>1924930.0745384844</v>
      </c>
    </row>
    <row r="138" spans="1:12" ht="15.75" customHeight="1" x14ac:dyDescent="0.2">
      <c r="A138" s="1" t="s">
        <v>194</v>
      </c>
      <c r="B138" s="1">
        <v>629.35998500000005</v>
      </c>
      <c r="C138" s="1">
        <v>22.53819507</v>
      </c>
      <c r="J138" s="1">
        <v>111</v>
      </c>
      <c r="K138" s="1">
        <v>2.6887365999999999E-2</v>
      </c>
      <c r="L138" s="1">
        <f t="shared" si="0"/>
        <v>1976686.3739770078</v>
      </c>
    </row>
    <row r="139" spans="1:12" ht="15.75" customHeight="1" x14ac:dyDescent="0.2">
      <c r="A139" s="1" t="s">
        <v>195</v>
      </c>
      <c r="B139" s="1">
        <v>658.10888699999998</v>
      </c>
      <c r="C139" s="1">
        <v>23.277072870000001</v>
      </c>
      <c r="J139" s="1">
        <v>112</v>
      </c>
      <c r="K139" s="1">
        <v>2.5252986000000002E-2</v>
      </c>
      <c r="L139" s="1">
        <f t="shared" si="0"/>
        <v>2026603.6073054399</v>
      </c>
    </row>
    <row r="140" spans="1:12" ht="15.75" customHeight="1" x14ac:dyDescent="0.2">
      <c r="A140" s="1" t="s">
        <v>196</v>
      </c>
      <c r="B140" s="1">
        <v>665.80682400000001</v>
      </c>
      <c r="C140" s="1">
        <v>20.654105019999999</v>
      </c>
      <c r="J140" s="1">
        <v>113</v>
      </c>
      <c r="K140" s="1">
        <v>1.3898376E-2</v>
      </c>
      <c r="L140" s="1">
        <f t="shared" si="0"/>
        <v>2054770.1062427273</v>
      </c>
    </row>
    <row r="141" spans="1:12" ht="15.75" customHeight="1" x14ac:dyDescent="0.2">
      <c r="A141" s="1" t="s">
        <v>197</v>
      </c>
      <c r="B141" s="1">
        <v>654.27239999999995</v>
      </c>
      <c r="C141" s="1">
        <v>19.563128509999999</v>
      </c>
      <c r="J141" s="1">
        <v>114</v>
      </c>
      <c r="K141" s="1">
        <v>2.8873636000000001E-2</v>
      </c>
      <c r="L141" s="1">
        <f t="shared" si="0"/>
        <v>2114098.7903540609</v>
      </c>
    </row>
    <row r="142" spans="1:12" ht="15.75" customHeight="1" x14ac:dyDescent="0.2">
      <c r="A142" s="1" t="s">
        <v>198</v>
      </c>
      <c r="B142" s="1">
        <v>664.61108400000001</v>
      </c>
      <c r="C142" s="1">
        <v>22.350144180000001</v>
      </c>
      <c r="J142" s="1">
        <v>115</v>
      </c>
      <c r="K142" s="1">
        <v>1.8884056999999999E-2</v>
      </c>
      <c r="L142" s="1">
        <f t="shared" si="0"/>
        <v>2154021.5524147381</v>
      </c>
    </row>
    <row r="143" spans="1:12" ht="15.75" customHeight="1" x14ac:dyDescent="0.2">
      <c r="A143" s="1" t="s">
        <v>199</v>
      </c>
      <c r="B143" s="1">
        <v>697.66961700000002</v>
      </c>
      <c r="C143" s="1">
        <v>19.071229150000001</v>
      </c>
      <c r="J143" s="1">
        <v>116</v>
      </c>
      <c r="K143" s="1">
        <v>2.0590955000000001E-2</v>
      </c>
      <c r="L143" s="1">
        <f t="shared" si="0"/>
        <v>2198374.9132695403</v>
      </c>
    </row>
    <row r="144" spans="1:12" ht="15.75" customHeight="1" x14ac:dyDescent="0.2">
      <c r="A144" s="1" t="s">
        <v>200</v>
      </c>
      <c r="B144" s="1">
        <v>691.44158900000002</v>
      </c>
      <c r="C144" s="1">
        <v>17.974391050000001</v>
      </c>
      <c r="J144" s="1">
        <v>117</v>
      </c>
      <c r="K144" s="1">
        <v>1.6749889E-2</v>
      </c>
      <c r="L144" s="1">
        <f t="shared" si="0"/>
        <v>2235197.4490471897</v>
      </c>
    </row>
    <row r="145" spans="1:12" ht="15.75" customHeight="1" x14ac:dyDescent="0.2">
      <c r="A145" s="1" t="s">
        <v>201</v>
      </c>
      <c r="B145" s="1">
        <v>693.74237100000005</v>
      </c>
      <c r="C145" s="1">
        <v>16.61513991</v>
      </c>
      <c r="J145" s="1">
        <v>118</v>
      </c>
      <c r="K145" s="1">
        <v>1.6749889E-2</v>
      </c>
      <c r="L145" s="1">
        <f t="shared" si="0"/>
        <v>2272636.7582118134</v>
      </c>
    </row>
    <row r="146" spans="1:12" ht="15.75" customHeight="1" x14ac:dyDescent="0.2">
      <c r="A146" s="1" t="s">
        <v>202</v>
      </c>
      <c r="B146" s="1">
        <v>649.11834699999997</v>
      </c>
      <c r="C146" s="1">
        <v>13.20761946</v>
      </c>
      <c r="J146" s="1">
        <v>119</v>
      </c>
      <c r="K146" s="1">
        <v>1.3898376E-2</v>
      </c>
      <c r="L146" s="1">
        <f t="shared" si="0"/>
        <v>2304222.7183888624</v>
      </c>
    </row>
    <row r="147" spans="1:12" ht="15.75" customHeight="1" x14ac:dyDescent="0.2">
      <c r="A147" s="1" t="s">
        <v>203</v>
      </c>
      <c r="B147" s="1">
        <v>647.02417000000003</v>
      </c>
      <c r="C147" s="1">
        <v>13.17821846</v>
      </c>
      <c r="J147" s="1">
        <v>120</v>
      </c>
      <c r="K147" s="1">
        <v>1.6749889E-2</v>
      </c>
      <c r="L147" s="1">
        <f t="shared" si="0"/>
        <v>2342818.1931531541</v>
      </c>
    </row>
    <row r="148" spans="1:12" ht="15.75" customHeight="1" x14ac:dyDescent="0.2">
      <c r="A148" s="1" t="s">
        <v>204</v>
      </c>
      <c r="B148" s="1">
        <v>686.66241500000001</v>
      </c>
      <c r="C148" s="1">
        <v>16.176494980000001</v>
      </c>
    </row>
    <row r="149" spans="1:12" ht="15.75" customHeight="1" x14ac:dyDescent="0.2">
      <c r="A149" s="1" t="s">
        <v>205</v>
      </c>
      <c r="B149" s="1">
        <v>690.25231900000006</v>
      </c>
      <c r="C149" s="1">
        <v>13.21355254</v>
      </c>
    </row>
    <row r="150" spans="1:12" ht="15.75" customHeight="1" x14ac:dyDescent="0.2">
      <c r="A150" s="1" t="s">
        <v>206</v>
      </c>
      <c r="B150" s="1">
        <v>716.52801499999998</v>
      </c>
      <c r="C150" s="1">
        <v>12.999465949999999</v>
      </c>
    </row>
    <row r="151" spans="1:12" ht="15.75" customHeight="1" x14ac:dyDescent="0.2">
      <c r="A151" s="1" t="s">
        <v>207</v>
      </c>
      <c r="B151" s="1">
        <v>680.47985800000004</v>
      </c>
      <c r="C151" s="1">
        <v>11.825021449999999</v>
      </c>
    </row>
    <row r="152" spans="1:12" ht="15.75" customHeight="1" x14ac:dyDescent="0.2">
      <c r="A152" s="1" t="s">
        <v>208</v>
      </c>
      <c r="B152" s="1">
        <v>628.47656300000006</v>
      </c>
      <c r="C152" s="1">
        <v>11.15284018</v>
      </c>
    </row>
    <row r="153" spans="1:12" ht="15.75" customHeight="1" x14ac:dyDescent="0.2">
      <c r="A153" s="1" t="s">
        <v>209</v>
      </c>
      <c r="B153" s="1">
        <v>679.08380099999999</v>
      </c>
      <c r="C153" s="1">
        <v>9.9181579969999998</v>
      </c>
    </row>
    <row r="154" spans="1:12" ht="15.75" customHeight="1" x14ac:dyDescent="0.2">
      <c r="A154" s="1" t="s">
        <v>210</v>
      </c>
      <c r="B154" s="1">
        <v>713.586365</v>
      </c>
      <c r="C154" s="1">
        <v>4.6513677830000004</v>
      </c>
    </row>
    <row r="155" spans="1:12" ht="15.75" customHeight="1" x14ac:dyDescent="0.2">
      <c r="A155" s="1" t="s">
        <v>211</v>
      </c>
      <c r="B155" s="1">
        <v>744.59887700000002</v>
      </c>
      <c r="C155" s="1">
        <v>10.21542376</v>
      </c>
    </row>
    <row r="156" spans="1:12" ht="15.75" customHeight="1" x14ac:dyDescent="0.2">
      <c r="A156" s="1" t="s">
        <v>212</v>
      </c>
      <c r="B156" s="1">
        <v>760.95263699999998</v>
      </c>
      <c r="C156" s="1">
        <v>12.730347890000001</v>
      </c>
    </row>
    <row r="157" spans="1:12" ht="15.75" customHeight="1" x14ac:dyDescent="0.2">
      <c r="A157" s="1" t="s">
        <v>213</v>
      </c>
      <c r="B157" s="1">
        <v>759.70623799999998</v>
      </c>
      <c r="C157" s="1">
        <v>10.80418573</v>
      </c>
    </row>
    <row r="158" spans="1:12" ht="15.75" customHeight="1" x14ac:dyDescent="0.2">
      <c r="A158" s="1" t="s">
        <v>214</v>
      </c>
      <c r="B158" s="1">
        <v>804.95001200000002</v>
      </c>
      <c r="C158" s="1">
        <v>10.37855804</v>
      </c>
    </row>
    <row r="159" spans="1:12" ht="15.75" customHeight="1" x14ac:dyDescent="0.2">
      <c r="A159" s="1" t="s">
        <v>215</v>
      </c>
      <c r="B159" s="1">
        <v>777.06066899999996</v>
      </c>
      <c r="C159" s="1">
        <v>9.4860130930000004</v>
      </c>
    </row>
    <row r="160" spans="1:12" ht="15.75" customHeight="1" x14ac:dyDescent="0.2">
      <c r="A160" s="1" t="s">
        <v>216</v>
      </c>
      <c r="B160" s="1">
        <v>814.57904099999996</v>
      </c>
      <c r="C160" s="1">
        <v>9.5180319119999997</v>
      </c>
    </row>
    <row r="161" spans="1:3" ht="15.75" customHeight="1" x14ac:dyDescent="0.2">
      <c r="A161" s="1" t="s">
        <v>217</v>
      </c>
      <c r="B161" s="1">
        <v>754.55957000000001</v>
      </c>
      <c r="C161" s="1">
        <v>8.0270998389999999</v>
      </c>
    </row>
    <row r="162" spans="1:3" ht="15.75" customHeight="1" x14ac:dyDescent="0.2">
      <c r="A162" s="1" t="s">
        <v>218</v>
      </c>
      <c r="B162" s="1">
        <v>717.49017300000003</v>
      </c>
      <c r="C162" s="1">
        <v>7.2763403909999997</v>
      </c>
    </row>
    <row r="163" spans="1:3" ht="15.75" customHeight="1" x14ac:dyDescent="0.2">
      <c r="A163" s="1" t="s">
        <v>219</v>
      </c>
      <c r="B163" s="1">
        <v>770.87408400000004</v>
      </c>
      <c r="C163" s="1">
        <v>6.7018670169999996</v>
      </c>
    </row>
    <row r="164" spans="1:3" ht="15.75" customHeight="1" x14ac:dyDescent="0.2">
      <c r="A164" s="1" t="s">
        <v>220</v>
      </c>
      <c r="B164" s="1">
        <v>799.26238999999998</v>
      </c>
      <c r="C164" s="1">
        <v>7.6398497140000003</v>
      </c>
    </row>
    <row r="165" spans="1:3" ht="15.75" customHeight="1" x14ac:dyDescent="0.2">
      <c r="A165" s="1" t="s">
        <v>221</v>
      </c>
      <c r="B165" s="1">
        <v>870.20812999999998</v>
      </c>
      <c r="C165" s="1">
        <v>7.3485862109999998</v>
      </c>
    </row>
    <row r="166" spans="1:3" ht="15.75" customHeight="1" x14ac:dyDescent="0.2">
      <c r="A166" s="1" t="s">
        <v>222</v>
      </c>
      <c r="B166" s="1">
        <v>899.64416500000004</v>
      </c>
      <c r="C166" s="1">
        <v>6.6978746669999998</v>
      </c>
    </row>
    <row r="167" spans="1:3" ht="15.75" customHeight="1" x14ac:dyDescent="0.2">
      <c r="A167" s="1" t="s">
        <v>223</v>
      </c>
      <c r="B167" s="1">
        <v>962.40771500000005</v>
      </c>
      <c r="C167" s="1">
        <v>6.8073016400000004</v>
      </c>
    </row>
    <row r="168" spans="1:3" ht="15.75" customHeight="1" x14ac:dyDescent="0.2">
      <c r="A168" s="1" t="s">
        <v>224</v>
      </c>
      <c r="B168" s="1">
        <v>953.37738000000002</v>
      </c>
      <c r="C168" s="1">
        <v>5.742190559</v>
      </c>
    </row>
    <row r="169" spans="1:3" ht="15.75" customHeight="1" x14ac:dyDescent="0.2">
      <c r="A169" s="1" t="s">
        <v>225</v>
      </c>
      <c r="B169" s="1">
        <v>1017.537903</v>
      </c>
      <c r="C169" s="1">
        <v>5.5566575479999996</v>
      </c>
    </row>
    <row r="170" spans="1:3" ht="15.75" customHeight="1" x14ac:dyDescent="0.2">
      <c r="A170" s="1" t="s">
        <v>226</v>
      </c>
      <c r="B170" s="1">
        <v>974.44281000000001</v>
      </c>
      <c r="C170" s="1">
        <v>5.5772615630000004</v>
      </c>
    </row>
    <row r="171" spans="1:3" ht="15.75" customHeight="1" x14ac:dyDescent="0.2">
      <c r="A171" s="1" t="s">
        <v>227</v>
      </c>
      <c r="B171" s="1">
        <v>1000.352722</v>
      </c>
      <c r="C171" s="1">
        <v>4.3914677839999996</v>
      </c>
    </row>
    <row r="172" spans="1:3" ht="15.75" customHeight="1" x14ac:dyDescent="0.2">
      <c r="A172" s="1" t="s">
        <v>228</v>
      </c>
      <c r="B172" s="1">
        <v>1022.967712</v>
      </c>
      <c r="C172" s="1">
        <v>4.1388959740000004</v>
      </c>
    </row>
    <row r="173" spans="1:3" ht="15.75" customHeight="1" x14ac:dyDescent="0.2">
      <c r="A173" s="1" t="s">
        <v>229</v>
      </c>
      <c r="B173" s="1">
        <v>998.65533400000004</v>
      </c>
      <c r="C173" s="1">
        <v>3.2735385579999998</v>
      </c>
    </row>
    <row r="174" spans="1:3" ht="15.75" customHeight="1" x14ac:dyDescent="0.2">
      <c r="A174" s="1" t="s">
        <v>230</v>
      </c>
      <c r="B174" s="1">
        <v>1007.541504</v>
      </c>
      <c r="C174" s="1">
        <v>3.1449488969999999</v>
      </c>
    </row>
    <row r="175" spans="1:3" ht="15.75" customHeight="1" x14ac:dyDescent="0.2">
      <c r="A175" s="1" t="s">
        <v>231</v>
      </c>
      <c r="B175" s="1">
        <v>1108.0361330000001</v>
      </c>
      <c r="C175" s="1">
        <v>4.3407051809999997</v>
      </c>
    </row>
    <row r="176" spans="1:3" ht="15.75" customHeight="1" x14ac:dyDescent="0.2">
      <c r="A176" s="1" t="s">
        <v>232</v>
      </c>
      <c r="B176" s="1">
        <v>1087.0686040000001</v>
      </c>
      <c r="C176" s="1">
        <v>5.488546382</v>
      </c>
    </row>
    <row r="177" spans="1:3" ht="15.75" customHeight="1" x14ac:dyDescent="0.2">
      <c r="A177" s="1" t="s">
        <v>233</v>
      </c>
      <c r="B177" s="1">
        <v>1046.980591</v>
      </c>
      <c r="C177" s="1">
        <v>6.7394030020000004</v>
      </c>
    </row>
    <row r="178" spans="1:3" ht="15.75" customHeight="1" x14ac:dyDescent="0.2">
      <c r="A178" s="1" t="s">
        <v>234</v>
      </c>
      <c r="B178" s="1">
        <v>1208.4808350000001</v>
      </c>
      <c r="C178" s="1">
        <v>6.1943077090000003</v>
      </c>
    </row>
    <row r="179" spans="1:3" ht="15.75" customHeight="1" x14ac:dyDescent="0.2">
      <c r="A179" s="1" t="s">
        <v>235</v>
      </c>
      <c r="B179" s="1">
        <v>1334.9351810000001</v>
      </c>
      <c r="C179" s="1">
        <v>7.7865008180000004</v>
      </c>
    </row>
    <row r="180" spans="1:3" ht="15.75" customHeight="1" x14ac:dyDescent="0.2">
      <c r="A180" s="1" t="s">
        <v>236</v>
      </c>
      <c r="B180" s="1">
        <v>1339.727783</v>
      </c>
      <c r="C180" s="1">
        <v>11.75302855</v>
      </c>
    </row>
    <row r="181" spans="1:3" ht="15.75" customHeight="1" x14ac:dyDescent="0.2">
      <c r="A181" s="1" t="s">
        <v>237</v>
      </c>
      <c r="B181" s="1">
        <v>1307.327759</v>
      </c>
      <c r="C181" s="1">
        <v>9.9219834979999995</v>
      </c>
    </row>
    <row r="182" spans="1:3" ht="15.75" customHeight="1" x14ac:dyDescent="0.2">
      <c r="A182" s="1" t="s">
        <v>238</v>
      </c>
      <c r="B182" s="1">
        <v>1284.019775</v>
      </c>
      <c r="C182" s="1">
        <v>8.5635954650000006</v>
      </c>
    </row>
    <row r="183" spans="1:3" ht="15.75" customHeight="1" x14ac:dyDescent="0.2">
      <c r="A183" s="1" t="s">
        <v>239</v>
      </c>
      <c r="B183" s="1">
        <v>1142.31665</v>
      </c>
      <c r="C183" s="1">
        <v>8.3181745310000004</v>
      </c>
    </row>
    <row r="184" spans="1:3" ht="15.75" customHeight="1" x14ac:dyDescent="0.2">
      <c r="A184" s="1" t="s">
        <v>240</v>
      </c>
      <c r="B184" s="1">
        <v>1116.843018</v>
      </c>
      <c r="C184" s="1">
        <v>13.39272727</v>
      </c>
    </row>
    <row r="185" spans="1:3" ht="15.75" customHeight="1" x14ac:dyDescent="0.2">
      <c r="A185" s="1" t="s">
        <v>241</v>
      </c>
      <c r="B185" s="1">
        <v>1231.074707</v>
      </c>
      <c r="C185" s="1">
        <v>14.850707180000001</v>
      </c>
    </row>
    <row r="186" spans="1:3" ht="15.75" customHeight="1" x14ac:dyDescent="0.2">
      <c r="A186" s="1" t="s">
        <v>242</v>
      </c>
      <c r="B186" s="1">
        <v>1253.4514160000001</v>
      </c>
      <c r="C186" s="1">
        <v>14.17269213</v>
      </c>
    </row>
    <row r="187" spans="1:3" ht="15.75" customHeight="1" x14ac:dyDescent="0.2">
      <c r="A187" s="1" t="s">
        <v>243</v>
      </c>
      <c r="B187" s="1">
        <v>1251.953125</v>
      </c>
      <c r="C187" s="1">
        <v>17.840743530000001</v>
      </c>
    </row>
    <row r="188" spans="1:3" ht="15.75" customHeight="1" x14ac:dyDescent="0.2">
      <c r="A188" s="1" t="s">
        <v>244</v>
      </c>
      <c r="B188" s="1">
        <v>1211.1953129999999</v>
      </c>
      <c r="C188" s="1">
        <v>18.874411760000001</v>
      </c>
    </row>
    <row r="189" spans="1:3" ht="15.75" customHeight="1" x14ac:dyDescent="0.2">
      <c r="A189" s="1" t="s">
        <v>245</v>
      </c>
      <c r="B189" s="1">
        <v>1334.3676760000001</v>
      </c>
      <c r="C189" s="1">
        <v>19.052137429999998</v>
      </c>
    </row>
    <row r="190" spans="1:3" ht="15.75" customHeight="1" x14ac:dyDescent="0.2">
      <c r="A190" s="1" t="s">
        <v>246</v>
      </c>
      <c r="B190" s="1">
        <v>1385.614624</v>
      </c>
      <c r="C190" s="1">
        <v>14.519097370000001</v>
      </c>
    </row>
    <row r="191" spans="1:3" ht="15.75" customHeight="1" x14ac:dyDescent="0.2">
      <c r="A191" s="1" t="s">
        <v>247</v>
      </c>
      <c r="B191" s="1">
        <v>1518.1273189999999</v>
      </c>
      <c r="C191" s="1">
        <v>9.0174005489999995</v>
      </c>
    </row>
    <row r="192" spans="1:3" ht="15.75" customHeight="1" x14ac:dyDescent="0.2">
      <c r="A192" s="1" t="s">
        <v>248</v>
      </c>
      <c r="B192" s="1">
        <v>1475.071899</v>
      </c>
      <c r="C192" s="1">
        <v>9.4276904449999996</v>
      </c>
    </row>
    <row r="193" spans="1:3" ht="15.75" customHeight="1" x14ac:dyDescent="0.2">
      <c r="A193" s="1" t="s">
        <v>249</v>
      </c>
      <c r="B193" s="1">
        <v>1517.527832</v>
      </c>
      <c r="C193" s="1">
        <v>9.3756897499999994</v>
      </c>
    </row>
    <row r="194" spans="1:3" ht="15.75" customHeight="1" x14ac:dyDescent="0.2">
      <c r="A194" s="1" t="s">
        <v>250</v>
      </c>
      <c r="B194" s="1">
        <v>1430.9891359999999</v>
      </c>
      <c r="C194" s="1">
        <v>8.0695218440000005</v>
      </c>
    </row>
    <row r="195" spans="1:3" ht="15.75" customHeight="1" x14ac:dyDescent="0.2">
      <c r="A195" s="1" t="s">
        <v>251</v>
      </c>
      <c r="B195" s="1">
        <v>1643.5335689999999</v>
      </c>
      <c r="C195" s="1">
        <v>8.5438119760000006</v>
      </c>
    </row>
    <row r="196" spans="1:3" ht="15.75" customHeight="1" x14ac:dyDescent="0.2">
      <c r="A196" s="1" t="s">
        <v>252</v>
      </c>
      <c r="B196" s="1">
        <v>1572.3688959999999</v>
      </c>
      <c r="C196" s="1">
        <v>8.8860308450000005</v>
      </c>
    </row>
    <row r="197" spans="1:3" ht="15.75" customHeight="1" x14ac:dyDescent="0.2">
      <c r="A197" s="1" t="s">
        <v>253</v>
      </c>
      <c r="B197" s="1">
        <v>1613.5985109999999</v>
      </c>
      <c r="C197" s="1">
        <v>8.3057923739999993</v>
      </c>
    </row>
    <row r="198" spans="1:3" ht="15.75" customHeight="1" x14ac:dyDescent="0.2">
      <c r="A198" s="1" t="s">
        <v>254</v>
      </c>
      <c r="B198" s="1">
        <v>1683.6635739999999</v>
      </c>
      <c r="C198" s="1">
        <v>8.4687165150000006</v>
      </c>
    </row>
    <row r="199" spans="1:3" ht="15.75" customHeight="1" x14ac:dyDescent="0.2">
      <c r="A199" s="1" t="s">
        <v>255</v>
      </c>
      <c r="B199" s="1">
        <v>1690.2104489999999</v>
      </c>
      <c r="C199" s="1">
        <v>8.7436481120000007</v>
      </c>
    </row>
    <row r="200" spans="1:3" ht="15.75" customHeight="1" x14ac:dyDescent="0.2">
      <c r="A200" s="1" t="s">
        <v>256</v>
      </c>
      <c r="B200" s="1">
        <v>1618.8458250000001</v>
      </c>
      <c r="C200" s="1">
        <v>8.8010361580000005</v>
      </c>
    </row>
    <row r="201" spans="1:3" ht="15.75" customHeight="1" x14ac:dyDescent="0.2">
      <c r="A201" s="1" t="s">
        <v>257</v>
      </c>
      <c r="B201" s="1">
        <v>1295.7062989999999</v>
      </c>
      <c r="C201" s="1">
        <v>6.9788929609999997</v>
      </c>
    </row>
    <row r="202" spans="1:3" ht="15.75" customHeight="1" x14ac:dyDescent="0.2">
      <c r="A202" s="1" t="s">
        <v>258</v>
      </c>
      <c r="B202" s="1">
        <v>1356.276245</v>
      </c>
      <c r="C202" s="1">
        <v>7.4165216039999997</v>
      </c>
    </row>
    <row r="203" spans="1:3" ht="15.75" customHeight="1" x14ac:dyDescent="0.2">
      <c r="A203" s="1" t="s">
        <v>259</v>
      </c>
      <c r="B203" s="1">
        <v>1223.0924070000001</v>
      </c>
      <c r="C203" s="1">
        <v>6.5211821419999998</v>
      </c>
    </row>
    <row r="204" spans="1:3" ht="15.75" customHeight="1" x14ac:dyDescent="0.2">
      <c r="A204" s="1" t="s">
        <v>260</v>
      </c>
      <c r="B204" s="1">
        <v>1359.1248780000001</v>
      </c>
      <c r="C204" s="1">
        <v>7.113911571</v>
      </c>
    </row>
    <row r="205" spans="1:3" ht="15.75" customHeight="1" x14ac:dyDescent="0.2">
      <c r="A205" s="1" t="s">
        <v>261</v>
      </c>
      <c r="B205" s="1">
        <v>1366.770996</v>
      </c>
      <c r="C205" s="1">
        <v>7.1601872819999999</v>
      </c>
    </row>
    <row r="206" spans="1:3" ht="15.75" customHeight="1" x14ac:dyDescent="0.2">
      <c r="A206" s="1" t="s">
        <v>262</v>
      </c>
      <c r="B206" s="1">
        <v>1401.453857</v>
      </c>
      <c r="C206" s="1">
        <v>6.8164177009999998</v>
      </c>
    </row>
    <row r="207" spans="1:3" ht="15.75" customHeight="1" x14ac:dyDescent="0.2">
      <c r="A207" s="1" t="s">
        <v>263</v>
      </c>
      <c r="B207" s="1">
        <v>1267.5203859999999</v>
      </c>
      <c r="C207" s="1">
        <v>5.3666758889999997</v>
      </c>
    </row>
    <row r="208" spans="1:3" ht="15.75" customHeight="1" x14ac:dyDescent="0.2">
      <c r="A208" s="1" t="s">
        <v>264</v>
      </c>
      <c r="B208" s="1">
        <v>1546.831543</v>
      </c>
      <c r="C208" s="1">
        <v>6.704961569</v>
      </c>
    </row>
    <row r="209" spans="1:3" ht="15.75" customHeight="1" x14ac:dyDescent="0.2">
      <c r="A209" s="1" t="s">
        <v>265</v>
      </c>
      <c r="B209" s="1">
        <v>1900.705811</v>
      </c>
      <c r="C209" s="1">
        <v>8.0551969850000003</v>
      </c>
    </row>
    <row r="210" spans="1:3" ht="15.75" customHeight="1" x14ac:dyDescent="0.2">
      <c r="A210" s="1" t="s">
        <v>266</v>
      </c>
      <c r="B210" s="1">
        <v>1994.409302</v>
      </c>
      <c r="C210" s="1">
        <v>8.8819810889999999</v>
      </c>
    </row>
    <row r="211" spans="1:3" ht="15.75" customHeight="1" x14ac:dyDescent="0.2">
      <c r="A211" s="1" t="s">
        <v>267</v>
      </c>
      <c r="B211" s="1">
        <v>1712.5992429999999</v>
      </c>
      <c r="C211" s="1">
        <v>8.9748138500000003</v>
      </c>
    </row>
    <row r="212" spans="1:3" ht="15.75" customHeight="1" x14ac:dyDescent="0.2">
      <c r="A212" s="1" t="s">
        <v>268</v>
      </c>
      <c r="B212" s="1">
        <v>1781.4650879999999</v>
      </c>
      <c r="C212" s="1">
        <v>8.8555032560000004</v>
      </c>
    </row>
    <row r="213" spans="1:3" ht="15.75" customHeight="1" x14ac:dyDescent="0.2">
      <c r="A213" s="1" t="s">
        <v>269</v>
      </c>
      <c r="B213" s="1">
        <v>1753.12915</v>
      </c>
      <c r="C213" s="1">
        <v>7.7322584780000003</v>
      </c>
    </row>
    <row r="214" spans="1:3" ht="15.75" customHeight="1" x14ac:dyDescent="0.2">
      <c r="A214" s="1" t="s">
        <v>270</v>
      </c>
      <c r="B214" s="1">
        <v>1747.731812</v>
      </c>
      <c r="C214" s="1">
        <v>8.185975783</v>
      </c>
    </row>
    <row r="215" spans="1:3" ht="15.75" customHeight="1" x14ac:dyDescent="0.2">
      <c r="A215" s="1" t="s">
        <v>271</v>
      </c>
      <c r="B215" s="1">
        <v>1806.902466</v>
      </c>
      <c r="C215" s="1">
        <v>8.2642917059999998</v>
      </c>
    </row>
    <row r="216" spans="1:3" ht="15.75" customHeight="1" x14ac:dyDescent="0.2">
      <c r="A216" s="1" t="s">
        <v>272</v>
      </c>
      <c r="B216" s="1">
        <v>1705.5527340000001</v>
      </c>
      <c r="C216" s="1">
        <v>7.1566392270000003</v>
      </c>
    </row>
    <row r="217" spans="1:3" ht="15.75" customHeight="1" x14ac:dyDescent="0.2">
      <c r="A217" s="1" t="s">
        <v>273</v>
      </c>
      <c r="B217" s="1">
        <v>1654.1282960000001</v>
      </c>
      <c r="C217" s="1">
        <v>7.4588784270000001</v>
      </c>
    </row>
    <row r="218" spans="1:3" ht="15.75" customHeight="1" x14ac:dyDescent="0.2">
      <c r="A218" s="1" t="s">
        <v>274</v>
      </c>
      <c r="B218" s="1">
        <v>1753.578857</v>
      </c>
      <c r="C218" s="1">
        <v>7.9903233949999999</v>
      </c>
    </row>
    <row r="219" spans="1:3" ht="15.75" customHeight="1" x14ac:dyDescent="0.2">
      <c r="A219" s="1" t="s">
        <v>275</v>
      </c>
      <c r="B219" s="1">
        <v>2004.099976</v>
      </c>
      <c r="C219" s="1">
        <v>8.7762246909999995</v>
      </c>
    </row>
    <row r="220" spans="1:3" ht="15.75" customHeight="1" x14ac:dyDescent="0.2">
      <c r="A220" s="1" t="s">
        <v>276</v>
      </c>
      <c r="B220" s="1">
        <v>1975.150024</v>
      </c>
      <c r="C220" s="1">
        <v>7.7825559679999996</v>
      </c>
    </row>
    <row r="221" spans="1:3" ht="15.75" customHeight="1" x14ac:dyDescent="0.2"/>
    <row r="222" spans="1:3" ht="15.75" customHeight="1" x14ac:dyDescent="0.2"/>
    <row r="223" spans="1:3" ht="15.75" customHeight="1" x14ac:dyDescent="0.2"/>
    <row r="224" spans="1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A1" s="1" t="s">
        <v>24</v>
      </c>
      <c r="B1" s="1" t="s">
        <v>25</v>
      </c>
    </row>
    <row r="2" spans="1:13" ht="15.75" customHeight="1" x14ac:dyDescent="0.2">
      <c r="A2" s="1" t="s">
        <v>58</v>
      </c>
      <c r="B2" s="1">
        <v>56.421474000000003</v>
      </c>
    </row>
    <row r="3" spans="1:13" ht="15.75" customHeight="1" x14ac:dyDescent="0.2">
      <c r="A3" s="1" t="s">
        <v>59</v>
      </c>
      <c r="B3" s="1">
        <v>58.057094999999997</v>
      </c>
    </row>
    <row r="4" spans="1:13" ht="15.75" customHeight="1" x14ac:dyDescent="0.2">
      <c r="A4" s="1" t="s">
        <v>60</v>
      </c>
      <c r="B4" s="1">
        <v>63.354458000000001</v>
      </c>
      <c r="D4" s="1" t="s">
        <v>27</v>
      </c>
      <c r="F4" s="1" t="s">
        <v>28</v>
      </c>
    </row>
    <row r="5" spans="1:13" ht="15.75" customHeight="1" x14ac:dyDescent="0.2">
      <c r="A5" s="1" t="s">
        <v>61</v>
      </c>
      <c r="B5" s="1">
        <v>70.835814999999997</v>
      </c>
    </row>
    <row r="6" spans="1:13" ht="15.75" customHeight="1" x14ac:dyDescent="0.2">
      <c r="A6" s="1" t="s">
        <v>62</v>
      </c>
      <c r="B6" s="1">
        <v>86.021575999999996</v>
      </c>
      <c r="D6" s="1" t="s">
        <v>34</v>
      </c>
      <c r="E6" s="1">
        <v>9.0381328169999993</v>
      </c>
      <c r="F6" s="1">
        <v>1.51</v>
      </c>
      <c r="I6" s="1" t="s">
        <v>29</v>
      </c>
      <c r="J6" s="1" t="s">
        <v>53</v>
      </c>
      <c r="K6" s="1" t="s">
        <v>54</v>
      </c>
      <c r="L6" s="1" t="s">
        <v>32</v>
      </c>
      <c r="M6" s="1" t="s">
        <v>33</v>
      </c>
    </row>
    <row r="7" spans="1:13" ht="15.75" customHeight="1" x14ac:dyDescent="0.2">
      <c r="A7" s="1" t="s">
        <v>63</v>
      </c>
      <c r="B7" s="1">
        <v>88.558707999999996</v>
      </c>
      <c r="D7" s="1" t="s">
        <v>35</v>
      </c>
      <c r="E7" s="1">
        <v>0.39112590600000002</v>
      </c>
      <c r="F7" s="1">
        <v>2.86</v>
      </c>
      <c r="I7" s="1">
        <v>1.51</v>
      </c>
      <c r="J7" s="1">
        <v>3.4401509999999998E-3</v>
      </c>
      <c r="K7" s="1">
        <v>0</v>
      </c>
      <c r="L7" s="1">
        <v>0</v>
      </c>
      <c r="M7" s="12">
        <v>0</v>
      </c>
    </row>
    <row r="8" spans="1:13" ht="15.75" customHeight="1" x14ac:dyDescent="0.2">
      <c r="A8" s="1" t="s">
        <v>64</v>
      </c>
      <c r="B8" s="1">
        <v>84.506705999999994</v>
      </c>
      <c r="D8" s="1" t="s">
        <v>36</v>
      </c>
      <c r="E8" s="1">
        <v>8.171069524</v>
      </c>
      <c r="F8" s="1">
        <v>4.21</v>
      </c>
      <c r="I8" s="1">
        <v>2.86</v>
      </c>
      <c r="J8" s="1">
        <v>8.7953000000000007E-3</v>
      </c>
      <c r="K8" s="1">
        <v>1.0101010000000001E-2</v>
      </c>
      <c r="L8" s="1">
        <v>1</v>
      </c>
      <c r="M8" s="12">
        <v>1.01E-2</v>
      </c>
    </row>
    <row r="9" spans="1:13" ht="15.75" customHeight="1" x14ac:dyDescent="0.2">
      <c r="A9" s="1" t="s">
        <v>65</v>
      </c>
      <c r="B9" s="1">
        <v>75.501198000000002</v>
      </c>
      <c r="D9" s="1" t="s">
        <v>37</v>
      </c>
      <c r="E9" s="1" t="e">
        <v>#N/A</v>
      </c>
      <c r="F9" s="1">
        <v>5.56</v>
      </c>
      <c r="I9" s="1">
        <v>4.21</v>
      </c>
      <c r="J9" s="1">
        <v>1.2050889E-2</v>
      </c>
      <c r="K9" s="1">
        <v>1.0101010000000001E-2</v>
      </c>
      <c r="L9" s="1">
        <v>1</v>
      </c>
      <c r="M9" s="12">
        <v>2.0199999999999999E-2</v>
      </c>
    </row>
    <row r="10" spans="1:13" ht="15.75" customHeight="1" x14ac:dyDescent="0.2">
      <c r="A10" s="1" t="s">
        <v>66</v>
      </c>
      <c r="B10" s="1">
        <v>78.614593999999997</v>
      </c>
      <c r="D10" s="1" t="s">
        <v>38</v>
      </c>
      <c r="E10" s="1">
        <v>3.8916536229999998</v>
      </c>
      <c r="F10" s="1">
        <v>6.91</v>
      </c>
      <c r="I10" s="1">
        <v>5.56</v>
      </c>
      <c r="J10" s="1">
        <v>1.4399337E-2</v>
      </c>
      <c r="K10" s="1">
        <v>9.0909090999999997E-2</v>
      </c>
      <c r="L10" s="1">
        <v>9</v>
      </c>
      <c r="M10" s="12">
        <v>0.1111</v>
      </c>
    </row>
    <row r="11" spans="1:13" ht="15.75" customHeight="1" x14ac:dyDescent="0.2">
      <c r="A11" s="1" t="s">
        <v>67</v>
      </c>
      <c r="B11" s="1">
        <v>58.967906999999997</v>
      </c>
      <c r="D11" s="1" t="s">
        <v>39</v>
      </c>
      <c r="E11" s="1">
        <v>15.144967919999999</v>
      </c>
      <c r="F11" s="1">
        <v>8.26</v>
      </c>
      <c r="I11" s="1">
        <v>6.91</v>
      </c>
      <c r="J11" s="1">
        <v>1.6238514999999999E-2</v>
      </c>
      <c r="K11" s="1">
        <v>0.31313131300000002</v>
      </c>
      <c r="L11" s="1">
        <v>31</v>
      </c>
      <c r="M11" s="12">
        <v>0.42420000000000002</v>
      </c>
    </row>
    <row r="12" spans="1:13" ht="15.75" customHeight="1" x14ac:dyDescent="0.2">
      <c r="A12" s="1" t="s">
        <v>68</v>
      </c>
      <c r="B12" s="1">
        <v>65.138863000000001</v>
      </c>
      <c r="D12" s="1" t="s">
        <v>40</v>
      </c>
      <c r="E12" s="1">
        <v>0.36595864299999997</v>
      </c>
      <c r="F12" s="1">
        <v>9.61</v>
      </c>
      <c r="I12" s="1">
        <v>8.26</v>
      </c>
      <c r="J12" s="1">
        <v>1.7750912000000001E-2</v>
      </c>
      <c r="K12" s="1">
        <v>9.0909090999999997E-2</v>
      </c>
      <c r="L12" s="1">
        <v>9</v>
      </c>
      <c r="M12" s="12">
        <v>0.51519999999999999</v>
      </c>
    </row>
    <row r="13" spans="1:13" ht="15.75" customHeight="1" x14ac:dyDescent="0.2">
      <c r="A13" s="1" t="s">
        <v>69</v>
      </c>
      <c r="B13" s="1">
        <v>74.395279000000002</v>
      </c>
      <c r="D13" s="1" t="s">
        <v>41</v>
      </c>
      <c r="E13" s="1">
        <v>1.019156556</v>
      </c>
      <c r="F13" s="1">
        <v>10.96</v>
      </c>
      <c r="I13" s="1">
        <v>9.61</v>
      </c>
      <c r="J13" s="1">
        <v>1.9035612E-2</v>
      </c>
      <c r="K13" s="1">
        <v>0.16161616200000001</v>
      </c>
      <c r="L13" s="1">
        <v>16</v>
      </c>
      <c r="M13" s="12">
        <v>0.67679999999999996</v>
      </c>
    </row>
    <row r="14" spans="1:13" ht="15.75" customHeight="1" x14ac:dyDescent="0.2">
      <c r="A14" s="1" t="s">
        <v>70</v>
      </c>
      <c r="B14" s="1">
        <v>91.816147000000001</v>
      </c>
      <c r="D14" s="1" t="s">
        <v>42</v>
      </c>
      <c r="E14" s="1">
        <v>18.259393110000001</v>
      </c>
      <c r="F14" s="1">
        <v>12.31</v>
      </c>
      <c r="I14" s="1">
        <v>10.96</v>
      </c>
      <c r="J14" s="1">
        <v>2.0152475999999999E-2</v>
      </c>
      <c r="K14" s="1">
        <v>8.0808081000000004E-2</v>
      </c>
      <c r="L14" s="1">
        <v>8</v>
      </c>
      <c r="M14" s="12">
        <v>0.75760000000000005</v>
      </c>
    </row>
    <row r="15" spans="1:13" ht="15.75" customHeight="1" x14ac:dyDescent="0.2">
      <c r="A15" s="1" t="s">
        <v>71</v>
      </c>
      <c r="B15" s="1">
        <v>95.454559000000003</v>
      </c>
      <c r="D15" s="1" t="s">
        <v>43</v>
      </c>
      <c r="E15" s="1">
        <v>1.5110623569999999</v>
      </c>
      <c r="F15" s="1">
        <v>13.66</v>
      </c>
      <c r="I15" s="1">
        <v>12.31</v>
      </c>
      <c r="J15" s="1">
        <v>2.1140459E-2</v>
      </c>
      <c r="K15" s="1">
        <v>6.0606061000000003E-2</v>
      </c>
      <c r="L15" s="1">
        <v>6</v>
      </c>
      <c r="M15" s="12">
        <v>0.81820000000000004</v>
      </c>
    </row>
    <row r="16" spans="1:13" ht="15.75" customHeight="1" x14ac:dyDescent="0.2">
      <c r="A16" s="1" t="s">
        <v>72</v>
      </c>
      <c r="B16" s="1">
        <v>107.280655</v>
      </c>
      <c r="D16" s="1" t="s">
        <v>44</v>
      </c>
      <c r="E16" s="1">
        <v>19.770455470000002</v>
      </c>
      <c r="F16" s="1">
        <v>15.01</v>
      </c>
      <c r="I16" s="1">
        <v>13.66</v>
      </c>
      <c r="J16" s="1">
        <v>2.2026341000000001E-2</v>
      </c>
      <c r="K16" s="1">
        <v>2.0202020000000001E-2</v>
      </c>
      <c r="L16" s="1">
        <v>2</v>
      </c>
      <c r="M16" s="12">
        <v>0.83840000000000003</v>
      </c>
    </row>
    <row r="17" spans="1:13" ht="15.75" customHeight="1" x14ac:dyDescent="0.2">
      <c r="A17" s="1" t="s">
        <v>73</v>
      </c>
      <c r="B17" s="1">
        <v>118.806076</v>
      </c>
      <c r="D17" s="1" t="s">
        <v>45</v>
      </c>
      <c r="E17" s="1">
        <v>894.77514889999998</v>
      </c>
      <c r="F17" s="1">
        <v>16.36</v>
      </c>
      <c r="I17" s="1">
        <v>15.01</v>
      </c>
      <c r="J17" s="1">
        <v>2.2829327999999999E-2</v>
      </c>
      <c r="K17" s="1">
        <v>4.0404040000000002E-2</v>
      </c>
      <c r="L17" s="1">
        <v>4</v>
      </c>
      <c r="M17" s="12">
        <v>0.87880000000000003</v>
      </c>
    </row>
    <row r="18" spans="1:13" ht="15.75" customHeight="1" x14ac:dyDescent="0.2">
      <c r="A18" s="1" t="s">
        <v>74</v>
      </c>
      <c r="B18" s="1">
        <v>124.44355</v>
      </c>
      <c r="D18" s="1" t="s">
        <v>46</v>
      </c>
      <c r="E18" s="1">
        <v>99</v>
      </c>
      <c r="F18" s="1">
        <v>17.71</v>
      </c>
      <c r="I18" s="1">
        <v>16.36</v>
      </c>
      <c r="J18" s="1">
        <v>2.3563665000000001E-2</v>
      </c>
      <c r="K18" s="1">
        <v>5.0505051000000002E-2</v>
      </c>
      <c r="L18" s="1">
        <v>5</v>
      </c>
      <c r="M18" s="12">
        <v>0.92930000000000001</v>
      </c>
    </row>
    <row r="19" spans="1:13" ht="15.75" customHeight="1" x14ac:dyDescent="0.2">
      <c r="A19" s="1" t="s">
        <v>75</v>
      </c>
      <c r="B19" s="1">
        <v>121.196136</v>
      </c>
      <c r="D19" s="1" t="s">
        <v>47</v>
      </c>
      <c r="E19" s="1">
        <v>19.770455470000002</v>
      </c>
      <c r="F19" s="1">
        <v>19.059999999999999</v>
      </c>
      <c r="I19" s="1">
        <v>17.71</v>
      </c>
      <c r="J19" s="1">
        <v>2.4240210000000002E-2</v>
      </c>
      <c r="K19" s="1">
        <v>3.0303030000000002E-2</v>
      </c>
      <c r="L19" s="1">
        <v>3</v>
      </c>
      <c r="M19" s="12">
        <v>0.95960000000000001</v>
      </c>
    </row>
    <row r="20" spans="1:13" ht="15.75" customHeight="1" x14ac:dyDescent="0.2">
      <c r="A20" s="1" t="s">
        <v>76</v>
      </c>
      <c r="B20" s="1">
        <v>128.673981</v>
      </c>
      <c r="D20" s="1" t="s">
        <v>48</v>
      </c>
      <c r="E20" s="1">
        <v>1.5110623569999999</v>
      </c>
      <c r="F20" s="1">
        <v>20.41</v>
      </c>
      <c r="I20" s="1">
        <v>19.059999999999999</v>
      </c>
      <c r="J20" s="1">
        <v>2.4867428E-2</v>
      </c>
      <c r="K20" s="1">
        <v>3.0303030000000002E-2</v>
      </c>
      <c r="L20" s="1">
        <v>3</v>
      </c>
      <c r="M20" s="12">
        <v>0.9899</v>
      </c>
    </row>
    <row r="21" spans="1:13" ht="15.75" customHeight="1" x14ac:dyDescent="0.2">
      <c r="A21" s="1" t="s">
        <v>77</v>
      </c>
      <c r="B21" s="1">
        <v>133.864273</v>
      </c>
      <c r="I21" s="1">
        <v>20.41</v>
      </c>
      <c r="J21" s="1">
        <v>2.5452051999999999E-2</v>
      </c>
      <c r="K21" s="1">
        <v>1.0101010000000001E-2</v>
      </c>
      <c r="L21" s="1">
        <v>1</v>
      </c>
      <c r="M21" s="12">
        <v>1</v>
      </c>
    </row>
    <row r="22" spans="1:13" ht="15.75" customHeight="1" x14ac:dyDescent="0.2">
      <c r="A22" s="1" t="s">
        <v>78</v>
      </c>
      <c r="B22" s="1">
        <v>105.601173</v>
      </c>
      <c r="I22" s="1" t="s">
        <v>49</v>
      </c>
      <c r="J22" s="1" t="e">
        <v>#VALUE!</v>
      </c>
      <c r="K22" s="1">
        <v>0</v>
      </c>
      <c r="L22" s="1">
        <v>0</v>
      </c>
      <c r="M22" s="12">
        <v>1</v>
      </c>
    </row>
    <row r="23" spans="1:13" ht="15.75" customHeight="1" x14ac:dyDescent="0.2">
      <c r="A23" s="1" t="s">
        <v>79</v>
      </c>
      <c r="B23" s="1">
        <v>124.74996899999999</v>
      </c>
      <c r="L23" s="1">
        <v>99</v>
      </c>
    </row>
    <row r="24" spans="1:13" ht="15.75" customHeight="1" x14ac:dyDescent="0.2">
      <c r="A24" s="1" t="s">
        <v>80</v>
      </c>
      <c r="B24" s="1">
        <v>126.310287</v>
      </c>
    </row>
    <row r="25" spans="1:13" ht="15.75" customHeight="1" x14ac:dyDescent="0.2">
      <c r="A25" s="1" t="s">
        <v>81</v>
      </c>
      <c r="B25" s="1">
        <v>118.57884199999999</v>
      </c>
    </row>
    <row r="26" spans="1:13" ht="15.75" customHeight="1" x14ac:dyDescent="0.2">
      <c r="A26" s="1" t="s">
        <v>82</v>
      </c>
      <c r="B26" s="1">
        <v>131.85011299999999</v>
      </c>
      <c r="J26" s="1" t="s">
        <v>55</v>
      </c>
      <c r="K26" s="1" t="s">
        <v>56</v>
      </c>
      <c r="L26" s="1" t="s">
        <v>57</v>
      </c>
    </row>
    <row r="27" spans="1:13" ht="15.75" customHeight="1" x14ac:dyDescent="0.2">
      <c r="A27" s="1" t="s">
        <v>83</v>
      </c>
      <c r="B27" s="1">
        <v>139.243439</v>
      </c>
      <c r="J27" s="1">
        <v>0</v>
      </c>
      <c r="L27" s="1">
        <f>'LP Final '!C6</f>
        <v>180000</v>
      </c>
    </row>
    <row r="28" spans="1:13" ht="15.75" customHeight="1" x14ac:dyDescent="0.2">
      <c r="A28" s="1" t="s">
        <v>84</v>
      </c>
      <c r="B28" s="1">
        <v>131.62905900000001</v>
      </c>
      <c r="J28" s="1">
        <v>1</v>
      </c>
      <c r="K28" s="1">
        <v>1.6238514999999999E-2</v>
      </c>
      <c r="L28" s="1">
        <f t="shared" ref="L28:L147" si="0">L27*(1+K28)</f>
        <v>182922.9327</v>
      </c>
    </row>
    <row r="29" spans="1:13" ht="15.75" customHeight="1" x14ac:dyDescent="0.2">
      <c r="A29" s="1" t="s">
        <v>85</v>
      </c>
      <c r="B29" s="1">
        <v>143.09144599999999</v>
      </c>
      <c r="J29" s="1">
        <v>2</v>
      </c>
      <c r="K29" s="1">
        <v>2.4867428E-2</v>
      </c>
      <c r="L29" s="1">
        <f t="shared" si="0"/>
        <v>187471.7555584661</v>
      </c>
    </row>
    <row r="30" spans="1:13" ht="15.75" customHeight="1" x14ac:dyDescent="0.2">
      <c r="A30" s="1" t="s">
        <v>86</v>
      </c>
      <c r="B30" s="1">
        <v>160.37262000000001</v>
      </c>
      <c r="J30" s="1">
        <v>3</v>
      </c>
      <c r="K30" s="1">
        <v>1.9035612E-2</v>
      </c>
      <c r="L30" s="1">
        <f t="shared" si="0"/>
        <v>191040.39515823589</v>
      </c>
    </row>
    <row r="31" spans="1:13" ht="15.75" customHeight="1" x14ac:dyDescent="0.2">
      <c r="A31" s="1" t="s">
        <v>87</v>
      </c>
      <c r="B31" s="1">
        <v>157.32517999999999</v>
      </c>
      <c r="J31" s="1">
        <v>4</v>
      </c>
      <c r="K31" s="1">
        <v>1.6238514999999999E-2</v>
      </c>
      <c r="L31" s="1">
        <f t="shared" si="0"/>
        <v>194142.60748061881</v>
      </c>
    </row>
    <row r="32" spans="1:13" ht="15.75" customHeight="1" x14ac:dyDescent="0.2">
      <c r="A32" s="1" t="s">
        <v>88</v>
      </c>
      <c r="B32" s="1">
        <v>159.95225500000001</v>
      </c>
      <c r="J32" s="1">
        <v>5</v>
      </c>
      <c r="K32" s="1">
        <v>2.3563665000000001E-2</v>
      </c>
      <c r="L32" s="1">
        <f t="shared" si="0"/>
        <v>198717.3188455186</v>
      </c>
    </row>
    <row r="33" spans="1:12" ht="15.75" customHeight="1" x14ac:dyDescent="0.2">
      <c r="A33" s="1" t="s">
        <v>89</v>
      </c>
      <c r="B33" s="1">
        <v>180.648819</v>
      </c>
      <c r="J33" s="1">
        <v>6</v>
      </c>
      <c r="K33" s="1">
        <v>1.9035612E-2</v>
      </c>
      <c r="L33" s="1">
        <f t="shared" si="0"/>
        <v>202500.02462474216</v>
      </c>
    </row>
    <row r="34" spans="1:12" ht="15.75" customHeight="1" x14ac:dyDescent="0.2">
      <c r="A34" s="1" t="s">
        <v>90</v>
      </c>
      <c r="B34" s="1">
        <v>749.90765399999998</v>
      </c>
      <c r="J34" s="1">
        <v>7</v>
      </c>
      <c r="K34" s="1">
        <v>1.6238514999999999E-2</v>
      </c>
      <c r="L34" s="1">
        <f t="shared" si="0"/>
        <v>205788.32431211139</v>
      </c>
    </row>
    <row r="35" spans="1:12" ht="15.75" customHeight="1" x14ac:dyDescent="0.2">
      <c r="A35" s="1" t="s">
        <v>91</v>
      </c>
      <c r="B35" s="1">
        <v>168.23370399999999</v>
      </c>
      <c r="J35" s="1">
        <v>8</v>
      </c>
      <c r="K35" s="1">
        <v>2.2026341000000001E-2</v>
      </c>
      <c r="L35" s="1">
        <f t="shared" si="0"/>
        <v>210321.08811722853</v>
      </c>
    </row>
    <row r="36" spans="1:12" ht="15.75" customHeight="1" x14ac:dyDescent="0.2">
      <c r="A36" s="1" t="s">
        <v>92</v>
      </c>
      <c r="B36" s="1">
        <v>163.802795</v>
      </c>
      <c r="J36" s="1">
        <v>9</v>
      </c>
      <c r="K36" s="1">
        <v>1.9035612E-2</v>
      </c>
      <c r="L36" s="1">
        <f t="shared" si="0"/>
        <v>214324.67874604589</v>
      </c>
    </row>
    <row r="37" spans="1:12" ht="15.75" customHeight="1" x14ac:dyDescent="0.2">
      <c r="A37" s="1" t="s">
        <v>93</v>
      </c>
      <c r="B37" s="1">
        <v>177.18382299999999</v>
      </c>
      <c r="J37" s="1">
        <v>10</v>
      </c>
      <c r="K37" s="1">
        <v>1.6238514999999999E-2</v>
      </c>
      <c r="L37" s="1">
        <f t="shared" si="0"/>
        <v>217804.99325673372</v>
      </c>
    </row>
    <row r="38" spans="1:12" ht="15.75" customHeight="1" x14ac:dyDescent="0.2">
      <c r="A38" s="1" t="s">
        <v>94</v>
      </c>
      <c r="B38" s="1">
        <v>188.850494</v>
      </c>
      <c r="J38" s="1">
        <v>11</v>
      </c>
      <c r="K38" s="1">
        <v>1.4399337E-2</v>
      </c>
      <c r="L38" s="1">
        <f t="shared" si="0"/>
        <v>220941.24075492015</v>
      </c>
    </row>
    <row r="39" spans="1:12" ht="15.75" customHeight="1" x14ac:dyDescent="0.2">
      <c r="A39" s="1" t="s">
        <v>95</v>
      </c>
      <c r="B39" s="1">
        <v>193.69477800000001</v>
      </c>
      <c r="J39" s="1">
        <v>12</v>
      </c>
      <c r="K39" s="1">
        <v>1.7750912000000001E-2</v>
      </c>
      <c r="L39" s="1">
        <f t="shared" si="0"/>
        <v>224863.14927673154</v>
      </c>
    </row>
    <row r="40" spans="1:12" ht="15.75" customHeight="1" x14ac:dyDescent="0.2">
      <c r="A40" s="1" t="s">
        <v>96</v>
      </c>
      <c r="B40" s="1">
        <v>205.620575</v>
      </c>
      <c r="J40" s="1">
        <v>13</v>
      </c>
      <c r="K40" s="1">
        <v>2.1140459E-2</v>
      </c>
      <c r="L40" s="1">
        <f t="shared" si="0"/>
        <v>229616.85946462714</v>
      </c>
    </row>
    <row r="41" spans="1:12" ht="15.75" customHeight="1" x14ac:dyDescent="0.2">
      <c r="A41" s="1" t="s">
        <v>97</v>
      </c>
      <c r="B41" s="1">
        <v>226.59840399999999</v>
      </c>
      <c r="J41" s="1">
        <v>14</v>
      </c>
      <c r="K41" s="1">
        <v>1.7750912000000001E-2</v>
      </c>
      <c r="L41" s="1">
        <f t="shared" si="0"/>
        <v>233692.76813070007</v>
      </c>
    </row>
    <row r="42" spans="1:12" ht="15.75" customHeight="1" x14ac:dyDescent="0.2">
      <c r="A42" s="1" t="s">
        <v>98</v>
      </c>
      <c r="B42" s="1">
        <v>231.68405200000001</v>
      </c>
      <c r="J42" s="1">
        <v>15</v>
      </c>
      <c r="K42" s="1">
        <v>1.6238514999999999E-2</v>
      </c>
      <c r="L42" s="1">
        <f t="shared" si="0"/>
        <v>237487.59165138195</v>
      </c>
    </row>
    <row r="43" spans="1:12" ht="15.75" customHeight="1" x14ac:dyDescent="0.2">
      <c r="A43" s="1" t="s">
        <v>99</v>
      </c>
      <c r="B43" s="1">
        <v>243.09153699999999</v>
      </c>
      <c r="J43" s="1">
        <v>16</v>
      </c>
      <c r="K43" s="1">
        <v>1.9035612E-2</v>
      </c>
      <c r="L43" s="1">
        <f t="shared" si="0"/>
        <v>242008.31330087208</v>
      </c>
    </row>
    <row r="44" spans="1:12" ht="15.75" customHeight="1" x14ac:dyDescent="0.2">
      <c r="A44" s="1" t="s">
        <v>100</v>
      </c>
      <c r="B44" s="1">
        <v>226.47547900000001</v>
      </c>
      <c r="J44" s="1">
        <v>17</v>
      </c>
      <c r="K44" s="1">
        <v>2.1140459E-2</v>
      </c>
      <c r="L44" s="1">
        <f t="shared" si="0"/>
        <v>247124.48012586831</v>
      </c>
    </row>
    <row r="45" spans="1:12" ht="15.75" customHeight="1" x14ac:dyDescent="0.2">
      <c r="A45" s="1" t="s">
        <v>101</v>
      </c>
      <c r="B45" s="1">
        <v>234.622086</v>
      </c>
      <c r="J45" s="1">
        <v>18</v>
      </c>
      <c r="K45" s="1">
        <v>1.6238514999999999E-2</v>
      </c>
      <c r="L45" s="1">
        <f t="shared" si="0"/>
        <v>251137.41470325942</v>
      </c>
    </row>
    <row r="46" spans="1:12" ht="15.75" customHeight="1" x14ac:dyDescent="0.2">
      <c r="A46" s="1" t="s">
        <v>102</v>
      </c>
      <c r="B46" s="1">
        <v>241.19665499999999</v>
      </c>
      <c r="J46" s="1">
        <v>19</v>
      </c>
      <c r="K46" s="1">
        <v>2.4240210000000002E-2</v>
      </c>
      <c r="L46" s="1">
        <f t="shared" si="0"/>
        <v>257225.03837452354</v>
      </c>
    </row>
    <row r="47" spans="1:12" ht="15.75" customHeight="1" x14ac:dyDescent="0.2">
      <c r="A47" s="1" t="s">
        <v>103</v>
      </c>
      <c r="B47" s="1">
        <v>230.31538399999999</v>
      </c>
      <c r="J47" s="1">
        <v>20</v>
      </c>
      <c r="K47" s="1">
        <v>2.2829327999999999E-2</v>
      </c>
      <c r="L47" s="1">
        <f t="shared" si="0"/>
        <v>263097.31314538815</v>
      </c>
    </row>
    <row r="48" spans="1:12" ht="15.75" customHeight="1" x14ac:dyDescent="0.2">
      <c r="A48" s="1" t="s">
        <v>104</v>
      </c>
      <c r="B48" s="1">
        <v>219.005493</v>
      </c>
      <c r="J48" s="1">
        <v>21</v>
      </c>
      <c r="K48" s="1">
        <v>1.6238514999999999E-2</v>
      </c>
      <c r="L48" s="1">
        <f t="shared" si="0"/>
        <v>267369.62281135924</v>
      </c>
    </row>
    <row r="49" spans="1:12" ht="15.75" customHeight="1" x14ac:dyDescent="0.2">
      <c r="A49" s="1" t="s">
        <v>105</v>
      </c>
      <c r="B49" s="1">
        <v>221.49470500000001</v>
      </c>
      <c r="J49" s="1">
        <v>22</v>
      </c>
      <c r="K49" s="1">
        <v>2.2829327999999999E-2</v>
      </c>
      <c r="L49" s="1">
        <f t="shared" si="0"/>
        <v>273473.49162775604</v>
      </c>
    </row>
    <row r="50" spans="1:12" ht="15.75" customHeight="1" x14ac:dyDescent="0.2">
      <c r="A50" s="1" t="s">
        <v>106</v>
      </c>
      <c r="B50" s="1">
        <v>204.14378400000001</v>
      </c>
      <c r="J50" s="1">
        <v>23</v>
      </c>
      <c r="K50" s="1">
        <v>1.6238514999999999E-2</v>
      </c>
      <c r="L50" s="1">
        <f t="shared" si="0"/>
        <v>277914.29502365569</v>
      </c>
    </row>
    <row r="51" spans="1:12" ht="15.75" customHeight="1" x14ac:dyDescent="0.2">
      <c r="A51" s="1" t="s">
        <v>107</v>
      </c>
      <c r="B51" s="1">
        <v>202.56234699999999</v>
      </c>
      <c r="J51" s="1">
        <v>24</v>
      </c>
      <c r="K51" s="1">
        <v>1.6238514999999999E-2</v>
      </c>
      <c r="L51" s="1">
        <f t="shared" si="0"/>
        <v>282427.21047211176</v>
      </c>
    </row>
    <row r="52" spans="1:12" ht="15.75" customHeight="1" x14ac:dyDescent="0.2">
      <c r="A52" s="1" t="s">
        <v>108</v>
      </c>
      <c r="B52" s="1">
        <v>198.94909699999999</v>
      </c>
      <c r="J52" s="1">
        <v>25</v>
      </c>
      <c r="K52" s="1">
        <v>1.4399337E-2</v>
      </c>
      <c r="L52" s="1">
        <f t="shared" si="0"/>
        <v>286493.97505366959</v>
      </c>
    </row>
    <row r="53" spans="1:12" ht="15.75" customHeight="1" x14ac:dyDescent="0.2">
      <c r="A53" s="1" t="s">
        <v>109</v>
      </c>
      <c r="B53" s="1">
        <v>194.88659699999999</v>
      </c>
      <c r="J53" s="1">
        <v>26</v>
      </c>
      <c r="K53" s="1">
        <v>1.2050889E-2</v>
      </c>
      <c r="L53" s="1">
        <f t="shared" si="0"/>
        <v>289946.4821462101</v>
      </c>
    </row>
    <row r="54" spans="1:12" ht="15.75" customHeight="1" x14ac:dyDescent="0.2">
      <c r="A54" s="1" t="s">
        <v>110</v>
      </c>
      <c r="B54" s="1">
        <v>208.22564700000001</v>
      </c>
      <c r="J54" s="1">
        <v>27</v>
      </c>
      <c r="K54" s="1">
        <v>2.0152475999999999E-2</v>
      </c>
      <c r="L54" s="1">
        <f t="shared" si="0"/>
        <v>295789.62166894606</v>
      </c>
    </row>
    <row r="55" spans="1:12" ht="15.75" customHeight="1" x14ac:dyDescent="0.2">
      <c r="A55" s="1" t="s">
        <v>111</v>
      </c>
      <c r="B55" s="1">
        <v>168.22770700000001</v>
      </c>
      <c r="J55" s="1">
        <v>28</v>
      </c>
      <c r="K55" s="1">
        <v>2.3563665000000001E-2</v>
      </c>
      <c r="L55" s="1">
        <f t="shared" si="0"/>
        <v>302759.50922442984</v>
      </c>
    </row>
    <row r="56" spans="1:12" ht="15.75" customHeight="1" x14ac:dyDescent="0.2">
      <c r="A56" s="1" t="s">
        <v>112</v>
      </c>
      <c r="B56" s="1">
        <v>168.678192</v>
      </c>
      <c r="J56" s="1">
        <v>29</v>
      </c>
      <c r="K56" s="1">
        <v>1.6238514999999999E-2</v>
      </c>
      <c r="L56" s="1">
        <f t="shared" si="0"/>
        <v>307675.87405636336</v>
      </c>
    </row>
    <row r="57" spans="1:12" ht="15.75" customHeight="1" x14ac:dyDescent="0.2">
      <c r="A57" s="1" t="s">
        <v>113</v>
      </c>
      <c r="B57" s="1">
        <v>156.44648699999999</v>
      </c>
      <c r="J57" s="1">
        <v>30</v>
      </c>
      <c r="K57" s="1">
        <v>1.6238514999999999E-2</v>
      </c>
      <c r="L57" s="1">
        <f t="shared" si="0"/>
        <v>312672.0733523657</v>
      </c>
    </row>
    <row r="58" spans="1:12" ht="15.75" customHeight="1" x14ac:dyDescent="0.2">
      <c r="A58" s="1" t="s">
        <v>114</v>
      </c>
      <c r="B58" s="1">
        <v>177.40824900000001</v>
      </c>
      <c r="J58" s="1">
        <v>31</v>
      </c>
      <c r="K58" s="1">
        <v>2.3563665000000001E-2</v>
      </c>
      <c r="L58" s="1">
        <f t="shared" si="0"/>
        <v>320039.77334369626</v>
      </c>
    </row>
    <row r="59" spans="1:12" ht="15.75" customHeight="1" x14ac:dyDescent="0.2">
      <c r="A59" s="1" t="s">
        <v>115</v>
      </c>
      <c r="B59" s="1">
        <v>198.57261700000001</v>
      </c>
      <c r="J59" s="1">
        <v>32</v>
      </c>
      <c r="K59" s="1">
        <v>1.6238514999999999E-2</v>
      </c>
      <c r="L59" s="1">
        <f t="shared" si="0"/>
        <v>325236.74400373443</v>
      </c>
    </row>
    <row r="60" spans="1:12" ht="15.75" customHeight="1" x14ac:dyDescent="0.2">
      <c r="A60" s="1" t="s">
        <v>116</v>
      </c>
      <c r="B60" s="1">
        <v>165.687759</v>
      </c>
      <c r="J60" s="1">
        <v>33</v>
      </c>
      <c r="K60" s="1">
        <v>1.6238514999999999E-2</v>
      </c>
      <c r="L60" s="1">
        <f t="shared" si="0"/>
        <v>330518.10574979021</v>
      </c>
    </row>
    <row r="61" spans="1:12" ht="15.75" customHeight="1" x14ac:dyDescent="0.2">
      <c r="A61" s="1" t="s">
        <v>117</v>
      </c>
      <c r="B61" s="1">
        <v>161.49972500000001</v>
      </c>
      <c r="J61" s="1">
        <v>34</v>
      </c>
      <c r="K61" s="1">
        <v>1.6238514999999999E-2</v>
      </c>
      <c r="L61" s="1">
        <f t="shared" si="0"/>
        <v>335885.22896777972</v>
      </c>
    </row>
    <row r="62" spans="1:12" ht="15.75" customHeight="1" x14ac:dyDescent="0.2">
      <c r="A62" s="1" t="s">
        <v>118</v>
      </c>
      <c r="B62" s="1">
        <v>158.16656499999999</v>
      </c>
      <c r="J62" s="1">
        <v>35</v>
      </c>
      <c r="K62" s="1">
        <v>2.1140459E-2</v>
      </c>
      <c r="L62" s="1">
        <f t="shared" si="0"/>
        <v>342985.99687947868</v>
      </c>
    </row>
    <row r="63" spans="1:12" ht="15.75" customHeight="1" x14ac:dyDescent="0.2">
      <c r="A63" s="1" t="s">
        <v>119</v>
      </c>
      <c r="B63" s="1">
        <v>129.02316300000001</v>
      </c>
      <c r="J63" s="1">
        <v>36</v>
      </c>
      <c r="K63" s="1">
        <v>1.7750912000000001E-2</v>
      </c>
      <c r="L63" s="1">
        <f t="shared" si="0"/>
        <v>349074.31112731854</v>
      </c>
    </row>
    <row r="64" spans="1:12" ht="15.75" customHeight="1" x14ac:dyDescent="0.2">
      <c r="A64" s="1" t="s">
        <v>120</v>
      </c>
      <c r="B64" s="1">
        <v>104.62996699999999</v>
      </c>
      <c r="J64" s="1">
        <v>37</v>
      </c>
      <c r="K64" s="1">
        <v>1.6238514999999999E-2</v>
      </c>
      <c r="L64" s="1">
        <f t="shared" si="0"/>
        <v>354742.75956467417</v>
      </c>
    </row>
    <row r="65" spans="1:12" ht="15.75" customHeight="1" x14ac:dyDescent="0.2">
      <c r="A65" s="1" t="s">
        <v>121</v>
      </c>
      <c r="B65" s="1">
        <v>109.30011</v>
      </c>
      <c r="J65" s="1">
        <v>38</v>
      </c>
      <c r="K65" s="1">
        <v>2.1140459E-2</v>
      </c>
      <c r="L65" s="1">
        <f t="shared" si="0"/>
        <v>362242.18432879797</v>
      </c>
    </row>
    <row r="66" spans="1:12" ht="15.75" customHeight="1" x14ac:dyDescent="0.2">
      <c r="A66" s="1" t="s">
        <v>122</v>
      </c>
      <c r="B66" s="1">
        <v>93.641029000000003</v>
      </c>
      <c r="J66" s="1">
        <v>39</v>
      </c>
      <c r="K66" s="1">
        <v>1.9035612E-2</v>
      </c>
      <c r="L66" s="1">
        <f t="shared" si="0"/>
        <v>369137.68599971343</v>
      </c>
    </row>
    <row r="67" spans="1:12" ht="15.75" customHeight="1" x14ac:dyDescent="0.2">
      <c r="A67" s="1" t="s">
        <v>123</v>
      </c>
      <c r="B67" s="1">
        <v>100.270927</v>
      </c>
      <c r="J67" s="1">
        <v>40</v>
      </c>
      <c r="K67" s="1">
        <v>1.9035612E-2</v>
      </c>
      <c r="L67" s="1">
        <f t="shared" si="0"/>
        <v>376164.44776498177</v>
      </c>
    </row>
    <row r="68" spans="1:12" ht="15.75" customHeight="1" x14ac:dyDescent="0.2">
      <c r="A68" s="1" t="s">
        <v>124</v>
      </c>
      <c r="B68" s="1">
        <v>94.699127000000004</v>
      </c>
      <c r="J68" s="1">
        <v>41</v>
      </c>
      <c r="K68" s="1">
        <v>1.6238514999999999E-2</v>
      </c>
      <c r="L68" s="1">
        <f t="shared" si="0"/>
        <v>382272.79979248013</v>
      </c>
    </row>
    <row r="69" spans="1:12" ht="15.75" customHeight="1" x14ac:dyDescent="0.2">
      <c r="A69" s="1" t="s">
        <v>125</v>
      </c>
      <c r="B69" s="1">
        <v>106.403526</v>
      </c>
      <c r="J69" s="1">
        <v>42</v>
      </c>
      <c r="K69" s="1">
        <v>1.6238514999999999E-2</v>
      </c>
      <c r="L69" s="1">
        <f t="shared" si="0"/>
        <v>388480.3423860023</v>
      </c>
    </row>
    <row r="70" spans="1:12" ht="15.75" customHeight="1" x14ac:dyDescent="0.2">
      <c r="A70" s="1" t="s">
        <v>126</v>
      </c>
      <c r="B70" s="1">
        <v>122.79750799999999</v>
      </c>
      <c r="J70" s="1">
        <v>43</v>
      </c>
      <c r="K70" s="1">
        <v>1.7750912000000001E-2</v>
      </c>
      <c r="L70" s="1">
        <f t="shared" si="0"/>
        <v>395376.22275742603</v>
      </c>
    </row>
    <row r="71" spans="1:12" ht="15.75" customHeight="1" x14ac:dyDescent="0.2">
      <c r="A71" s="1" t="s">
        <v>127</v>
      </c>
      <c r="B71" s="1">
        <v>137.88116500000001</v>
      </c>
      <c r="J71" s="1">
        <v>44</v>
      </c>
      <c r="K71" s="1">
        <v>2.2026341000000001E-2</v>
      </c>
      <c r="L71" s="1">
        <f t="shared" si="0"/>
        <v>404084.91426317301</v>
      </c>
    </row>
    <row r="72" spans="1:12" ht="15.75" customHeight="1" x14ac:dyDescent="0.2">
      <c r="A72" s="1" t="s">
        <v>128</v>
      </c>
      <c r="B72" s="1">
        <v>153.575714</v>
      </c>
      <c r="J72" s="1">
        <v>45</v>
      </c>
      <c r="K72" s="1">
        <v>1.9035612E-2</v>
      </c>
      <c r="L72" s="1">
        <f t="shared" si="0"/>
        <v>411776.91790613998</v>
      </c>
    </row>
    <row r="73" spans="1:12" ht="15.75" customHeight="1" x14ac:dyDescent="0.2">
      <c r="A73" s="1" t="s">
        <v>129</v>
      </c>
      <c r="B73" s="1">
        <v>208.78822299999999</v>
      </c>
      <c r="J73" s="1">
        <v>46</v>
      </c>
      <c r="K73" s="1">
        <v>1.9035612E-2</v>
      </c>
      <c r="L73" s="1">
        <f t="shared" si="0"/>
        <v>419615.34354595706</v>
      </c>
    </row>
    <row r="74" spans="1:12" ht="15.75" customHeight="1" x14ac:dyDescent="0.2">
      <c r="A74" s="1" t="s">
        <v>130</v>
      </c>
      <c r="B74" s="1">
        <v>209.8974</v>
      </c>
      <c r="J74" s="1">
        <v>47</v>
      </c>
      <c r="K74" s="1">
        <v>2.0152475999999999E-2</v>
      </c>
      <c r="L74" s="1">
        <f t="shared" si="0"/>
        <v>428071.63168599876</v>
      </c>
    </row>
    <row r="75" spans="1:12" ht="15.75" customHeight="1" x14ac:dyDescent="0.2">
      <c r="A75" s="1" t="s">
        <v>131</v>
      </c>
      <c r="B75" s="1">
        <v>246.679337</v>
      </c>
      <c r="J75" s="1">
        <v>48</v>
      </c>
      <c r="K75" s="1">
        <v>2.5452051999999999E-2</v>
      </c>
      <c r="L75" s="1">
        <f t="shared" si="0"/>
        <v>438966.9331153956</v>
      </c>
    </row>
    <row r="76" spans="1:12" ht="15.75" customHeight="1" x14ac:dyDescent="0.2">
      <c r="A76" s="1" t="s">
        <v>132</v>
      </c>
      <c r="B76" s="1">
        <v>249.407455</v>
      </c>
      <c r="J76" s="1">
        <v>49</v>
      </c>
      <c r="K76" s="1">
        <v>2.4240210000000002E-2</v>
      </c>
      <c r="L76" s="1">
        <f t="shared" si="0"/>
        <v>449607.58375716879</v>
      </c>
    </row>
    <row r="77" spans="1:12" ht="15.75" customHeight="1" x14ac:dyDescent="0.2">
      <c r="A77" s="1" t="s">
        <v>133</v>
      </c>
      <c r="B77" s="1">
        <v>274.55926499999998</v>
      </c>
      <c r="J77" s="1">
        <v>50</v>
      </c>
      <c r="K77" s="1">
        <v>1.6238514999999999E-2</v>
      </c>
      <c r="L77" s="1">
        <f t="shared" si="0"/>
        <v>456908.54325012333</v>
      </c>
    </row>
    <row r="78" spans="1:12" ht="15.75" customHeight="1" x14ac:dyDescent="0.2">
      <c r="A78" s="1" t="s">
        <v>134</v>
      </c>
      <c r="B78" s="1">
        <v>299.54989599999999</v>
      </c>
      <c r="J78" s="1">
        <v>51</v>
      </c>
      <c r="K78" s="1">
        <v>1.6238514999999999E-2</v>
      </c>
      <c r="L78" s="1">
        <f t="shared" si="0"/>
        <v>464328.05948331859</v>
      </c>
    </row>
    <row r="79" spans="1:12" ht="15.75" customHeight="1" x14ac:dyDescent="0.2">
      <c r="A79" s="1" t="s">
        <v>135</v>
      </c>
      <c r="B79" s="1">
        <v>293.83667000000003</v>
      </c>
      <c r="J79" s="1">
        <v>52</v>
      </c>
      <c r="K79" s="1">
        <v>2.0152475999999999E-2</v>
      </c>
      <c r="L79" s="1">
        <f t="shared" si="0"/>
        <v>473685.41955818277</v>
      </c>
    </row>
    <row r="80" spans="1:12" ht="15.75" customHeight="1" x14ac:dyDescent="0.2">
      <c r="A80" s="1" t="s">
        <v>136</v>
      </c>
      <c r="B80" s="1">
        <v>304.85140999999999</v>
      </c>
      <c r="J80" s="1">
        <v>53</v>
      </c>
      <c r="K80" s="1">
        <v>2.3563665000000001E-2</v>
      </c>
      <c r="L80" s="1">
        <f t="shared" si="0"/>
        <v>484847.18410003622</v>
      </c>
    </row>
    <row r="81" spans="1:12" ht="15.75" customHeight="1" x14ac:dyDescent="0.2">
      <c r="A81" s="1" t="s">
        <v>137</v>
      </c>
      <c r="B81" s="1">
        <v>312.783051</v>
      </c>
      <c r="J81" s="1">
        <v>54</v>
      </c>
      <c r="K81" s="1">
        <v>2.2026341000000001E-2</v>
      </c>
      <c r="L81" s="1">
        <f t="shared" si="0"/>
        <v>495526.59350991336</v>
      </c>
    </row>
    <row r="82" spans="1:12" ht="15.75" customHeight="1" x14ac:dyDescent="0.2">
      <c r="A82" s="1" t="s">
        <v>138</v>
      </c>
      <c r="B82" s="1">
        <v>306.85449199999999</v>
      </c>
      <c r="J82" s="1">
        <v>55</v>
      </c>
      <c r="K82" s="1">
        <v>2.4240210000000002E-2</v>
      </c>
      <c r="L82" s="1">
        <f t="shared" si="0"/>
        <v>507538.26219717832</v>
      </c>
    </row>
    <row r="83" spans="1:12" ht="15.75" customHeight="1" x14ac:dyDescent="0.2">
      <c r="A83" s="1" t="s">
        <v>139</v>
      </c>
      <c r="B83" s="1">
        <v>297.24026500000002</v>
      </c>
      <c r="J83" s="1">
        <v>56</v>
      </c>
      <c r="K83" s="1">
        <v>1.6238514999999999E-2</v>
      </c>
      <c r="L83" s="1">
        <f t="shared" si="0"/>
        <v>515779.92988094111</v>
      </c>
    </row>
    <row r="84" spans="1:12" ht="15.75" customHeight="1" x14ac:dyDescent="0.2">
      <c r="A84" s="1" t="s">
        <v>140</v>
      </c>
      <c r="B84" s="1">
        <v>300.90564000000001</v>
      </c>
      <c r="J84" s="1">
        <v>57</v>
      </c>
      <c r="K84" s="1">
        <v>1.6238514999999999E-2</v>
      </c>
      <c r="L84" s="1">
        <f t="shared" si="0"/>
        <v>524155.4300090117</v>
      </c>
    </row>
    <row r="85" spans="1:12" ht="15.75" customHeight="1" x14ac:dyDescent="0.2">
      <c r="A85" s="1" t="s">
        <v>141</v>
      </c>
      <c r="B85" s="1">
        <v>341.31204200000002</v>
      </c>
      <c r="J85" s="1">
        <v>58</v>
      </c>
      <c r="K85" s="1">
        <v>1.6238514999999999E-2</v>
      </c>
      <c r="L85" s="1">
        <f t="shared" si="0"/>
        <v>532666.9358215445</v>
      </c>
    </row>
    <row r="86" spans="1:12" ht="15.75" customHeight="1" x14ac:dyDescent="0.2">
      <c r="A86" s="1" t="s">
        <v>142</v>
      </c>
      <c r="B86" s="1">
        <v>343.23165899999998</v>
      </c>
      <c r="J86" s="1">
        <v>59</v>
      </c>
      <c r="K86" s="1">
        <v>1.6238514999999999E-2</v>
      </c>
      <c r="L86" s="1">
        <f t="shared" si="0"/>
        <v>541316.6558488867</v>
      </c>
    </row>
    <row r="87" spans="1:12" ht="15.75" customHeight="1" x14ac:dyDescent="0.2">
      <c r="A87" s="1" t="s">
        <v>143</v>
      </c>
      <c r="B87" s="1">
        <v>375.242615</v>
      </c>
      <c r="J87" s="1">
        <v>60</v>
      </c>
      <c r="K87" s="1">
        <v>1.7750912000000001E-2</v>
      </c>
      <c r="L87" s="1">
        <f t="shared" si="0"/>
        <v>550925.52017099457</v>
      </c>
    </row>
    <row r="88" spans="1:12" ht="15.75" customHeight="1" x14ac:dyDescent="0.2">
      <c r="A88" s="1" t="s">
        <v>144</v>
      </c>
      <c r="B88" s="1">
        <v>427.81433099999998</v>
      </c>
      <c r="J88" s="1">
        <v>61</v>
      </c>
      <c r="K88" s="1">
        <v>1.6238514999999999E-2</v>
      </c>
      <c r="L88" s="1">
        <f t="shared" si="0"/>
        <v>559871.73249417404</v>
      </c>
    </row>
    <row r="89" spans="1:12" ht="15.75" customHeight="1" x14ac:dyDescent="0.2">
      <c r="A89" s="1" t="s">
        <v>145</v>
      </c>
      <c r="B89" s="1">
        <v>437.94220000000001</v>
      </c>
      <c r="J89" s="1">
        <v>62</v>
      </c>
      <c r="K89" s="1">
        <v>1.6238514999999999E-2</v>
      </c>
      <c r="L89" s="1">
        <f t="shared" si="0"/>
        <v>568963.21802035661</v>
      </c>
    </row>
    <row r="90" spans="1:12" ht="15.75" customHeight="1" x14ac:dyDescent="0.2">
      <c r="A90" s="1" t="s">
        <v>146</v>
      </c>
      <c r="B90" s="1">
        <v>474.78112800000002</v>
      </c>
      <c r="J90" s="1">
        <v>63</v>
      </c>
      <c r="K90" s="1">
        <v>1.9035612E-2</v>
      </c>
      <c r="L90" s="1">
        <f t="shared" si="0"/>
        <v>579793.78108086344</v>
      </c>
    </row>
    <row r="91" spans="1:12" ht="15.75" customHeight="1" x14ac:dyDescent="0.2">
      <c r="A91" s="1" t="s">
        <v>147</v>
      </c>
      <c r="B91" s="1">
        <v>471.56149299999998</v>
      </c>
      <c r="J91" s="1">
        <v>64</v>
      </c>
      <c r="K91" s="1">
        <v>2.2026341000000001E-2</v>
      </c>
      <c r="L91" s="1">
        <f t="shared" si="0"/>
        <v>592564.51661262987</v>
      </c>
    </row>
    <row r="92" spans="1:12" ht="15.75" customHeight="1" x14ac:dyDescent="0.2">
      <c r="A92" s="1" t="s">
        <v>148</v>
      </c>
      <c r="B92" s="1">
        <v>454.311554</v>
      </c>
      <c r="J92" s="1">
        <v>65</v>
      </c>
      <c r="K92" s="1">
        <v>2.1140459E-2</v>
      </c>
      <c r="L92" s="1">
        <f t="shared" si="0"/>
        <v>605091.602480934</v>
      </c>
    </row>
    <row r="93" spans="1:12" ht="15.75" customHeight="1" x14ac:dyDescent="0.2">
      <c r="A93" s="1" t="s">
        <v>149</v>
      </c>
      <c r="B93" s="1">
        <v>482.70233200000001</v>
      </c>
      <c r="J93" s="1">
        <v>66</v>
      </c>
      <c r="K93" s="1">
        <v>2.3563665000000001E-2</v>
      </c>
      <c r="L93" s="1">
        <f t="shared" si="0"/>
        <v>619349.77829610789</v>
      </c>
    </row>
    <row r="94" spans="1:12" ht="15.75" customHeight="1" x14ac:dyDescent="0.2">
      <c r="A94" s="1" t="s">
        <v>150</v>
      </c>
      <c r="B94" s="1">
        <v>474.98715199999998</v>
      </c>
      <c r="J94" s="1">
        <v>67</v>
      </c>
      <c r="K94" s="1">
        <v>1.6238514999999999E-2</v>
      </c>
      <c r="L94" s="1">
        <f t="shared" si="0"/>
        <v>629407.09896121593</v>
      </c>
    </row>
    <row r="95" spans="1:12" ht="15.75" customHeight="1" x14ac:dyDescent="0.2">
      <c r="A95" s="1" t="s">
        <v>151</v>
      </c>
      <c r="B95" s="1">
        <v>473.02789300000001</v>
      </c>
      <c r="J95" s="1">
        <v>68</v>
      </c>
      <c r="K95" s="1">
        <v>1.6238514999999999E-2</v>
      </c>
      <c r="L95" s="1">
        <f t="shared" si="0"/>
        <v>639627.73557880404</v>
      </c>
    </row>
    <row r="96" spans="1:12" ht="15.75" customHeight="1" x14ac:dyDescent="0.2">
      <c r="A96" s="1" t="s">
        <v>152</v>
      </c>
      <c r="B96" s="1">
        <v>481.82467700000001</v>
      </c>
      <c r="J96" s="1">
        <v>69</v>
      </c>
      <c r="K96" s="1">
        <v>1.4399337E-2</v>
      </c>
      <c r="L96" s="1">
        <f t="shared" si="0"/>
        <v>648837.9508979501</v>
      </c>
    </row>
    <row r="97" spans="1:12" ht="15.75" customHeight="1" x14ac:dyDescent="0.2">
      <c r="A97" s="1" t="s">
        <v>153</v>
      </c>
      <c r="B97" s="1">
        <v>466.25707999999997</v>
      </c>
      <c r="J97" s="1">
        <v>70</v>
      </c>
      <c r="K97" s="1">
        <v>2.4867428E-2</v>
      </c>
      <c r="L97" s="1">
        <f t="shared" si="0"/>
        <v>664972.88192557241</v>
      </c>
    </row>
    <row r="98" spans="1:12" ht="15.75" customHeight="1" x14ac:dyDescent="0.2">
      <c r="A98" s="1" t="s">
        <v>154</v>
      </c>
      <c r="B98" s="1">
        <v>428.80725100000001</v>
      </c>
      <c r="J98" s="1">
        <v>71</v>
      </c>
      <c r="K98" s="1">
        <v>2.4867428E-2</v>
      </c>
      <c r="L98" s="1">
        <f t="shared" si="0"/>
        <v>681509.04718880914</v>
      </c>
    </row>
    <row r="99" spans="1:12" ht="15.75" customHeight="1" x14ac:dyDescent="0.2">
      <c r="A99" s="1" t="s">
        <v>155</v>
      </c>
      <c r="B99" s="1">
        <v>427.52993800000002</v>
      </c>
      <c r="J99" s="1">
        <v>72</v>
      </c>
      <c r="K99" s="1">
        <v>1.6238514999999999E-2</v>
      </c>
      <c r="L99" s="1">
        <f t="shared" si="0"/>
        <v>692575.74207422032</v>
      </c>
    </row>
    <row r="100" spans="1:12" ht="15.75" customHeight="1" x14ac:dyDescent="0.2">
      <c r="A100" s="1" t="s">
        <v>156</v>
      </c>
      <c r="B100" s="1">
        <v>459.13613900000001</v>
      </c>
      <c r="J100" s="1">
        <v>73</v>
      </c>
      <c r="K100" s="1">
        <v>1.6238514999999999E-2</v>
      </c>
      <c r="L100" s="1">
        <f t="shared" si="0"/>
        <v>703822.14365052863</v>
      </c>
    </row>
    <row r="101" spans="1:12" ht="15.75" customHeight="1" x14ac:dyDescent="0.2">
      <c r="A101" s="1" t="s">
        <v>157</v>
      </c>
      <c r="B101" s="1">
        <v>459.96133400000002</v>
      </c>
      <c r="J101" s="1">
        <v>74</v>
      </c>
      <c r="K101" s="1">
        <v>2.0152475999999999E-2</v>
      </c>
      <c r="L101" s="1">
        <f t="shared" si="0"/>
        <v>718005.90250871447</v>
      </c>
    </row>
    <row r="102" spans="1:12" ht="15.75" customHeight="1" x14ac:dyDescent="0.2">
      <c r="A102" s="1" t="s">
        <v>158</v>
      </c>
      <c r="B102" s="1">
        <v>479.858093</v>
      </c>
      <c r="J102" s="1">
        <v>75</v>
      </c>
      <c r="K102" s="1">
        <v>1.6238514999999999E-2</v>
      </c>
      <c r="L102" s="1">
        <f t="shared" si="0"/>
        <v>729665.2521266907</v>
      </c>
    </row>
    <row r="103" spans="1:12" ht="15.75" customHeight="1" x14ac:dyDescent="0.2">
      <c r="A103" s="1" t="s">
        <v>159</v>
      </c>
      <c r="B103" s="1">
        <v>467.15133700000001</v>
      </c>
      <c r="J103" s="1">
        <v>76</v>
      </c>
      <c r="K103" s="1">
        <v>2.2829327999999999E-2</v>
      </c>
      <c r="L103" s="1">
        <f t="shared" si="0"/>
        <v>746323.01949769363</v>
      </c>
    </row>
    <row r="104" spans="1:12" ht="15.75" customHeight="1" x14ac:dyDescent="0.2">
      <c r="A104" s="1" t="s">
        <v>160</v>
      </c>
      <c r="B104" s="1">
        <v>505.96456899999998</v>
      </c>
      <c r="J104" s="1">
        <v>77</v>
      </c>
      <c r="K104" s="1">
        <v>2.3563665000000001E-2</v>
      </c>
      <c r="L104" s="1">
        <f t="shared" si="0"/>
        <v>763909.12511092576</v>
      </c>
    </row>
    <row r="105" spans="1:12" ht="15.75" customHeight="1" x14ac:dyDescent="0.2">
      <c r="A105" s="1" t="s">
        <v>161</v>
      </c>
      <c r="B105" s="1">
        <v>483.92016599999999</v>
      </c>
      <c r="J105" s="1">
        <v>78</v>
      </c>
      <c r="K105" s="1">
        <v>1.4399337E-2</v>
      </c>
      <c r="L105" s="1">
        <f t="shared" si="0"/>
        <v>774908.9100407731</v>
      </c>
    </row>
    <row r="106" spans="1:12" ht="15.75" customHeight="1" x14ac:dyDescent="0.2">
      <c r="A106" s="1" t="s">
        <v>162</v>
      </c>
      <c r="B106" s="1">
        <v>499.50027499999999</v>
      </c>
      <c r="J106" s="1">
        <v>79</v>
      </c>
      <c r="K106" s="1">
        <v>1.9035612E-2</v>
      </c>
      <c r="L106" s="1">
        <f t="shared" si="0"/>
        <v>789659.7753876521</v>
      </c>
    </row>
    <row r="107" spans="1:12" ht="15.75" customHeight="1" x14ac:dyDescent="0.2">
      <c r="A107" s="1" t="s">
        <v>163</v>
      </c>
      <c r="B107" s="1">
        <v>516.22027600000001</v>
      </c>
      <c r="J107" s="1">
        <v>80</v>
      </c>
      <c r="K107" s="1">
        <v>1.6238514999999999E-2</v>
      </c>
      <c r="L107" s="1">
        <f t="shared" si="0"/>
        <v>802482.67749518109</v>
      </c>
    </row>
    <row r="108" spans="1:12" ht="15.75" customHeight="1" x14ac:dyDescent="0.2">
      <c r="A108" s="1" t="s">
        <v>164</v>
      </c>
      <c r="B108" s="1">
        <v>529.37640399999998</v>
      </c>
      <c r="J108" s="1">
        <v>81</v>
      </c>
      <c r="K108" s="1">
        <v>1.4399337E-2</v>
      </c>
      <c r="L108" s="1">
        <f t="shared" si="0"/>
        <v>814037.8960050965</v>
      </c>
    </row>
    <row r="109" spans="1:12" ht="15.75" customHeight="1" x14ac:dyDescent="0.2">
      <c r="A109" s="1" t="s">
        <v>165</v>
      </c>
      <c r="B109" s="1">
        <v>517.38897699999995</v>
      </c>
      <c r="J109" s="1">
        <v>82</v>
      </c>
      <c r="K109" s="1">
        <v>1.6238514999999999E-2</v>
      </c>
      <c r="L109" s="1">
        <f t="shared" si="0"/>
        <v>827256.66258994362</v>
      </c>
    </row>
    <row r="110" spans="1:12" ht="15.75" customHeight="1" x14ac:dyDescent="0.2">
      <c r="A110" s="1" t="s">
        <v>166</v>
      </c>
      <c r="B110" s="1">
        <v>563.24688700000002</v>
      </c>
      <c r="J110" s="1">
        <v>83</v>
      </c>
      <c r="K110" s="1">
        <v>1.6238514999999999E-2</v>
      </c>
      <c r="L110" s="1">
        <f t="shared" si="0"/>
        <v>840690.0823142603</v>
      </c>
    </row>
    <row r="111" spans="1:12" ht="15.75" customHeight="1" x14ac:dyDescent="0.2">
      <c r="A111" s="1" t="s">
        <v>167</v>
      </c>
      <c r="B111" s="1">
        <v>540.96453899999995</v>
      </c>
      <c r="J111" s="1">
        <v>84</v>
      </c>
      <c r="K111" s="1">
        <v>1.9035612E-2</v>
      </c>
      <c r="L111" s="1">
        <f t="shared" si="0"/>
        <v>856693.13253344258</v>
      </c>
    </row>
    <row r="112" spans="1:12" ht="15.75" customHeight="1" x14ac:dyDescent="0.2">
      <c r="A112" s="1" t="s">
        <v>168</v>
      </c>
      <c r="B112" s="1">
        <v>549.07470699999999</v>
      </c>
      <c r="J112" s="1">
        <v>85</v>
      </c>
      <c r="K112" s="1">
        <v>1.6238514999999999E-2</v>
      </c>
      <c r="L112" s="1">
        <f t="shared" si="0"/>
        <v>870604.55681648385</v>
      </c>
    </row>
    <row r="113" spans="1:12" ht="15.75" customHeight="1" x14ac:dyDescent="0.2">
      <c r="A113" s="1" t="s">
        <v>169</v>
      </c>
      <c r="B113" s="1">
        <v>550.10528599999998</v>
      </c>
      <c r="J113" s="1">
        <v>86</v>
      </c>
      <c r="K113" s="1">
        <v>2.0152475999999999E-2</v>
      </c>
      <c r="L113" s="1">
        <f t="shared" si="0"/>
        <v>888149.39425321866</v>
      </c>
    </row>
    <row r="114" spans="1:12" ht="15.75" customHeight="1" x14ac:dyDescent="0.2">
      <c r="A114" s="1" t="s">
        <v>170</v>
      </c>
      <c r="B114" s="1">
        <v>527.35266100000001</v>
      </c>
      <c r="J114" s="1">
        <v>87</v>
      </c>
      <c r="K114" s="1">
        <v>1.6238514999999999E-2</v>
      </c>
      <c r="L114" s="1">
        <f t="shared" si="0"/>
        <v>902571.62151404039</v>
      </c>
    </row>
    <row r="115" spans="1:12" ht="15.75" customHeight="1" x14ac:dyDescent="0.2">
      <c r="A115" s="1" t="s">
        <v>171</v>
      </c>
      <c r="B115" s="1">
        <v>562.634094</v>
      </c>
      <c r="J115" s="1">
        <v>88</v>
      </c>
      <c r="K115" s="1">
        <v>1.2050889E-2</v>
      </c>
      <c r="L115" s="1">
        <f t="shared" si="0"/>
        <v>913448.41193945601</v>
      </c>
    </row>
    <row r="116" spans="1:12" ht="15.75" customHeight="1" x14ac:dyDescent="0.2">
      <c r="A116" s="1" t="s">
        <v>172</v>
      </c>
      <c r="B116" s="1">
        <v>636.15508999999997</v>
      </c>
      <c r="J116" s="1">
        <v>89</v>
      </c>
      <c r="K116" s="1">
        <v>2.2829327999999999E-2</v>
      </c>
      <c r="L116" s="1">
        <f t="shared" si="0"/>
        <v>934301.82534670096</v>
      </c>
    </row>
    <row r="117" spans="1:12" ht="15.75" customHeight="1" x14ac:dyDescent="0.2">
      <c r="A117" s="1" t="s">
        <v>173</v>
      </c>
      <c r="B117" s="1">
        <v>660.11480700000004</v>
      </c>
      <c r="J117" s="1">
        <v>90</v>
      </c>
      <c r="K117" s="1">
        <v>1.2050889E-2</v>
      </c>
      <c r="L117" s="1">
        <f t="shared" si="0"/>
        <v>945560.99293645145</v>
      </c>
    </row>
    <row r="118" spans="1:12" ht="15.75" customHeight="1" x14ac:dyDescent="0.2">
      <c r="A118" s="1" t="s">
        <v>174</v>
      </c>
      <c r="B118" s="1">
        <v>577.98870799999997</v>
      </c>
      <c r="J118" s="1">
        <v>91</v>
      </c>
      <c r="K118" s="1">
        <v>1.9035612E-2</v>
      </c>
      <c r="L118" s="1">
        <f t="shared" si="0"/>
        <v>963560.32512032439</v>
      </c>
    </row>
    <row r="119" spans="1:12" ht="15.75" customHeight="1" x14ac:dyDescent="0.2">
      <c r="A119" s="1" t="s">
        <v>175</v>
      </c>
      <c r="B119" s="1">
        <v>629.79254200000003</v>
      </c>
      <c r="J119" s="1">
        <v>92</v>
      </c>
      <c r="K119" s="1">
        <v>1.6238514999999999E-2</v>
      </c>
      <c r="L119" s="1">
        <f t="shared" si="0"/>
        <v>979207.11391319556</v>
      </c>
    </row>
    <row r="120" spans="1:12" ht="15.75" customHeight="1" x14ac:dyDescent="0.2">
      <c r="A120" s="1" t="s">
        <v>176</v>
      </c>
      <c r="B120" s="1">
        <v>637.68804899999998</v>
      </c>
      <c r="J120" s="1">
        <v>93</v>
      </c>
      <c r="K120" s="1">
        <v>1.7750912000000001E-2</v>
      </c>
      <c r="L120" s="1">
        <f t="shared" si="0"/>
        <v>996588.93322204251</v>
      </c>
    </row>
    <row r="121" spans="1:12" ht="15.75" customHeight="1" x14ac:dyDescent="0.2">
      <c r="A121" s="1" t="s">
        <v>177</v>
      </c>
      <c r="B121" s="1">
        <v>769.10534700000005</v>
      </c>
      <c r="J121" s="1">
        <v>94</v>
      </c>
      <c r="K121" s="1">
        <v>1.9035612E-2</v>
      </c>
      <c r="L121" s="1">
        <f t="shared" si="0"/>
        <v>1015559.6134783512</v>
      </c>
    </row>
    <row r="122" spans="1:12" ht="15.75" customHeight="1" x14ac:dyDescent="0.2">
      <c r="A122" s="1" t="s">
        <v>178</v>
      </c>
      <c r="B122" s="1">
        <v>859.20080600000006</v>
      </c>
      <c r="C122" s="1">
        <v>15.22825877</v>
      </c>
      <c r="J122" s="1">
        <v>95</v>
      </c>
      <c r="K122" s="1">
        <v>2.2829327999999999E-2</v>
      </c>
      <c r="L122" s="1">
        <f t="shared" si="0"/>
        <v>1038744.1569980017</v>
      </c>
    </row>
    <row r="123" spans="1:12" ht="15.75" customHeight="1" x14ac:dyDescent="0.2">
      <c r="A123" s="1" t="s">
        <v>179</v>
      </c>
      <c r="B123" s="1">
        <v>818.239868</v>
      </c>
      <c r="C123" s="1">
        <v>14.09371013</v>
      </c>
      <c r="J123" s="1">
        <v>96</v>
      </c>
      <c r="K123" s="1">
        <v>1.7750912000000001E-2</v>
      </c>
      <c r="L123" s="1">
        <f t="shared" si="0"/>
        <v>1057182.8131193873</v>
      </c>
    </row>
    <row r="124" spans="1:12" ht="15.75" customHeight="1" x14ac:dyDescent="0.2">
      <c r="A124" s="1" t="s">
        <v>180</v>
      </c>
      <c r="B124" s="1">
        <v>895.34149200000002</v>
      </c>
      <c r="C124" s="1">
        <v>14.132257149999999</v>
      </c>
      <c r="J124" s="1">
        <v>97</v>
      </c>
      <c r="K124" s="1">
        <v>1.6238514999999999E-2</v>
      </c>
      <c r="L124" s="1">
        <f t="shared" si="0"/>
        <v>1074349.8920879685</v>
      </c>
    </row>
    <row r="125" spans="1:12" ht="15.75" customHeight="1" x14ac:dyDescent="0.2">
      <c r="A125" s="1" t="s">
        <v>181</v>
      </c>
      <c r="B125" s="1">
        <v>853.02191200000004</v>
      </c>
      <c r="C125" s="1">
        <v>12.042240380000001</v>
      </c>
      <c r="J125" s="1">
        <v>98</v>
      </c>
      <c r="K125" s="1">
        <v>2.1140459E-2</v>
      </c>
      <c r="L125" s="1">
        <f t="shared" si="0"/>
        <v>1097062.1419333087</v>
      </c>
    </row>
    <row r="126" spans="1:12" ht="15.75" customHeight="1" x14ac:dyDescent="0.2">
      <c r="A126" s="1" t="s">
        <v>182</v>
      </c>
      <c r="B126" s="1">
        <v>923.80877699999996</v>
      </c>
      <c r="C126" s="1">
        <v>10.73926822</v>
      </c>
      <c r="J126" s="1">
        <v>99</v>
      </c>
      <c r="K126" s="1">
        <v>2.2026341000000001E-2</v>
      </c>
      <c r="L126" s="1">
        <f t="shared" si="0"/>
        <v>1121226.406769722</v>
      </c>
    </row>
    <row r="127" spans="1:12" ht="15.75" customHeight="1" x14ac:dyDescent="0.2">
      <c r="A127" s="1" t="s">
        <v>183</v>
      </c>
      <c r="B127" s="1">
        <v>951.57482900000002</v>
      </c>
      <c r="C127" s="1">
        <v>10.745129990000001</v>
      </c>
      <c r="J127" s="1">
        <v>100</v>
      </c>
      <c r="K127" s="1">
        <v>2.5452051999999999E-2</v>
      </c>
      <c r="L127" s="1">
        <f t="shared" si="0"/>
        <v>1149763.9195785979</v>
      </c>
    </row>
    <row r="128" spans="1:12" ht="15.75" customHeight="1" x14ac:dyDescent="0.2">
      <c r="A128" s="1" t="s">
        <v>184</v>
      </c>
      <c r="B128" s="1">
        <v>968.87323000000004</v>
      </c>
      <c r="C128" s="1">
        <v>11.465045509999999</v>
      </c>
      <c r="J128" s="1">
        <v>101</v>
      </c>
      <c r="K128" s="1">
        <v>1.4399337E-2</v>
      </c>
      <c r="L128" s="1">
        <f t="shared" si="0"/>
        <v>1166319.7577270509</v>
      </c>
    </row>
    <row r="129" spans="1:12" ht="15.75" customHeight="1" x14ac:dyDescent="0.2">
      <c r="A129" s="1" t="s">
        <v>185</v>
      </c>
      <c r="B129" s="1">
        <v>907.25305200000003</v>
      </c>
      <c r="C129" s="1">
        <v>12.01640604</v>
      </c>
      <c r="J129" s="1">
        <v>102</v>
      </c>
      <c r="K129" s="1">
        <v>1.6238514999999999E-2</v>
      </c>
      <c r="L129" s="1">
        <f t="shared" si="0"/>
        <v>1185259.058607698</v>
      </c>
    </row>
    <row r="130" spans="1:12" ht="15.75" customHeight="1" x14ac:dyDescent="0.2">
      <c r="A130" s="1" t="s">
        <v>186</v>
      </c>
      <c r="B130" s="1">
        <v>933.32049600000005</v>
      </c>
      <c r="C130" s="1">
        <v>11.87210222</v>
      </c>
      <c r="J130" s="1">
        <v>103</v>
      </c>
      <c r="K130" s="1">
        <v>1.7750912000000001E-2</v>
      </c>
      <c r="L130" s="1">
        <f t="shared" si="0"/>
        <v>1206298.4878542458</v>
      </c>
    </row>
    <row r="131" spans="1:12" ht="15.75" customHeight="1" x14ac:dyDescent="0.2">
      <c r="A131" s="1" t="s">
        <v>187</v>
      </c>
      <c r="B131" s="1">
        <v>914.05224599999997</v>
      </c>
      <c r="C131" s="1">
        <v>15.50084262</v>
      </c>
      <c r="J131" s="1">
        <v>104</v>
      </c>
      <c r="K131" s="1">
        <v>1.9035612E-2</v>
      </c>
      <c r="L131" s="1">
        <f t="shared" si="0"/>
        <v>1229261.1178252259</v>
      </c>
    </row>
    <row r="132" spans="1:12" ht="15.75" customHeight="1" x14ac:dyDescent="0.2">
      <c r="A132" s="1" t="s">
        <v>188</v>
      </c>
      <c r="B132" s="1">
        <v>1031.3885499999999</v>
      </c>
      <c r="C132" s="1">
        <v>15.833689789999999</v>
      </c>
      <c r="J132" s="1">
        <v>105</v>
      </c>
      <c r="K132" s="1">
        <v>1.4399337E-2</v>
      </c>
      <c r="L132" s="1">
        <f t="shared" si="0"/>
        <v>1246961.6629217879</v>
      </c>
    </row>
    <row r="133" spans="1:12" ht="15.75" customHeight="1" x14ac:dyDescent="0.2">
      <c r="A133" s="1" t="s">
        <v>189</v>
      </c>
      <c r="B133" s="1">
        <v>1109.2144780000001</v>
      </c>
      <c r="C133" s="1">
        <v>14.909742830000001</v>
      </c>
      <c r="J133" s="1">
        <v>106</v>
      </c>
      <c r="K133" s="1">
        <v>2.5452051999999999E-2</v>
      </c>
      <c r="L133" s="1">
        <f t="shared" si="0"/>
        <v>1278699.3960084796</v>
      </c>
    </row>
    <row r="134" spans="1:12" ht="15.75" customHeight="1" x14ac:dyDescent="0.2">
      <c r="A134" s="1" t="s">
        <v>190</v>
      </c>
      <c r="B134" s="1">
        <v>1103.4782709999999</v>
      </c>
      <c r="C134" s="1">
        <v>12.01834652</v>
      </c>
      <c r="J134" s="1">
        <v>107</v>
      </c>
      <c r="K134" s="1">
        <v>2.4867428E-2</v>
      </c>
      <c r="L134" s="1">
        <f t="shared" si="0"/>
        <v>1310497.3611723641</v>
      </c>
    </row>
    <row r="135" spans="1:12" ht="15.75" customHeight="1" x14ac:dyDescent="0.2">
      <c r="A135" s="1" t="s">
        <v>191</v>
      </c>
      <c r="B135" s="1">
        <v>1196.840698</v>
      </c>
      <c r="C135" s="1">
        <v>12.538329340000001</v>
      </c>
      <c r="J135" s="1">
        <v>108</v>
      </c>
      <c r="K135" s="1">
        <v>1.7750912000000001E-2</v>
      </c>
      <c r="L135" s="1">
        <f t="shared" si="0"/>
        <v>1333759.8845067669</v>
      </c>
    </row>
    <row r="136" spans="1:12" ht="15.75" customHeight="1" x14ac:dyDescent="0.2">
      <c r="A136" s="1" t="s">
        <v>192</v>
      </c>
      <c r="B136" s="1">
        <v>1138.423828</v>
      </c>
      <c r="C136" s="1">
        <v>10.61164129</v>
      </c>
      <c r="J136" s="1">
        <v>109</v>
      </c>
      <c r="K136" s="1">
        <v>1.7750912000000001E-2</v>
      </c>
      <c r="L136" s="1">
        <f t="shared" si="0"/>
        <v>1357435.3388457766</v>
      </c>
    </row>
    <row r="137" spans="1:12" ht="15.75" customHeight="1" x14ac:dyDescent="0.2">
      <c r="A137" s="1" t="s">
        <v>193</v>
      </c>
      <c r="B137" s="1">
        <v>1157.609009</v>
      </c>
      <c r="C137" s="1">
        <v>9.7436852389999995</v>
      </c>
      <c r="J137" s="1">
        <v>110</v>
      </c>
      <c r="K137" s="1">
        <v>2.0152475999999999E-2</v>
      </c>
      <c r="L137" s="1">
        <f t="shared" si="0"/>
        <v>1384791.021933418</v>
      </c>
    </row>
    <row r="138" spans="1:12" ht="15.75" customHeight="1" x14ac:dyDescent="0.2">
      <c r="A138" s="1" t="s">
        <v>194</v>
      </c>
      <c r="B138" s="1">
        <v>1118.8920900000001</v>
      </c>
      <c r="C138" s="1">
        <v>8.9911617760000002</v>
      </c>
      <c r="J138" s="1">
        <v>111</v>
      </c>
      <c r="K138" s="1">
        <v>1.6238514999999999E-2</v>
      </c>
      <c r="L138" s="1">
        <f t="shared" si="0"/>
        <v>1407277.971714949</v>
      </c>
    </row>
    <row r="139" spans="1:12" ht="15.75" customHeight="1" x14ac:dyDescent="0.2">
      <c r="A139" s="1" t="s">
        <v>195</v>
      </c>
      <c r="B139" s="1">
        <v>1086.6134030000001</v>
      </c>
      <c r="C139" s="1">
        <v>8.965742959</v>
      </c>
      <c r="J139" s="1">
        <v>112</v>
      </c>
      <c r="K139" s="1">
        <v>2.3563665000000001E-2</v>
      </c>
      <c r="L139" s="1">
        <f t="shared" si="0"/>
        <v>1440438.5984023195</v>
      </c>
    </row>
    <row r="140" spans="1:12" ht="15.75" customHeight="1" x14ac:dyDescent="0.2">
      <c r="A140" s="1" t="s">
        <v>196</v>
      </c>
      <c r="B140" s="1">
        <v>1168.989746</v>
      </c>
      <c r="C140" s="1">
        <v>9.0848960830000003</v>
      </c>
      <c r="J140" s="1">
        <v>113</v>
      </c>
      <c r="K140" s="1">
        <v>1.6238514999999999E-2</v>
      </c>
      <c r="L140" s="1">
        <f t="shared" si="0"/>
        <v>1463829.1821890546</v>
      </c>
    </row>
    <row r="141" spans="1:12" ht="15.75" customHeight="1" x14ac:dyDescent="0.2">
      <c r="A141" s="1" t="s">
        <v>197</v>
      </c>
      <c r="B141" s="1">
        <v>1117.775635</v>
      </c>
      <c r="C141" s="1">
        <v>8.3500668989999998</v>
      </c>
      <c r="J141" s="1">
        <v>114</v>
      </c>
      <c r="K141" s="1">
        <v>1.4399337E-2</v>
      </c>
      <c r="L141" s="1">
        <f t="shared" si="0"/>
        <v>1484907.3518938292</v>
      </c>
    </row>
    <row r="142" spans="1:12" ht="15.75" customHeight="1" x14ac:dyDescent="0.2">
      <c r="A142" s="1" t="s">
        <v>198</v>
      </c>
      <c r="B142" s="1">
        <v>1082.4920649999999</v>
      </c>
      <c r="C142" s="1">
        <v>10.25075796</v>
      </c>
      <c r="J142" s="1">
        <v>115</v>
      </c>
      <c r="K142" s="1">
        <v>1.9035612E-2</v>
      </c>
      <c r="L142" s="1">
        <f t="shared" si="0"/>
        <v>1513173.4721004274</v>
      </c>
    </row>
    <row r="143" spans="1:12" ht="15.75" customHeight="1" x14ac:dyDescent="0.2">
      <c r="A143" s="1" t="s">
        <v>199</v>
      </c>
      <c r="B143" s="1">
        <v>1145.6649170000001</v>
      </c>
      <c r="C143" s="1">
        <v>9.1836889920000004</v>
      </c>
      <c r="J143" s="1">
        <v>116</v>
      </c>
      <c r="K143" s="1">
        <v>1.6238514999999999E-2</v>
      </c>
      <c r="L143" s="1">
        <f t="shared" si="0"/>
        <v>1537745.1622247321</v>
      </c>
    </row>
    <row r="144" spans="1:12" ht="15.75" customHeight="1" x14ac:dyDescent="0.2">
      <c r="A144" s="1" t="s">
        <v>200</v>
      </c>
      <c r="B144" s="1">
        <v>1120.035889</v>
      </c>
      <c r="C144" s="1">
        <v>8.8673370600000005</v>
      </c>
      <c r="J144" s="1">
        <v>117</v>
      </c>
      <c r="K144" s="1">
        <v>2.1140459E-2</v>
      </c>
      <c r="L144" s="1">
        <f t="shared" si="0"/>
        <v>1570253.8007791922</v>
      </c>
    </row>
    <row r="145" spans="1:12" ht="15.75" customHeight="1" x14ac:dyDescent="0.2">
      <c r="A145" s="1" t="s">
        <v>201</v>
      </c>
      <c r="B145" s="1">
        <v>1111.7540280000001</v>
      </c>
      <c r="C145" s="1">
        <v>9.3756525970000002</v>
      </c>
      <c r="J145" s="1">
        <v>118</v>
      </c>
      <c r="K145" s="1">
        <v>2.3563665000000001E-2</v>
      </c>
      <c r="L145" s="1">
        <f t="shared" si="0"/>
        <v>1607254.7353057298</v>
      </c>
    </row>
    <row r="146" spans="1:12" ht="15.75" customHeight="1" x14ac:dyDescent="0.2">
      <c r="A146" s="1" t="s">
        <v>202</v>
      </c>
      <c r="B146" s="1">
        <v>1138.6729740000001</v>
      </c>
      <c r="C146" s="1">
        <v>8.6361167850000005</v>
      </c>
      <c r="J146" s="1">
        <v>119</v>
      </c>
      <c r="K146" s="1">
        <v>1.6238514999999999E-2</v>
      </c>
      <c r="L146" s="1">
        <f t="shared" si="0"/>
        <v>1633354.1654338129</v>
      </c>
    </row>
    <row r="147" spans="1:12" ht="15.75" customHeight="1" x14ac:dyDescent="0.2">
      <c r="A147" s="1" t="s">
        <v>203</v>
      </c>
      <c r="B147" s="1">
        <v>1148.6383060000001</v>
      </c>
      <c r="C147" s="1">
        <v>8.2491377279999991</v>
      </c>
      <c r="J147" s="1">
        <v>120</v>
      </c>
      <c r="K147" s="1">
        <v>1.6238514999999999E-2</v>
      </c>
      <c r="L147" s="1">
        <f t="shared" si="0"/>
        <v>1659877.4115495223</v>
      </c>
    </row>
    <row r="148" spans="1:12" ht="15.75" customHeight="1" x14ac:dyDescent="0.2">
      <c r="A148" s="1" t="s">
        <v>204</v>
      </c>
      <c r="B148" s="1">
        <v>1108.5111079999999</v>
      </c>
      <c r="C148" s="1">
        <v>8.4214771150000001</v>
      </c>
    </row>
    <row r="149" spans="1:12" ht="15.75" customHeight="1" x14ac:dyDescent="0.2">
      <c r="A149" s="1" t="s">
        <v>205</v>
      </c>
      <c r="B149" s="1">
        <v>1056.788452</v>
      </c>
      <c r="C149" s="1">
        <v>7.385406197</v>
      </c>
    </row>
    <row r="150" spans="1:12" ht="15.75" customHeight="1" x14ac:dyDescent="0.2">
      <c r="A150" s="1" t="s">
        <v>206</v>
      </c>
      <c r="B150" s="1">
        <v>1089.8292240000001</v>
      </c>
      <c r="C150" s="1">
        <v>6.7956065319999999</v>
      </c>
    </row>
    <row r="151" spans="1:12" ht="15.75" customHeight="1" x14ac:dyDescent="0.2">
      <c r="A151" s="1" t="s">
        <v>207</v>
      </c>
      <c r="B151" s="1">
        <v>1068.383057</v>
      </c>
      <c r="C151" s="1">
        <v>6.7909221970000004</v>
      </c>
    </row>
    <row r="152" spans="1:12" ht="15.75" customHeight="1" x14ac:dyDescent="0.2">
      <c r="A152" s="1" t="s">
        <v>208</v>
      </c>
      <c r="B152" s="1">
        <v>977.22778300000004</v>
      </c>
      <c r="C152" s="1">
        <v>6.1094967560000004</v>
      </c>
    </row>
    <row r="153" spans="1:12" ht="15.75" customHeight="1" x14ac:dyDescent="0.2">
      <c r="A153" s="1" t="s">
        <v>209</v>
      </c>
      <c r="B153" s="1">
        <v>1126.886841</v>
      </c>
      <c r="C153" s="1">
        <v>6.2379972769999998</v>
      </c>
    </row>
    <row r="154" spans="1:12" ht="15.75" customHeight="1" x14ac:dyDescent="0.2">
      <c r="A154" s="1" t="s">
        <v>210</v>
      </c>
      <c r="B154" s="1">
        <v>1133.1572269999999</v>
      </c>
      <c r="C154" s="1">
        <v>1.5110623569999999</v>
      </c>
    </row>
    <row r="155" spans="1:12" ht="15.75" customHeight="1" x14ac:dyDescent="0.2">
      <c r="A155" s="1" t="s">
        <v>211</v>
      </c>
      <c r="B155" s="1">
        <v>1153.3342290000001</v>
      </c>
      <c r="C155" s="1">
        <v>6.8555479760000004</v>
      </c>
    </row>
    <row r="156" spans="1:12" ht="15.75" customHeight="1" x14ac:dyDescent="0.2">
      <c r="A156" s="1" t="s">
        <v>212</v>
      </c>
      <c r="B156" s="1">
        <v>1142.450317</v>
      </c>
      <c r="C156" s="1">
        <v>6.9745471500000003</v>
      </c>
    </row>
    <row r="157" spans="1:12" ht="15.75" customHeight="1" x14ac:dyDescent="0.2">
      <c r="A157" s="1" t="s">
        <v>213</v>
      </c>
      <c r="B157" s="1">
        <v>1184.9555660000001</v>
      </c>
      <c r="C157" s="1">
        <v>6.6877186980000003</v>
      </c>
    </row>
    <row r="158" spans="1:12" ht="15.75" customHeight="1" x14ac:dyDescent="0.2">
      <c r="A158" s="1" t="s">
        <v>214</v>
      </c>
      <c r="B158" s="1">
        <v>1139.9410399999999</v>
      </c>
      <c r="C158" s="1">
        <v>6.0362089389999998</v>
      </c>
    </row>
    <row r="159" spans="1:12" ht="15.75" customHeight="1" x14ac:dyDescent="0.2">
      <c r="A159" s="1" t="s">
        <v>215</v>
      </c>
      <c r="B159" s="1">
        <v>1101.2176509999999</v>
      </c>
      <c r="C159" s="1">
        <v>5.6853244180000004</v>
      </c>
    </row>
    <row r="160" spans="1:12" ht="15.75" customHeight="1" x14ac:dyDescent="0.2">
      <c r="A160" s="1" t="s">
        <v>216</v>
      </c>
      <c r="B160" s="1">
        <v>1088.536987</v>
      </c>
      <c r="C160" s="1">
        <v>5.2939108209999999</v>
      </c>
    </row>
    <row r="161" spans="1:3" ht="15.75" customHeight="1" x14ac:dyDescent="0.2">
      <c r="A161" s="1" t="s">
        <v>217</v>
      </c>
      <c r="B161" s="1">
        <v>1035.7304690000001</v>
      </c>
      <c r="C161" s="1">
        <v>4.5707756570000004</v>
      </c>
    </row>
    <row r="162" spans="1:3" ht="15.75" customHeight="1" x14ac:dyDescent="0.2">
      <c r="A162" s="1" t="s">
        <v>218</v>
      </c>
      <c r="B162" s="1">
        <v>1074.489624</v>
      </c>
      <c r="C162" s="1">
        <v>4.6377366709999999</v>
      </c>
    </row>
    <row r="163" spans="1:3" ht="15.75" customHeight="1" x14ac:dyDescent="0.2">
      <c r="A163" s="1" t="s">
        <v>219</v>
      </c>
      <c r="B163" s="1">
        <v>1014.417969</v>
      </c>
      <c r="C163" s="1">
        <v>4.1729875979999997</v>
      </c>
    </row>
    <row r="164" spans="1:3" ht="15.75" customHeight="1" x14ac:dyDescent="0.2">
      <c r="A164" s="1" t="s">
        <v>220</v>
      </c>
      <c r="B164" s="1">
        <v>1125.2486570000001</v>
      </c>
      <c r="C164" s="1">
        <v>4.9685231349999999</v>
      </c>
    </row>
    <row r="165" spans="1:3" ht="15.75" customHeight="1" x14ac:dyDescent="0.2">
      <c r="A165" s="1" t="s">
        <v>221</v>
      </c>
      <c r="B165" s="1">
        <v>1109.0988769999999</v>
      </c>
      <c r="C165" s="1">
        <v>4.7271716650000002</v>
      </c>
    </row>
    <row r="166" spans="1:3" ht="15.75" customHeight="1" x14ac:dyDescent="0.2">
      <c r="A166" s="1" t="s">
        <v>222</v>
      </c>
      <c r="B166" s="1">
        <v>1036.5611570000001</v>
      </c>
      <c r="C166" s="1">
        <v>4.297576834</v>
      </c>
    </row>
    <row r="167" spans="1:3" ht="15.75" customHeight="1" x14ac:dyDescent="0.2">
      <c r="A167" s="1" t="s">
        <v>223</v>
      </c>
      <c r="B167" s="1">
        <v>1160.764893</v>
      </c>
      <c r="C167" s="1">
        <v>5.0398930059999998</v>
      </c>
    </row>
    <row r="168" spans="1:3" ht="15.75" customHeight="1" x14ac:dyDescent="0.2">
      <c r="A168" s="1" t="s">
        <v>224</v>
      </c>
      <c r="B168" s="1">
        <v>1078.646851</v>
      </c>
      <c r="C168" s="1">
        <v>4.9252045520000003</v>
      </c>
    </row>
    <row r="169" spans="1:3" ht="15.75" customHeight="1" x14ac:dyDescent="0.2">
      <c r="A169" s="1" t="s">
        <v>225</v>
      </c>
      <c r="B169" s="1">
        <v>1150.524414</v>
      </c>
      <c r="C169" s="1">
        <v>5.1943653190000001</v>
      </c>
    </row>
    <row r="170" spans="1:3" ht="15.75" customHeight="1" x14ac:dyDescent="0.2">
      <c r="A170" s="1" t="s">
        <v>226</v>
      </c>
      <c r="B170" s="1">
        <v>1155.0157469999999</v>
      </c>
      <c r="C170" s="1">
        <v>5.6578541080000004</v>
      </c>
    </row>
    <row r="171" spans="1:3" ht="15.75" customHeight="1" x14ac:dyDescent="0.2">
      <c r="A171" s="1" t="s">
        <v>227</v>
      </c>
      <c r="B171" s="1">
        <v>1127.3751219999999</v>
      </c>
      <c r="C171" s="1">
        <v>5.5655709890000002</v>
      </c>
    </row>
    <row r="172" spans="1:3" ht="15.75" customHeight="1" x14ac:dyDescent="0.2">
      <c r="A172" s="1" t="s">
        <v>228</v>
      </c>
      <c r="B172" s="1">
        <v>1210.320557</v>
      </c>
      <c r="C172" s="1">
        <v>6.0835689899999998</v>
      </c>
    </row>
    <row r="173" spans="1:3" ht="15.75" customHeight="1" x14ac:dyDescent="0.2">
      <c r="A173" s="1" t="s">
        <v>229</v>
      </c>
      <c r="B173" s="1">
        <v>1221.9389650000001</v>
      </c>
      <c r="C173" s="1">
        <v>6.2700000090000003</v>
      </c>
    </row>
    <row r="174" spans="1:3" ht="15.75" customHeight="1" x14ac:dyDescent="0.2">
      <c r="A174" s="1" t="s">
        <v>230</v>
      </c>
      <c r="B174" s="1">
        <v>1252.6236570000001</v>
      </c>
      <c r="C174" s="1">
        <v>6.0157030369999998</v>
      </c>
    </row>
    <row r="175" spans="1:3" ht="15.75" customHeight="1" x14ac:dyDescent="0.2">
      <c r="A175" s="1" t="s">
        <v>231</v>
      </c>
      <c r="B175" s="1">
        <v>1443.434937</v>
      </c>
      <c r="C175" s="1">
        <v>8.5802449710000008</v>
      </c>
    </row>
    <row r="176" spans="1:3" ht="15.75" customHeight="1" x14ac:dyDescent="0.2">
      <c r="A176" s="1" t="s">
        <v>232</v>
      </c>
      <c r="B176" s="1">
        <v>1412.6876219999999</v>
      </c>
      <c r="C176" s="1">
        <v>8.3750460279999999</v>
      </c>
    </row>
    <row r="177" spans="1:3" ht="15.75" customHeight="1" x14ac:dyDescent="0.2">
      <c r="A177" s="1" t="s">
        <v>233</v>
      </c>
      <c r="B177" s="1">
        <v>1324.8320309999999</v>
      </c>
      <c r="C177" s="1">
        <v>8.4682759989999994</v>
      </c>
    </row>
    <row r="178" spans="1:3" ht="15.75" customHeight="1" x14ac:dyDescent="0.2">
      <c r="A178" s="1" t="s">
        <v>234</v>
      </c>
      <c r="B178" s="1">
        <v>1641.986206</v>
      </c>
      <c r="C178" s="1">
        <v>9.2554107000000005</v>
      </c>
    </row>
    <row r="179" spans="1:3" ht="15.75" customHeight="1" x14ac:dyDescent="0.2">
      <c r="A179" s="1" t="s">
        <v>235</v>
      </c>
      <c r="B179" s="1">
        <v>1622.550659</v>
      </c>
      <c r="C179" s="1">
        <v>8.171069524</v>
      </c>
    </row>
    <row r="180" spans="1:3" ht="15.75" customHeight="1" x14ac:dyDescent="0.2">
      <c r="A180" s="1" t="s">
        <v>236</v>
      </c>
      <c r="B180" s="1">
        <v>1732.054932</v>
      </c>
      <c r="C180" s="1">
        <v>10.453728999999999</v>
      </c>
    </row>
    <row r="181" spans="1:3" ht="15.75" customHeight="1" x14ac:dyDescent="0.2">
      <c r="A181" s="1" t="s">
        <v>237</v>
      </c>
      <c r="B181" s="1">
        <v>1820.242432</v>
      </c>
      <c r="C181" s="1">
        <v>11.270870159999999</v>
      </c>
    </row>
    <row r="182" spans="1:3" ht="15.75" customHeight="1" x14ac:dyDescent="0.2">
      <c r="A182" s="1" t="s">
        <v>238</v>
      </c>
      <c r="B182" s="1">
        <v>1952.582764</v>
      </c>
      <c r="C182" s="1">
        <v>12.34510444</v>
      </c>
    </row>
    <row r="183" spans="1:3" ht="15.75" customHeight="1" x14ac:dyDescent="0.2">
      <c r="A183" s="1" t="s">
        <v>239</v>
      </c>
      <c r="B183" s="1">
        <v>2052.4572750000002</v>
      </c>
      <c r="C183" s="1">
        <v>15.907665160000001</v>
      </c>
    </row>
    <row r="184" spans="1:3" ht="15.75" customHeight="1" x14ac:dyDescent="0.2">
      <c r="A184" s="1" t="s">
        <v>240</v>
      </c>
      <c r="B184" s="1">
        <v>1820.481323</v>
      </c>
      <c r="C184" s="1">
        <v>17.399234419999999</v>
      </c>
    </row>
    <row r="185" spans="1:3" ht="15.75" customHeight="1" x14ac:dyDescent="0.2">
      <c r="A185" s="1" t="s">
        <v>241</v>
      </c>
      <c r="B185" s="1">
        <v>1855.3881839999999</v>
      </c>
      <c r="C185" s="1">
        <v>16.97517216</v>
      </c>
    </row>
    <row r="186" spans="1:3" ht="15.75" customHeight="1" x14ac:dyDescent="0.2">
      <c r="A186" s="1" t="s">
        <v>242</v>
      </c>
      <c r="B186" s="1">
        <v>1782.8428960000001</v>
      </c>
      <c r="C186" s="1">
        <v>19.03912115</v>
      </c>
    </row>
    <row r="187" spans="1:3" ht="15.75" customHeight="1" x14ac:dyDescent="0.2">
      <c r="A187" s="1" t="s">
        <v>243</v>
      </c>
      <c r="B187" s="1">
        <v>1896.8156739999999</v>
      </c>
      <c r="C187" s="1">
        <v>18.91690573</v>
      </c>
    </row>
    <row r="188" spans="1:3" ht="15.75" customHeight="1" x14ac:dyDescent="0.2">
      <c r="A188" s="1" t="s">
        <v>244</v>
      </c>
      <c r="B188" s="1">
        <v>1872.2448730000001</v>
      </c>
      <c r="C188" s="1">
        <v>19.770455470000002</v>
      </c>
    </row>
    <row r="189" spans="1:3" ht="15.75" customHeight="1" x14ac:dyDescent="0.2">
      <c r="A189" s="1" t="s">
        <v>245</v>
      </c>
      <c r="B189" s="1">
        <v>1887.4830320000001</v>
      </c>
      <c r="C189" s="1">
        <v>17.73891433</v>
      </c>
    </row>
    <row r="190" spans="1:3" ht="15.75" customHeight="1" x14ac:dyDescent="0.2">
      <c r="A190" s="1" t="s">
        <v>246</v>
      </c>
      <c r="B190" s="1">
        <v>2127.6647950000001</v>
      </c>
      <c r="C190" s="1">
        <v>17.32661216</v>
      </c>
    </row>
    <row r="191" spans="1:3" ht="15.75" customHeight="1" x14ac:dyDescent="0.2">
      <c r="A191" s="1" t="s">
        <v>247</v>
      </c>
      <c r="B191" s="1">
        <v>2072.844482</v>
      </c>
      <c r="C191" s="1">
        <v>15.033557930000001</v>
      </c>
    </row>
    <row r="192" spans="1:3" ht="15.75" customHeight="1" x14ac:dyDescent="0.2">
      <c r="A192" s="1" t="s">
        <v>248</v>
      </c>
      <c r="B192" s="1">
        <v>2101.5280760000001</v>
      </c>
      <c r="C192" s="1">
        <v>13.683987009999999</v>
      </c>
    </row>
    <row r="193" spans="1:3" ht="15.75" customHeight="1" x14ac:dyDescent="0.2">
      <c r="A193" s="1" t="s">
        <v>249</v>
      </c>
      <c r="B193" s="1">
        <v>2097.7653810000002</v>
      </c>
      <c r="C193" s="1">
        <v>10.04733577</v>
      </c>
    </row>
    <row r="194" spans="1:3" ht="15.75" customHeight="1" x14ac:dyDescent="0.2">
      <c r="A194" s="1" t="s">
        <v>250</v>
      </c>
      <c r="B194" s="1">
        <v>2152.8642580000001</v>
      </c>
      <c r="C194" s="1">
        <v>10.256745710000001</v>
      </c>
    </row>
    <row r="195" spans="1:3" ht="15.75" customHeight="1" x14ac:dyDescent="0.2">
      <c r="A195" s="1" t="s">
        <v>251</v>
      </c>
      <c r="B195" s="1">
        <v>2001.4136960000001</v>
      </c>
      <c r="C195" s="1">
        <v>8.1134225519999994</v>
      </c>
    </row>
    <row r="196" spans="1:3" ht="15.75" customHeight="1" x14ac:dyDescent="0.2">
      <c r="A196" s="1" t="s">
        <v>252</v>
      </c>
      <c r="B196" s="1">
        <v>2164.4477539999998</v>
      </c>
      <c r="C196" s="1">
        <v>8.6783602920000007</v>
      </c>
    </row>
    <row r="197" spans="1:3" ht="15.75" customHeight="1" x14ac:dyDescent="0.2">
      <c r="A197" s="1" t="s">
        <v>253</v>
      </c>
      <c r="B197" s="1">
        <v>1996.107422</v>
      </c>
      <c r="C197" s="1">
        <v>7.2702242339999996</v>
      </c>
    </row>
    <row r="198" spans="1:3" ht="15.75" customHeight="1" x14ac:dyDescent="0.2">
      <c r="A198" s="1" t="s">
        <v>254</v>
      </c>
      <c r="B198" s="1">
        <v>2101.713135</v>
      </c>
      <c r="C198" s="1">
        <v>7.0162372380000004</v>
      </c>
    </row>
    <row r="199" spans="1:3" ht="15.75" customHeight="1" x14ac:dyDescent="0.2">
      <c r="A199" s="1" t="s">
        <v>255</v>
      </c>
      <c r="B199" s="1">
        <v>2021.9736330000001</v>
      </c>
      <c r="C199" s="1">
        <v>6.881284194</v>
      </c>
    </row>
    <row r="200" spans="1:3" ht="15.75" customHeight="1" x14ac:dyDescent="0.2">
      <c r="A200" s="1" t="s">
        <v>256</v>
      </c>
      <c r="B200" s="1">
        <v>1950.2033690000001</v>
      </c>
      <c r="C200" s="1">
        <v>6.3972260089999997</v>
      </c>
    </row>
    <row r="201" spans="1:3" ht="15.75" customHeight="1" x14ac:dyDescent="0.2">
      <c r="A201" s="1" t="s">
        <v>257</v>
      </c>
      <c r="B201" s="1">
        <v>1776.815186</v>
      </c>
      <c r="C201" s="1">
        <v>5.6806632590000001</v>
      </c>
    </row>
    <row r="202" spans="1:3" ht="15.75" customHeight="1" x14ac:dyDescent="0.2">
      <c r="A202" s="1" t="s">
        <v>258</v>
      </c>
      <c r="B202" s="1">
        <v>1978.1290280000001</v>
      </c>
      <c r="C202" s="1">
        <v>6.4464724469999997</v>
      </c>
    </row>
    <row r="203" spans="1:3" ht="15.75" customHeight="1" x14ac:dyDescent="0.2">
      <c r="A203" s="1" t="s">
        <v>259</v>
      </c>
      <c r="B203" s="1">
        <v>1935.6182859999999</v>
      </c>
      <c r="C203" s="1">
        <v>6.5119652820000002</v>
      </c>
    </row>
    <row r="204" spans="1:3" ht="15.75" customHeight="1" x14ac:dyDescent="0.2">
      <c r="A204" s="1" t="s">
        <v>260</v>
      </c>
      <c r="B204" s="1">
        <v>2044.2514650000001</v>
      </c>
      <c r="C204" s="1">
        <v>6.7936628409999997</v>
      </c>
    </row>
    <row r="205" spans="1:3" ht="15.75" customHeight="1" x14ac:dyDescent="0.2">
      <c r="A205" s="1" t="s">
        <v>261</v>
      </c>
      <c r="B205" s="1">
        <v>2247.4396969999998</v>
      </c>
      <c r="C205" s="1">
        <v>6.5847067209999999</v>
      </c>
    </row>
    <row r="206" spans="1:3" ht="15.75" customHeight="1" x14ac:dyDescent="0.2">
      <c r="A206" s="1" t="s">
        <v>262</v>
      </c>
      <c r="B206" s="1">
        <v>2226.7248540000001</v>
      </c>
      <c r="C206" s="1">
        <v>6.4875275800000001</v>
      </c>
    </row>
    <row r="207" spans="1:3" ht="15.75" customHeight="1" x14ac:dyDescent="0.2">
      <c r="A207" s="1" t="s">
        <v>263</v>
      </c>
      <c r="B207" s="1">
        <v>2458.7873540000001</v>
      </c>
      <c r="C207" s="1">
        <v>6.5525269670000004</v>
      </c>
    </row>
    <row r="208" spans="1:3" ht="15.75" customHeight="1" x14ac:dyDescent="0.2">
      <c r="A208" s="1" t="s">
        <v>264</v>
      </c>
      <c r="B208" s="1">
        <v>2629.861328</v>
      </c>
      <c r="C208" s="1">
        <v>6.1472025070000003</v>
      </c>
    </row>
    <row r="209" spans="1:3" ht="15.75" customHeight="1" x14ac:dyDescent="0.2">
      <c r="A209" s="1" t="s">
        <v>265</v>
      </c>
      <c r="B209" s="1">
        <v>2655.2497560000002</v>
      </c>
      <c r="C209" s="1">
        <v>6.063014151</v>
      </c>
    </row>
    <row r="210" spans="1:3" ht="15.75" customHeight="1" x14ac:dyDescent="0.2">
      <c r="A210" s="1" t="s">
        <v>266</v>
      </c>
      <c r="B210" s="1">
        <v>2844.5954590000001</v>
      </c>
      <c r="C210" s="1">
        <v>5.9913827470000003</v>
      </c>
    </row>
    <row r="211" spans="1:3" ht="15.75" customHeight="1" x14ac:dyDescent="0.2">
      <c r="A211" s="1" t="s">
        <v>267</v>
      </c>
      <c r="B211" s="1">
        <v>3085.1303710000002</v>
      </c>
      <c r="C211" s="1">
        <v>6.5423712849999998</v>
      </c>
    </row>
    <row r="212" spans="1:3" ht="15.75" customHeight="1" x14ac:dyDescent="0.2">
      <c r="A212" s="1" t="s">
        <v>268</v>
      </c>
      <c r="B212" s="1">
        <v>2875.6772460000002</v>
      </c>
      <c r="C212" s="1">
        <v>6.3297471099999996</v>
      </c>
    </row>
    <row r="213" spans="1:3" ht="15.75" customHeight="1" x14ac:dyDescent="0.2">
      <c r="A213" s="1" t="s">
        <v>269</v>
      </c>
      <c r="B213" s="1">
        <v>3155.2465820000002</v>
      </c>
      <c r="C213" s="1">
        <v>6.536630078</v>
      </c>
    </row>
    <row r="214" spans="1:3" ht="15.75" customHeight="1" x14ac:dyDescent="0.2">
      <c r="A214" s="1" t="s">
        <v>270</v>
      </c>
      <c r="B214" s="1">
        <v>3017.025635</v>
      </c>
      <c r="C214" s="1">
        <v>6.3518047219999998</v>
      </c>
    </row>
    <row r="215" spans="1:3" ht="15.75" customHeight="1" x14ac:dyDescent="0.2">
      <c r="A215" s="1" t="s">
        <v>271</v>
      </c>
      <c r="B215" s="1">
        <v>3136.7277829999998</v>
      </c>
      <c r="C215" s="1">
        <v>6.6311687519999998</v>
      </c>
    </row>
    <row r="216" spans="1:3" ht="15.75" customHeight="1" x14ac:dyDescent="0.2">
      <c r="A216" s="1" t="s">
        <v>272</v>
      </c>
      <c r="B216" s="1">
        <v>3337.9638669999999</v>
      </c>
      <c r="C216" s="1">
        <v>6.927756145</v>
      </c>
    </row>
    <row r="217" spans="1:3" ht="15.75" customHeight="1" x14ac:dyDescent="0.2">
      <c r="A217" s="1" t="s">
        <v>273</v>
      </c>
      <c r="B217" s="1">
        <v>3160.6010740000002</v>
      </c>
      <c r="C217" s="1">
        <v>6.7786661260000001</v>
      </c>
    </row>
    <row r="218" spans="1:3" ht="15.75" customHeight="1" x14ac:dyDescent="0.2">
      <c r="A218" s="1" t="s">
        <v>274</v>
      </c>
      <c r="B218" s="1">
        <v>3786.5500489999999</v>
      </c>
      <c r="C218" s="1">
        <v>8.8304244860000001</v>
      </c>
    </row>
    <row r="219" spans="1:3" ht="15.75" customHeight="1" x14ac:dyDescent="0.2">
      <c r="A219" s="1" t="s">
        <v>275</v>
      </c>
      <c r="B219" s="1">
        <v>3774.5</v>
      </c>
      <c r="C219" s="1">
        <v>8.8286214940000001</v>
      </c>
    </row>
    <row r="220" spans="1:3" ht="15.75" customHeight="1" x14ac:dyDescent="0.2">
      <c r="A220" s="1" t="s">
        <v>276</v>
      </c>
      <c r="B220" s="1">
        <v>3686.5</v>
      </c>
      <c r="C220" s="1">
        <v>8.0292089579999999</v>
      </c>
    </row>
    <row r="221" spans="1:3" ht="15.75" customHeight="1" x14ac:dyDescent="0.2"/>
    <row r="222" spans="1:3" ht="15.75" customHeight="1" x14ac:dyDescent="0.2"/>
    <row r="223" spans="1:3" ht="15.75" customHeight="1" x14ac:dyDescent="0.2"/>
    <row r="224" spans="1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00"/>
  <sheetViews>
    <sheetView workbookViewId="0"/>
  </sheetViews>
  <sheetFormatPr baseColWidth="10" defaultColWidth="11.28515625" defaultRowHeight="15" customHeight="1" x14ac:dyDescent="0.2"/>
  <cols>
    <col min="1" max="28" width="10.7109375" customWidth="1"/>
  </cols>
  <sheetData>
    <row r="1" spans="1:28" ht="15.75" customHeight="1" x14ac:dyDescent="0.2">
      <c r="A1" s="15" t="s">
        <v>24</v>
      </c>
      <c r="B1" s="15" t="s">
        <v>25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 x14ac:dyDescent="0.2">
      <c r="A2" s="16">
        <v>37265</v>
      </c>
      <c r="B2" s="17">
        <v>28.891822999999999</v>
      </c>
      <c r="C2" s="15"/>
      <c r="D2" s="64" t="s">
        <v>27</v>
      </c>
      <c r="E2" s="6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6">
        <v>37266</v>
      </c>
      <c r="B3" s="17">
        <v>32.493400999999999</v>
      </c>
      <c r="C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6">
        <v>37267</v>
      </c>
      <c r="B4" s="17">
        <v>35.343631999999999</v>
      </c>
      <c r="C4" s="15"/>
      <c r="D4" s="1" t="s">
        <v>34</v>
      </c>
      <c r="E4" s="1">
        <v>5.9205001383727254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16">
        <v>37268</v>
      </c>
      <c r="B5" s="17">
        <v>36.756698999999998</v>
      </c>
      <c r="C5" s="15"/>
      <c r="D5" s="1" t="s">
        <v>35</v>
      </c>
      <c r="E5" s="1">
        <v>0.48667088916742846</v>
      </c>
      <c r="F5" s="15"/>
      <c r="G5" s="15" t="s">
        <v>28</v>
      </c>
      <c r="H5" s="15"/>
      <c r="I5" s="2" t="s">
        <v>29</v>
      </c>
      <c r="J5" s="2" t="s">
        <v>277</v>
      </c>
      <c r="K5" s="2" t="s">
        <v>31</v>
      </c>
      <c r="L5" s="2" t="s">
        <v>32</v>
      </c>
      <c r="M5" s="2" t="s">
        <v>33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6">
        <v>37622</v>
      </c>
      <c r="B6" s="17">
        <v>31.966089</v>
      </c>
      <c r="C6" s="15"/>
      <c r="D6" s="1" t="s">
        <v>36</v>
      </c>
      <c r="E6" s="1">
        <v>3.3484507524999998</v>
      </c>
      <c r="F6" s="15"/>
      <c r="G6" s="15">
        <v>1.2</v>
      </c>
      <c r="H6" s="15"/>
      <c r="I6" s="15">
        <v>1.2</v>
      </c>
      <c r="J6" s="1">
        <f t="shared" ref="J6:J20" si="0">I6^(1/120)-1</f>
        <v>1.5205010979846278E-3</v>
      </c>
      <c r="K6" s="1">
        <f t="shared" ref="K6:K20" si="1">L6/$L$21</f>
        <v>1.8181818181818181E-2</v>
      </c>
      <c r="L6" s="1">
        <v>2</v>
      </c>
      <c r="M6" s="12">
        <v>1.8181818181818181E-2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6">
        <v>37623</v>
      </c>
      <c r="B7" s="17">
        <v>34.561278999999999</v>
      </c>
      <c r="C7" s="15"/>
      <c r="D7" s="1" t="s">
        <v>37</v>
      </c>
      <c r="E7" s="1" t="e">
        <v>#N/A</v>
      </c>
      <c r="F7" s="15"/>
      <c r="G7" s="15">
        <f t="shared" ref="G7:G20" si="2">G6+1.6</f>
        <v>2.8</v>
      </c>
      <c r="H7" s="15"/>
      <c r="I7" s="15">
        <f t="shared" ref="I7:I19" si="3">I6+1.6</f>
        <v>2.8</v>
      </c>
      <c r="J7" s="1">
        <f t="shared" si="0"/>
        <v>8.6170769018050208E-3</v>
      </c>
      <c r="K7" s="1">
        <f t="shared" si="1"/>
        <v>0.42727272727272725</v>
      </c>
      <c r="L7" s="1">
        <v>47</v>
      </c>
      <c r="M7" s="12">
        <v>0.44545454545454544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6">
        <v>37624</v>
      </c>
      <c r="B8" s="17">
        <v>31.804106000000001</v>
      </c>
      <c r="C8" s="15"/>
      <c r="D8" s="1" t="s">
        <v>38</v>
      </c>
      <c r="E8" s="1">
        <v>5.104247347056341</v>
      </c>
      <c r="F8" s="15"/>
      <c r="G8" s="15">
        <f t="shared" si="2"/>
        <v>4.4000000000000004</v>
      </c>
      <c r="H8" s="15"/>
      <c r="I8" s="15">
        <f t="shared" si="3"/>
        <v>4.4000000000000004</v>
      </c>
      <c r="J8" s="1">
        <f t="shared" si="0"/>
        <v>1.2423239725354751E-2</v>
      </c>
      <c r="K8" s="1">
        <f t="shared" si="1"/>
        <v>0.14545454545454545</v>
      </c>
      <c r="L8" s="1">
        <v>16</v>
      </c>
      <c r="M8" s="12">
        <v>0.59090909090909094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16">
        <v>37625</v>
      </c>
      <c r="B9" s="17">
        <v>34.482021000000003</v>
      </c>
      <c r="C9" s="15"/>
      <c r="D9" s="1" t="s">
        <v>39</v>
      </c>
      <c r="E9" s="1">
        <v>26.053340979931697</v>
      </c>
      <c r="F9" s="15"/>
      <c r="G9" s="15">
        <f t="shared" si="2"/>
        <v>6</v>
      </c>
      <c r="H9" s="15"/>
      <c r="I9" s="15">
        <f t="shared" si="3"/>
        <v>6</v>
      </c>
      <c r="J9" s="1">
        <f t="shared" si="0"/>
        <v>1.5043358088774772E-2</v>
      </c>
      <c r="K9" s="1">
        <f t="shared" si="1"/>
        <v>6.363636363636363E-2</v>
      </c>
      <c r="L9" s="1">
        <v>7</v>
      </c>
      <c r="M9" s="12">
        <v>0.65454545454545454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 x14ac:dyDescent="0.2">
      <c r="A10" s="16">
        <v>37626</v>
      </c>
      <c r="B10" s="17">
        <v>38.317943999999997</v>
      </c>
      <c r="C10" s="15"/>
      <c r="D10" s="1" t="s">
        <v>40</v>
      </c>
      <c r="E10" s="1">
        <v>0.79904098869278073</v>
      </c>
      <c r="F10" s="15"/>
      <c r="G10" s="15">
        <f t="shared" si="2"/>
        <v>7.6</v>
      </c>
      <c r="H10" s="15"/>
      <c r="I10" s="15">
        <f t="shared" si="3"/>
        <v>7.6</v>
      </c>
      <c r="J10" s="1">
        <f t="shared" si="0"/>
        <v>1.7044869329022605E-2</v>
      </c>
      <c r="K10" s="1">
        <f t="shared" si="1"/>
        <v>5.4545454545454543E-2</v>
      </c>
      <c r="L10" s="1">
        <v>6</v>
      </c>
      <c r="M10" s="12">
        <v>0.70909090909090911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 x14ac:dyDescent="0.2">
      <c r="A11" s="16">
        <v>37627</v>
      </c>
      <c r="B11" s="17">
        <v>42.298625999999999</v>
      </c>
      <c r="C11" s="15"/>
      <c r="D11" s="1" t="s">
        <v>41</v>
      </c>
      <c r="E11" s="1">
        <v>1.3240254296231828</v>
      </c>
      <c r="F11" s="15"/>
      <c r="G11" s="15">
        <f t="shared" si="2"/>
        <v>9.1999999999999993</v>
      </c>
      <c r="H11" s="15"/>
      <c r="I11" s="15">
        <f t="shared" si="3"/>
        <v>9.1999999999999993</v>
      </c>
      <c r="J11" s="1">
        <f t="shared" si="0"/>
        <v>1.8665423620030319E-2</v>
      </c>
      <c r="K11" s="1">
        <f t="shared" si="1"/>
        <v>5.4545454545454543E-2</v>
      </c>
      <c r="L11" s="1">
        <v>6</v>
      </c>
      <c r="M11" s="12">
        <v>0.76363636363636367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15.75" customHeight="1" x14ac:dyDescent="0.2">
      <c r="A12" s="16">
        <v>37628</v>
      </c>
      <c r="B12" s="17">
        <v>50.335811999999997</v>
      </c>
      <c r="C12" s="15"/>
      <c r="D12" s="1" t="s">
        <v>42</v>
      </c>
      <c r="E12" s="1">
        <v>19.994731800999997</v>
      </c>
      <c r="F12" s="15"/>
      <c r="G12" s="15">
        <f t="shared" si="2"/>
        <v>10.799999999999999</v>
      </c>
      <c r="H12" s="15"/>
      <c r="I12" s="15">
        <f t="shared" si="3"/>
        <v>10.799999999999999</v>
      </c>
      <c r="J12" s="1">
        <f t="shared" si="0"/>
        <v>2.0027462667701501E-2</v>
      </c>
      <c r="K12" s="1">
        <f t="shared" si="1"/>
        <v>4.5454545454545456E-2</v>
      </c>
      <c r="L12" s="1">
        <v>5</v>
      </c>
      <c r="M12" s="12">
        <v>0.80909090909090908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15.75" customHeight="1" x14ac:dyDescent="0.2">
      <c r="A13" s="16">
        <v>37629</v>
      </c>
      <c r="B13" s="17">
        <v>49.956699</v>
      </c>
      <c r="C13" s="15"/>
      <c r="D13" s="1" t="s">
        <v>43</v>
      </c>
      <c r="E13" s="1">
        <v>1.1371347089999999</v>
      </c>
      <c r="F13" s="15"/>
      <c r="G13" s="15">
        <f t="shared" si="2"/>
        <v>12.399999999999999</v>
      </c>
      <c r="H13" s="15"/>
      <c r="I13" s="15">
        <f t="shared" si="3"/>
        <v>12.399999999999999</v>
      </c>
      <c r="J13" s="1">
        <f t="shared" si="0"/>
        <v>2.1202448384296746E-2</v>
      </c>
      <c r="K13" s="1">
        <f t="shared" si="1"/>
        <v>4.5454545454545456E-2</v>
      </c>
      <c r="L13" s="1">
        <v>5</v>
      </c>
      <c r="M13" s="12">
        <v>0.8545454545454545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5.75" customHeight="1" x14ac:dyDescent="0.2">
      <c r="A14" s="16">
        <v>37630</v>
      </c>
      <c r="B14" s="17">
        <v>55.677860000000003</v>
      </c>
      <c r="C14" s="15"/>
      <c r="D14" s="1" t="s">
        <v>44</v>
      </c>
      <c r="E14" s="1">
        <v>21.131866509999998</v>
      </c>
      <c r="F14" s="15"/>
      <c r="G14" s="15">
        <f t="shared" si="2"/>
        <v>13.999999999999998</v>
      </c>
      <c r="H14" s="15"/>
      <c r="I14" s="15">
        <f t="shared" si="3"/>
        <v>13.999999999999998</v>
      </c>
      <c r="J14" s="1">
        <f t="shared" si="0"/>
        <v>2.223575417746626E-2</v>
      </c>
      <c r="K14" s="1">
        <f t="shared" si="1"/>
        <v>4.5454545454545456E-2</v>
      </c>
      <c r="L14" s="1">
        <v>5</v>
      </c>
      <c r="M14" s="12">
        <v>0.9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5.75" customHeight="1" x14ac:dyDescent="0.2">
      <c r="A15" s="16">
        <v>37631</v>
      </c>
      <c r="B15" s="17">
        <v>70.060012999999998</v>
      </c>
      <c r="C15" s="15"/>
      <c r="D15" s="1" t="s">
        <v>45</v>
      </c>
      <c r="E15" s="1">
        <v>651.25501522099978</v>
      </c>
      <c r="F15" s="15"/>
      <c r="G15" s="15">
        <f t="shared" si="2"/>
        <v>15.599999999999998</v>
      </c>
      <c r="H15" s="15"/>
      <c r="I15" s="15">
        <f t="shared" si="3"/>
        <v>15.599999999999998</v>
      </c>
      <c r="J15" s="1">
        <f t="shared" si="0"/>
        <v>2.3158001574595799E-2</v>
      </c>
      <c r="K15" s="1">
        <f t="shared" si="1"/>
        <v>9.0909090909090905E-3</v>
      </c>
      <c r="L15" s="1">
        <v>1</v>
      </c>
      <c r="M15" s="12">
        <v>0.90909090909090906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 x14ac:dyDescent="0.2">
      <c r="A16" s="16">
        <v>37632</v>
      </c>
      <c r="B16" s="17">
        <v>69.084671</v>
      </c>
      <c r="C16" s="15"/>
      <c r="D16" s="1" t="s">
        <v>46</v>
      </c>
      <c r="E16" s="1">
        <v>110</v>
      </c>
      <c r="F16" s="15"/>
      <c r="G16" s="15">
        <f t="shared" si="2"/>
        <v>17.2</v>
      </c>
      <c r="H16" s="15"/>
      <c r="I16" s="15">
        <f t="shared" si="3"/>
        <v>17.2</v>
      </c>
      <c r="J16" s="1">
        <f t="shared" si="0"/>
        <v>2.3990836860125153E-2</v>
      </c>
      <c r="K16" s="1">
        <f t="shared" si="1"/>
        <v>2.7272727272727271E-2</v>
      </c>
      <c r="L16" s="1">
        <v>3</v>
      </c>
      <c r="M16" s="12">
        <v>0.9363636363636364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6">
        <v>37633</v>
      </c>
      <c r="B17" s="17">
        <v>90.849181999999999</v>
      </c>
      <c r="C17" s="15"/>
      <c r="D17" s="1" t="s">
        <v>47</v>
      </c>
      <c r="E17" s="1">
        <v>21.131866509999998</v>
      </c>
      <c r="F17" s="15"/>
      <c r="G17" s="15">
        <f t="shared" si="2"/>
        <v>18.8</v>
      </c>
      <c r="H17" s="15"/>
      <c r="I17" s="15">
        <f t="shared" si="3"/>
        <v>18.8</v>
      </c>
      <c r="J17" s="1">
        <f t="shared" si="0"/>
        <v>2.4750129985777303E-2</v>
      </c>
      <c r="K17" s="1">
        <f t="shared" si="1"/>
        <v>2.7272727272727271E-2</v>
      </c>
      <c r="L17" s="1">
        <v>3</v>
      </c>
      <c r="M17" s="12">
        <v>0.96363636363636362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16">
        <v>37987</v>
      </c>
      <c r="B18" s="17">
        <v>86.430779000000001</v>
      </c>
      <c r="C18" s="15"/>
      <c r="D18" s="1" t="s">
        <v>48</v>
      </c>
      <c r="E18" s="1">
        <v>1.1371347089999999</v>
      </c>
      <c r="F18" s="15"/>
      <c r="G18" s="15">
        <f t="shared" si="2"/>
        <v>20.400000000000002</v>
      </c>
      <c r="H18" s="15"/>
      <c r="I18" s="15">
        <f t="shared" si="3"/>
        <v>20.400000000000002</v>
      </c>
      <c r="J18" s="1">
        <f t="shared" si="0"/>
        <v>2.5447863856033148E-2</v>
      </c>
      <c r="K18" s="1">
        <f t="shared" si="1"/>
        <v>1.8181818181818181E-2</v>
      </c>
      <c r="L18" s="1">
        <v>2</v>
      </c>
      <c r="M18" s="12">
        <v>0.98181818181818181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 x14ac:dyDescent="0.2">
      <c r="A19" s="16">
        <v>37988</v>
      </c>
      <c r="B19" s="17">
        <v>96.959778</v>
      </c>
      <c r="C19" s="15"/>
      <c r="D19" s="13" t="s">
        <v>278</v>
      </c>
      <c r="E19" s="13">
        <v>0.96456588053099168</v>
      </c>
      <c r="F19" s="15"/>
      <c r="G19" s="15">
        <f t="shared" si="2"/>
        <v>22.000000000000004</v>
      </c>
      <c r="H19" s="15"/>
      <c r="I19" s="15">
        <f t="shared" si="3"/>
        <v>22.000000000000004</v>
      </c>
      <c r="J19" s="1">
        <f t="shared" si="0"/>
        <v>2.6093309054888048E-2</v>
      </c>
      <c r="K19" s="1">
        <f t="shared" si="1"/>
        <v>9.0909090909090905E-3</v>
      </c>
      <c r="L19" s="1">
        <v>1</v>
      </c>
      <c r="M19" s="12">
        <v>0.99090909090909096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 x14ac:dyDescent="0.2">
      <c r="A20" s="16">
        <v>37989</v>
      </c>
      <c r="B20" s="17">
        <v>98.975966999999997</v>
      </c>
      <c r="C20" s="15"/>
      <c r="D20" s="15"/>
      <c r="E20" s="15"/>
      <c r="F20" s="15"/>
      <c r="G20" s="15">
        <f t="shared" si="2"/>
        <v>23.600000000000005</v>
      </c>
      <c r="H20" s="15"/>
      <c r="I20" s="13">
        <v>23.6</v>
      </c>
      <c r="J20" s="13">
        <f t="shared" si="0"/>
        <v>2.6693785688596483E-2</v>
      </c>
      <c r="K20" s="1">
        <f t="shared" si="1"/>
        <v>9.0909090909090905E-3</v>
      </c>
      <c r="L20" s="13">
        <v>1</v>
      </c>
      <c r="M20" s="14">
        <v>1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 x14ac:dyDescent="0.2">
      <c r="A21" s="16">
        <v>37990</v>
      </c>
      <c r="B21" s="17">
        <v>97.804160999999993</v>
      </c>
      <c r="C21" s="15"/>
      <c r="D21" s="15"/>
      <c r="E21" s="15"/>
      <c r="F21" s="15"/>
      <c r="G21" s="15"/>
      <c r="H21" s="15"/>
      <c r="I21" s="15"/>
      <c r="J21" s="15"/>
      <c r="K21" s="15"/>
      <c r="L21" s="15">
        <f>SUM(L6:L20)</f>
        <v>110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 x14ac:dyDescent="0.2">
      <c r="A22" s="16">
        <v>37991</v>
      </c>
      <c r="B22" s="17">
        <v>43.241249000000003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 x14ac:dyDescent="0.2">
      <c r="A23" s="16">
        <v>37992</v>
      </c>
      <c r="B23" s="17">
        <v>59.895485000000001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 x14ac:dyDescent="0.2">
      <c r="A24" s="16">
        <v>37993</v>
      </c>
      <c r="B24" s="17">
        <v>66.749663999999996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 x14ac:dyDescent="0.2">
      <c r="A25" s="16">
        <v>37994</v>
      </c>
      <c r="B25" s="17">
        <v>71.785827999999995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 x14ac:dyDescent="0.2">
      <c r="A26" s="16">
        <v>37995</v>
      </c>
      <c r="B26" s="17">
        <v>73.741698999999997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5.75" customHeight="1" x14ac:dyDescent="0.2">
      <c r="A27" s="16">
        <v>37996</v>
      </c>
      <c r="B27" s="17">
        <v>72.923751999999993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5.75" customHeight="1" x14ac:dyDescent="0.2">
      <c r="A28" s="16">
        <v>37997</v>
      </c>
      <c r="B28" s="17">
        <v>79.392685</v>
      </c>
      <c r="C28" s="15"/>
      <c r="D28" s="15"/>
      <c r="E28" s="15"/>
      <c r="F28" s="15"/>
      <c r="G28" s="15"/>
      <c r="H28" s="15"/>
      <c r="I28" s="15" t="s">
        <v>50</v>
      </c>
      <c r="J28" s="15" t="s">
        <v>279</v>
      </c>
      <c r="K28" s="15" t="s">
        <v>52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5.75" customHeight="1" x14ac:dyDescent="0.2">
      <c r="A29" s="16">
        <v>37998</v>
      </c>
      <c r="B29" s="17">
        <v>87.530738999999997</v>
      </c>
      <c r="C29" s="15"/>
      <c r="D29" s="15"/>
      <c r="E29" s="15"/>
      <c r="F29" s="15"/>
      <c r="G29" s="15"/>
      <c r="H29" s="15"/>
      <c r="I29" s="15">
        <v>0</v>
      </c>
      <c r="J29" s="15"/>
      <c r="K29" s="15">
        <f>'LP Final '!C7</f>
        <v>50000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5.75" customHeight="1" x14ac:dyDescent="0.2">
      <c r="A30" s="16">
        <v>38353</v>
      </c>
      <c r="B30" s="17">
        <v>89.371048000000002</v>
      </c>
      <c r="C30" s="15"/>
      <c r="D30" s="15"/>
      <c r="E30" s="15"/>
      <c r="F30" s="15"/>
      <c r="G30" s="15"/>
      <c r="H30" s="15"/>
      <c r="I30" s="15">
        <v>1</v>
      </c>
      <c r="J30" s="1">
        <v>1.2423239725354751E-2</v>
      </c>
      <c r="K30" s="15">
        <f t="shared" ref="K30:K149" si="4">K29*(1+J30)</f>
        <v>50621.16198626774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5.75" customHeight="1" x14ac:dyDescent="0.2">
      <c r="A31" s="16">
        <v>38354</v>
      </c>
      <c r="B31" s="17">
        <v>96.750099000000006</v>
      </c>
      <c r="C31" s="15"/>
      <c r="D31" s="15"/>
      <c r="E31" s="15"/>
      <c r="F31" s="15"/>
      <c r="G31" s="15"/>
      <c r="H31" s="15"/>
      <c r="I31" s="15">
        <v>2</v>
      </c>
      <c r="J31" s="1">
        <v>2.1202448384296746E-2</v>
      </c>
      <c r="K31" s="15">
        <f t="shared" si="4"/>
        <v>51694.454560434708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5.75" customHeight="1" x14ac:dyDescent="0.2">
      <c r="A32" s="16">
        <v>38355</v>
      </c>
      <c r="B32" s="17">
        <v>88.859863000000004</v>
      </c>
      <c r="C32" s="15"/>
      <c r="D32" s="15"/>
      <c r="E32" s="15"/>
      <c r="F32" s="15"/>
      <c r="G32" s="15"/>
      <c r="H32" s="15"/>
      <c r="I32" s="15">
        <v>3</v>
      </c>
      <c r="J32" s="1">
        <v>1.5043358088774772E-2</v>
      </c>
      <c r="K32" s="15">
        <f t="shared" si="4"/>
        <v>52472.112751591223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5.75" customHeight="1" x14ac:dyDescent="0.2">
      <c r="A33" s="16">
        <v>38356</v>
      </c>
      <c r="B33" s="17">
        <v>85.934882999999999</v>
      </c>
      <c r="C33" s="15"/>
      <c r="D33" s="15"/>
      <c r="E33" s="15"/>
      <c r="F33" s="15"/>
      <c r="G33" s="15"/>
      <c r="H33" s="15"/>
      <c r="I33" s="15">
        <v>4</v>
      </c>
      <c r="J33" s="1">
        <v>8.6170769018050208E-3</v>
      </c>
      <c r="K33" s="15">
        <f t="shared" si="4"/>
        <v>52924.268982371868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5.75" customHeight="1" x14ac:dyDescent="0.2">
      <c r="A34" s="16">
        <v>38357</v>
      </c>
      <c r="B34" s="17">
        <v>93.171706999999998</v>
      </c>
      <c r="C34" s="15"/>
      <c r="D34" s="15"/>
      <c r="E34" s="15"/>
      <c r="F34" s="15"/>
      <c r="G34" s="15"/>
      <c r="H34" s="15"/>
      <c r="I34" s="15">
        <v>5</v>
      </c>
      <c r="J34" s="1">
        <v>2.1202448384296746E-2</v>
      </c>
      <c r="K34" s="15">
        <f t="shared" si="4"/>
        <v>54046.393063747244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5.75" customHeight="1" x14ac:dyDescent="0.2">
      <c r="A35" s="16">
        <v>38358</v>
      </c>
      <c r="B35" s="17">
        <v>100.661888</v>
      </c>
      <c r="C35" s="15"/>
      <c r="D35" s="15"/>
      <c r="E35" s="15"/>
      <c r="F35" s="15"/>
      <c r="G35" s="15"/>
      <c r="H35" s="15"/>
      <c r="I35" s="15">
        <v>6</v>
      </c>
      <c r="J35" s="1">
        <v>8.6170769018050208E-3</v>
      </c>
      <c r="K35" s="15">
        <f t="shared" si="4"/>
        <v>54512.114989042733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5.75" customHeight="1" x14ac:dyDescent="0.2">
      <c r="A36" s="16">
        <v>38359</v>
      </c>
      <c r="B36" s="17">
        <v>112.730644</v>
      </c>
      <c r="C36" s="15"/>
      <c r="D36" s="15"/>
      <c r="E36" s="15"/>
      <c r="F36" s="15"/>
      <c r="G36" s="15"/>
      <c r="H36" s="15"/>
      <c r="I36" s="15">
        <v>7</v>
      </c>
      <c r="J36" s="1">
        <v>8.6170769018050208E-3</v>
      </c>
      <c r="K36" s="15">
        <f t="shared" si="4"/>
        <v>54981.850075983355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5.75" customHeight="1" x14ac:dyDescent="0.2">
      <c r="A37" s="16">
        <v>38360</v>
      </c>
      <c r="B37" s="17">
        <v>118.607208</v>
      </c>
      <c r="C37" s="15"/>
      <c r="D37" s="15"/>
      <c r="E37" s="15"/>
      <c r="F37" s="15"/>
      <c r="G37" s="15"/>
      <c r="H37" s="15"/>
      <c r="I37" s="15">
        <v>8</v>
      </c>
      <c r="J37" s="1">
        <v>8.6170769018050208E-3</v>
      </c>
      <c r="K37" s="15">
        <f t="shared" si="4"/>
        <v>55455.632906291619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5.75" customHeight="1" x14ac:dyDescent="0.2">
      <c r="A38" s="16">
        <v>38361</v>
      </c>
      <c r="B38" s="17">
        <v>136.81956500000001</v>
      </c>
      <c r="C38" s="15"/>
      <c r="D38" s="15"/>
      <c r="E38" s="15"/>
      <c r="F38" s="15"/>
      <c r="G38" s="15"/>
      <c r="H38" s="15"/>
      <c r="I38" s="15">
        <v>9</v>
      </c>
      <c r="J38" s="1">
        <v>1.2423239725354751E-2</v>
      </c>
      <c r="K38" s="15">
        <f t="shared" si="4"/>
        <v>56144.571528007749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5.75" customHeight="1" x14ac:dyDescent="0.2">
      <c r="A39" s="16">
        <v>38362</v>
      </c>
      <c r="B39" s="17">
        <v>125.992554</v>
      </c>
      <c r="C39" s="15"/>
      <c r="D39" s="15"/>
      <c r="E39" s="15"/>
      <c r="F39" s="15"/>
      <c r="G39" s="15"/>
      <c r="H39" s="15"/>
      <c r="I39" s="15">
        <v>10</v>
      </c>
      <c r="J39" s="1">
        <v>2.0027462667701501E-2</v>
      </c>
      <c r="K39" s="15">
        <f t="shared" si="4"/>
        <v>57269.004838279019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5.75" customHeight="1" x14ac:dyDescent="0.2">
      <c r="A40" s="16">
        <v>38363</v>
      </c>
      <c r="B40" s="17">
        <v>151.790054</v>
      </c>
      <c r="C40" s="15"/>
      <c r="D40" s="15"/>
      <c r="E40" s="15"/>
      <c r="F40" s="15"/>
      <c r="G40" s="15"/>
      <c r="H40" s="15"/>
      <c r="I40" s="15">
        <v>11</v>
      </c>
      <c r="J40" s="1">
        <v>1.5043358088774772E-2</v>
      </c>
      <c r="K40" s="15">
        <f t="shared" si="4"/>
        <v>58130.522985449024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5.75" customHeight="1" x14ac:dyDescent="0.2">
      <c r="A41" s="16">
        <v>38364</v>
      </c>
      <c r="B41" s="17">
        <v>166.202057</v>
      </c>
      <c r="C41" s="15"/>
      <c r="D41" s="15"/>
      <c r="E41" s="15"/>
      <c r="F41" s="15"/>
      <c r="G41" s="15"/>
      <c r="H41" s="15"/>
      <c r="I41" s="15">
        <v>12</v>
      </c>
      <c r="J41" s="1">
        <v>2.0027462667701501E-2</v>
      </c>
      <c r="K41" s="15">
        <f t="shared" si="4"/>
        <v>59294.729864394067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5.75" customHeight="1" x14ac:dyDescent="0.2">
      <c r="A42" s="16">
        <v>38718</v>
      </c>
      <c r="B42" s="17">
        <v>195.65213</v>
      </c>
      <c r="C42" s="15"/>
      <c r="D42" s="15"/>
      <c r="E42" s="15"/>
      <c r="F42" s="15"/>
      <c r="G42" s="15"/>
      <c r="H42" s="15"/>
      <c r="I42" s="15">
        <v>13</v>
      </c>
      <c r="J42" s="1">
        <v>2.223575417746626E-2</v>
      </c>
      <c r="K42" s="15">
        <f t="shared" si="4"/>
        <v>60613.192901677998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5.75" customHeight="1" x14ac:dyDescent="0.2">
      <c r="A43" s="16">
        <v>38719</v>
      </c>
      <c r="B43" s="17">
        <v>215.90553299999999</v>
      </c>
      <c r="C43" s="15"/>
      <c r="D43" s="15"/>
      <c r="E43" s="15"/>
      <c r="F43" s="15"/>
      <c r="G43" s="15"/>
      <c r="H43" s="15"/>
      <c r="I43" s="15">
        <v>14</v>
      </c>
      <c r="J43" s="1">
        <v>8.6170769018050208E-3</v>
      </c>
      <c r="K43" s="15">
        <f t="shared" si="4"/>
        <v>61135.501446175702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5.75" customHeight="1" x14ac:dyDescent="0.2">
      <c r="A44" s="16">
        <v>38720</v>
      </c>
      <c r="B44" s="17">
        <v>219.125687</v>
      </c>
      <c r="C44" s="15"/>
      <c r="D44" s="15"/>
      <c r="E44" s="15"/>
      <c r="F44" s="15"/>
      <c r="G44" s="15"/>
      <c r="H44" s="15"/>
      <c r="I44" s="15">
        <v>15</v>
      </c>
      <c r="J44" s="1">
        <v>8.6170769018050208E-3</v>
      </c>
      <c r="K44" s="15">
        <f t="shared" si="4"/>
        <v>61662.31076356781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5.75" customHeight="1" x14ac:dyDescent="0.2">
      <c r="A45" s="16">
        <v>38721</v>
      </c>
      <c r="B45" s="17">
        <v>366.80386399999998</v>
      </c>
      <c r="C45" s="15"/>
      <c r="D45" s="15"/>
      <c r="E45" s="15"/>
      <c r="F45" s="15"/>
      <c r="G45" s="15"/>
      <c r="H45" s="15"/>
      <c r="I45" s="15">
        <v>16</v>
      </c>
      <c r="J45" s="1">
        <v>8.6170769018050208E-3</v>
      </c>
      <c r="K45" s="15">
        <f t="shared" si="4"/>
        <v>62193.65963736047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5.75" customHeight="1" x14ac:dyDescent="0.2">
      <c r="A46" s="16">
        <v>38722</v>
      </c>
      <c r="B46" s="17">
        <v>208.825638</v>
      </c>
      <c r="C46" s="15"/>
      <c r="D46" s="15"/>
      <c r="E46" s="15"/>
      <c r="F46" s="15"/>
      <c r="G46" s="15"/>
      <c r="H46" s="15"/>
      <c r="I46" s="15">
        <v>17</v>
      </c>
      <c r="J46" s="1">
        <v>2.3158001574595799E-2</v>
      </c>
      <c r="K46" s="15">
        <f t="shared" si="4"/>
        <v>63633.940505172337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5.75" customHeight="1" x14ac:dyDescent="0.2">
      <c r="A47" s="16">
        <v>38723</v>
      </c>
      <c r="B47" s="17">
        <v>201.948364</v>
      </c>
      <c r="C47" s="15"/>
      <c r="D47" s="15"/>
      <c r="E47" s="15"/>
      <c r="F47" s="15"/>
      <c r="G47" s="15"/>
      <c r="H47" s="15"/>
      <c r="I47" s="15">
        <v>18</v>
      </c>
      <c r="J47" s="1">
        <v>2.5447863856033148E-2</v>
      </c>
      <c r="K47" s="15">
        <f t="shared" si="4"/>
        <v>65253.288359770879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5.75" customHeight="1" x14ac:dyDescent="0.2">
      <c r="A48" s="16">
        <v>38724</v>
      </c>
      <c r="B48" s="17">
        <v>199.02546699999999</v>
      </c>
      <c r="C48" s="15"/>
      <c r="D48" s="15"/>
      <c r="E48" s="15"/>
      <c r="F48" s="15"/>
      <c r="G48" s="15"/>
      <c r="H48" s="15"/>
      <c r="I48" s="15">
        <v>19</v>
      </c>
      <c r="J48" s="1">
        <v>2.4750129985777303E-2</v>
      </c>
      <c r="K48" s="15">
        <f t="shared" si="4"/>
        <v>66868.315728674614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5.75" customHeight="1" x14ac:dyDescent="0.2">
      <c r="A49" s="16">
        <v>38725</v>
      </c>
      <c r="B49" s="17">
        <v>216.518066</v>
      </c>
      <c r="C49" s="15"/>
      <c r="D49" s="15"/>
      <c r="E49" s="15"/>
      <c r="F49" s="15"/>
      <c r="G49" s="15"/>
      <c r="H49" s="15"/>
      <c r="I49" s="15">
        <v>20</v>
      </c>
      <c r="J49" s="1">
        <v>2.223575417746626E-2</v>
      </c>
      <c r="K49" s="15">
        <f t="shared" si="4"/>
        <v>68355.18315947862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5.75" customHeight="1" x14ac:dyDescent="0.2">
      <c r="A50" s="16">
        <v>38726</v>
      </c>
      <c r="B50" s="17">
        <v>231.42614699999999</v>
      </c>
      <c r="C50" s="15"/>
      <c r="D50" s="15"/>
      <c r="E50" s="15"/>
      <c r="F50" s="15"/>
      <c r="G50" s="15"/>
      <c r="H50" s="15"/>
      <c r="I50" s="15">
        <v>21</v>
      </c>
      <c r="J50" s="1">
        <v>2.1202448384296746E-2</v>
      </c>
      <c r="K50" s="15">
        <f t="shared" si="4"/>
        <v>69804.480402216621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5.75" customHeight="1" x14ac:dyDescent="0.2">
      <c r="A51" s="16">
        <v>38727</v>
      </c>
      <c r="B51" s="17">
        <v>238.65570099999999</v>
      </c>
      <c r="C51" s="15"/>
      <c r="D51" s="15"/>
      <c r="E51" s="15"/>
      <c r="F51" s="15"/>
      <c r="G51" s="15"/>
      <c r="H51" s="15"/>
      <c r="I51" s="15">
        <v>22</v>
      </c>
      <c r="J51" s="1">
        <v>8.6170769018050208E-3</v>
      </c>
      <c r="K51" s="15">
        <f t="shared" si="4"/>
        <v>70405.990977933063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5.75" customHeight="1" x14ac:dyDescent="0.2">
      <c r="A52" s="16">
        <v>38728</v>
      </c>
      <c r="B52" s="17">
        <v>248.17681899999999</v>
      </c>
      <c r="C52" s="15"/>
      <c r="D52" s="15"/>
      <c r="E52" s="15"/>
      <c r="F52" s="15"/>
      <c r="G52" s="15"/>
      <c r="H52" s="15"/>
      <c r="I52" s="15">
        <v>23</v>
      </c>
      <c r="J52" s="1">
        <v>1.5043358088774772E-2</v>
      </c>
      <c r="K52" s="15">
        <f t="shared" si="4"/>
        <v>71465.133511809152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5.75" customHeight="1" x14ac:dyDescent="0.2">
      <c r="A53" s="16">
        <v>38729</v>
      </c>
      <c r="B53" s="17">
        <v>262.97228999999999</v>
      </c>
      <c r="C53" s="15"/>
      <c r="D53" s="15"/>
      <c r="E53" s="15"/>
      <c r="F53" s="15"/>
      <c r="G53" s="15"/>
      <c r="H53" s="15"/>
      <c r="I53" s="15">
        <v>24</v>
      </c>
      <c r="J53" s="1">
        <v>1.2423239725354751E-2</v>
      </c>
      <c r="K53" s="15">
        <f t="shared" si="4"/>
        <v>72352.961997430844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5.75" customHeight="1" x14ac:dyDescent="0.2">
      <c r="A54" s="16">
        <v>39083</v>
      </c>
      <c r="B54" s="17">
        <v>288.998535</v>
      </c>
      <c r="C54" s="15"/>
      <c r="D54" s="15"/>
      <c r="E54" s="15"/>
      <c r="F54" s="15"/>
      <c r="G54" s="15"/>
      <c r="H54" s="15"/>
      <c r="I54" s="15">
        <v>25</v>
      </c>
      <c r="J54" s="1">
        <v>1.7044869329022605E-2</v>
      </c>
      <c r="K54" s="15">
        <f t="shared" si="4"/>
        <v>73586.208780244793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5.75" customHeight="1" x14ac:dyDescent="0.2">
      <c r="A55" s="16">
        <v>39084</v>
      </c>
      <c r="B55" s="17">
        <v>270.96569799999997</v>
      </c>
      <c r="C55" s="15"/>
      <c r="D55" s="15"/>
      <c r="E55" s="15"/>
      <c r="F55" s="15"/>
      <c r="G55" s="15"/>
      <c r="H55" s="15"/>
      <c r="I55" s="15">
        <v>26</v>
      </c>
      <c r="J55" s="1">
        <v>8.6170769018050208E-3</v>
      </c>
      <c r="K55" s="15">
        <f t="shared" si="4"/>
        <v>74220.306800216436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5.75" customHeight="1" x14ac:dyDescent="0.2">
      <c r="A56" s="16">
        <v>39085</v>
      </c>
      <c r="B56" s="17">
        <v>294.65484600000002</v>
      </c>
      <c r="C56" s="15"/>
      <c r="D56" s="15"/>
      <c r="E56" s="15"/>
      <c r="F56" s="15"/>
      <c r="G56" s="15"/>
      <c r="H56" s="15"/>
      <c r="I56" s="15">
        <v>27</v>
      </c>
      <c r="J56" s="1">
        <v>8.6170769018050208E-3</v>
      </c>
      <c r="K56" s="15">
        <f t="shared" si="4"/>
        <v>74859.86889158946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5.75" customHeight="1" x14ac:dyDescent="0.2">
      <c r="A57" s="16">
        <v>39086</v>
      </c>
      <c r="B57" s="17">
        <v>311.00958300000002</v>
      </c>
      <c r="C57" s="15"/>
      <c r="D57" s="15"/>
      <c r="E57" s="15"/>
      <c r="F57" s="15"/>
      <c r="G57" s="15"/>
      <c r="H57" s="15"/>
      <c r="I57" s="15">
        <v>28</v>
      </c>
      <c r="J57" s="1">
        <v>8.6170769018050208E-3</v>
      </c>
      <c r="K57" s="15">
        <f t="shared" si="4"/>
        <v>75504.942138687329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5.75" customHeight="1" x14ac:dyDescent="0.2">
      <c r="A58" s="16">
        <v>39087</v>
      </c>
      <c r="B58" s="17">
        <v>368.05123900000001</v>
      </c>
      <c r="C58" s="15"/>
      <c r="D58" s="15"/>
      <c r="E58" s="15"/>
      <c r="F58" s="15"/>
      <c r="G58" s="15"/>
      <c r="H58" s="15"/>
      <c r="I58" s="15">
        <v>29</v>
      </c>
      <c r="J58" s="1">
        <v>8.6170769018050208E-3</v>
      </c>
      <c r="K58" s="15">
        <f t="shared" si="4"/>
        <v>76155.574031562734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5.75" customHeight="1" x14ac:dyDescent="0.2">
      <c r="A59" s="16">
        <v>39088</v>
      </c>
      <c r="B59" s="17">
        <v>402.49603300000001</v>
      </c>
      <c r="C59" s="15"/>
      <c r="D59" s="15"/>
      <c r="E59" s="15"/>
      <c r="F59" s="15"/>
      <c r="G59" s="15"/>
      <c r="H59" s="15"/>
      <c r="I59" s="15">
        <v>30</v>
      </c>
      <c r="J59" s="1">
        <v>1.5043358088774772E-2</v>
      </c>
      <c r="K59" s="15">
        <f t="shared" si="4"/>
        <v>77301.209602175732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5.75" customHeight="1" x14ac:dyDescent="0.2">
      <c r="A60" s="16">
        <v>39089</v>
      </c>
      <c r="B60" s="17">
        <v>477.53823899999998</v>
      </c>
      <c r="C60" s="15"/>
      <c r="D60" s="15"/>
      <c r="E60" s="15"/>
      <c r="F60" s="15"/>
      <c r="G60" s="15"/>
      <c r="H60" s="15"/>
      <c r="I60" s="15">
        <v>31</v>
      </c>
      <c r="J60" s="1">
        <v>2.5447863856033148E-2</v>
      </c>
      <c r="K60" s="15">
        <f t="shared" si="4"/>
        <v>79268.360260038578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5.75" customHeight="1" x14ac:dyDescent="0.2">
      <c r="A61" s="16">
        <v>39090</v>
      </c>
      <c r="B61" s="17">
        <v>473.74481200000002</v>
      </c>
      <c r="C61" s="15"/>
      <c r="D61" s="15"/>
      <c r="E61" s="15"/>
      <c r="F61" s="15"/>
      <c r="G61" s="15"/>
      <c r="H61" s="15"/>
      <c r="I61" s="15">
        <v>32</v>
      </c>
      <c r="J61" s="1">
        <v>1.8665423620030319E-2</v>
      </c>
      <c r="K61" s="15">
        <f t="shared" si="4"/>
        <v>80747.937783957372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5.75" customHeight="1" x14ac:dyDescent="0.2">
      <c r="A62" s="16">
        <v>39091</v>
      </c>
      <c r="B62" s="17">
        <v>515.46563700000002</v>
      </c>
      <c r="C62" s="15"/>
      <c r="D62" s="15"/>
      <c r="E62" s="15"/>
      <c r="F62" s="15"/>
      <c r="G62" s="15"/>
      <c r="H62" s="15"/>
      <c r="I62" s="15">
        <v>33</v>
      </c>
      <c r="J62" s="1">
        <v>1.2423239725354751E-2</v>
      </c>
      <c r="K62" s="15">
        <f t="shared" si="4"/>
        <v>81751.0887723755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5.75" customHeight="1" x14ac:dyDescent="0.2">
      <c r="A63" s="16">
        <v>39092</v>
      </c>
      <c r="B63" s="17">
        <v>778.94897500000002</v>
      </c>
      <c r="C63" s="15"/>
      <c r="D63" s="15"/>
      <c r="E63" s="15"/>
      <c r="F63" s="15"/>
      <c r="G63" s="15"/>
      <c r="H63" s="15"/>
      <c r="I63" s="15">
        <v>34</v>
      </c>
      <c r="J63" s="1">
        <v>1.2423239725354751E-2</v>
      </c>
      <c r="K63" s="15">
        <f t="shared" si="4"/>
        <v>82766.702146003474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5.75" customHeight="1" x14ac:dyDescent="0.2">
      <c r="A64" s="16">
        <v>39093</v>
      </c>
      <c r="B64" s="17">
        <v>757.92968800000006</v>
      </c>
      <c r="C64" s="15"/>
      <c r="D64" s="15"/>
      <c r="E64" s="15"/>
      <c r="F64" s="15"/>
      <c r="G64" s="15"/>
      <c r="H64" s="15"/>
      <c r="I64" s="15">
        <v>35</v>
      </c>
      <c r="J64" s="1">
        <v>8.6170769018050208E-3</v>
      </c>
      <c r="K64" s="15">
        <f t="shared" si="4"/>
        <v>83479.909183304379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5.75" customHeight="1" x14ac:dyDescent="0.2">
      <c r="A65" s="16">
        <v>39094</v>
      </c>
      <c r="B65" s="17">
        <v>765.02496299999996</v>
      </c>
      <c r="C65" s="15"/>
      <c r="D65" s="15"/>
      <c r="E65" s="15"/>
      <c r="F65" s="15"/>
      <c r="G65" s="15"/>
      <c r="H65" s="15"/>
      <c r="I65" s="15">
        <v>36</v>
      </c>
      <c r="J65" s="1">
        <v>8.6170769018050208E-3</v>
      </c>
      <c r="K65" s="15">
        <f t="shared" si="4"/>
        <v>84199.261980492607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5.75" customHeight="1" x14ac:dyDescent="0.2">
      <c r="A66" s="16">
        <v>39448</v>
      </c>
      <c r="B66" s="17">
        <v>669.46563700000002</v>
      </c>
      <c r="C66" s="15"/>
      <c r="D66" s="15"/>
      <c r="E66" s="15"/>
      <c r="F66" s="15"/>
      <c r="G66" s="15"/>
      <c r="H66" s="15"/>
      <c r="I66" s="15">
        <v>37</v>
      </c>
      <c r="J66" s="1">
        <v>1.2423239725354751E-2</v>
      </c>
      <c r="K66" s="15">
        <f t="shared" si="4"/>
        <v>85245.289596774208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5.75" customHeight="1" x14ac:dyDescent="0.2">
      <c r="A67" s="16">
        <v>39449</v>
      </c>
      <c r="B67" s="17">
        <v>646.40869099999998</v>
      </c>
      <c r="C67" s="15"/>
      <c r="D67" s="15"/>
      <c r="E67" s="15"/>
      <c r="F67" s="15"/>
      <c r="G67" s="15"/>
      <c r="H67" s="15"/>
      <c r="I67" s="15">
        <v>38</v>
      </c>
      <c r="J67" s="1">
        <v>8.6170769018050208E-3</v>
      </c>
      <c r="K67" s="15">
        <f t="shared" si="4"/>
        <v>85979.854812746256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5.75" customHeight="1" x14ac:dyDescent="0.2">
      <c r="A68" s="16">
        <v>39450</v>
      </c>
      <c r="B68" s="17">
        <v>557.32043499999997</v>
      </c>
      <c r="C68" s="15"/>
      <c r="D68" s="15"/>
      <c r="E68" s="15"/>
      <c r="F68" s="15"/>
      <c r="G68" s="15"/>
      <c r="H68" s="15"/>
      <c r="I68" s="15">
        <v>39</v>
      </c>
      <c r="J68" s="1">
        <v>2.6093309054888048E-2</v>
      </c>
      <c r="K68" s="15">
        <f t="shared" si="4"/>
        <v>88223.353736869642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5.75" customHeight="1" x14ac:dyDescent="0.2">
      <c r="A69" s="16">
        <v>39451</v>
      </c>
      <c r="B69" s="17">
        <v>551.31768799999998</v>
      </c>
      <c r="C69" s="15"/>
      <c r="D69" s="15"/>
      <c r="E69" s="15"/>
      <c r="F69" s="15"/>
      <c r="G69" s="15"/>
      <c r="H69" s="15"/>
      <c r="I69" s="15">
        <v>40</v>
      </c>
      <c r="J69" s="1">
        <v>8.6170769018050208E-3</v>
      </c>
      <c r="K69" s="15">
        <f t="shared" si="4"/>
        <v>88983.58116055539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5.75" customHeight="1" x14ac:dyDescent="0.2">
      <c r="A70" s="16">
        <v>39452</v>
      </c>
      <c r="B70" s="17">
        <v>547.53607199999999</v>
      </c>
      <c r="C70" s="15"/>
      <c r="D70" s="15"/>
      <c r="E70" s="15"/>
      <c r="F70" s="15"/>
      <c r="G70" s="15"/>
      <c r="H70" s="15"/>
      <c r="I70" s="15">
        <v>41</v>
      </c>
      <c r="J70" s="1">
        <v>8.6170769018050208E-3</v>
      </c>
      <c r="K70" s="15">
        <f t="shared" si="4"/>
        <v>89750.359522413899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5.75" customHeight="1" x14ac:dyDescent="0.2">
      <c r="A71" s="16">
        <v>39453</v>
      </c>
      <c r="B71" s="17">
        <v>401.05334499999998</v>
      </c>
      <c r="C71" s="15"/>
      <c r="D71" s="15"/>
      <c r="E71" s="15"/>
      <c r="F71" s="15"/>
      <c r="G71" s="15"/>
      <c r="H71" s="15"/>
      <c r="I71" s="15">
        <v>42</v>
      </c>
      <c r="J71" s="1">
        <v>8.6170769018050208E-3</v>
      </c>
      <c r="K71" s="15">
        <f t="shared" si="4"/>
        <v>90523.745272383181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5.75" customHeight="1" x14ac:dyDescent="0.2">
      <c r="A72" s="16">
        <v>39454</v>
      </c>
      <c r="B72" s="17">
        <v>478.31045499999999</v>
      </c>
      <c r="C72" s="15"/>
      <c r="D72" s="15"/>
      <c r="E72" s="15"/>
      <c r="F72" s="15"/>
      <c r="G72" s="15"/>
      <c r="H72" s="15"/>
      <c r="I72" s="15">
        <v>43</v>
      </c>
      <c r="J72" s="1">
        <v>8.6170769018050208E-3</v>
      </c>
      <c r="K72" s="15">
        <f t="shared" si="4"/>
        <v>91303.795346834711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5.75" customHeight="1" x14ac:dyDescent="0.2">
      <c r="A73" s="16">
        <v>39455</v>
      </c>
      <c r="B73" s="17">
        <v>476.144226</v>
      </c>
      <c r="C73" s="15"/>
      <c r="D73" s="15"/>
      <c r="E73" s="15"/>
      <c r="F73" s="15"/>
      <c r="G73" s="15"/>
      <c r="H73" s="15"/>
      <c r="I73" s="15">
        <v>44</v>
      </c>
      <c r="J73" s="1">
        <v>2.0027462667701501E-2</v>
      </c>
      <c r="K73" s="15">
        <f t="shared" si="4"/>
        <v>93132.378699562905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5.75" customHeight="1" x14ac:dyDescent="0.2">
      <c r="A74" s="16">
        <v>39456</v>
      </c>
      <c r="B74" s="17">
        <v>451.62704500000001</v>
      </c>
      <c r="C74" s="15"/>
      <c r="D74" s="15"/>
      <c r="E74" s="15"/>
      <c r="F74" s="15"/>
      <c r="G74" s="15"/>
      <c r="H74" s="15"/>
      <c r="I74" s="15">
        <v>45</v>
      </c>
      <c r="J74" s="1">
        <v>1.5043358088774772E-2</v>
      </c>
      <c r="K74" s="15">
        <f t="shared" si="4"/>
        <v>94533.40242199981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5.75" customHeight="1" x14ac:dyDescent="0.2">
      <c r="A75" s="16">
        <v>39457</v>
      </c>
      <c r="B75" s="17">
        <v>297.977081</v>
      </c>
      <c r="C75" s="15"/>
      <c r="D75" s="15"/>
      <c r="E75" s="15"/>
      <c r="F75" s="15"/>
      <c r="G75" s="15"/>
      <c r="H75" s="15"/>
      <c r="I75" s="15">
        <v>46</v>
      </c>
      <c r="J75" s="1">
        <v>1.8665423620030319E-2</v>
      </c>
      <c r="K75" s="15">
        <f t="shared" si="4"/>
        <v>96297.908424449241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5.75" customHeight="1" x14ac:dyDescent="0.2">
      <c r="A76" s="16">
        <v>39458</v>
      </c>
      <c r="B76" s="17">
        <v>268.51355000000001</v>
      </c>
      <c r="C76" s="15"/>
      <c r="D76" s="15"/>
      <c r="E76" s="15"/>
      <c r="F76" s="15"/>
      <c r="G76" s="15"/>
      <c r="H76" s="15"/>
      <c r="I76" s="15">
        <v>47</v>
      </c>
      <c r="J76" s="1">
        <v>8.6170769018050208E-3</v>
      </c>
      <c r="K76" s="15">
        <f t="shared" si="4"/>
        <v>97127.714906825699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5.75" customHeight="1" x14ac:dyDescent="0.2">
      <c r="A77" s="16">
        <v>39459</v>
      </c>
      <c r="B77" s="17">
        <v>285.682098</v>
      </c>
      <c r="C77" s="15"/>
      <c r="D77" s="15"/>
      <c r="E77" s="15"/>
      <c r="F77" s="15"/>
      <c r="G77" s="15"/>
      <c r="H77" s="15"/>
      <c r="I77" s="15">
        <v>48</v>
      </c>
      <c r="J77" s="1">
        <v>1.7044869329022605E-2</v>
      </c>
      <c r="K77" s="15">
        <f t="shared" si="4"/>
        <v>98783.2441156391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5.75" customHeight="1" x14ac:dyDescent="0.2">
      <c r="A78" s="16">
        <v>39814</v>
      </c>
      <c r="B78" s="17">
        <v>254.852463</v>
      </c>
      <c r="C78" s="15"/>
      <c r="D78" s="15"/>
      <c r="E78" s="15"/>
      <c r="F78" s="15"/>
      <c r="G78" s="15"/>
      <c r="H78" s="15"/>
      <c r="I78" s="15">
        <v>49</v>
      </c>
      <c r="J78" s="1">
        <v>2.1202448384296746E-2</v>
      </c>
      <c r="K78" s="15">
        <f t="shared" si="4"/>
        <v>100877.69075023432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5.75" customHeight="1" x14ac:dyDescent="0.2">
      <c r="A79" s="16">
        <v>39815</v>
      </c>
      <c r="B79" s="17">
        <v>226.60734600000001</v>
      </c>
      <c r="C79" s="15"/>
      <c r="D79" s="15"/>
      <c r="E79" s="15"/>
      <c r="F79" s="15"/>
      <c r="G79" s="15"/>
      <c r="H79" s="15"/>
      <c r="I79" s="15">
        <v>50</v>
      </c>
      <c r="J79" s="1">
        <v>1.5205010979846278E-3</v>
      </c>
      <c r="K79" s="15">
        <f t="shared" si="4"/>
        <v>101031.07538978221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5.75" customHeight="1" x14ac:dyDescent="0.2">
      <c r="A80" s="16">
        <v>39816</v>
      </c>
      <c r="B80" s="17">
        <v>247.892685</v>
      </c>
      <c r="C80" s="15"/>
      <c r="D80" s="15"/>
      <c r="E80" s="15"/>
      <c r="F80" s="15"/>
      <c r="G80" s="15"/>
      <c r="H80" s="15"/>
      <c r="I80" s="15">
        <v>51</v>
      </c>
      <c r="J80" s="1">
        <v>1.8665423620030319E-2</v>
      </c>
      <c r="K80" s="15">
        <f t="shared" si="4"/>
        <v>102916.86321071972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5.75" customHeight="1" x14ac:dyDescent="0.2">
      <c r="A81" s="16">
        <v>39817</v>
      </c>
      <c r="B81" s="17">
        <v>324.67150900000001</v>
      </c>
      <c r="C81" s="15"/>
      <c r="D81" s="15"/>
      <c r="E81" s="15"/>
      <c r="F81" s="15"/>
      <c r="G81" s="15"/>
      <c r="H81" s="15"/>
      <c r="I81" s="15">
        <v>52</v>
      </c>
      <c r="J81" s="1">
        <v>8.6170769018050208E-3</v>
      </c>
      <c r="K81" s="15">
        <f t="shared" si="4"/>
        <v>103803.70573549904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5.75" customHeight="1" x14ac:dyDescent="0.2">
      <c r="A82" s="16">
        <v>39818</v>
      </c>
      <c r="B82" s="17">
        <v>517.71698000000004</v>
      </c>
      <c r="C82" s="15"/>
      <c r="D82" s="15"/>
      <c r="E82" s="15"/>
      <c r="F82" s="15"/>
      <c r="G82" s="15"/>
      <c r="H82" s="15"/>
      <c r="I82" s="15">
        <v>53</v>
      </c>
      <c r="J82" s="1">
        <v>1.8665423620030319E-2</v>
      </c>
      <c r="K82" s="15">
        <f t="shared" si="4"/>
        <v>105741.2458763811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5.75" customHeight="1" x14ac:dyDescent="0.2">
      <c r="A83" s="16">
        <v>39819</v>
      </c>
      <c r="B83" s="17">
        <v>578.859375</v>
      </c>
      <c r="C83" s="15"/>
      <c r="D83" s="15"/>
      <c r="E83" s="15"/>
      <c r="F83" s="15"/>
      <c r="G83" s="15"/>
      <c r="H83" s="15"/>
      <c r="I83" s="15">
        <v>54</v>
      </c>
      <c r="J83" s="1">
        <v>8.6170769018050208E-3</v>
      </c>
      <c r="K83" s="15">
        <f t="shared" si="4"/>
        <v>106652.42632379055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5.75" customHeight="1" x14ac:dyDescent="0.2">
      <c r="A84" s="16">
        <v>39820</v>
      </c>
      <c r="B84" s="17">
        <v>556.17089799999997</v>
      </c>
      <c r="C84" s="15"/>
      <c r="D84" s="15"/>
      <c r="E84" s="15"/>
      <c r="F84" s="15"/>
      <c r="G84" s="15"/>
      <c r="H84" s="15"/>
      <c r="I84" s="15">
        <v>55</v>
      </c>
      <c r="J84" s="1">
        <v>1.2423239725354751E-2</v>
      </c>
      <c r="K84" s="15">
        <f t="shared" si="4"/>
        <v>107977.39498330174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5.75" customHeight="1" x14ac:dyDescent="0.2">
      <c r="A85" s="16">
        <v>39821</v>
      </c>
      <c r="B85" s="17">
        <v>578.73016399999995</v>
      </c>
      <c r="C85" s="15"/>
      <c r="D85" s="15"/>
      <c r="E85" s="15"/>
      <c r="F85" s="15"/>
      <c r="G85" s="15"/>
      <c r="H85" s="15"/>
      <c r="I85" s="15">
        <v>56</v>
      </c>
      <c r="J85" s="1">
        <v>8.6170769018050208E-3</v>
      </c>
      <c r="K85" s="15">
        <f t="shared" si="4"/>
        <v>108907.84449952943</v>
      </c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5.75" customHeight="1" x14ac:dyDescent="0.2">
      <c r="A86" s="16">
        <v>39822</v>
      </c>
      <c r="B86" s="17">
        <v>628.35205099999996</v>
      </c>
      <c r="C86" s="15"/>
      <c r="D86" s="15"/>
      <c r="E86" s="15"/>
      <c r="F86" s="15"/>
      <c r="G86" s="15"/>
      <c r="H86" s="15"/>
      <c r="I86" s="15">
        <v>57</v>
      </c>
      <c r="J86" s="1">
        <v>2.223575417746626E-2</v>
      </c>
      <c r="K86" s="15">
        <f t="shared" si="4"/>
        <v>111329.49255781868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5.75" customHeight="1" x14ac:dyDescent="0.2">
      <c r="A87" s="16">
        <v>39823</v>
      </c>
      <c r="B87" s="17">
        <v>583.26782200000002</v>
      </c>
      <c r="C87" s="15"/>
      <c r="D87" s="15"/>
      <c r="E87" s="15"/>
      <c r="F87" s="15"/>
      <c r="G87" s="15"/>
      <c r="H87" s="15"/>
      <c r="I87" s="15">
        <v>58</v>
      </c>
      <c r="J87" s="1">
        <v>8.6170769018050208E-3</v>
      </c>
      <c r="K87" s="15">
        <f t="shared" si="4"/>
        <v>112288.82735662833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5.75" customHeight="1" x14ac:dyDescent="0.2">
      <c r="A88" s="16">
        <v>39824</v>
      </c>
      <c r="B88" s="17">
        <v>600.60211200000003</v>
      </c>
      <c r="C88" s="15"/>
      <c r="D88" s="15"/>
      <c r="E88" s="15"/>
      <c r="F88" s="15"/>
      <c r="G88" s="15"/>
      <c r="H88" s="15"/>
      <c r="I88" s="15">
        <v>59</v>
      </c>
      <c r="J88" s="1">
        <v>8.6170769018050208E-3</v>
      </c>
      <c r="K88" s="15">
        <f t="shared" si="4"/>
        <v>113256.4288171739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5.75" customHeight="1" x14ac:dyDescent="0.2">
      <c r="A89" s="16">
        <v>39825</v>
      </c>
      <c r="B89" s="17">
        <v>624.03698699999995</v>
      </c>
      <c r="C89" s="15"/>
      <c r="D89" s="15"/>
      <c r="E89" s="15"/>
      <c r="F89" s="15"/>
      <c r="G89" s="15"/>
      <c r="H89" s="15"/>
      <c r="I89" s="15">
        <v>60</v>
      </c>
      <c r="J89" s="1">
        <v>8.6170769018050208E-3</v>
      </c>
      <c r="K89" s="15">
        <f t="shared" si="4"/>
        <v>114232.3681739153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5.75" customHeight="1" x14ac:dyDescent="0.2">
      <c r="A90" s="16">
        <v>40179</v>
      </c>
      <c r="B90" s="17">
        <v>529.64660600000002</v>
      </c>
      <c r="C90" s="15"/>
      <c r="D90" s="15"/>
      <c r="E90" s="15"/>
      <c r="F90" s="15"/>
      <c r="G90" s="15"/>
      <c r="H90" s="15"/>
      <c r="I90" s="15">
        <v>61</v>
      </c>
      <c r="J90" s="1">
        <v>1.2423239725354751E-2</v>
      </c>
      <c r="K90" s="15">
        <f t="shared" si="4"/>
        <v>115651.50426813483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5.75" customHeight="1" x14ac:dyDescent="0.2">
      <c r="A91" s="16">
        <v>40180</v>
      </c>
      <c r="B91" s="17">
        <v>581.89141800000004</v>
      </c>
      <c r="C91" s="15"/>
      <c r="D91" s="15"/>
      <c r="E91" s="15"/>
      <c r="F91" s="15"/>
      <c r="G91" s="15"/>
      <c r="H91" s="15"/>
      <c r="I91" s="15">
        <v>62</v>
      </c>
      <c r="J91" s="1">
        <v>2.1202448384296746E-2</v>
      </c>
      <c r="K91" s="15">
        <f t="shared" si="4"/>
        <v>118103.59931794624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5.75" customHeight="1" x14ac:dyDescent="0.2">
      <c r="A92" s="16">
        <v>40181</v>
      </c>
      <c r="B92" s="17">
        <v>606.64691200000004</v>
      </c>
      <c r="C92" s="15"/>
      <c r="D92" s="15"/>
      <c r="E92" s="15"/>
      <c r="F92" s="15"/>
      <c r="G92" s="15"/>
      <c r="H92" s="15"/>
      <c r="I92" s="15">
        <v>63</v>
      </c>
      <c r="J92" s="1">
        <v>2.1202448384296746E-2</v>
      </c>
      <c r="K92" s="15">
        <f t="shared" si="4"/>
        <v>120607.68478648466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5.75" customHeight="1" x14ac:dyDescent="0.2">
      <c r="A93" s="16">
        <v>40182</v>
      </c>
      <c r="B93" s="17">
        <v>600.76953100000003</v>
      </c>
      <c r="C93" s="15"/>
      <c r="D93" s="15"/>
      <c r="E93" s="15"/>
      <c r="F93" s="15"/>
      <c r="G93" s="15"/>
      <c r="H93" s="15"/>
      <c r="I93" s="15">
        <v>64</v>
      </c>
      <c r="J93" s="1">
        <v>2.1202448384296746E-2</v>
      </c>
      <c r="K93" s="15">
        <f t="shared" si="4"/>
        <v>123164.86299791964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5.75" customHeight="1" x14ac:dyDescent="0.2">
      <c r="A94" s="16">
        <v>40183</v>
      </c>
      <c r="B94" s="17">
        <v>606.83282499999996</v>
      </c>
      <c r="C94" s="15"/>
      <c r="D94" s="15"/>
      <c r="E94" s="15"/>
      <c r="F94" s="15"/>
      <c r="G94" s="15"/>
      <c r="H94" s="15"/>
      <c r="I94" s="15">
        <v>65</v>
      </c>
      <c r="J94" s="1">
        <v>8.6170769018050208E-3</v>
      </c>
      <c r="K94" s="15">
        <f t="shared" si="4"/>
        <v>124226.18409397299</v>
      </c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5.75" customHeight="1" x14ac:dyDescent="0.2">
      <c r="A95" s="16">
        <v>40184</v>
      </c>
      <c r="B95" s="17">
        <v>672.89691200000004</v>
      </c>
      <c r="C95" s="15"/>
      <c r="D95" s="15"/>
      <c r="E95" s="15"/>
      <c r="F95" s="15"/>
      <c r="G95" s="15"/>
      <c r="H95" s="15"/>
      <c r="I95" s="15">
        <v>66</v>
      </c>
      <c r="J95" s="1">
        <v>8.6170769018050208E-3</v>
      </c>
      <c r="K95" s="15">
        <f t="shared" si="4"/>
        <v>125296.65067552854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5.75" customHeight="1" x14ac:dyDescent="0.2">
      <c r="A96" s="16">
        <v>40185</v>
      </c>
      <c r="B96" s="17">
        <v>667.44738800000005</v>
      </c>
      <c r="C96" s="15"/>
      <c r="D96" s="15"/>
      <c r="E96" s="15"/>
      <c r="F96" s="15"/>
      <c r="G96" s="15"/>
      <c r="H96" s="15"/>
      <c r="I96" s="15">
        <v>67</v>
      </c>
      <c r="J96" s="1">
        <v>1.2423239725354751E-2</v>
      </c>
      <c r="K96" s="15">
        <f t="shared" si="4"/>
        <v>126853.24100365466</v>
      </c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5.75" customHeight="1" x14ac:dyDescent="0.2">
      <c r="A97" s="16">
        <v>40186</v>
      </c>
      <c r="B97" s="17">
        <v>674.64520300000004</v>
      </c>
      <c r="C97" s="15"/>
      <c r="D97" s="15"/>
      <c r="E97" s="15"/>
      <c r="F97" s="15"/>
      <c r="G97" s="15"/>
      <c r="H97" s="15"/>
      <c r="I97" s="15">
        <v>68</v>
      </c>
      <c r="J97" s="1">
        <v>8.6170769018050208E-3</v>
      </c>
      <c r="K97" s="15">
        <f t="shared" si="4"/>
        <v>127946.34513662636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5.75" customHeight="1" x14ac:dyDescent="0.2">
      <c r="A98" s="16">
        <v>40187</v>
      </c>
      <c r="B98" s="17">
        <v>769.10601799999995</v>
      </c>
      <c r="C98" s="15"/>
      <c r="D98" s="15"/>
      <c r="E98" s="15"/>
      <c r="F98" s="15"/>
      <c r="G98" s="15"/>
      <c r="H98" s="15"/>
      <c r="I98" s="15">
        <v>69</v>
      </c>
      <c r="J98" s="1">
        <v>1.8665423620030319E-2</v>
      </c>
      <c r="K98" s="15">
        <f t="shared" si="4"/>
        <v>130334.51786923609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5.75" customHeight="1" x14ac:dyDescent="0.2">
      <c r="A99" s="16">
        <v>40188</v>
      </c>
      <c r="B99" s="17">
        <v>759.61004600000001</v>
      </c>
      <c r="C99" s="15"/>
      <c r="D99" s="15"/>
      <c r="E99" s="15"/>
      <c r="F99" s="15"/>
      <c r="G99" s="15"/>
      <c r="H99" s="15"/>
      <c r="I99" s="15">
        <v>70</v>
      </c>
      <c r="J99" s="1">
        <v>8.6170769018050208E-3</v>
      </c>
      <c r="K99" s="15">
        <f t="shared" si="4"/>
        <v>131457.62043267497</v>
      </c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5.75" customHeight="1" x14ac:dyDescent="0.2">
      <c r="A100" s="16">
        <v>40189</v>
      </c>
      <c r="B100" s="17">
        <v>730.48492399999998</v>
      </c>
      <c r="C100" s="15"/>
      <c r="D100" s="15"/>
      <c r="E100" s="15"/>
      <c r="F100" s="15"/>
      <c r="G100" s="15"/>
      <c r="H100" s="15"/>
      <c r="I100" s="15">
        <v>71</v>
      </c>
      <c r="J100" s="1">
        <v>8.6170769018050208E-3</v>
      </c>
      <c r="K100" s="15">
        <f t="shared" si="4"/>
        <v>132590.40085727163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5.75" customHeight="1" x14ac:dyDescent="0.2">
      <c r="A101" s="16">
        <v>40190</v>
      </c>
      <c r="B101" s="17">
        <v>741.42321800000002</v>
      </c>
      <c r="C101" s="15"/>
      <c r="D101" s="15"/>
      <c r="E101" s="15"/>
      <c r="F101" s="15"/>
      <c r="G101" s="15"/>
      <c r="H101" s="15"/>
      <c r="I101" s="15">
        <v>72</v>
      </c>
      <c r="J101" s="1">
        <v>1.8665423620030319E-2</v>
      </c>
      <c r="K101" s="15">
        <f t="shared" si="4"/>
        <v>135065.25685722224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5.75" customHeight="1" x14ac:dyDescent="0.2">
      <c r="A102" s="16">
        <v>40544</v>
      </c>
      <c r="B102" s="17">
        <v>614.75286900000003</v>
      </c>
      <c r="C102" s="15"/>
      <c r="D102" s="15"/>
      <c r="E102" s="15"/>
      <c r="F102" s="15"/>
      <c r="G102" s="15"/>
      <c r="H102" s="15"/>
      <c r="I102" s="15">
        <v>73</v>
      </c>
      <c r="J102" s="1">
        <v>2.223575417746626E-2</v>
      </c>
      <c r="K102" s="15">
        <f t="shared" si="4"/>
        <v>138068.53470661576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5.75" customHeight="1" x14ac:dyDescent="0.2">
      <c r="A103" s="16">
        <v>40545</v>
      </c>
      <c r="B103" s="17">
        <v>572.36706500000003</v>
      </c>
      <c r="C103" s="15"/>
      <c r="D103" s="15"/>
      <c r="E103" s="15"/>
      <c r="F103" s="15"/>
      <c r="G103" s="15"/>
      <c r="H103" s="15"/>
      <c r="I103" s="15">
        <v>74</v>
      </c>
      <c r="J103" s="1">
        <v>1.2423239725354751E-2</v>
      </c>
      <c r="K103" s="15">
        <f t="shared" si="4"/>
        <v>139783.7932118045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5.75" customHeight="1" x14ac:dyDescent="0.2">
      <c r="A104" s="16">
        <v>40546</v>
      </c>
      <c r="B104" s="17">
        <v>618.79846199999997</v>
      </c>
      <c r="C104" s="15"/>
      <c r="D104" s="15"/>
      <c r="E104" s="15"/>
      <c r="F104" s="15"/>
      <c r="G104" s="15"/>
      <c r="H104" s="15"/>
      <c r="I104" s="15">
        <v>75</v>
      </c>
      <c r="J104" s="1">
        <v>8.6170769018050208E-3</v>
      </c>
      <c r="K104" s="15">
        <f t="shared" si="4"/>
        <v>140988.32090753663</v>
      </c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5.75" customHeight="1" x14ac:dyDescent="0.2">
      <c r="A105" s="16">
        <v>40547</v>
      </c>
      <c r="B105" s="17">
        <v>597.68988000000002</v>
      </c>
      <c r="C105" s="15"/>
      <c r="D105" s="15"/>
      <c r="E105" s="15"/>
      <c r="F105" s="15"/>
      <c r="G105" s="15"/>
      <c r="H105" s="15"/>
      <c r="I105" s="15">
        <v>76</v>
      </c>
      <c r="J105" s="1">
        <v>1.5043358088774772E-2</v>
      </c>
      <c r="K105" s="15">
        <f t="shared" si="4"/>
        <v>143109.25870528381</v>
      </c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5.75" customHeight="1" x14ac:dyDescent="0.2">
      <c r="A106" s="16">
        <v>40548</v>
      </c>
      <c r="B106" s="17">
        <v>615.22100799999998</v>
      </c>
      <c r="C106" s="15"/>
      <c r="D106" s="15"/>
      <c r="E106" s="15"/>
      <c r="F106" s="15"/>
      <c r="G106" s="15"/>
      <c r="H106" s="15"/>
      <c r="I106" s="15">
        <v>77</v>
      </c>
      <c r="J106" s="1">
        <v>2.3990836860125153E-2</v>
      </c>
      <c r="K106" s="15">
        <f t="shared" si="4"/>
        <v>146542.56958405572</v>
      </c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5.75" customHeight="1" x14ac:dyDescent="0.2">
      <c r="A107" s="16">
        <v>40549</v>
      </c>
      <c r="B107" s="17">
        <v>683.17315699999995</v>
      </c>
      <c r="C107" s="15"/>
      <c r="D107" s="15"/>
      <c r="E107" s="15"/>
      <c r="F107" s="15"/>
      <c r="G107" s="15"/>
      <c r="H107" s="15"/>
      <c r="I107" s="15">
        <v>78</v>
      </c>
      <c r="J107" s="1">
        <v>8.6170769018050208E-3</v>
      </c>
      <c r="K107" s="15">
        <f t="shared" si="4"/>
        <v>147805.33817554964</v>
      </c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5.75" customHeight="1" x14ac:dyDescent="0.2">
      <c r="A108" s="16">
        <v>40550</v>
      </c>
      <c r="B108" s="17">
        <v>646.38769500000001</v>
      </c>
      <c r="C108" s="15"/>
      <c r="D108" s="15"/>
      <c r="E108" s="15"/>
      <c r="F108" s="15"/>
      <c r="G108" s="15"/>
      <c r="H108" s="15"/>
      <c r="I108" s="15">
        <v>79</v>
      </c>
      <c r="J108" s="1">
        <v>8.6170769018050208E-3</v>
      </c>
      <c r="K108" s="15">
        <f t="shared" si="4"/>
        <v>149078.98814110566</v>
      </c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5.75" customHeight="1" x14ac:dyDescent="0.2">
      <c r="A109" s="16">
        <v>40551</v>
      </c>
      <c r="B109" s="17">
        <v>602.70953399999996</v>
      </c>
      <c r="C109" s="15"/>
      <c r="D109" s="15"/>
      <c r="E109" s="15"/>
      <c r="F109" s="15"/>
      <c r="G109" s="15"/>
      <c r="H109" s="15"/>
      <c r="I109" s="15">
        <v>80</v>
      </c>
      <c r="J109" s="1">
        <v>1.8665423620030319E-2</v>
      </c>
      <c r="K109" s="15">
        <f t="shared" si="4"/>
        <v>151861.61060760487</v>
      </c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5.75" customHeight="1" x14ac:dyDescent="0.2">
      <c r="A110" s="16">
        <v>40552</v>
      </c>
      <c r="B110" s="17">
        <v>513.13299600000005</v>
      </c>
      <c r="C110" s="15"/>
      <c r="D110" s="15"/>
      <c r="E110" s="15"/>
      <c r="F110" s="15"/>
      <c r="G110" s="15"/>
      <c r="H110" s="15"/>
      <c r="I110" s="15">
        <v>81</v>
      </c>
      <c r="J110" s="1">
        <v>8.6170769018050208E-3</v>
      </c>
      <c r="K110" s="15">
        <f t="shared" si="4"/>
        <v>153170.21378464258</v>
      </c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5.75" customHeight="1" x14ac:dyDescent="0.2">
      <c r="A111" s="16">
        <v>40553</v>
      </c>
      <c r="B111" s="17">
        <v>534.12933299999997</v>
      </c>
      <c r="C111" s="15"/>
      <c r="D111" s="15"/>
      <c r="E111" s="15"/>
      <c r="F111" s="15"/>
      <c r="G111" s="15"/>
      <c r="H111" s="15"/>
      <c r="I111" s="15">
        <v>82</v>
      </c>
      <c r="J111" s="1">
        <v>8.6170769018050208E-3</v>
      </c>
      <c r="K111" s="15">
        <f t="shared" si="4"/>
        <v>154490.09329589075</v>
      </c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5.75" customHeight="1" x14ac:dyDescent="0.2">
      <c r="A112" s="16">
        <v>40554</v>
      </c>
      <c r="B112" s="17">
        <v>480.83538800000002</v>
      </c>
      <c r="C112" s="15"/>
      <c r="D112" s="15"/>
      <c r="E112" s="15"/>
      <c r="F112" s="15"/>
      <c r="G112" s="15"/>
      <c r="H112" s="15"/>
      <c r="I112" s="15">
        <v>83</v>
      </c>
      <c r="J112" s="1">
        <v>8.6170769018050208E-3</v>
      </c>
      <c r="K112" s="15">
        <f t="shared" si="4"/>
        <v>155821.34631038847</v>
      </c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5.75" customHeight="1" x14ac:dyDescent="0.2">
      <c r="A113" s="16">
        <v>40555</v>
      </c>
      <c r="B113" s="17">
        <v>375.948578</v>
      </c>
      <c r="C113" s="15"/>
      <c r="D113" s="15"/>
      <c r="E113" s="15"/>
      <c r="F113" s="15"/>
      <c r="G113" s="15"/>
      <c r="H113" s="15"/>
      <c r="I113" s="15">
        <v>84</v>
      </c>
      <c r="J113" s="1">
        <v>1.2423239725354751E-2</v>
      </c>
      <c r="K113" s="15">
        <f t="shared" si="4"/>
        <v>157757.15224992996</v>
      </c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5.75" customHeight="1" x14ac:dyDescent="0.2">
      <c r="A114" s="16">
        <v>40909</v>
      </c>
      <c r="B114" s="17">
        <v>495.44400000000002</v>
      </c>
      <c r="C114" s="15"/>
      <c r="D114" s="15"/>
      <c r="E114" s="15"/>
      <c r="F114" s="15"/>
      <c r="G114" s="15"/>
      <c r="H114" s="15"/>
      <c r="I114" s="15">
        <v>85</v>
      </c>
      <c r="J114" s="1">
        <v>8.6170769018050208E-3</v>
      </c>
      <c r="K114" s="15">
        <f t="shared" si="4"/>
        <v>159116.55776267737</v>
      </c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5.75" customHeight="1" x14ac:dyDescent="0.2">
      <c r="A115" s="16">
        <v>40910</v>
      </c>
      <c r="B115" s="17">
        <v>494.40447999999998</v>
      </c>
      <c r="C115" s="15"/>
      <c r="D115" s="15"/>
      <c r="E115" s="15"/>
      <c r="F115" s="15"/>
      <c r="G115" s="15"/>
      <c r="H115" s="15"/>
      <c r="I115" s="15">
        <v>86</v>
      </c>
      <c r="J115" s="1">
        <v>1.8665423620030319E-2</v>
      </c>
      <c r="K115" s="15">
        <f t="shared" si="4"/>
        <v>162086.53571827878</v>
      </c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5.75" customHeight="1" x14ac:dyDescent="0.2">
      <c r="A116" s="16">
        <v>40911</v>
      </c>
      <c r="B116" s="17">
        <v>494.76367199999999</v>
      </c>
      <c r="C116" s="15"/>
      <c r="D116" s="15"/>
      <c r="E116" s="15"/>
      <c r="F116" s="15"/>
      <c r="G116" s="15"/>
      <c r="H116" s="15"/>
      <c r="I116" s="15">
        <v>87</v>
      </c>
      <c r="J116" s="1">
        <v>8.6170769018050208E-3</v>
      </c>
      <c r="K116" s="15">
        <f t="shared" si="4"/>
        <v>163483.24786131034</v>
      </c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5.75" customHeight="1" x14ac:dyDescent="0.2">
      <c r="A117" s="16">
        <v>40912</v>
      </c>
      <c r="B117" s="17">
        <v>463.713348</v>
      </c>
      <c r="C117" s="15"/>
      <c r="D117" s="15"/>
      <c r="E117" s="15"/>
      <c r="F117" s="15"/>
      <c r="G117" s="15"/>
      <c r="H117" s="15"/>
      <c r="I117" s="15">
        <v>88</v>
      </c>
      <c r="J117" s="1">
        <v>8.6170769018050208E-3</v>
      </c>
      <c r="K117" s="15">
        <f t="shared" si="4"/>
        <v>164891.99558028812</v>
      </c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5.75" customHeight="1" x14ac:dyDescent="0.2">
      <c r="A118" s="16">
        <v>40913</v>
      </c>
      <c r="B118" s="17">
        <v>443.20849600000003</v>
      </c>
      <c r="C118" s="15"/>
      <c r="D118" s="15"/>
      <c r="E118" s="15"/>
      <c r="F118" s="15"/>
      <c r="G118" s="15"/>
      <c r="H118" s="15"/>
      <c r="I118" s="15">
        <v>89</v>
      </c>
      <c r="J118" s="1">
        <v>8.6170769018050208E-3</v>
      </c>
      <c r="K118" s="15">
        <f t="shared" si="4"/>
        <v>166312.88258669554</v>
      </c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5.75" customHeight="1" x14ac:dyDescent="0.2">
      <c r="A119" s="16">
        <v>40914</v>
      </c>
      <c r="B119" s="17">
        <v>528.32739300000003</v>
      </c>
      <c r="C119" s="15"/>
      <c r="D119" s="15"/>
      <c r="E119" s="15"/>
      <c r="F119" s="15"/>
      <c r="G119" s="15"/>
      <c r="H119" s="15"/>
      <c r="I119" s="15">
        <v>90</v>
      </c>
      <c r="J119" s="1">
        <v>2.5447863856033148E-2</v>
      </c>
      <c r="K119" s="15">
        <f t="shared" si="4"/>
        <v>170545.19018026619</v>
      </c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5.75" customHeight="1" x14ac:dyDescent="0.2">
      <c r="A120" s="16">
        <v>40915</v>
      </c>
      <c r="B120" s="17">
        <v>517.59301800000003</v>
      </c>
      <c r="C120" s="15"/>
      <c r="D120" s="15"/>
      <c r="E120" s="15"/>
      <c r="F120" s="15"/>
      <c r="G120" s="15"/>
      <c r="H120" s="15"/>
      <c r="I120" s="15">
        <v>91</v>
      </c>
      <c r="J120" s="1">
        <v>2.5447863856033148E-2</v>
      </c>
      <c r="K120" s="15">
        <f t="shared" si="4"/>
        <v>174885.20096127488</v>
      </c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5.75" customHeight="1" x14ac:dyDescent="0.2">
      <c r="A121" s="16">
        <v>40916</v>
      </c>
      <c r="B121" s="17">
        <v>507.57678199999998</v>
      </c>
      <c r="C121" s="15"/>
      <c r="D121" s="15"/>
      <c r="E121" s="15"/>
      <c r="F121" s="15"/>
      <c r="G121" s="15"/>
      <c r="H121" s="15"/>
      <c r="I121" s="15">
        <v>92</v>
      </c>
      <c r="J121" s="1">
        <v>1.2423239725354751E-2</v>
      </c>
      <c r="K121" s="15">
        <f t="shared" si="4"/>
        <v>177057.84173723363</v>
      </c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5.75" customHeight="1" x14ac:dyDescent="0.2">
      <c r="A122" s="16">
        <v>40917</v>
      </c>
      <c r="B122" s="17">
        <v>610.53814699999998</v>
      </c>
      <c r="C122" s="17">
        <v>21.131866509999998</v>
      </c>
      <c r="D122" s="15"/>
      <c r="E122" s="15"/>
      <c r="F122" s="15"/>
      <c r="G122" s="15"/>
      <c r="H122" s="15"/>
      <c r="I122" s="15">
        <v>93</v>
      </c>
      <c r="J122" s="1">
        <v>2.1202448384296746E-2</v>
      </c>
      <c r="K122" s="15">
        <f t="shared" si="4"/>
        <v>180811.9014877023</v>
      </c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5.75" customHeight="1" x14ac:dyDescent="0.2">
      <c r="A123" s="16">
        <v>40918</v>
      </c>
      <c r="B123" s="17">
        <v>622.02783199999999</v>
      </c>
      <c r="C123" s="17">
        <v>19.143204860000001</v>
      </c>
      <c r="D123" s="15"/>
      <c r="E123" s="15"/>
      <c r="F123" s="15"/>
      <c r="G123" s="15"/>
      <c r="H123" s="15"/>
      <c r="I123" s="15">
        <v>94</v>
      </c>
      <c r="J123" s="1">
        <v>2.1202448384296746E-2</v>
      </c>
      <c r="K123" s="15">
        <f t="shared" si="4"/>
        <v>184645.55649626185</v>
      </c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5.75" customHeight="1" x14ac:dyDescent="0.2">
      <c r="A124" s="16">
        <v>40919</v>
      </c>
      <c r="B124" s="17">
        <v>637.723389</v>
      </c>
      <c r="C124" s="17">
        <v>18.04351599</v>
      </c>
      <c r="D124" s="15"/>
      <c r="E124" s="15"/>
      <c r="F124" s="15"/>
      <c r="G124" s="15"/>
      <c r="H124" s="15"/>
      <c r="I124" s="15">
        <v>95</v>
      </c>
      <c r="J124" s="1">
        <v>8.6170769018050208E-3</v>
      </c>
      <c r="K124" s="15">
        <f t="shared" si="4"/>
        <v>186236.66145616674</v>
      </c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5.75" customHeight="1" x14ac:dyDescent="0.2">
      <c r="A125" s="16">
        <v>40920</v>
      </c>
      <c r="B125" s="17">
        <v>614.495361</v>
      </c>
      <c r="C125" s="17">
        <v>16.71791477</v>
      </c>
      <c r="D125" s="15"/>
      <c r="E125" s="15"/>
      <c r="F125" s="15"/>
      <c r="G125" s="15"/>
      <c r="H125" s="15"/>
      <c r="I125" s="15">
        <v>96</v>
      </c>
      <c r="J125" s="1">
        <v>8.6170769018050208E-3</v>
      </c>
      <c r="K125" s="15">
        <f t="shared" si="4"/>
        <v>187841.47708986996</v>
      </c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5.75" customHeight="1" x14ac:dyDescent="0.2">
      <c r="A126" s="16">
        <v>41275</v>
      </c>
      <c r="B126" s="17">
        <v>589.52801499999998</v>
      </c>
      <c r="C126" s="17">
        <v>18.442294109999999</v>
      </c>
      <c r="D126" s="15"/>
      <c r="E126" s="15"/>
      <c r="F126" s="15"/>
      <c r="G126" s="15"/>
      <c r="H126" s="15"/>
      <c r="I126" s="15">
        <v>97</v>
      </c>
      <c r="J126" s="1">
        <v>2.0027462667701501E-2</v>
      </c>
      <c r="K126" s="15">
        <f t="shared" si="4"/>
        <v>191603.46525973323</v>
      </c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5.75" customHeight="1" x14ac:dyDescent="0.2">
      <c r="A127" s="16">
        <v>41276</v>
      </c>
      <c r="B127" s="17">
        <v>522.979736</v>
      </c>
      <c r="C127" s="17">
        <v>15.1319555</v>
      </c>
      <c r="D127" s="15"/>
      <c r="E127" s="15"/>
      <c r="F127" s="15"/>
      <c r="G127" s="15"/>
      <c r="H127" s="15"/>
      <c r="I127" s="15">
        <v>98</v>
      </c>
      <c r="J127" s="1">
        <v>1.2423239725354751E-2</v>
      </c>
      <c r="K127" s="15">
        <f t="shared" si="4"/>
        <v>193983.80104086359</v>
      </c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5.75" customHeight="1" x14ac:dyDescent="0.2">
      <c r="A128" s="16">
        <v>41277</v>
      </c>
      <c r="B128" s="17">
        <v>522.36798099999999</v>
      </c>
      <c r="C128" s="17">
        <v>16.424545340000002</v>
      </c>
      <c r="D128" s="15"/>
      <c r="E128" s="15"/>
      <c r="F128" s="15"/>
      <c r="G128" s="15"/>
      <c r="H128" s="15"/>
      <c r="I128" s="15">
        <v>99</v>
      </c>
      <c r="J128" s="1">
        <v>8.6170769018050208E-3</v>
      </c>
      <c r="K128" s="15">
        <f t="shared" si="4"/>
        <v>195655.37437213716</v>
      </c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5.75" customHeight="1" x14ac:dyDescent="0.2">
      <c r="A129" s="16">
        <v>41278</v>
      </c>
      <c r="B129" s="17">
        <v>578.191284</v>
      </c>
      <c r="C129" s="17">
        <v>16.76790592</v>
      </c>
      <c r="D129" s="15"/>
      <c r="E129" s="15"/>
      <c r="F129" s="15"/>
      <c r="G129" s="15"/>
      <c r="H129" s="15"/>
      <c r="I129" s="15">
        <v>100</v>
      </c>
      <c r="J129" s="1">
        <v>1.7044869329022605E-2</v>
      </c>
      <c r="K129" s="15">
        <f t="shared" si="4"/>
        <v>198990.29466183123</v>
      </c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5.75" customHeight="1" x14ac:dyDescent="0.2">
      <c r="A130" s="16">
        <v>41279</v>
      </c>
      <c r="B130" s="17">
        <v>535.57830799999999</v>
      </c>
      <c r="C130" s="17">
        <v>13.97721934</v>
      </c>
      <c r="D130" s="15"/>
      <c r="E130" s="15"/>
      <c r="F130" s="15"/>
      <c r="G130" s="15"/>
      <c r="H130" s="15"/>
      <c r="I130" s="15">
        <v>101</v>
      </c>
      <c r="J130" s="1">
        <v>8.6170769018050208E-3</v>
      </c>
      <c r="K130" s="15">
        <f t="shared" si="4"/>
        <v>200705.00933364508</v>
      </c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5.75" customHeight="1" x14ac:dyDescent="0.2">
      <c r="A131" s="16">
        <v>41280</v>
      </c>
      <c r="B131" s="17">
        <v>538.31201199999998</v>
      </c>
      <c r="C131" s="17">
        <v>12.72646568</v>
      </c>
      <c r="D131" s="15"/>
      <c r="E131" s="15"/>
      <c r="F131" s="15"/>
      <c r="G131" s="15"/>
      <c r="H131" s="15"/>
      <c r="I131" s="15">
        <v>102</v>
      </c>
      <c r="J131" s="1">
        <v>2.223575417746626E-2</v>
      </c>
      <c r="K131" s="15">
        <f t="shared" si="4"/>
        <v>205167.8365833741</v>
      </c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5.75" customHeight="1" x14ac:dyDescent="0.2">
      <c r="A132" s="16">
        <v>41281</v>
      </c>
      <c r="B132" s="17">
        <v>485.86300699999998</v>
      </c>
      <c r="C132" s="17">
        <v>9.6524320899999996</v>
      </c>
      <c r="D132" s="15"/>
      <c r="E132" s="15"/>
      <c r="F132" s="15"/>
      <c r="G132" s="15"/>
      <c r="H132" s="15"/>
      <c r="I132" s="15">
        <v>103</v>
      </c>
      <c r="J132" s="1">
        <v>1.5043358088774772E-2</v>
      </c>
      <c r="K132" s="15">
        <f t="shared" si="4"/>
        <v>208254.24981739701</v>
      </c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5.75" customHeight="1" x14ac:dyDescent="0.2">
      <c r="A133" s="16">
        <v>41282</v>
      </c>
      <c r="B133" s="17">
        <v>415.54870599999998</v>
      </c>
      <c r="C133" s="17">
        <v>8.3181778279999996</v>
      </c>
      <c r="D133" s="15"/>
      <c r="E133" s="15"/>
      <c r="F133" s="15"/>
      <c r="G133" s="15"/>
      <c r="H133" s="15"/>
      <c r="I133" s="15">
        <v>104</v>
      </c>
      <c r="J133" s="1">
        <v>8.6170769018050208E-3</v>
      </c>
      <c r="K133" s="15">
        <f t="shared" si="4"/>
        <v>210048.79270320124</v>
      </c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5.75" customHeight="1" x14ac:dyDescent="0.2">
      <c r="A134" s="16">
        <v>41283</v>
      </c>
      <c r="B134" s="17">
        <v>459.47015399999998</v>
      </c>
      <c r="C134" s="17">
        <v>8.2522955079999996</v>
      </c>
      <c r="D134" s="15"/>
      <c r="E134" s="15"/>
      <c r="F134" s="15"/>
      <c r="G134" s="15"/>
      <c r="H134" s="15"/>
      <c r="I134" s="15">
        <v>105</v>
      </c>
      <c r="J134" s="1">
        <v>1.2423239725354751E-2</v>
      </c>
      <c r="K134" s="15">
        <f t="shared" si="4"/>
        <v>212658.27920897445</v>
      </c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5.75" customHeight="1" x14ac:dyDescent="0.2">
      <c r="A135" s="16">
        <v>41284</v>
      </c>
      <c r="B135" s="17">
        <v>567.20910600000002</v>
      </c>
      <c r="C135" s="17">
        <v>8.0960462569999994</v>
      </c>
      <c r="D135" s="15"/>
      <c r="E135" s="15"/>
      <c r="F135" s="15"/>
      <c r="G135" s="15"/>
      <c r="H135" s="15"/>
      <c r="I135" s="15">
        <v>106</v>
      </c>
      <c r="J135" s="1">
        <v>8.6170769018050208E-3</v>
      </c>
      <c r="K135" s="15">
        <f t="shared" si="4"/>
        <v>214490.77195472369</v>
      </c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5.75" customHeight="1" x14ac:dyDescent="0.2">
      <c r="A136" s="16">
        <v>41285</v>
      </c>
      <c r="B136" s="17">
        <v>609.29681400000004</v>
      </c>
      <c r="C136" s="17">
        <v>8.8195659790000001</v>
      </c>
      <c r="D136" s="15"/>
      <c r="E136" s="15"/>
      <c r="F136" s="15"/>
      <c r="G136" s="15"/>
      <c r="H136" s="15"/>
      <c r="I136" s="15">
        <v>107</v>
      </c>
      <c r="J136" s="1">
        <v>1.8665423620030319E-2</v>
      </c>
      <c r="K136" s="15">
        <f t="shared" si="4"/>
        <v>218494.33307584593</v>
      </c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.75" customHeight="1" x14ac:dyDescent="0.2">
      <c r="A137" s="16">
        <v>41286</v>
      </c>
      <c r="B137" s="17">
        <v>623.45220900000004</v>
      </c>
      <c r="C137" s="17">
        <v>6.8624966709999997</v>
      </c>
      <c r="D137" s="15"/>
      <c r="E137" s="15"/>
      <c r="F137" s="15"/>
      <c r="G137" s="15"/>
      <c r="H137" s="15"/>
      <c r="I137" s="15">
        <v>108</v>
      </c>
      <c r="J137" s="1">
        <v>1.2423239725354751E-2</v>
      </c>
      <c r="K137" s="15">
        <f t="shared" si="4"/>
        <v>221208.74055427869</v>
      </c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.75" customHeight="1" x14ac:dyDescent="0.2">
      <c r="A138" s="16">
        <v>41640</v>
      </c>
      <c r="B138" s="17">
        <v>574.31591800000001</v>
      </c>
      <c r="C138" s="17">
        <v>6.6448078410000004</v>
      </c>
      <c r="D138" s="15"/>
      <c r="E138" s="15"/>
      <c r="F138" s="15"/>
      <c r="G138" s="15"/>
      <c r="H138" s="15"/>
      <c r="I138" s="15">
        <v>109</v>
      </c>
      <c r="J138" s="1">
        <v>2.1202448384296746E-2</v>
      </c>
      <c r="K138" s="15">
        <f t="shared" si="4"/>
        <v>225898.90745803606</v>
      </c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.75" customHeight="1" x14ac:dyDescent="0.2">
      <c r="A139" s="16">
        <v>41641</v>
      </c>
      <c r="B139" s="17">
        <v>646.40386999999998</v>
      </c>
      <c r="C139" s="17">
        <v>6.6667218439999996</v>
      </c>
      <c r="D139" s="15"/>
      <c r="E139" s="15"/>
      <c r="F139" s="15"/>
      <c r="G139" s="15"/>
      <c r="H139" s="15"/>
      <c r="I139" s="15">
        <v>110</v>
      </c>
      <c r="J139" s="1">
        <v>8.6170769018050208E-3</v>
      </c>
      <c r="K139" s="15">
        <f t="shared" si="4"/>
        <v>227845.49571563568</v>
      </c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5.75" customHeight="1" x14ac:dyDescent="0.2">
      <c r="A140" s="16">
        <v>41642</v>
      </c>
      <c r="B140" s="17">
        <v>740.91943400000002</v>
      </c>
      <c r="C140" s="17">
        <v>7.4858519340000003</v>
      </c>
      <c r="D140" s="15"/>
      <c r="E140" s="15"/>
      <c r="F140" s="15"/>
      <c r="G140" s="15"/>
      <c r="H140" s="15"/>
      <c r="I140" s="15">
        <v>111</v>
      </c>
      <c r="J140" s="1">
        <v>1.5043358088774772E-2</v>
      </c>
      <c r="K140" s="15">
        <f t="shared" si="4"/>
        <v>231273.05709660039</v>
      </c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5.75" customHeight="1" x14ac:dyDescent="0.2">
      <c r="A141" s="16">
        <v>41643</v>
      </c>
      <c r="B141" s="17">
        <v>753.85156300000006</v>
      </c>
      <c r="C141" s="17">
        <v>7.7077657569999998</v>
      </c>
      <c r="D141" s="15"/>
      <c r="E141" s="15"/>
      <c r="F141" s="15"/>
      <c r="G141" s="15"/>
      <c r="H141" s="15"/>
      <c r="I141" s="15">
        <v>112</v>
      </c>
      <c r="J141" s="1">
        <v>8.6170769018050208E-3</v>
      </c>
      <c r="K141" s="15">
        <f t="shared" si="4"/>
        <v>233265.95481491735</v>
      </c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5.75" customHeight="1" x14ac:dyDescent="0.2">
      <c r="A142" s="16">
        <v>41644</v>
      </c>
      <c r="B142" s="17">
        <v>900.29943800000001</v>
      </c>
      <c r="C142" s="17">
        <v>20.820384669999999</v>
      </c>
      <c r="D142" s="15"/>
      <c r="E142" s="15"/>
      <c r="F142" s="15"/>
      <c r="G142" s="15"/>
      <c r="H142" s="15"/>
      <c r="I142" s="15">
        <v>113</v>
      </c>
      <c r="J142" s="1">
        <v>8.6170769018050208E-3</v>
      </c>
      <c r="K142" s="15">
        <f t="shared" si="4"/>
        <v>235276.02548613047</v>
      </c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5.75" customHeight="1" x14ac:dyDescent="0.2">
      <c r="A143" s="16">
        <v>41645</v>
      </c>
      <c r="B143" s="17">
        <v>991.29046600000004</v>
      </c>
      <c r="C143" s="17">
        <v>16.550337070000001</v>
      </c>
      <c r="D143" s="15"/>
      <c r="E143" s="15"/>
      <c r="F143" s="15"/>
      <c r="G143" s="15"/>
      <c r="H143" s="15"/>
      <c r="I143" s="15">
        <v>114</v>
      </c>
      <c r="J143" s="1">
        <v>2.0027462667701501E-2</v>
      </c>
      <c r="K143" s="15">
        <f t="shared" si="4"/>
        <v>239988.00730315913</v>
      </c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5.75" customHeight="1" x14ac:dyDescent="0.2">
      <c r="A144" s="16">
        <v>41646</v>
      </c>
      <c r="B144" s="17">
        <v>875.48370399999999</v>
      </c>
      <c r="C144" s="17">
        <v>13.115926760000001</v>
      </c>
      <c r="D144" s="15"/>
      <c r="E144" s="15"/>
      <c r="F144" s="15"/>
      <c r="G144" s="15"/>
      <c r="H144" s="15"/>
      <c r="I144" s="15">
        <v>115</v>
      </c>
      <c r="J144" s="1">
        <v>8.6170769018050208E-3</v>
      </c>
      <c r="K144" s="15">
        <f t="shared" si="4"/>
        <v>242056.00241760141</v>
      </c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5.75" customHeight="1" x14ac:dyDescent="0.2">
      <c r="A145" s="16">
        <v>41647</v>
      </c>
      <c r="B145" s="17">
        <v>889.23150599999997</v>
      </c>
      <c r="C145" s="17">
        <v>12.387284940000001</v>
      </c>
      <c r="D145" s="15"/>
      <c r="E145" s="15"/>
      <c r="F145" s="15"/>
      <c r="G145" s="15"/>
      <c r="H145" s="15"/>
      <c r="I145" s="15">
        <v>116</v>
      </c>
      <c r="J145" s="1">
        <v>8.6170769018050208E-3</v>
      </c>
      <c r="K145" s="15">
        <f t="shared" si="4"/>
        <v>244141.81760497738</v>
      </c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5.75" customHeight="1" x14ac:dyDescent="0.2">
      <c r="A146" s="16">
        <v>41648</v>
      </c>
      <c r="B146" s="17">
        <v>857.68139599999995</v>
      </c>
      <c r="C146" s="17">
        <v>11.630887380000001</v>
      </c>
      <c r="D146" s="15"/>
      <c r="E146" s="15"/>
      <c r="F146" s="15"/>
      <c r="G146" s="15"/>
      <c r="H146" s="15"/>
      <c r="I146" s="15">
        <v>117</v>
      </c>
      <c r="J146" s="1">
        <v>1.7044869329022605E-2</v>
      </c>
      <c r="K146" s="15">
        <f t="shared" si="4"/>
        <v>248303.18298380429</v>
      </c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5.75" customHeight="1" x14ac:dyDescent="0.2">
      <c r="A147" s="16">
        <v>41649</v>
      </c>
      <c r="B147" s="17">
        <v>973.66607699999997</v>
      </c>
      <c r="C147" s="17">
        <v>13.35183737</v>
      </c>
      <c r="D147" s="15"/>
      <c r="E147" s="15"/>
      <c r="F147" s="15"/>
      <c r="G147" s="15"/>
      <c r="H147" s="15"/>
      <c r="I147" s="15">
        <v>118</v>
      </c>
      <c r="J147" s="1">
        <v>1.2423239725354751E-2</v>
      </c>
      <c r="K147" s="15">
        <f t="shared" si="4"/>
        <v>251387.91295058071</v>
      </c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5.75" customHeight="1" x14ac:dyDescent="0.2">
      <c r="A148" s="16">
        <v>41650</v>
      </c>
      <c r="B148" s="17">
        <v>964.19683799999996</v>
      </c>
      <c r="C148" s="17">
        <v>12.144655869999999</v>
      </c>
      <c r="D148" s="15"/>
      <c r="E148" s="15"/>
      <c r="F148" s="15"/>
      <c r="G148" s="15"/>
      <c r="H148" s="15"/>
      <c r="I148" s="15">
        <v>119</v>
      </c>
      <c r="J148" s="1">
        <v>8.6170769018050208E-3</v>
      </c>
      <c r="K148" s="15">
        <f t="shared" si="4"/>
        <v>253554.14192866013</v>
      </c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5.75" customHeight="1" x14ac:dyDescent="0.2">
      <c r="A149" s="16">
        <v>41651</v>
      </c>
      <c r="B149" s="17">
        <v>879.09045400000002</v>
      </c>
      <c r="C149" s="17">
        <v>10.04321983</v>
      </c>
      <c r="D149" s="15"/>
      <c r="E149" s="15"/>
      <c r="F149" s="15"/>
      <c r="G149" s="15"/>
      <c r="H149" s="15"/>
      <c r="I149" s="15">
        <v>120</v>
      </c>
      <c r="J149" s="1">
        <v>8.6170769018050208E-3</v>
      </c>
      <c r="K149" s="15">
        <f t="shared" si="4"/>
        <v>255739.03746843059</v>
      </c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5.75" customHeight="1" x14ac:dyDescent="0.2">
      <c r="A150" s="16">
        <v>42005</v>
      </c>
      <c r="B150" s="17">
        <v>1000.191956</v>
      </c>
      <c r="C150" s="17">
        <v>11.191453810000001</v>
      </c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5.75" customHeight="1" x14ac:dyDescent="0.2">
      <c r="A151" s="16">
        <v>42006</v>
      </c>
      <c r="B151" s="17">
        <v>1034.540405</v>
      </c>
      <c r="C151" s="17">
        <v>10.69291314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5.75" customHeight="1" x14ac:dyDescent="0.2">
      <c r="A152" s="16">
        <v>42007</v>
      </c>
      <c r="B152" s="17">
        <v>1011.425964</v>
      </c>
      <c r="C152" s="17">
        <v>11.382258869999999</v>
      </c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5.75" customHeight="1" x14ac:dyDescent="0.2">
      <c r="A153" s="16">
        <v>42008</v>
      </c>
      <c r="B153" s="17">
        <v>959.46215800000004</v>
      </c>
      <c r="C153" s="17">
        <v>11.164990570000001</v>
      </c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5.75" customHeight="1" x14ac:dyDescent="0.2">
      <c r="A154" s="16">
        <v>42009</v>
      </c>
      <c r="B154" s="17">
        <v>973.07800299999997</v>
      </c>
      <c r="C154" s="17">
        <v>10.443921599999999</v>
      </c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5.75" customHeight="1" x14ac:dyDescent="0.2">
      <c r="A155" s="16">
        <v>42010</v>
      </c>
      <c r="B155" s="17">
        <v>1048.5679929999999</v>
      </c>
      <c r="C155" s="17">
        <v>10.416732830000001</v>
      </c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5.75" customHeight="1" x14ac:dyDescent="0.2">
      <c r="A156" s="16">
        <v>42011</v>
      </c>
      <c r="B156" s="17">
        <v>1053.5379640000001</v>
      </c>
      <c r="C156" s="17">
        <v>9.3456217989999999</v>
      </c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5.75" customHeight="1" x14ac:dyDescent="0.2">
      <c r="A157" s="16">
        <v>42012</v>
      </c>
      <c r="B157" s="17">
        <v>942.75836200000003</v>
      </c>
      <c r="C157" s="17">
        <v>7.9485756209999998</v>
      </c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5.75" customHeight="1" x14ac:dyDescent="0.2">
      <c r="A158" s="16">
        <v>42013</v>
      </c>
      <c r="B158" s="17">
        <v>862.38653599999998</v>
      </c>
      <c r="C158" s="17">
        <v>6.3030936840000003</v>
      </c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5.75" customHeight="1" x14ac:dyDescent="0.2">
      <c r="A159" s="16">
        <v>42014</v>
      </c>
      <c r="B159" s="17">
        <v>838.24194299999999</v>
      </c>
      <c r="C159" s="17">
        <v>6.6531070000000003</v>
      </c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5.75" customHeight="1" x14ac:dyDescent="0.2">
      <c r="A160" s="16">
        <v>42015</v>
      </c>
      <c r="B160" s="17">
        <v>816.76220699999999</v>
      </c>
      <c r="C160" s="17">
        <v>5.3808677539999996</v>
      </c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5.75" customHeight="1" x14ac:dyDescent="0.2">
      <c r="A161" s="16">
        <v>42016</v>
      </c>
      <c r="B161" s="17">
        <v>757.84906000000001</v>
      </c>
      <c r="C161" s="17">
        <v>4.559805538</v>
      </c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5.75" customHeight="1" x14ac:dyDescent="0.2">
      <c r="A162" s="16">
        <v>42370</v>
      </c>
      <c r="B162" s="17">
        <v>654.58032200000002</v>
      </c>
      <c r="C162" s="17">
        <v>3.3456335080000001</v>
      </c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5.75" customHeight="1" x14ac:dyDescent="0.2">
      <c r="A163" s="16">
        <v>42371</v>
      </c>
      <c r="B163" s="17">
        <v>639.33953899999995</v>
      </c>
      <c r="C163" s="17">
        <v>2.961200346</v>
      </c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5.75" customHeight="1" x14ac:dyDescent="0.2">
      <c r="A164" s="16">
        <v>42372</v>
      </c>
      <c r="B164" s="17">
        <v>722.94091800000001</v>
      </c>
      <c r="C164" s="17">
        <v>3.299206624</v>
      </c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5.75" customHeight="1" x14ac:dyDescent="0.2">
      <c r="A165" s="16">
        <v>42373</v>
      </c>
      <c r="B165" s="17">
        <v>745.46044900000004</v>
      </c>
      <c r="C165" s="17">
        <v>2.032313512</v>
      </c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5.75" customHeight="1" x14ac:dyDescent="0.2">
      <c r="A166" s="16">
        <v>42374</v>
      </c>
      <c r="B166" s="17">
        <v>875.55645800000002</v>
      </c>
      <c r="C166" s="17">
        <v>4.1927632370000003</v>
      </c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5.75" customHeight="1" x14ac:dyDescent="0.2">
      <c r="A167" s="16">
        <v>42375</v>
      </c>
      <c r="B167" s="17">
        <v>889.192993</v>
      </c>
      <c r="C167" s="17">
        <v>4.4030710390000003</v>
      </c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5.75" customHeight="1" x14ac:dyDescent="0.2">
      <c r="A168" s="16">
        <v>42376</v>
      </c>
      <c r="B168" s="17">
        <v>926.24005099999999</v>
      </c>
      <c r="C168" s="17">
        <v>4.6538770390000002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5.75" customHeight="1" x14ac:dyDescent="0.2">
      <c r="A169" s="16">
        <v>42377</v>
      </c>
      <c r="B169" s="17">
        <v>898.96728499999995</v>
      </c>
      <c r="C169" s="17">
        <v>4.1519273730000004</v>
      </c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5.75" customHeight="1" x14ac:dyDescent="0.2">
      <c r="A170" s="16">
        <v>42378</v>
      </c>
      <c r="B170" s="17">
        <v>862.02203399999996</v>
      </c>
      <c r="C170" s="17">
        <v>3.7248255879999999</v>
      </c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5.75" customHeight="1" x14ac:dyDescent="0.2">
      <c r="A171" s="16">
        <v>42379</v>
      </c>
      <c r="B171" s="17">
        <v>890.62274200000002</v>
      </c>
      <c r="C171" s="17">
        <v>3.7318309940000001</v>
      </c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5.75" customHeight="1" x14ac:dyDescent="0.2">
      <c r="A172" s="16">
        <v>42380</v>
      </c>
      <c r="B172" s="17">
        <v>831.70703100000003</v>
      </c>
      <c r="C172" s="17">
        <v>3.3512679969999999</v>
      </c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5.75" customHeight="1" x14ac:dyDescent="0.2">
      <c r="A173" s="16">
        <v>42381</v>
      </c>
      <c r="B173" s="17">
        <v>811.46691899999996</v>
      </c>
      <c r="C173" s="17">
        <v>3.085750666</v>
      </c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5.75" customHeight="1" x14ac:dyDescent="0.2">
      <c r="A174" s="16">
        <v>42736</v>
      </c>
      <c r="B174" s="17">
        <v>869.90155000000004</v>
      </c>
      <c r="C174" s="17">
        <v>3.0100552239999998</v>
      </c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5.75" customHeight="1" x14ac:dyDescent="0.2">
      <c r="A175" s="16">
        <v>42737</v>
      </c>
      <c r="B175" s="17">
        <v>883.70562700000005</v>
      </c>
      <c r="C175" s="17">
        <v>3.2613191760000002</v>
      </c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5.75" customHeight="1" x14ac:dyDescent="0.2">
      <c r="A176" s="16">
        <v>42738</v>
      </c>
      <c r="B176" s="17">
        <v>947.28295900000001</v>
      </c>
      <c r="C176" s="17">
        <v>3.2148901400000001</v>
      </c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5.75" customHeight="1" x14ac:dyDescent="0.2">
      <c r="A177" s="16">
        <v>42739</v>
      </c>
      <c r="B177" s="17">
        <v>1052.4829099999999</v>
      </c>
      <c r="C177" s="17">
        <v>3.3840851459999999</v>
      </c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5.75" customHeight="1" x14ac:dyDescent="0.2">
      <c r="A178" s="16">
        <v>42740</v>
      </c>
      <c r="B178" s="17">
        <v>1059.0394289999999</v>
      </c>
      <c r="C178" s="17">
        <v>2.877423893</v>
      </c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5.75" customHeight="1" x14ac:dyDescent="0.2">
      <c r="A179" s="16">
        <v>42741</v>
      </c>
      <c r="B179" s="17">
        <v>1015.070496</v>
      </c>
      <c r="C179" s="17">
        <v>2.521939132</v>
      </c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5.75" customHeight="1" x14ac:dyDescent="0.2">
      <c r="A180" s="16">
        <v>42742</v>
      </c>
      <c r="B180" s="17">
        <v>1077.2192379999999</v>
      </c>
      <c r="C180" s="17">
        <v>2.2557758730000002</v>
      </c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5.75" customHeight="1" x14ac:dyDescent="0.2">
      <c r="A181" s="16">
        <v>42743</v>
      </c>
      <c r="B181" s="17">
        <v>1037.733154</v>
      </c>
      <c r="C181" s="17">
        <v>2.1904897480000001</v>
      </c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5.75" customHeight="1" x14ac:dyDescent="0.2">
      <c r="A182" s="16">
        <v>42744</v>
      </c>
      <c r="B182" s="17">
        <v>1055.7517089999999</v>
      </c>
      <c r="C182" s="17">
        <v>2.0481514829999998</v>
      </c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5.75" customHeight="1" x14ac:dyDescent="0.2">
      <c r="A183" s="16">
        <v>42745</v>
      </c>
      <c r="B183" s="17">
        <v>1129.9376219999999</v>
      </c>
      <c r="C183" s="17">
        <v>1.4505926039999999</v>
      </c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5.75" customHeight="1" x14ac:dyDescent="0.2">
      <c r="A184" s="16">
        <v>42746</v>
      </c>
      <c r="B184" s="17">
        <v>1124.622192</v>
      </c>
      <c r="C184" s="17">
        <v>1.4838080760000001</v>
      </c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5.75" customHeight="1" x14ac:dyDescent="0.2">
      <c r="A185" s="16">
        <v>42747</v>
      </c>
      <c r="B185" s="17">
        <v>1163.1708980000001</v>
      </c>
      <c r="C185" s="17">
        <v>1.52043522</v>
      </c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5.75" customHeight="1" x14ac:dyDescent="0.2">
      <c r="A186" s="16">
        <v>43101</v>
      </c>
      <c r="B186" s="17">
        <v>1309.4628909999999</v>
      </c>
      <c r="C186" s="17">
        <v>1.955982232</v>
      </c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5.75" customHeight="1" x14ac:dyDescent="0.2">
      <c r="A187" s="16">
        <v>43102</v>
      </c>
      <c r="B187" s="17">
        <v>1218.544678</v>
      </c>
      <c r="C187" s="17">
        <v>1.885099466</v>
      </c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5.75" customHeight="1" x14ac:dyDescent="0.2">
      <c r="A188" s="16">
        <v>43103</v>
      </c>
      <c r="B188" s="17">
        <v>1211.842529</v>
      </c>
      <c r="C188" s="17">
        <v>2.174408927</v>
      </c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5.75" customHeight="1" x14ac:dyDescent="0.2">
      <c r="A189" s="16">
        <v>43104</v>
      </c>
      <c r="B189" s="17">
        <v>1295.041626</v>
      </c>
      <c r="C189" s="17">
        <v>2.348993428</v>
      </c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5.75" customHeight="1" x14ac:dyDescent="0.2">
      <c r="A190" s="16">
        <v>43105</v>
      </c>
      <c r="B190" s="17">
        <v>1266.846436</v>
      </c>
      <c r="C190" s="17">
        <v>2.31372233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5.75" customHeight="1" x14ac:dyDescent="0.2">
      <c r="A191" s="16">
        <v>43106</v>
      </c>
      <c r="B191" s="17">
        <v>1178.7476810000001</v>
      </c>
      <c r="C191" s="17">
        <v>2.939129409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5.75" customHeight="1" x14ac:dyDescent="0.2">
      <c r="A192" s="16">
        <v>43107</v>
      </c>
      <c r="B192" s="17">
        <v>1203.892456</v>
      </c>
      <c r="C192" s="17">
        <v>2.5169687249999999</v>
      </c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5.75" customHeight="1" x14ac:dyDescent="0.2">
      <c r="A193" s="16">
        <v>43108</v>
      </c>
      <c r="B193" s="17">
        <v>1266.0607910000001</v>
      </c>
      <c r="C193" s="17">
        <v>2.6589859159999998</v>
      </c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5.75" customHeight="1" x14ac:dyDescent="0.2">
      <c r="A194" s="16">
        <v>43109</v>
      </c>
      <c r="B194" s="17">
        <v>1190.9902340000001</v>
      </c>
      <c r="C194" s="17">
        <v>2.637110083</v>
      </c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5.75" customHeight="1" x14ac:dyDescent="0.2">
      <c r="A195" s="16">
        <v>43110</v>
      </c>
      <c r="B195" s="17">
        <v>1214.7707519999999</v>
      </c>
      <c r="C195" s="17">
        <v>4.0767254580000003</v>
      </c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5.75" customHeight="1" x14ac:dyDescent="0.2">
      <c r="A196" s="16">
        <v>43111</v>
      </c>
      <c r="B196" s="17">
        <v>1341.1632079999999</v>
      </c>
      <c r="C196" s="17">
        <v>4.9947691949999999</v>
      </c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5.75" customHeight="1" x14ac:dyDescent="0.2">
      <c r="A197" s="16">
        <v>43112</v>
      </c>
      <c r="B197" s="17">
        <v>1345.8911129999999</v>
      </c>
      <c r="C197" s="17">
        <v>4.7111496390000003</v>
      </c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5.75" customHeight="1" x14ac:dyDescent="0.2">
      <c r="A198" s="16">
        <v>43466</v>
      </c>
      <c r="B198" s="17">
        <v>1230.499634</v>
      </c>
      <c r="C198" s="17">
        <v>4.8282822909999998</v>
      </c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5.75" customHeight="1" x14ac:dyDescent="0.2">
      <c r="A199" s="16">
        <v>43467</v>
      </c>
      <c r="B199" s="17">
        <v>1210.510986</v>
      </c>
      <c r="C199" s="17">
        <v>5.3418876629999996</v>
      </c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5.75" customHeight="1" x14ac:dyDescent="0.2">
      <c r="A200" s="16">
        <v>43468</v>
      </c>
      <c r="B200" s="17">
        <v>1296.972534</v>
      </c>
      <c r="C200" s="17">
        <v>5.231991957</v>
      </c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5.75" customHeight="1" x14ac:dyDescent="0.2">
      <c r="A201" s="16">
        <v>43469</v>
      </c>
      <c r="B201" s="17">
        <v>1262.5657960000001</v>
      </c>
      <c r="C201" s="17">
        <v>3.888748353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5.75" customHeight="1" x14ac:dyDescent="0.2">
      <c r="A202" s="16">
        <v>43470</v>
      </c>
      <c r="B202" s="17">
        <v>1458.239746</v>
      </c>
      <c r="C202" s="17">
        <v>2.816673593</v>
      </c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5.75" customHeight="1" x14ac:dyDescent="0.2">
      <c r="A203" s="16">
        <v>43471</v>
      </c>
      <c r="B203" s="17">
        <v>1454.1671140000001</v>
      </c>
      <c r="C203" s="17">
        <v>2.5121250110000002</v>
      </c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5.75" customHeight="1" x14ac:dyDescent="0.2">
      <c r="A204" s="16">
        <v>43472</v>
      </c>
      <c r="B204" s="17">
        <v>1298.844971</v>
      </c>
      <c r="C204" s="17">
        <v>2.3353342929999998</v>
      </c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5.75" customHeight="1" x14ac:dyDescent="0.2">
      <c r="A205" s="16">
        <v>43473</v>
      </c>
      <c r="B205" s="17">
        <v>1259.6464840000001</v>
      </c>
      <c r="C205" s="17">
        <v>2.176569604</v>
      </c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5.75" customHeight="1" x14ac:dyDescent="0.2">
      <c r="A206" s="16">
        <v>43474</v>
      </c>
      <c r="B206" s="17">
        <v>1398.105591</v>
      </c>
      <c r="C206" s="17">
        <v>2.2250354539999999</v>
      </c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5.75" customHeight="1" x14ac:dyDescent="0.2">
      <c r="A207" s="16">
        <v>43475</v>
      </c>
      <c r="B207" s="17">
        <v>1396.967529</v>
      </c>
      <c r="C207" s="17">
        <v>2.3950704570000001</v>
      </c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5.75" customHeight="1" x14ac:dyDescent="0.2">
      <c r="A208" s="16">
        <v>43476</v>
      </c>
      <c r="B208" s="17">
        <v>1261.827759</v>
      </c>
      <c r="C208" s="17">
        <v>2.1009379319999999</v>
      </c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5.75" customHeight="1" x14ac:dyDescent="0.2">
      <c r="A209" s="16">
        <v>43477</v>
      </c>
      <c r="B209" s="17">
        <v>1231.1483149999999</v>
      </c>
      <c r="C209" s="17">
        <v>1.9728771540000001</v>
      </c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5.75" customHeight="1" x14ac:dyDescent="0.2">
      <c r="A210" s="16">
        <v>43831</v>
      </c>
      <c r="B210" s="17">
        <v>1298.576294</v>
      </c>
      <c r="C210" s="17">
        <v>2.451778751</v>
      </c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5.75" customHeight="1" x14ac:dyDescent="0.2">
      <c r="A211" s="16">
        <v>43832</v>
      </c>
      <c r="B211" s="17">
        <v>1126.213501</v>
      </c>
      <c r="C211" s="17">
        <v>1.935435832</v>
      </c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5.75" customHeight="1" x14ac:dyDescent="0.2">
      <c r="A212" s="16">
        <v>43833</v>
      </c>
      <c r="B212" s="17">
        <v>766.74133300000005</v>
      </c>
      <c r="C212" s="17">
        <v>1.263900496</v>
      </c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5.75" customHeight="1" x14ac:dyDescent="0.2">
      <c r="A213" s="16">
        <v>43834</v>
      </c>
      <c r="B213" s="17">
        <v>863.11254899999994</v>
      </c>
      <c r="C213" s="17">
        <v>1.4366783009999999</v>
      </c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5.75" customHeight="1" x14ac:dyDescent="0.2">
      <c r="A214" s="16">
        <v>43835</v>
      </c>
      <c r="B214" s="17">
        <v>896.48113999999998</v>
      </c>
      <c r="C214" s="17">
        <v>1.4773115480000001</v>
      </c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5.75" customHeight="1" x14ac:dyDescent="0.2">
      <c r="A215" s="16">
        <v>43836</v>
      </c>
      <c r="B215" s="17">
        <v>907.443848</v>
      </c>
      <c r="C215" s="17">
        <v>1.348562955</v>
      </c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5.75" customHeight="1" x14ac:dyDescent="0.2">
      <c r="A216" s="16">
        <v>43837</v>
      </c>
      <c r="B216" s="17">
        <v>878.402466</v>
      </c>
      <c r="C216" s="17">
        <v>1.316062482</v>
      </c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5.75" customHeight="1" x14ac:dyDescent="0.2">
      <c r="A217" s="16">
        <v>43838</v>
      </c>
      <c r="B217" s="17">
        <v>908.69390899999996</v>
      </c>
      <c r="C217" s="17">
        <v>1.346921174</v>
      </c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5.75" customHeight="1" x14ac:dyDescent="0.2">
      <c r="A218" s="16">
        <v>43839</v>
      </c>
      <c r="B218" s="17">
        <v>874.57714799999997</v>
      </c>
      <c r="C218" s="17">
        <v>1.1371347089999999</v>
      </c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5.75" customHeight="1" x14ac:dyDescent="0.2">
      <c r="A219" s="16">
        <v>43840</v>
      </c>
      <c r="B219" s="17">
        <v>901.64099099999999</v>
      </c>
      <c r="C219" s="17">
        <v>1.186978761</v>
      </c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5.75" customHeight="1" x14ac:dyDescent="0.2">
      <c r="A220" s="16">
        <v>43841</v>
      </c>
      <c r="B220" s="17">
        <v>1088.759399</v>
      </c>
      <c r="C220" s="17">
        <v>1.4904611489999999</v>
      </c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5.75" customHeight="1" x14ac:dyDescent="0.2">
      <c r="A221" s="16">
        <v>43842</v>
      </c>
      <c r="B221" s="17">
        <v>1273.1888429999999</v>
      </c>
      <c r="C221" s="17">
        <v>1.7172227849999999</v>
      </c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5.75" customHeight="1" x14ac:dyDescent="0.2">
      <c r="A222" s="16">
        <v>44197</v>
      </c>
      <c r="B222" s="17">
        <v>1319.7615969999999</v>
      </c>
      <c r="C222" s="17">
        <v>2.146816491</v>
      </c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5.75" customHeight="1" x14ac:dyDescent="0.2">
      <c r="A223" s="16">
        <v>44198</v>
      </c>
      <c r="B223" s="17">
        <v>1426.3551030000001</v>
      </c>
      <c r="C223" s="17">
        <v>2.492028613</v>
      </c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5.75" customHeight="1" x14ac:dyDescent="0.2">
      <c r="A224" s="16">
        <v>44199</v>
      </c>
      <c r="B224" s="17">
        <v>1403.0192870000001</v>
      </c>
      <c r="C224" s="17">
        <v>2.2673283359999998</v>
      </c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5.75" customHeight="1" x14ac:dyDescent="0.2">
      <c r="A225" s="16">
        <v>44200</v>
      </c>
      <c r="B225" s="17">
        <v>1325.4472659999999</v>
      </c>
      <c r="C225" s="17">
        <v>2.217617046</v>
      </c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5.75" customHeight="1" x14ac:dyDescent="0.2">
      <c r="A226" s="16">
        <v>44201</v>
      </c>
      <c r="B226" s="17">
        <v>1451.2730710000001</v>
      </c>
      <c r="C226" s="17">
        <v>2.3589458940000001</v>
      </c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5.75" customHeight="1" x14ac:dyDescent="0.2">
      <c r="A227" s="16">
        <v>44202</v>
      </c>
      <c r="B227" s="17">
        <v>1483.7554929999999</v>
      </c>
      <c r="C227" s="17">
        <v>2.1718585949999998</v>
      </c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5.75" customHeight="1" x14ac:dyDescent="0.2">
      <c r="A228" s="16">
        <v>44203</v>
      </c>
      <c r="B228" s="17">
        <v>1583.5261230000001</v>
      </c>
      <c r="C228" s="17">
        <v>2.4498085829999998</v>
      </c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5.75" customHeight="1" x14ac:dyDescent="0.2">
      <c r="A229" s="16">
        <v>44204</v>
      </c>
      <c r="B229" s="17">
        <v>1672.1999510000001</v>
      </c>
      <c r="C229" s="17">
        <v>2.774470714</v>
      </c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5.75" customHeight="1" x14ac:dyDescent="0.2">
      <c r="A230" s="16">
        <v>44205</v>
      </c>
      <c r="B230" s="17">
        <v>1702.9499510000001</v>
      </c>
      <c r="C230" s="17">
        <v>3.318730162</v>
      </c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5.75" customHeight="1" x14ac:dyDescent="0.2">
      <c r="A231" s="16">
        <v>44206</v>
      </c>
      <c r="B231" s="17">
        <v>1718.1999510000001</v>
      </c>
      <c r="C231" s="17">
        <v>3.2168238009999999</v>
      </c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5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5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5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5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5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5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5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5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5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5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5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5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5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5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5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5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5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5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5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5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5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5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5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5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5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5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5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5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5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5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5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5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5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5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5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5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5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5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5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5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5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5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5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5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5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5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5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5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5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5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5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5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5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5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5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5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5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5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5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5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5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5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5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5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5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5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5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5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5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5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5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5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5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5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5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5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5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5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5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5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5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5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5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5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5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5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5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5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5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5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5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5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5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5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5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5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5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5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5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5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5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5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5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5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5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5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5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5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5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5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5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5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5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5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5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5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5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5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5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5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5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5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5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5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5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5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5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5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5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5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D2:E2"/>
  </mergeCells>
  <pageMargins left="0.75" right="0.75" top="1" bottom="1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1.28515625" defaultRowHeight="15" customHeight="1" x14ac:dyDescent="0.2"/>
  <cols>
    <col min="1" max="26" width="8.7109375" customWidth="1"/>
  </cols>
  <sheetData>
    <row r="1" spans="1:26" ht="16" x14ac:dyDescent="0.2">
      <c r="A1" s="4" t="s">
        <v>24</v>
      </c>
      <c r="B1" s="4" t="s">
        <v>25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" x14ac:dyDescent="0.2">
      <c r="A2" s="5">
        <v>37834</v>
      </c>
      <c r="B2" s="4">
        <v>4.8933530000000003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" x14ac:dyDescent="0.2">
      <c r="A3" s="5">
        <v>37865</v>
      </c>
      <c r="B3" s="4">
        <v>6.4350529999999999</v>
      </c>
      <c r="C3" s="4"/>
      <c r="D3" s="4" t="s">
        <v>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" x14ac:dyDescent="0.2">
      <c r="A4" s="5">
        <v>37895</v>
      </c>
      <c r="B4" s="4">
        <v>7.8941150000000002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" x14ac:dyDescent="0.2">
      <c r="A5" s="5">
        <v>37926</v>
      </c>
      <c r="B5" s="4">
        <v>7.7001369999999998</v>
      </c>
      <c r="C5" s="4"/>
      <c r="D5" s="4" t="s">
        <v>34</v>
      </c>
      <c r="E5" s="4">
        <v>10.41404133</v>
      </c>
      <c r="F5" s="4"/>
      <c r="G5" s="4" t="s">
        <v>28</v>
      </c>
      <c r="H5" s="4"/>
      <c r="I5" s="4" t="s">
        <v>29</v>
      </c>
      <c r="J5" s="4" t="s">
        <v>51</v>
      </c>
      <c r="K5" s="4" t="s">
        <v>31</v>
      </c>
      <c r="L5" s="4" t="s">
        <v>32</v>
      </c>
      <c r="M5" s="4" t="s">
        <v>33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" x14ac:dyDescent="0.2">
      <c r="A6" s="5">
        <v>37956</v>
      </c>
      <c r="B6" s="4">
        <v>9.1085949999999993</v>
      </c>
      <c r="C6" s="4"/>
      <c r="D6" s="4" t="s">
        <v>35</v>
      </c>
      <c r="E6" s="4">
        <v>1.325109554</v>
      </c>
      <c r="F6" s="4"/>
      <c r="G6" s="4">
        <v>2.5</v>
      </c>
      <c r="H6" s="4"/>
      <c r="I6" s="4">
        <v>2.5</v>
      </c>
      <c r="J6" s="4">
        <v>7.6649830000000002E-3</v>
      </c>
      <c r="K6" s="4">
        <v>0.222222222</v>
      </c>
      <c r="L6" s="4">
        <v>22</v>
      </c>
      <c r="M6" s="6">
        <v>0.22220000000000001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" x14ac:dyDescent="0.2">
      <c r="A7" s="5">
        <v>37987</v>
      </c>
      <c r="B7" s="4">
        <v>8.2146039999999996</v>
      </c>
      <c r="C7" s="4"/>
      <c r="D7" s="4" t="s">
        <v>36</v>
      </c>
      <c r="E7" s="4">
        <v>3.64651937</v>
      </c>
      <c r="F7" s="4"/>
      <c r="G7" s="4">
        <v>6</v>
      </c>
      <c r="H7" s="4"/>
      <c r="I7" s="4">
        <v>6</v>
      </c>
      <c r="J7" s="4">
        <v>1.5043358E-2</v>
      </c>
      <c r="K7" s="4">
        <v>0.393939394</v>
      </c>
      <c r="L7" s="4">
        <v>39</v>
      </c>
      <c r="M7" s="6">
        <v>0.61619999999999997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" x14ac:dyDescent="0.2">
      <c r="A8" s="5">
        <v>38018</v>
      </c>
      <c r="B8" s="4">
        <v>7.1941030000000001</v>
      </c>
      <c r="C8" s="4"/>
      <c r="D8" s="4" t="s">
        <v>37</v>
      </c>
      <c r="E8" s="4" t="e">
        <v>#N/A</v>
      </c>
      <c r="F8" s="4"/>
      <c r="G8" s="4">
        <v>9.5</v>
      </c>
      <c r="H8" s="4"/>
      <c r="I8" s="4">
        <v>9.5</v>
      </c>
      <c r="J8" s="4">
        <v>1.8937854E-2</v>
      </c>
      <c r="K8" s="4">
        <v>9.0909090999999997E-2</v>
      </c>
      <c r="L8" s="4">
        <v>9</v>
      </c>
      <c r="M8" s="6">
        <v>0.70709999999999995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" x14ac:dyDescent="0.2">
      <c r="A9" s="5">
        <v>38047</v>
      </c>
      <c r="B9" s="4">
        <v>6.1820370000000002</v>
      </c>
      <c r="C9" s="4"/>
      <c r="D9" s="4" t="s">
        <v>38</v>
      </c>
      <c r="E9" s="4">
        <v>13.184673589999999</v>
      </c>
      <c r="F9" s="4"/>
      <c r="G9" s="4">
        <v>13</v>
      </c>
      <c r="H9" s="4"/>
      <c r="I9" s="4">
        <v>13</v>
      </c>
      <c r="J9" s="4">
        <v>2.1604650999999999E-2</v>
      </c>
      <c r="K9" s="4">
        <v>8.0808081000000004E-2</v>
      </c>
      <c r="L9" s="4">
        <v>8</v>
      </c>
      <c r="M9" s="6">
        <v>0.78790000000000004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" x14ac:dyDescent="0.2">
      <c r="A10" s="5">
        <v>38078</v>
      </c>
      <c r="B10" s="4">
        <v>7.0507270000000002</v>
      </c>
      <c r="C10" s="4"/>
      <c r="D10" s="4" t="s">
        <v>39</v>
      </c>
      <c r="E10" s="4">
        <v>173.83561760000001</v>
      </c>
      <c r="F10" s="4"/>
      <c r="G10" s="4">
        <v>16.5</v>
      </c>
      <c r="H10" s="4"/>
      <c r="I10" s="4">
        <v>16.5</v>
      </c>
      <c r="J10" s="4">
        <v>2.363635E-2</v>
      </c>
      <c r="K10" s="4">
        <v>1.0101010000000001E-2</v>
      </c>
      <c r="L10" s="4">
        <v>1</v>
      </c>
      <c r="M10" s="6">
        <v>0.79800000000000004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 x14ac:dyDescent="0.2">
      <c r="A11" s="5">
        <v>38108</v>
      </c>
      <c r="B11" s="4">
        <v>6.9073520000000004</v>
      </c>
      <c r="C11" s="4"/>
      <c r="D11" s="4" t="s">
        <v>40</v>
      </c>
      <c r="E11" s="4">
        <v>2.18425921</v>
      </c>
      <c r="F11" s="4"/>
      <c r="G11" s="4">
        <v>20</v>
      </c>
      <c r="H11" s="4"/>
      <c r="I11" s="4">
        <v>20</v>
      </c>
      <c r="J11" s="4">
        <v>2.5278656E-2</v>
      </c>
      <c r="K11" s="4">
        <v>3.0303030000000002E-2</v>
      </c>
      <c r="L11" s="4">
        <v>3</v>
      </c>
      <c r="M11" s="6">
        <v>0.82830000000000004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 x14ac:dyDescent="0.2">
      <c r="A12" s="5">
        <v>38139</v>
      </c>
      <c r="B12" s="4">
        <v>6.9916900000000002</v>
      </c>
      <c r="C12" s="4"/>
      <c r="D12" s="4" t="s">
        <v>41</v>
      </c>
      <c r="E12" s="4">
        <v>1.830212051</v>
      </c>
      <c r="F12" s="4"/>
      <c r="G12" s="4">
        <v>23.5</v>
      </c>
      <c r="H12" s="4"/>
      <c r="I12" s="4">
        <v>23.5</v>
      </c>
      <c r="J12" s="4">
        <v>2.6657456E-2</v>
      </c>
      <c r="K12" s="4">
        <v>2.0202020000000001E-2</v>
      </c>
      <c r="L12" s="4">
        <v>2</v>
      </c>
      <c r="M12" s="6">
        <v>0.84850000000000003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" x14ac:dyDescent="0.2">
      <c r="A13" s="5">
        <v>38169</v>
      </c>
      <c r="B13" s="4">
        <v>6.4519219999999997</v>
      </c>
      <c r="C13" s="4"/>
      <c r="D13" s="4" t="s">
        <v>42</v>
      </c>
      <c r="E13" s="4">
        <v>49.302159469999999</v>
      </c>
      <c r="F13" s="4"/>
      <c r="G13" s="4">
        <v>27</v>
      </c>
      <c r="H13" s="4"/>
      <c r="I13" s="4">
        <v>27</v>
      </c>
      <c r="J13" s="4">
        <v>2.7845956000000002E-2</v>
      </c>
      <c r="K13" s="4">
        <v>2.0202020000000001E-2</v>
      </c>
      <c r="L13" s="4">
        <v>2</v>
      </c>
      <c r="M13" s="6">
        <v>0.86870000000000003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" x14ac:dyDescent="0.2">
      <c r="A14" s="5">
        <v>38200</v>
      </c>
      <c r="B14" s="4">
        <v>8.1259390000000007</v>
      </c>
      <c r="C14" s="4"/>
      <c r="D14" s="4" t="s">
        <v>43</v>
      </c>
      <c r="E14" s="4">
        <v>1.4978323739999999</v>
      </c>
      <c r="F14" s="4"/>
      <c r="G14" s="4">
        <v>30.5</v>
      </c>
      <c r="H14" s="4"/>
      <c r="I14" s="4">
        <v>30.5</v>
      </c>
      <c r="J14" s="4">
        <v>2.8890519E-2</v>
      </c>
      <c r="K14" s="4">
        <v>1.0101010000000001E-2</v>
      </c>
      <c r="L14" s="4">
        <v>1</v>
      </c>
      <c r="M14" s="6">
        <v>0.87880000000000003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 x14ac:dyDescent="0.2">
      <c r="A15" s="5">
        <v>38231</v>
      </c>
      <c r="B15" s="4">
        <v>11.390667000000001</v>
      </c>
      <c r="C15" s="4"/>
      <c r="D15" s="4" t="s">
        <v>44</v>
      </c>
      <c r="E15" s="4">
        <v>50.799991849999998</v>
      </c>
      <c r="F15" s="4"/>
      <c r="G15" s="4">
        <v>34</v>
      </c>
      <c r="H15" s="4"/>
      <c r="I15" s="4">
        <v>34</v>
      </c>
      <c r="J15" s="4">
        <v>2.9822377000000001E-2</v>
      </c>
      <c r="K15" s="4">
        <v>1.0101010000000001E-2</v>
      </c>
      <c r="L15" s="4">
        <v>1</v>
      </c>
      <c r="M15" s="6">
        <v>0.88890000000000002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" x14ac:dyDescent="0.2">
      <c r="A16" s="5">
        <v>38261</v>
      </c>
      <c r="B16" s="4">
        <v>11.112627</v>
      </c>
      <c r="C16" s="4"/>
      <c r="D16" s="4" t="s">
        <v>45</v>
      </c>
      <c r="E16" s="4">
        <v>1030.990092</v>
      </c>
      <c r="F16" s="4"/>
      <c r="G16" s="4">
        <v>37.5</v>
      </c>
      <c r="H16" s="4"/>
      <c r="I16" s="4">
        <v>37.5</v>
      </c>
      <c r="J16" s="4">
        <v>3.0663573999999999E-2</v>
      </c>
      <c r="K16" s="4">
        <v>3.0303030000000002E-2</v>
      </c>
      <c r="L16" s="4">
        <v>3</v>
      </c>
      <c r="M16" s="6">
        <v>0.91920000000000002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 x14ac:dyDescent="0.2">
      <c r="A17" s="5">
        <v>38292</v>
      </c>
      <c r="B17" s="4">
        <v>13.094784000000001</v>
      </c>
      <c r="C17" s="4"/>
      <c r="D17" s="4" t="s">
        <v>46</v>
      </c>
      <c r="E17" s="4">
        <v>99</v>
      </c>
      <c r="F17" s="4"/>
      <c r="G17" s="4">
        <v>41</v>
      </c>
      <c r="H17" s="4"/>
      <c r="I17" s="4">
        <v>41</v>
      </c>
      <c r="J17" s="4">
        <v>3.1430252999999998E-2</v>
      </c>
      <c r="K17" s="4">
        <v>2.0202020000000001E-2</v>
      </c>
      <c r="L17" s="4">
        <v>2</v>
      </c>
      <c r="M17" s="6">
        <v>0.93940000000000001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 x14ac:dyDescent="0.2">
      <c r="A18" s="5">
        <v>38322</v>
      </c>
      <c r="B18" s="4">
        <v>18.521048</v>
      </c>
      <c r="C18" s="4"/>
      <c r="D18" s="4" t="s">
        <v>47</v>
      </c>
      <c r="E18" s="4">
        <v>50.799991849999998</v>
      </c>
      <c r="F18" s="4"/>
      <c r="G18" s="4">
        <v>44.5</v>
      </c>
      <c r="H18" s="4"/>
      <c r="I18" s="4">
        <v>44.5</v>
      </c>
      <c r="J18" s="4">
        <v>3.2134590999999997E-2</v>
      </c>
      <c r="K18" s="4">
        <v>2.0202020000000001E-2</v>
      </c>
      <c r="L18" s="4">
        <v>2</v>
      </c>
      <c r="M18" s="6">
        <v>0.95960000000000001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" x14ac:dyDescent="0.2">
      <c r="A19" s="5">
        <v>38353</v>
      </c>
      <c r="B19" s="4">
        <v>16.377448999999999</v>
      </c>
      <c r="C19" s="4"/>
      <c r="D19" s="4" t="s">
        <v>48</v>
      </c>
      <c r="E19" s="4">
        <v>1.4978323739999999</v>
      </c>
      <c r="F19" s="4"/>
      <c r="G19" s="4">
        <v>48</v>
      </c>
      <c r="H19" s="4"/>
      <c r="I19" s="4">
        <v>48</v>
      </c>
      <c r="J19" s="4">
        <v>3.2786003000000001E-2</v>
      </c>
      <c r="K19" s="4">
        <v>1.0101010000000001E-2</v>
      </c>
      <c r="L19" s="4">
        <v>1</v>
      </c>
      <c r="M19" s="6">
        <v>0.96970000000000001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 x14ac:dyDescent="0.2">
      <c r="A20" s="5">
        <v>38384</v>
      </c>
      <c r="B20" s="4">
        <v>17.516515999999999</v>
      </c>
      <c r="C20" s="4"/>
      <c r="D20" s="4" t="s">
        <v>278</v>
      </c>
      <c r="E20" s="4">
        <v>2.629636783</v>
      </c>
      <c r="F20" s="4"/>
      <c r="G20" s="4">
        <v>51.5</v>
      </c>
      <c r="H20" s="4"/>
      <c r="I20" s="4">
        <v>51.5</v>
      </c>
      <c r="J20" s="4">
        <v>3.3391917E-2</v>
      </c>
      <c r="K20" s="4">
        <v>3.0303030000000002E-2</v>
      </c>
      <c r="L20" s="4">
        <v>3</v>
      </c>
      <c r="M20" s="6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5">
        <v>38412</v>
      </c>
      <c r="B21" s="4">
        <v>16.395385999999998</v>
      </c>
      <c r="C21" s="4"/>
      <c r="D21" s="4"/>
      <c r="E21" s="4"/>
      <c r="F21" s="4"/>
      <c r="G21" s="4"/>
      <c r="H21" s="4"/>
      <c r="I21" s="4" t="s">
        <v>49</v>
      </c>
      <c r="J21" s="4" t="e">
        <v>#VALUE!</v>
      </c>
      <c r="K21" s="4">
        <v>0</v>
      </c>
      <c r="L21" s="4">
        <v>0</v>
      </c>
      <c r="M21" s="6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5">
        <v>38443</v>
      </c>
      <c r="B22" s="4">
        <v>17.973935999999998</v>
      </c>
      <c r="C22" s="4"/>
      <c r="D22" s="4"/>
      <c r="E22" s="4"/>
      <c r="F22" s="4"/>
      <c r="G22" s="4"/>
      <c r="H22" s="4"/>
      <c r="I22" s="4"/>
      <c r="J22" s="4"/>
      <c r="K22" s="4"/>
      <c r="L22" s="4">
        <v>99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5">
        <v>38473</v>
      </c>
      <c r="B23" s="4">
        <v>36.028595000000003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5">
        <v>38504</v>
      </c>
      <c r="B24" s="4">
        <v>34.225825999999998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5">
        <v>38534</v>
      </c>
      <c r="B25" s="4">
        <v>35.320042000000001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5">
        <v>38565</v>
      </c>
      <c r="B26" s="4">
        <v>37.246150999999998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5">
        <v>38596</v>
      </c>
      <c r="B27" s="4">
        <v>39.737133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5">
        <v>38626</v>
      </c>
      <c r="B28" s="4">
        <v>33.377364999999998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5">
        <v>38657</v>
      </c>
      <c r="B29" s="4">
        <v>38.988925999999999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5">
        <v>38687</v>
      </c>
      <c r="B30" s="4">
        <v>57.803623000000002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5">
        <v>38718</v>
      </c>
      <c r="B31" s="4">
        <v>57.301769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5">
        <v>38749</v>
      </c>
      <c r="B32" s="4">
        <v>62.657845000000002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5">
        <v>38777</v>
      </c>
      <c r="B33" s="4">
        <v>91.418227999999999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5">
        <v>38808</v>
      </c>
      <c r="B34" s="4">
        <v>110.21466100000001</v>
      </c>
      <c r="C34" s="4"/>
      <c r="D34" s="4"/>
      <c r="E34" s="4"/>
      <c r="F34" s="4"/>
      <c r="G34" s="4"/>
      <c r="H34" s="4"/>
      <c r="I34" s="4" t="s">
        <v>50</v>
      </c>
      <c r="J34" s="4" t="s">
        <v>279</v>
      </c>
      <c r="K34" s="4" t="s">
        <v>52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5">
        <v>38838</v>
      </c>
      <c r="B35" s="4">
        <v>94.858147000000002</v>
      </c>
      <c r="C35" s="4"/>
      <c r="D35" s="4"/>
      <c r="E35" s="4"/>
      <c r="F35" s="4"/>
      <c r="G35" s="4"/>
      <c r="H35" s="4"/>
      <c r="I35" s="4">
        <v>0</v>
      </c>
      <c r="J35" s="4"/>
      <c r="K35" s="4">
        <f>'LP Final '!C8</f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5">
        <v>38869</v>
      </c>
      <c r="B36" s="4">
        <v>77.585509999999999</v>
      </c>
      <c r="C36" s="4"/>
      <c r="D36" s="4"/>
      <c r="E36" s="4"/>
      <c r="F36" s="4"/>
      <c r="G36" s="4"/>
      <c r="H36" s="4"/>
      <c r="I36" s="4">
        <v>1</v>
      </c>
      <c r="J36" s="4">
        <v>3.3391917E-2</v>
      </c>
      <c r="K36" s="4">
        <f t="shared" ref="K36:K155" si="0">K35*(1+J36)</f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5">
        <v>38899</v>
      </c>
      <c r="B37" s="4">
        <v>70.413651000000002</v>
      </c>
      <c r="C37" s="4"/>
      <c r="D37" s="4"/>
      <c r="E37" s="4"/>
      <c r="F37" s="4"/>
      <c r="G37" s="4"/>
      <c r="H37" s="4"/>
      <c r="I37" s="4">
        <v>2</v>
      </c>
      <c r="J37" s="4">
        <v>1.5043358E-2</v>
      </c>
      <c r="K37" s="4">
        <f t="shared" si="0"/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5">
        <v>38930</v>
      </c>
      <c r="B38" s="4">
        <v>92.761612</v>
      </c>
      <c r="C38" s="4"/>
      <c r="D38" s="4"/>
      <c r="E38" s="4"/>
      <c r="F38" s="4"/>
      <c r="G38" s="4"/>
      <c r="H38" s="4"/>
      <c r="I38" s="4">
        <v>3</v>
      </c>
      <c r="J38" s="4">
        <v>2.1604650999999999E-2</v>
      </c>
      <c r="K38" s="4">
        <f t="shared" si="0"/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5">
        <v>38961</v>
      </c>
      <c r="B39" s="4">
        <v>87.047531000000006</v>
      </c>
      <c r="C39" s="4"/>
      <c r="D39" s="4"/>
      <c r="E39" s="4"/>
      <c r="F39" s="4"/>
      <c r="G39" s="4"/>
      <c r="H39" s="4"/>
      <c r="I39" s="4">
        <v>4</v>
      </c>
      <c r="J39" s="4">
        <v>1.5043358E-2</v>
      </c>
      <c r="K39" s="4">
        <f t="shared" si="0"/>
        <v>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5">
        <v>38991</v>
      </c>
      <c r="B40" s="4">
        <v>146.538467</v>
      </c>
      <c r="C40" s="4"/>
      <c r="D40" s="4"/>
      <c r="E40" s="4"/>
      <c r="F40" s="4"/>
      <c r="G40" s="4"/>
      <c r="H40" s="4"/>
      <c r="I40" s="4">
        <v>5</v>
      </c>
      <c r="J40" s="4">
        <v>2.5278656E-2</v>
      </c>
      <c r="K40" s="4">
        <f t="shared" si="0"/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5">
        <v>39022</v>
      </c>
      <c r="B41" s="4">
        <v>170.270309</v>
      </c>
      <c r="C41" s="4"/>
      <c r="D41" s="4"/>
      <c r="E41" s="4"/>
      <c r="F41" s="4"/>
      <c r="G41" s="4"/>
      <c r="H41" s="4"/>
      <c r="I41" s="4">
        <v>6</v>
      </c>
      <c r="J41" s="4">
        <v>1.5043358E-2</v>
      </c>
      <c r="K41" s="4">
        <f t="shared" si="0"/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5">
        <v>39052</v>
      </c>
      <c r="B42" s="4">
        <v>164.97096300000001</v>
      </c>
      <c r="C42" s="4"/>
      <c r="D42" s="4"/>
      <c r="E42" s="4"/>
      <c r="F42" s="4"/>
      <c r="G42" s="4"/>
      <c r="H42" s="4"/>
      <c r="I42" s="4">
        <v>7</v>
      </c>
      <c r="J42" s="4">
        <v>1.5043358E-2</v>
      </c>
      <c r="K42" s="4">
        <f t="shared" si="0"/>
        <v>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5">
        <v>39083</v>
      </c>
      <c r="B43" s="4">
        <v>152.89769000000001</v>
      </c>
      <c r="C43" s="4"/>
      <c r="D43" s="4"/>
      <c r="E43" s="4"/>
      <c r="F43" s="4"/>
      <c r="G43" s="4"/>
      <c r="H43" s="4"/>
      <c r="I43" s="4">
        <v>8</v>
      </c>
      <c r="J43" s="4">
        <v>1.5043358E-2</v>
      </c>
      <c r="K43" s="4">
        <f t="shared" si="0"/>
        <v>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5">
        <v>39114</v>
      </c>
      <c r="B44" s="4">
        <v>150.04063400000001</v>
      </c>
      <c r="C44" s="4"/>
      <c r="D44" s="4"/>
      <c r="E44" s="4"/>
      <c r="F44" s="4"/>
      <c r="G44" s="4"/>
      <c r="H44" s="4"/>
      <c r="I44" s="4">
        <v>9</v>
      </c>
      <c r="J44" s="4">
        <v>1.5043358E-2</v>
      </c>
      <c r="K44" s="4">
        <f t="shared" si="0"/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5">
        <v>39142</v>
      </c>
      <c r="B45" s="4">
        <v>148.70429999999999</v>
      </c>
      <c r="C45" s="4"/>
      <c r="D45" s="4"/>
      <c r="E45" s="4"/>
      <c r="F45" s="4"/>
      <c r="G45" s="4"/>
      <c r="H45" s="4"/>
      <c r="I45" s="4">
        <v>10</v>
      </c>
      <c r="J45" s="4">
        <v>3.2134590999999997E-2</v>
      </c>
      <c r="K45" s="4">
        <f t="shared" si="0"/>
        <v>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5">
        <v>39173</v>
      </c>
      <c r="B46" s="4">
        <v>144.603058</v>
      </c>
      <c r="C46" s="4"/>
      <c r="D46" s="4"/>
      <c r="E46" s="4"/>
      <c r="F46" s="4"/>
      <c r="G46" s="4"/>
      <c r="H46" s="4"/>
      <c r="I46" s="4">
        <v>11</v>
      </c>
      <c r="J46" s="4">
        <v>1.5043358E-2</v>
      </c>
      <c r="K46" s="4">
        <f t="shared" si="0"/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5">
        <v>39203</v>
      </c>
      <c r="B47" s="4">
        <v>170.45465100000001</v>
      </c>
      <c r="C47" s="4"/>
      <c r="D47" s="4"/>
      <c r="E47" s="4"/>
      <c r="F47" s="4"/>
      <c r="G47" s="4"/>
      <c r="H47" s="4"/>
      <c r="I47" s="4">
        <v>12</v>
      </c>
      <c r="J47" s="4">
        <v>3.2134590999999997E-2</v>
      </c>
      <c r="K47" s="4">
        <f t="shared" si="0"/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5">
        <v>39234</v>
      </c>
      <c r="B48" s="4">
        <v>188.38024899999999</v>
      </c>
      <c r="C48" s="4"/>
      <c r="D48" s="4"/>
      <c r="E48" s="4"/>
      <c r="F48" s="4"/>
      <c r="G48" s="4"/>
      <c r="H48" s="4"/>
      <c r="I48" s="4">
        <v>13</v>
      </c>
      <c r="J48" s="4">
        <v>3.3391917E-2</v>
      </c>
      <c r="K48" s="4">
        <f t="shared" si="0"/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5">
        <v>39264</v>
      </c>
      <c r="B49" s="4">
        <v>184.73983799999999</v>
      </c>
      <c r="C49" s="4"/>
      <c r="D49" s="4"/>
      <c r="E49" s="4"/>
      <c r="F49" s="4"/>
      <c r="G49" s="4"/>
      <c r="H49" s="4"/>
      <c r="I49" s="4">
        <v>14</v>
      </c>
      <c r="J49" s="4">
        <v>1.5043358E-2</v>
      </c>
      <c r="K49" s="4">
        <f t="shared" si="0"/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5">
        <v>39295</v>
      </c>
      <c r="B50" s="4">
        <v>169.81225599999999</v>
      </c>
      <c r="C50" s="4"/>
      <c r="D50" s="4"/>
      <c r="E50" s="4"/>
      <c r="F50" s="4"/>
      <c r="G50" s="4"/>
      <c r="H50" s="4"/>
      <c r="I50" s="4">
        <v>15</v>
      </c>
      <c r="J50" s="4">
        <v>7.6649830000000002E-3</v>
      </c>
      <c r="K50" s="4">
        <f t="shared" si="0"/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5">
        <v>39326</v>
      </c>
      <c r="B51" s="4">
        <v>160.504288</v>
      </c>
      <c r="C51" s="4"/>
      <c r="D51" s="4"/>
      <c r="E51" s="4"/>
      <c r="F51" s="4"/>
      <c r="G51" s="4"/>
      <c r="H51" s="4"/>
      <c r="I51" s="4">
        <v>16</v>
      </c>
      <c r="J51" s="4">
        <v>2.1604650999999999E-2</v>
      </c>
      <c r="K51" s="4">
        <f t="shared" si="0"/>
        <v>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5">
        <v>39356</v>
      </c>
      <c r="B52" s="4">
        <v>194.91128499999999</v>
      </c>
      <c r="C52" s="4"/>
      <c r="D52" s="4"/>
      <c r="E52" s="4"/>
      <c r="F52" s="4"/>
      <c r="G52" s="4"/>
      <c r="H52" s="4"/>
      <c r="I52" s="4">
        <v>17</v>
      </c>
      <c r="J52" s="4">
        <v>1.5043358E-2</v>
      </c>
      <c r="K52" s="4">
        <f t="shared" si="0"/>
        <v>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5">
        <v>39387</v>
      </c>
      <c r="B53" s="4">
        <v>262.28976399999999</v>
      </c>
      <c r="C53" s="4"/>
      <c r="D53" s="4"/>
      <c r="E53" s="4"/>
      <c r="F53" s="4"/>
      <c r="G53" s="4"/>
      <c r="H53" s="4"/>
      <c r="I53" s="4">
        <v>18</v>
      </c>
      <c r="J53" s="4">
        <v>1.5043358E-2</v>
      </c>
      <c r="K53" s="4">
        <f t="shared" si="0"/>
        <v>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5">
        <v>39417</v>
      </c>
      <c r="B54" s="4">
        <v>400.61248799999998</v>
      </c>
      <c r="C54" s="4"/>
      <c r="D54" s="4"/>
      <c r="E54" s="4"/>
      <c r="F54" s="4"/>
      <c r="G54" s="4"/>
      <c r="H54" s="4"/>
      <c r="I54" s="4">
        <v>19</v>
      </c>
      <c r="J54" s="4">
        <v>7.6649830000000002E-3</v>
      </c>
      <c r="K54" s="4">
        <f t="shared" si="0"/>
        <v>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5">
        <v>39448</v>
      </c>
      <c r="B55" s="4">
        <v>296.83569299999999</v>
      </c>
      <c r="C55" s="4"/>
      <c r="D55" s="4"/>
      <c r="E55" s="4"/>
      <c r="F55" s="4"/>
      <c r="G55" s="4"/>
      <c r="H55" s="4"/>
      <c r="I55" s="4">
        <v>20</v>
      </c>
      <c r="J55" s="4">
        <v>1.5043358E-2</v>
      </c>
      <c r="K55" s="4">
        <f t="shared" si="0"/>
        <v>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5">
        <v>39479</v>
      </c>
      <c r="B56" s="4">
        <v>271.64401199999998</v>
      </c>
      <c r="C56" s="4"/>
      <c r="D56" s="4"/>
      <c r="E56" s="4"/>
      <c r="F56" s="4"/>
      <c r="G56" s="4"/>
      <c r="H56" s="4"/>
      <c r="I56" s="4">
        <v>21</v>
      </c>
      <c r="J56" s="4">
        <v>1.5043358E-2</v>
      </c>
      <c r="K56" s="4">
        <f t="shared" si="0"/>
        <v>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5">
        <v>39508</v>
      </c>
      <c r="B57" s="4">
        <v>239.459824</v>
      </c>
      <c r="C57" s="4"/>
      <c r="D57" s="4"/>
      <c r="E57" s="4"/>
      <c r="F57" s="4"/>
      <c r="G57" s="4"/>
      <c r="H57" s="4"/>
      <c r="I57" s="4">
        <v>22</v>
      </c>
      <c r="J57" s="4">
        <v>1.5043358E-2</v>
      </c>
      <c r="K57" s="4">
        <f t="shared" si="0"/>
        <v>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5">
        <v>39539</v>
      </c>
      <c r="B58" s="4">
        <v>262.84545900000001</v>
      </c>
      <c r="C58" s="4"/>
      <c r="D58" s="4"/>
      <c r="E58" s="4"/>
      <c r="F58" s="4"/>
      <c r="G58" s="4"/>
      <c r="H58" s="4"/>
      <c r="I58" s="4">
        <v>23</v>
      </c>
      <c r="J58" s="4">
        <v>1.8937854E-2</v>
      </c>
      <c r="K58" s="4">
        <f t="shared" si="0"/>
        <v>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5">
        <v>39569</v>
      </c>
      <c r="B59" s="4">
        <v>238.20950300000001</v>
      </c>
      <c r="C59" s="4"/>
      <c r="D59" s="4"/>
      <c r="E59" s="4"/>
      <c r="F59" s="4"/>
      <c r="G59" s="4"/>
      <c r="H59" s="4"/>
      <c r="I59" s="4">
        <v>24</v>
      </c>
      <c r="J59" s="4">
        <v>1.5043358E-2</v>
      </c>
      <c r="K59" s="4">
        <f t="shared" si="0"/>
        <v>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5">
        <v>39600</v>
      </c>
      <c r="B60" s="4">
        <v>122.809425</v>
      </c>
      <c r="C60" s="4"/>
      <c r="D60" s="4"/>
      <c r="E60" s="4"/>
      <c r="F60" s="4"/>
      <c r="G60" s="4"/>
      <c r="H60" s="4"/>
      <c r="I60" s="4">
        <v>25</v>
      </c>
      <c r="J60" s="4">
        <v>3.0663573999999999E-2</v>
      </c>
      <c r="K60" s="4">
        <f t="shared" si="0"/>
        <v>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5">
        <v>39630</v>
      </c>
      <c r="B61" s="4">
        <v>161.430466</v>
      </c>
      <c r="C61" s="4"/>
      <c r="D61" s="4"/>
      <c r="E61" s="4"/>
      <c r="F61" s="4"/>
      <c r="G61" s="4"/>
      <c r="H61" s="4"/>
      <c r="I61" s="4">
        <v>26</v>
      </c>
      <c r="J61" s="4">
        <v>7.6649830000000002E-3</v>
      </c>
      <c r="K61" s="4">
        <f t="shared" si="0"/>
        <v>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5">
        <v>39661</v>
      </c>
      <c r="B62" s="4">
        <v>157.86788899999999</v>
      </c>
      <c r="C62" s="4"/>
      <c r="D62" s="4"/>
      <c r="E62" s="4"/>
      <c r="F62" s="4"/>
      <c r="G62" s="4"/>
      <c r="H62" s="4"/>
      <c r="I62" s="4">
        <v>27</v>
      </c>
      <c r="J62" s="4">
        <v>3.0663573999999999E-2</v>
      </c>
      <c r="K62" s="4">
        <f t="shared" si="0"/>
        <v>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5">
        <v>39692</v>
      </c>
      <c r="B63" s="4">
        <v>118.26078</v>
      </c>
      <c r="C63" s="4"/>
      <c r="D63" s="4"/>
      <c r="E63" s="4"/>
      <c r="F63" s="4"/>
      <c r="G63" s="4"/>
      <c r="H63" s="4"/>
      <c r="I63" s="4">
        <v>28</v>
      </c>
      <c r="J63" s="4">
        <v>2.1604650999999999E-2</v>
      </c>
      <c r="K63" s="4">
        <f t="shared" si="0"/>
        <v>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5">
        <v>39722</v>
      </c>
      <c r="B64" s="4">
        <v>65.342346000000006</v>
      </c>
      <c r="C64" s="4"/>
      <c r="D64" s="4"/>
      <c r="E64" s="4"/>
      <c r="F64" s="4"/>
      <c r="G64" s="4"/>
      <c r="H64" s="4"/>
      <c r="I64" s="4">
        <v>29</v>
      </c>
      <c r="J64" s="4">
        <v>1.5043358E-2</v>
      </c>
      <c r="K64" s="4">
        <f t="shared" si="0"/>
        <v>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5">
        <v>39753</v>
      </c>
      <c r="B65" s="4">
        <v>46.846592000000001</v>
      </c>
      <c r="C65" s="4"/>
      <c r="D65" s="4"/>
      <c r="E65" s="4"/>
      <c r="F65" s="4"/>
      <c r="G65" s="4"/>
      <c r="H65" s="4"/>
      <c r="I65" s="4">
        <v>30</v>
      </c>
      <c r="J65" s="4">
        <v>2.1604650999999999E-2</v>
      </c>
      <c r="K65" s="4">
        <f t="shared" si="0"/>
        <v>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5">
        <v>39783</v>
      </c>
      <c r="B66" s="4">
        <v>63.987862</v>
      </c>
      <c r="C66" s="4"/>
      <c r="D66" s="4"/>
      <c r="E66" s="4"/>
      <c r="F66" s="4"/>
      <c r="G66" s="4"/>
      <c r="H66" s="4"/>
      <c r="I66" s="4">
        <v>31</v>
      </c>
      <c r="J66" s="4">
        <v>2.1604650999999999E-2</v>
      </c>
      <c r="K66" s="4">
        <f t="shared" si="0"/>
        <v>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5">
        <v>39814</v>
      </c>
      <c r="B67" s="4">
        <v>60.017811000000002</v>
      </c>
      <c r="C67" s="4"/>
      <c r="D67" s="4"/>
      <c r="E67" s="4"/>
      <c r="F67" s="4"/>
      <c r="G67" s="4"/>
      <c r="H67" s="4"/>
      <c r="I67" s="4">
        <v>32</v>
      </c>
      <c r="J67" s="4">
        <v>1.5043358E-2</v>
      </c>
      <c r="K67" s="4">
        <f t="shared" si="0"/>
        <v>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5">
        <v>39845</v>
      </c>
      <c r="B68" s="4">
        <v>53.338791000000001</v>
      </c>
      <c r="C68" s="4"/>
      <c r="D68" s="4"/>
      <c r="E68" s="4"/>
      <c r="F68" s="4"/>
      <c r="G68" s="4"/>
      <c r="H68" s="4"/>
      <c r="I68" s="4">
        <v>33</v>
      </c>
      <c r="J68" s="4">
        <v>1.5043358E-2</v>
      </c>
      <c r="K68" s="4">
        <f t="shared" si="0"/>
        <v>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5">
        <v>39873</v>
      </c>
      <c r="B69" s="4">
        <v>48.901676000000002</v>
      </c>
      <c r="C69" s="4"/>
      <c r="D69" s="4"/>
      <c r="E69" s="4"/>
      <c r="F69" s="4"/>
      <c r="G69" s="4"/>
      <c r="H69" s="4"/>
      <c r="I69" s="4">
        <v>34</v>
      </c>
      <c r="J69" s="4">
        <v>7.6649830000000002E-3</v>
      </c>
      <c r="K69" s="4">
        <f t="shared" si="0"/>
        <v>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5">
        <v>39904</v>
      </c>
      <c r="B70" s="4">
        <v>68.705207999999999</v>
      </c>
      <c r="C70" s="4"/>
      <c r="D70" s="4"/>
      <c r="E70" s="4"/>
      <c r="F70" s="4"/>
      <c r="G70" s="4"/>
      <c r="H70" s="4"/>
      <c r="I70" s="4">
        <v>35</v>
      </c>
      <c r="J70" s="4">
        <v>3.0663573999999999E-2</v>
      </c>
      <c r="K70" s="4">
        <f t="shared" si="0"/>
        <v>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5">
        <v>39934</v>
      </c>
      <c r="B71" s="4">
        <v>130.45117200000001</v>
      </c>
      <c r="C71" s="4"/>
      <c r="D71" s="4"/>
      <c r="E71" s="4"/>
      <c r="F71" s="4"/>
      <c r="G71" s="4"/>
      <c r="H71" s="4"/>
      <c r="I71" s="4">
        <v>36</v>
      </c>
      <c r="J71" s="4">
        <v>1.5043358E-2</v>
      </c>
      <c r="K71" s="4">
        <f t="shared" si="0"/>
        <v>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5">
        <v>39965</v>
      </c>
      <c r="B72" s="4">
        <v>126.48112500000001</v>
      </c>
      <c r="C72" s="4"/>
      <c r="D72" s="4"/>
      <c r="E72" s="4"/>
      <c r="F72" s="4"/>
      <c r="G72" s="4"/>
      <c r="H72" s="4"/>
      <c r="I72" s="4">
        <v>37</v>
      </c>
      <c r="J72" s="4">
        <v>1.5043358E-2</v>
      </c>
      <c r="K72" s="4">
        <f t="shared" si="0"/>
        <v>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5">
        <v>39995</v>
      </c>
      <c r="B73" s="4">
        <v>142.267899</v>
      </c>
      <c r="C73" s="4"/>
      <c r="D73" s="4"/>
      <c r="E73" s="4"/>
      <c r="F73" s="4"/>
      <c r="G73" s="4"/>
      <c r="H73" s="4"/>
      <c r="I73" s="4">
        <v>38</v>
      </c>
      <c r="J73" s="4">
        <v>7.6649830000000002E-3</v>
      </c>
      <c r="K73" s="4">
        <f t="shared" si="0"/>
        <v>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5">
        <v>40026</v>
      </c>
      <c r="B74" s="4">
        <v>178.36473100000001</v>
      </c>
      <c r="C74" s="4"/>
      <c r="D74" s="4"/>
      <c r="E74" s="4"/>
      <c r="F74" s="4"/>
      <c r="G74" s="4"/>
      <c r="H74" s="4"/>
      <c r="I74" s="4">
        <v>39</v>
      </c>
      <c r="J74" s="4">
        <v>2.1604650999999999E-2</v>
      </c>
      <c r="K74" s="4">
        <f t="shared" si="0"/>
        <v>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5">
        <v>40057</v>
      </c>
      <c r="B75" s="4">
        <v>185.62376399999999</v>
      </c>
      <c r="C75" s="4"/>
      <c r="D75" s="4"/>
      <c r="E75" s="4"/>
      <c r="F75" s="4"/>
      <c r="G75" s="4"/>
      <c r="H75" s="4"/>
      <c r="I75" s="4">
        <v>40</v>
      </c>
      <c r="J75" s="4">
        <v>7.6649830000000002E-3</v>
      </c>
      <c r="K75" s="4">
        <f t="shared" si="0"/>
        <v>0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5">
        <v>40087</v>
      </c>
      <c r="B76" s="4">
        <v>168.79598999999999</v>
      </c>
      <c r="C76" s="4"/>
      <c r="D76" s="4"/>
      <c r="E76" s="4"/>
      <c r="F76" s="4"/>
      <c r="G76" s="4"/>
      <c r="H76" s="4"/>
      <c r="I76" s="4">
        <v>41</v>
      </c>
      <c r="J76" s="4">
        <v>1.8937854E-2</v>
      </c>
      <c r="K76" s="4">
        <f t="shared" si="0"/>
        <v>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5">
        <v>40118</v>
      </c>
      <c r="B77" s="4">
        <v>191.468658</v>
      </c>
      <c r="C77" s="4"/>
      <c r="D77" s="4"/>
      <c r="E77" s="4"/>
      <c r="F77" s="4"/>
      <c r="G77" s="4"/>
      <c r="H77" s="4"/>
      <c r="I77" s="4">
        <v>42</v>
      </c>
      <c r="J77" s="4">
        <v>1.5043358E-2</v>
      </c>
      <c r="K77" s="4">
        <f t="shared" si="0"/>
        <v>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5">
        <v>40148</v>
      </c>
      <c r="B78" s="4">
        <v>173.93388400000001</v>
      </c>
      <c r="C78" s="4"/>
      <c r="D78" s="4"/>
      <c r="E78" s="4"/>
      <c r="F78" s="4"/>
      <c r="G78" s="4"/>
      <c r="H78" s="4"/>
      <c r="I78" s="4">
        <v>43</v>
      </c>
      <c r="J78" s="4">
        <v>2.1604650999999999E-2</v>
      </c>
      <c r="K78" s="4">
        <f t="shared" si="0"/>
        <v>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5">
        <v>40179</v>
      </c>
      <c r="B79" s="4">
        <v>138.72283899999999</v>
      </c>
      <c r="C79" s="4"/>
      <c r="D79" s="4"/>
      <c r="E79" s="4"/>
      <c r="F79" s="4"/>
      <c r="G79" s="4"/>
      <c r="H79" s="4"/>
      <c r="I79" s="4">
        <v>44</v>
      </c>
      <c r="J79" s="4">
        <v>1.5043358E-2</v>
      </c>
      <c r="K79" s="4">
        <f t="shared" si="0"/>
        <v>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5">
        <v>40210</v>
      </c>
      <c r="B80" s="4">
        <v>143.43653900000001</v>
      </c>
      <c r="C80" s="4"/>
      <c r="D80" s="4"/>
      <c r="E80" s="4"/>
      <c r="F80" s="4"/>
      <c r="G80" s="4"/>
      <c r="H80" s="4"/>
      <c r="I80" s="4">
        <v>45</v>
      </c>
      <c r="J80" s="4">
        <v>2.1604650999999999E-2</v>
      </c>
      <c r="K80" s="4">
        <f t="shared" si="0"/>
        <v>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5">
        <v>40238</v>
      </c>
      <c r="B81" s="4">
        <v>132.17089799999999</v>
      </c>
      <c r="C81" s="4"/>
      <c r="D81" s="4"/>
      <c r="E81" s="4"/>
      <c r="F81" s="4"/>
      <c r="G81" s="4"/>
      <c r="H81" s="4"/>
      <c r="I81" s="4">
        <v>46</v>
      </c>
      <c r="J81" s="4">
        <v>3.0663573999999999E-2</v>
      </c>
      <c r="K81" s="4">
        <f t="shared" si="0"/>
        <v>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5">
        <v>40269</v>
      </c>
      <c r="B82" s="4">
        <v>156.54046600000001</v>
      </c>
      <c r="C82" s="4"/>
      <c r="D82" s="4"/>
      <c r="E82" s="4"/>
      <c r="F82" s="4"/>
      <c r="G82" s="4"/>
      <c r="H82" s="4"/>
      <c r="I82" s="4">
        <v>47</v>
      </c>
      <c r="J82" s="4">
        <v>1.8937854E-2</v>
      </c>
      <c r="K82" s="4">
        <f t="shared" si="0"/>
        <v>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5">
        <v>40299</v>
      </c>
      <c r="B83" s="4">
        <v>142.399506</v>
      </c>
      <c r="C83" s="4"/>
      <c r="D83" s="4"/>
      <c r="E83" s="4"/>
      <c r="F83" s="4"/>
      <c r="G83" s="4"/>
      <c r="H83" s="4"/>
      <c r="I83" s="4">
        <v>48</v>
      </c>
      <c r="J83" s="4">
        <v>1.5043358E-2</v>
      </c>
      <c r="K83" s="4">
        <f t="shared" si="0"/>
        <v>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5">
        <v>40330</v>
      </c>
      <c r="B84" s="4">
        <v>158.04884300000001</v>
      </c>
      <c r="C84" s="4"/>
      <c r="D84" s="4"/>
      <c r="E84" s="4"/>
      <c r="F84" s="4"/>
      <c r="G84" s="4"/>
      <c r="H84" s="4"/>
      <c r="I84" s="4">
        <v>49</v>
      </c>
      <c r="J84" s="4">
        <v>1.5043358E-2</v>
      </c>
      <c r="K84" s="4">
        <f t="shared" si="0"/>
        <v>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5">
        <v>40360</v>
      </c>
      <c r="B85" s="4">
        <v>179.73165900000001</v>
      </c>
      <c r="C85" s="4"/>
      <c r="D85" s="4"/>
      <c r="E85" s="4"/>
      <c r="F85" s="4"/>
      <c r="G85" s="4"/>
      <c r="H85" s="4"/>
      <c r="I85" s="4">
        <v>50</v>
      </c>
      <c r="J85" s="4">
        <v>1.5043358E-2</v>
      </c>
      <c r="K85" s="4">
        <f t="shared" si="0"/>
        <v>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5">
        <v>40391</v>
      </c>
      <c r="B86" s="4">
        <v>186.25277700000001</v>
      </c>
      <c r="C86" s="4"/>
      <c r="D86" s="4"/>
      <c r="E86" s="4"/>
      <c r="F86" s="4"/>
      <c r="G86" s="4"/>
      <c r="H86" s="4"/>
      <c r="I86" s="4">
        <v>51</v>
      </c>
      <c r="J86" s="4">
        <v>3.2134590999999997E-2</v>
      </c>
      <c r="K86" s="4">
        <f t="shared" si="0"/>
        <v>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5">
        <v>40422</v>
      </c>
      <c r="B87" s="4">
        <v>203.22369399999999</v>
      </c>
      <c r="C87" s="4"/>
      <c r="D87" s="4"/>
      <c r="E87" s="4"/>
      <c r="F87" s="4"/>
      <c r="G87" s="4"/>
      <c r="H87" s="4"/>
      <c r="I87" s="4">
        <v>52</v>
      </c>
      <c r="J87" s="4">
        <v>1.5043358E-2</v>
      </c>
      <c r="K87" s="4">
        <f t="shared" si="0"/>
        <v>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5">
        <v>40452</v>
      </c>
      <c r="B88" s="4">
        <v>202.700806</v>
      </c>
      <c r="C88" s="4"/>
      <c r="D88" s="4"/>
      <c r="E88" s="4"/>
      <c r="F88" s="4"/>
      <c r="G88" s="4"/>
      <c r="H88" s="4"/>
      <c r="I88" s="4">
        <v>53</v>
      </c>
      <c r="J88" s="4">
        <v>7.6649830000000002E-3</v>
      </c>
      <c r="K88" s="4">
        <f t="shared" si="0"/>
        <v>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5">
        <v>40483</v>
      </c>
      <c r="B89" s="4">
        <v>179.45486500000001</v>
      </c>
      <c r="C89" s="4"/>
      <c r="D89" s="4"/>
      <c r="E89" s="4"/>
      <c r="F89" s="4"/>
      <c r="G89" s="4"/>
      <c r="H89" s="4"/>
      <c r="I89" s="4">
        <v>54</v>
      </c>
      <c r="J89" s="4">
        <v>1.8937854E-2</v>
      </c>
      <c r="K89" s="4">
        <f t="shared" si="0"/>
        <v>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5">
        <v>40513</v>
      </c>
      <c r="B90" s="4">
        <v>181.64160200000001</v>
      </c>
      <c r="C90" s="4"/>
      <c r="D90" s="4"/>
      <c r="E90" s="4"/>
      <c r="F90" s="4"/>
      <c r="G90" s="4"/>
      <c r="H90" s="4"/>
      <c r="I90" s="4">
        <v>55</v>
      </c>
      <c r="J90" s="4">
        <v>7.6649830000000002E-3</v>
      </c>
      <c r="K90" s="4">
        <f t="shared" si="0"/>
        <v>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5">
        <v>40544</v>
      </c>
      <c r="B91" s="4">
        <v>164.86077900000001</v>
      </c>
      <c r="C91" s="4"/>
      <c r="D91" s="4"/>
      <c r="E91" s="4"/>
      <c r="F91" s="4"/>
      <c r="G91" s="4"/>
      <c r="H91" s="4"/>
      <c r="I91" s="4">
        <v>56</v>
      </c>
      <c r="J91" s="4">
        <v>1.5043358E-2</v>
      </c>
      <c r="K91" s="4">
        <f t="shared" si="0"/>
        <v>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5">
        <v>40575</v>
      </c>
      <c r="B92" s="4">
        <v>153.879547</v>
      </c>
      <c r="C92" s="4"/>
      <c r="D92" s="4"/>
      <c r="E92" s="4"/>
      <c r="F92" s="4"/>
      <c r="G92" s="4"/>
      <c r="H92" s="4"/>
      <c r="I92" s="4">
        <v>57</v>
      </c>
      <c r="J92" s="4">
        <v>2.1604650999999999E-2</v>
      </c>
      <c r="K92" s="4">
        <f t="shared" si="0"/>
        <v>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5">
        <v>40603</v>
      </c>
      <c r="B93" s="4">
        <v>173.084824</v>
      </c>
      <c r="C93" s="4"/>
      <c r="D93" s="4"/>
      <c r="E93" s="4"/>
      <c r="F93" s="4"/>
      <c r="G93" s="4"/>
      <c r="H93" s="4"/>
      <c r="I93" s="4">
        <v>58</v>
      </c>
      <c r="J93" s="4">
        <v>7.6649830000000002E-3</v>
      </c>
      <c r="K93" s="4">
        <f t="shared" si="0"/>
        <v>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5">
        <v>40634</v>
      </c>
      <c r="B94" s="4">
        <v>180.595764</v>
      </c>
      <c r="C94" s="4"/>
      <c r="D94" s="4"/>
      <c r="E94" s="4"/>
      <c r="F94" s="4"/>
      <c r="G94" s="4"/>
      <c r="H94" s="4"/>
      <c r="I94" s="4">
        <v>59</v>
      </c>
      <c r="J94" s="4">
        <v>1.5043358E-2</v>
      </c>
      <c r="K94" s="4">
        <f t="shared" si="0"/>
        <v>0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5">
        <v>40664</v>
      </c>
      <c r="B95" s="4">
        <v>183.970947</v>
      </c>
      <c r="C95" s="4"/>
      <c r="D95" s="4"/>
      <c r="E95" s="4"/>
      <c r="F95" s="4"/>
      <c r="G95" s="4"/>
      <c r="H95" s="4"/>
      <c r="I95" s="4">
        <v>60</v>
      </c>
      <c r="J95" s="4">
        <v>1.5043358E-2</v>
      </c>
      <c r="K95" s="4">
        <f t="shared" si="0"/>
        <v>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5">
        <v>40695</v>
      </c>
      <c r="B96" s="4">
        <v>196.473389</v>
      </c>
      <c r="C96" s="4"/>
      <c r="D96" s="4"/>
      <c r="E96" s="4"/>
      <c r="F96" s="4"/>
      <c r="G96" s="4"/>
      <c r="H96" s="4"/>
      <c r="I96" s="4">
        <v>61</v>
      </c>
      <c r="J96" s="4">
        <v>3.1430252999999998E-2</v>
      </c>
      <c r="K96" s="4">
        <f t="shared" si="0"/>
        <v>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5">
        <v>40725</v>
      </c>
      <c r="B97" s="4">
        <v>201.32218900000001</v>
      </c>
      <c r="C97" s="4"/>
      <c r="D97" s="4"/>
      <c r="E97" s="4"/>
      <c r="F97" s="4"/>
      <c r="G97" s="4"/>
      <c r="H97" s="4"/>
      <c r="I97" s="4">
        <v>62</v>
      </c>
      <c r="J97" s="4">
        <v>2.1604650999999999E-2</v>
      </c>
      <c r="K97" s="4">
        <f t="shared" si="0"/>
        <v>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5">
        <v>40756</v>
      </c>
      <c r="B98" s="4">
        <v>190.077484</v>
      </c>
      <c r="C98" s="4"/>
      <c r="D98" s="4"/>
      <c r="E98" s="4"/>
      <c r="F98" s="4"/>
      <c r="G98" s="4"/>
      <c r="H98" s="4"/>
      <c r="I98" s="4">
        <v>63</v>
      </c>
      <c r="J98" s="4">
        <v>1.8937854E-2</v>
      </c>
      <c r="K98" s="4">
        <f t="shared" si="0"/>
        <v>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5">
        <v>40787</v>
      </c>
      <c r="B99" s="4">
        <v>187.39492799999999</v>
      </c>
      <c r="C99" s="4"/>
      <c r="D99" s="4"/>
      <c r="E99" s="4"/>
      <c r="F99" s="4"/>
      <c r="G99" s="4"/>
      <c r="H99" s="4"/>
      <c r="I99" s="4">
        <v>64</v>
      </c>
      <c r="J99" s="4">
        <v>1.8937854E-2</v>
      </c>
      <c r="K99" s="4">
        <f t="shared" si="0"/>
        <v>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5">
        <v>40817</v>
      </c>
      <c r="B100" s="4">
        <v>194.53237899999999</v>
      </c>
      <c r="C100" s="4"/>
      <c r="D100" s="4"/>
      <c r="E100" s="4"/>
      <c r="F100" s="4"/>
      <c r="G100" s="4"/>
      <c r="H100" s="4"/>
      <c r="I100" s="4">
        <v>65</v>
      </c>
      <c r="J100" s="4">
        <v>7.6649830000000002E-3</v>
      </c>
      <c r="K100" s="4">
        <f t="shared" si="0"/>
        <v>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5">
        <v>40848</v>
      </c>
      <c r="B101" s="4">
        <v>180.11372399999999</v>
      </c>
      <c r="C101" s="4"/>
      <c r="D101" s="4"/>
      <c r="E101" s="4"/>
      <c r="F101" s="4"/>
      <c r="G101" s="4"/>
      <c r="H101" s="4"/>
      <c r="I101" s="4">
        <v>66</v>
      </c>
      <c r="J101" s="4">
        <v>2.1604650999999999E-2</v>
      </c>
      <c r="K101" s="4">
        <f t="shared" si="0"/>
        <v>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5">
        <v>40878</v>
      </c>
      <c r="B102" s="4">
        <v>163.97053500000001</v>
      </c>
      <c r="C102" s="4"/>
      <c r="D102" s="4"/>
      <c r="E102" s="4"/>
      <c r="F102" s="4"/>
      <c r="G102" s="4"/>
      <c r="H102" s="4"/>
      <c r="I102" s="4">
        <v>67</v>
      </c>
      <c r="J102" s="4">
        <v>1.5043358E-2</v>
      </c>
      <c r="K102" s="4">
        <f t="shared" si="0"/>
        <v>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5">
        <v>40909</v>
      </c>
      <c r="B103" s="4">
        <v>193.86175499999999</v>
      </c>
      <c r="C103" s="4"/>
      <c r="D103" s="4"/>
      <c r="E103" s="4"/>
      <c r="F103" s="4"/>
      <c r="G103" s="4"/>
      <c r="H103" s="4"/>
      <c r="I103" s="4">
        <v>68</v>
      </c>
      <c r="J103" s="4">
        <v>2.1604650999999999E-2</v>
      </c>
      <c r="K103" s="4">
        <f t="shared" si="0"/>
        <v>0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5">
        <v>40940</v>
      </c>
      <c r="B104" s="4">
        <v>242.818207</v>
      </c>
      <c r="C104" s="4"/>
      <c r="D104" s="4"/>
      <c r="E104" s="4"/>
      <c r="F104" s="4"/>
      <c r="G104" s="4"/>
      <c r="H104" s="4"/>
      <c r="I104" s="4">
        <v>69</v>
      </c>
      <c r="J104" s="4">
        <v>2.7845956000000002E-2</v>
      </c>
      <c r="K104" s="4">
        <f t="shared" si="0"/>
        <v>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5">
        <v>40969</v>
      </c>
      <c r="B105" s="4">
        <v>247.94375600000001</v>
      </c>
      <c r="C105" s="4"/>
      <c r="D105" s="4"/>
      <c r="E105" s="4"/>
      <c r="F105" s="4"/>
      <c r="G105" s="4"/>
      <c r="H105" s="4"/>
      <c r="I105" s="4">
        <v>70</v>
      </c>
      <c r="J105" s="4">
        <v>1.8937854E-2</v>
      </c>
      <c r="K105" s="4">
        <f t="shared" si="0"/>
        <v>0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5">
        <v>41000</v>
      </c>
      <c r="B106" s="4">
        <v>255.41658000000001</v>
      </c>
      <c r="C106" s="4"/>
      <c r="D106" s="4"/>
      <c r="E106" s="4"/>
      <c r="F106" s="4"/>
      <c r="G106" s="4"/>
      <c r="H106" s="4"/>
      <c r="I106" s="4">
        <v>71</v>
      </c>
      <c r="J106" s="4">
        <v>7.6649830000000002E-3</v>
      </c>
      <c r="K106" s="4">
        <f t="shared" si="0"/>
        <v>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5">
        <v>41030</v>
      </c>
      <c r="B107" s="4">
        <v>248.32699600000001</v>
      </c>
      <c r="C107" s="4"/>
      <c r="D107" s="4"/>
      <c r="E107" s="4"/>
      <c r="F107" s="4"/>
      <c r="G107" s="4"/>
      <c r="H107" s="4"/>
      <c r="I107" s="4">
        <v>72</v>
      </c>
      <c r="J107" s="4">
        <v>2.363635E-2</v>
      </c>
      <c r="K107" s="4">
        <f t="shared" si="0"/>
        <v>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5">
        <v>41061</v>
      </c>
      <c r="B108" s="4">
        <v>231.656891</v>
      </c>
      <c r="C108" s="4"/>
      <c r="D108" s="4"/>
      <c r="E108" s="4"/>
      <c r="F108" s="4"/>
      <c r="G108" s="4"/>
      <c r="H108" s="4"/>
      <c r="I108" s="4">
        <v>73</v>
      </c>
      <c r="J108" s="4">
        <v>7.6649830000000002E-3</v>
      </c>
      <c r="K108" s="4">
        <f t="shared" si="0"/>
        <v>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5">
        <v>41091</v>
      </c>
      <c r="B109" s="4">
        <v>228.01629600000001</v>
      </c>
      <c r="C109" s="4"/>
      <c r="D109" s="4"/>
      <c r="E109" s="4"/>
      <c r="F109" s="4"/>
      <c r="G109" s="4"/>
      <c r="H109" s="4"/>
      <c r="I109" s="4">
        <v>74</v>
      </c>
      <c r="J109" s="4">
        <v>7.6649830000000002E-3</v>
      </c>
      <c r="K109" s="4">
        <f t="shared" si="0"/>
        <v>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5">
        <v>41122</v>
      </c>
      <c r="B110" s="4">
        <v>229.261765</v>
      </c>
      <c r="C110" s="4"/>
      <c r="D110" s="4"/>
      <c r="E110" s="4"/>
      <c r="F110" s="4"/>
      <c r="G110" s="4"/>
      <c r="H110" s="4"/>
      <c r="I110" s="4">
        <v>75</v>
      </c>
      <c r="J110" s="4">
        <v>1.5043358E-2</v>
      </c>
      <c r="K110" s="4">
        <f t="shared" si="0"/>
        <v>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5">
        <v>41153</v>
      </c>
      <c r="B111" s="4">
        <v>277.01934799999998</v>
      </c>
      <c r="C111" s="4"/>
      <c r="D111" s="4"/>
      <c r="E111" s="4"/>
      <c r="F111" s="4"/>
      <c r="G111" s="4"/>
      <c r="H111" s="4"/>
      <c r="I111" s="4">
        <v>76</v>
      </c>
      <c r="J111" s="4">
        <v>1.5043358E-2</v>
      </c>
      <c r="K111" s="4">
        <f t="shared" si="0"/>
        <v>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5">
        <v>41183</v>
      </c>
      <c r="B112" s="4">
        <v>291.34799199999998</v>
      </c>
      <c r="C112" s="4"/>
      <c r="D112" s="4"/>
      <c r="E112" s="4"/>
      <c r="F112" s="4"/>
      <c r="G112" s="4"/>
      <c r="H112" s="4"/>
      <c r="I112" s="4">
        <v>77</v>
      </c>
      <c r="J112" s="4">
        <v>3.1430252999999998E-2</v>
      </c>
      <c r="K112" s="4">
        <f t="shared" si="0"/>
        <v>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5">
        <v>41214</v>
      </c>
      <c r="B113" s="4">
        <v>296.41357399999998</v>
      </c>
      <c r="C113" s="4"/>
      <c r="D113" s="4"/>
      <c r="E113" s="4"/>
      <c r="F113" s="4"/>
      <c r="G113" s="4"/>
      <c r="H113" s="4"/>
      <c r="I113" s="4">
        <v>78</v>
      </c>
      <c r="J113" s="4">
        <v>7.6649830000000002E-3</v>
      </c>
      <c r="K113" s="4">
        <f t="shared" si="0"/>
        <v>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5">
        <v>41244</v>
      </c>
      <c r="B114" s="4">
        <v>299.26001000000002</v>
      </c>
      <c r="C114" s="4"/>
      <c r="D114" s="4"/>
      <c r="E114" s="4"/>
      <c r="F114" s="4"/>
      <c r="G114" s="4"/>
      <c r="H114" s="4"/>
      <c r="I114" s="4">
        <v>79</v>
      </c>
      <c r="J114" s="4">
        <v>2.5278656E-2</v>
      </c>
      <c r="K114" s="4">
        <f t="shared" si="0"/>
        <v>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5">
        <v>41275</v>
      </c>
      <c r="B115" s="4">
        <v>293.56716899999998</v>
      </c>
      <c r="C115" s="4"/>
      <c r="D115" s="4"/>
      <c r="E115" s="4"/>
      <c r="F115" s="4"/>
      <c r="G115" s="4"/>
      <c r="H115" s="4"/>
      <c r="I115" s="4">
        <v>80</v>
      </c>
      <c r="J115" s="4">
        <v>2.1604650999999999E-2</v>
      </c>
      <c r="K115" s="4">
        <f t="shared" si="0"/>
        <v>0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5">
        <v>41306</v>
      </c>
      <c r="B116" s="4">
        <v>261.09875499999998</v>
      </c>
      <c r="C116" s="4"/>
      <c r="D116" s="4"/>
      <c r="E116" s="4"/>
      <c r="F116" s="4"/>
      <c r="G116" s="4"/>
      <c r="H116" s="4"/>
      <c r="I116" s="4">
        <v>81</v>
      </c>
      <c r="J116" s="4">
        <v>2.5278656E-2</v>
      </c>
      <c r="K116" s="4">
        <f t="shared" si="0"/>
        <v>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5">
        <v>41334</v>
      </c>
      <c r="B117" s="4">
        <v>283.773529</v>
      </c>
      <c r="C117" s="4"/>
      <c r="D117" s="4"/>
      <c r="E117" s="4"/>
      <c r="F117" s="4"/>
      <c r="G117" s="4"/>
      <c r="H117" s="4"/>
      <c r="I117" s="4">
        <v>82</v>
      </c>
      <c r="J117" s="4">
        <v>1.5043358E-2</v>
      </c>
      <c r="K117" s="4">
        <f t="shared" si="0"/>
        <v>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5">
        <v>41365</v>
      </c>
      <c r="B118" s="4">
        <v>299.16345200000001</v>
      </c>
      <c r="C118" s="4"/>
      <c r="D118" s="4"/>
      <c r="E118" s="4"/>
      <c r="F118" s="4"/>
      <c r="G118" s="4"/>
      <c r="H118" s="4"/>
      <c r="I118" s="4">
        <v>83</v>
      </c>
      <c r="J118" s="4">
        <v>1.8937854E-2</v>
      </c>
      <c r="K118" s="4">
        <f t="shared" si="0"/>
        <v>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5">
        <v>41395</v>
      </c>
      <c r="B119" s="4">
        <v>283.821777</v>
      </c>
      <c r="C119" s="4"/>
      <c r="D119" s="4"/>
      <c r="E119" s="4"/>
      <c r="F119" s="4"/>
      <c r="G119" s="4"/>
      <c r="H119" s="4"/>
      <c r="I119" s="4">
        <v>84</v>
      </c>
      <c r="J119" s="4">
        <v>1.5043358E-2</v>
      </c>
      <c r="K119" s="4">
        <f t="shared" si="0"/>
        <v>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5">
        <v>41426</v>
      </c>
      <c r="B120" s="4">
        <v>298.584564</v>
      </c>
      <c r="C120" s="4"/>
      <c r="D120" s="4"/>
      <c r="E120" s="4"/>
      <c r="F120" s="4"/>
      <c r="G120" s="4"/>
      <c r="H120" s="4"/>
      <c r="I120" s="4">
        <v>85</v>
      </c>
      <c r="J120" s="4">
        <v>1.5043358E-2</v>
      </c>
      <c r="K120" s="4">
        <f t="shared" si="0"/>
        <v>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5">
        <v>41456</v>
      </c>
      <c r="B121" s="4">
        <v>253.42776499999999</v>
      </c>
      <c r="C121" s="4"/>
      <c r="D121" s="4"/>
      <c r="E121" s="4"/>
      <c r="F121" s="4"/>
      <c r="G121" s="4"/>
      <c r="H121" s="4"/>
      <c r="I121" s="4">
        <v>86</v>
      </c>
      <c r="J121" s="4">
        <v>1.5043358E-2</v>
      </c>
      <c r="K121" s="4">
        <f t="shared" si="0"/>
        <v>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5">
        <v>41487</v>
      </c>
      <c r="B122" s="4">
        <v>227.47233600000001</v>
      </c>
      <c r="C122" s="4">
        <v>46.485985380000002</v>
      </c>
      <c r="D122" s="4"/>
      <c r="E122" s="4"/>
      <c r="F122" s="4"/>
      <c r="G122" s="4"/>
      <c r="H122" s="4"/>
      <c r="I122" s="4">
        <v>87</v>
      </c>
      <c r="J122" s="4">
        <v>2.8890519E-2</v>
      </c>
      <c r="K122" s="4">
        <f t="shared" si="0"/>
        <v>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5">
        <v>41518</v>
      </c>
      <c r="B123" s="4">
        <v>260.51873799999998</v>
      </c>
      <c r="C123" s="4">
        <v>40.484318930000001</v>
      </c>
      <c r="D123" s="4"/>
      <c r="E123" s="4"/>
      <c r="F123" s="4"/>
      <c r="G123" s="4"/>
      <c r="H123" s="4"/>
      <c r="I123" s="4">
        <v>88</v>
      </c>
      <c r="J123" s="4">
        <v>1.5043358E-2</v>
      </c>
      <c r="K123" s="4">
        <f t="shared" si="0"/>
        <v>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5">
        <v>41548</v>
      </c>
      <c r="B124" s="4">
        <v>287.813965</v>
      </c>
      <c r="C124" s="4">
        <v>36.459307340000002</v>
      </c>
      <c r="D124" s="4"/>
      <c r="E124" s="4"/>
      <c r="F124" s="4"/>
      <c r="G124" s="4"/>
      <c r="H124" s="4"/>
      <c r="I124" s="4">
        <v>89</v>
      </c>
      <c r="J124" s="4">
        <v>2.6657456E-2</v>
      </c>
      <c r="K124" s="4">
        <f t="shared" si="0"/>
        <v>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5">
        <v>41579</v>
      </c>
      <c r="B125" s="4">
        <v>264.84130900000002</v>
      </c>
      <c r="C125" s="4">
        <v>34.394363239999997</v>
      </c>
      <c r="D125" s="4"/>
      <c r="E125" s="4"/>
      <c r="F125" s="4"/>
      <c r="G125" s="4"/>
      <c r="H125" s="4"/>
      <c r="I125" s="4">
        <v>90</v>
      </c>
      <c r="J125" s="4">
        <v>1.8937854E-2</v>
      </c>
      <c r="K125" s="4">
        <f t="shared" si="0"/>
        <v>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5">
        <v>41609</v>
      </c>
      <c r="B126" s="4">
        <v>269.30954000000003</v>
      </c>
      <c r="C126" s="4">
        <v>29.566529200000002</v>
      </c>
      <c r="D126" s="4"/>
      <c r="E126" s="4"/>
      <c r="F126" s="4"/>
      <c r="G126" s="4"/>
      <c r="H126" s="4"/>
      <c r="I126" s="4">
        <v>91</v>
      </c>
      <c r="J126" s="4">
        <v>2.1604650999999999E-2</v>
      </c>
      <c r="K126" s="4">
        <f t="shared" si="0"/>
        <v>0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5">
        <v>41640</v>
      </c>
      <c r="B127" s="4">
        <v>264.69558699999999</v>
      </c>
      <c r="C127" s="4">
        <v>32.22256204</v>
      </c>
      <c r="D127" s="4"/>
      <c r="E127" s="4"/>
      <c r="F127" s="4"/>
      <c r="G127" s="4"/>
      <c r="H127" s="4"/>
      <c r="I127" s="4">
        <v>92</v>
      </c>
      <c r="J127" s="4">
        <v>1.5043358E-2</v>
      </c>
      <c r="K127" s="4">
        <f t="shared" si="0"/>
        <v>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5">
        <v>41671</v>
      </c>
      <c r="B128" s="4">
        <v>269.69808999999998</v>
      </c>
      <c r="C128" s="4">
        <v>37.488772400000002</v>
      </c>
      <c r="D128" s="4"/>
      <c r="E128" s="4"/>
      <c r="F128" s="4"/>
      <c r="G128" s="4"/>
      <c r="H128" s="4"/>
      <c r="I128" s="4">
        <v>93</v>
      </c>
      <c r="J128" s="4">
        <v>3.2786003000000001E-2</v>
      </c>
      <c r="K128" s="4">
        <f t="shared" si="0"/>
        <v>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5">
        <v>41699</v>
      </c>
      <c r="B129" s="4">
        <v>306.561218</v>
      </c>
      <c r="C129" s="4">
        <v>49.589029959999998</v>
      </c>
      <c r="D129" s="4"/>
      <c r="E129" s="4"/>
      <c r="F129" s="4"/>
      <c r="G129" s="4"/>
      <c r="H129" s="4"/>
      <c r="I129" s="4">
        <v>94</v>
      </c>
      <c r="J129" s="4">
        <v>7.6649830000000002E-3</v>
      </c>
      <c r="K129" s="4">
        <f t="shared" si="0"/>
        <v>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5">
        <v>41730</v>
      </c>
      <c r="B130" s="4">
        <v>293.49642899999998</v>
      </c>
      <c r="C130" s="4">
        <v>41.626406609999997</v>
      </c>
      <c r="D130" s="4"/>
      <c r="E130" s="4"/>
      <c r="F130" s="4"/>
      <c r="G130" s="4"/>
      <c r="H130" s="4"/>
      <c r="I130" s="4">
        <v>95</v>
      </c>
      <c r="J130" s="4">
        <v>1.5043358E-2</v>
      </c>
      <c r="K130" s="4">
        <f t="shared" si="0"/>
        <v>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5">
        <v>41760</v>
      </c>
      <c r="B131" s="4">
        <v>286.64828499999999</v>
      </c>
      <c r="C131" s="4">
        <v>41.499012209999997</v>
      </c>
      <c r="D131" s="4"/>
      <c r="E131" s="4"/>
      <c r="F131" s="4"/>
      <c r="G131" s="4"/>
      <c r="H131" s="4"/>
      <c r="I131" s="4">
        <v>96</v>
      </c>
      <c r="J131" s="4">
        <v>1.5043358E-2</v>
      </c>
      <c r="K131" s="4">
        <f t="shared" si="0"/>
        <v>0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5">
        <v>41791</v>
      </c>
      <c r="B132" s="4">
        <v>355.177795</v>
      </c>
      <c r="C132" s="4">
        <v>50.799991849999998</v>
      </c>
      <c r="D132" s="4"/>
      <c r="E132" s="4"/>
      <c r="F132" s="4"/>
      <c r="G132" s="4"/>
      <c r="H132" s="4"/>
      <c r="I132" s="4">
        <v>97</v>
      </c>
      <c r="J132" s="4">
        <v>7.6649830000000002E-3</v>
      </c>
      <c r="K132" s="4">
        <f t="shared" si="0"/>
        <v>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5">
        <v>41821</v>
      </c>
      <c r="B133" s="4">
        <v>325.89123499999999</v>
      </c>
      <c r="C133" s="4">
        <v>50.510721459999999</v>
      </c>
      <c r="D133" s="4"/>
      <c r="E133" s="4"/>
      <c r="F133" s="4"/>
      <c r="G133" s="4"/>
      <c r="H133" s="4"/>
      <c r="I133" s="4">
        <v>98</v>
      </c>
      <c r="J133" s="4">
        <v>1.5043358E-2</v>
      </c>
      <c r="K133" s="4">
        <f t="shared" si="0"/>
        <v>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5">
        <v>41852</v>
      </c>
      <c r="B134" s="4">
        <v>314.98269699999997</v>
      </c>
      <c r="C134" s="4">
        <v>38.7626214</v>
      </c>
      <c r="D134" s="4"/>
      <c r="E134" s="4"/>
      <c r="F134" s="4"/>
      <c r="G134" s="4"/>
      <c r="H134" s="4"/>
      <c r="I134" s="4">
        <v>99</v>
      </c>
      <c r="J134" s="4">
        <v>7.6649830000000002E-3</v>
      </c>
      <c r="K134" s="4">
        <f t="shared" si="0"/>
        <v>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5">
        <v>41883</v>
      </c>
      <c r="B135" s="4">
        <v>300.43447900000001</v>
      </c>
      <c r="C135" s="4">
        <v>26.375494870000001</v>
      </c>
      <c r="D135" s="4"/>
      <c r="E135" s="4"/>
      <c r="F135" s="4"/>
      <c r="G135" s="4"/>
      <c r="H135" s="4"/>
      <c r="I135" s="4">
        <v>100</v>
      </c>
      <c r="J135" s="4">
        <v>1.8937854E-2</v>
      </c>
      <c r="K135" s="4">
        <f t="shared" si="0"/>
        <v>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5">
        <v>41913</v>
      </c>
      <c r="B136" s="4">
        <v>294.52737400000001</v>
      </c>
      <c r="C136" s="4">
        <v>26.503847740000001</v>
      </c>
      <c r="D136" s="4"/>
      <c r="E136" s="4"/>
      <c r="F136" s="4"/>
      <c r="G136" s="4"/>
      <c r="H136" s="4"/>
      <c r="I136" s="4">
        <v>101</v>
      </c>
      <c r="J136" s="4">
        <v>1.5043358E-2</v>
      </c>
      <c r="K136" s="4">
        <f t="shared" si="0"/>
        <v>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5">
        <v>41944</v>
      </c>
      <c r="B137" s="4">
        <v>279.44216899999998</v>
      </c>
      <c r="C137" s="4">
        <v>21.339960170000001</v>
      </c>
      <c r="D137" s="4"/>
      <c r="E137" s="4"/>
      <c r="F137" s="4"/>
      <c r="G137" s="4"/>
      <c r="H137" s="4"/>
      <c r="I137" s="4">
        <v>102</v>
      </c>
      <c r="J137" s="4">
        <v>1.5043358E-2</v>
      </c>
      <c r="K137" s="4">
        <f t="shared" si="0"/>
        <v>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5">
        <v>41974</v>
      </c>
      <c r="B138" s="4">
        <v>286.96032700000001</v>
      </c>
      <c r="C138" s="4">
        <v>15.49374134</v>
      </c>
      <c r="D138" s="4"/>
      <c r="E138" s="4"/>
      <c r="F138" s="4"/>
      <c r="G138" s="4"/>
      <c r="H138" s="4"/>
      <c r="I138" s="4">
        <v>103</v>
      </c>
      <c r="J138" s="4">
        <v>1.5043358E-2</v>
      </c>
      <c r="K138" s="4">
        <f t="shared" si="0"/>
        <v>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5">
        <v>42005</v>
      </c>
      <c r="B139" s="4">
        <v>303.65521200000001</v>
      </c>
      <c r="C139" s="4">
        <v>18.541056789999999</v>
      </c>
      <c r="D139" s="4"/>
      <c r="E139" s="4"/>
      <c r="F139" s="4"/>
      <c r="G139" s="4"/>
      <c r="H139" s="4"/>
      <c r="I139" s="4">
        <v>104</v>
      </c>
      <c r="J139" s="4">
        <v>1.5043358E-2</v>
      </c>
      <c r="K139" s="4">
        <f t="shared" si="0"/>
        <v>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5">
        <v>42036</v>
      </c>
      <c r="B140" s="4">
        <v>323.63833599999998</v>
      </c>
      <c r="C140" s="4">
        <v>18.476181910000001</v>
      </c>
      <c r="D140" s="4"/>
      <c r="E140" s="4"/>
      <c r="F140" s="4"/>
      <c r="G140" s="4"/>
      <c r="H140" s="4"/>
      <c r="I140" s="4">
        <v>105</v>
      </c>
      <c r="J140" s="4">
        <v>1.5043358E-2</v>
      </c>
      <c r="K140" s="4">
        <f t="shared" si="0"/>
        <v>0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5">
        <v>42064</v>
      </c>
      <c r="B141" s="4">
        <v>337.95382699999999</v>
      </c>
      <c r="C141" s="4">
        <v>20.61273989</v>
      </c>
      <c r="D141" s="4"/>
      <c r="E141" s="4"/>
      <c r="F141" s="4"/>
      <c r="G141" s="4"/>
      <c r="H141" s="4"/>
      <c r="I141" s="4">
        <v>106</v>
      </c>
      <c r="J141" s="4">
        <v>1.5043358E-2</v>
      </c>
      <c r="K141" s="4">
        <f t="shared" si="0"/>
        <v>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5">
        <v>42095</v>
      </c>
      <c r="B142" s="4">
        <v>352.90451000000002</v>
      </c>
      <c r="C142" s="4">
        <v>19.634236489999999</v>
      </c>
      <c r="D142" s="4"/>
      <c r="E142" s="4"/>
      <c r="F142" s="4"/>
      <c r="G142" s="4"/>
      <c r="H142" s="4"/>
      <c r="I142" s="4">
        <v>107</v>
      </c>
      <c r="J142" s="4">
        <v>3.1430252999999998E-2</v>
      </c>
      <c r="K142" s="4">
        <f t="shared" si="0"/>
        <v>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5">
        <v>42125</v>
      </c>
      <c r="B143" s="4">
        <v>370.395782</v>
      </c>
      <c r="C143" s="4">
        <v>10.28060578</v>
      </c>
      <c r="D143" s="4"/>
      <c r="E143" s="4"/>
      <c r="F143" s="4"/>
      <c r="G143" s="4"/>
      <c r="H143" s="4"/>
      <c r="I143" s="4">
        <v>108</v>
      </c>
      <c r="J143" s="4">
        <v>1.5043358E-2</v>
      </c>
      <c r="K143" s="4">
        <f t="shared" si="0"/>
        <v>0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5">
        <v>42156</v>
      </c>
      <c r="B144" s="4">
        <v>347.578979</v>
      </c>
      <c r="C144" s="4">
        <v>10.155459179999999</v>
      </c>
      <c r="D144" s="4"/>
      <c r="E144" s="4"/>
      <c r="F144" s="4"/>
      <c r="G144" s="4"/>
      <c r="H144" s="4"/>
      <c r="I144" s="4">
        <v>109</v>
      </c>
      <c r="J144" s="4">
        <v>1.5043358E-2</v>
      </c>
      <c r="K144" s="4">
        <f t="shared" si="0"/>
        <v>0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5">
        <v>42186</v>
      </c>
      <c r="B145" s="4">
        <v>381.73095699999999</v>
      </c>
      <c r="C145" s="4">
        <v>10.80777189</v>
      </c>
      <c r="D145" s="4"/>
      <c r="E145" s="4"/>
      <c r="F145" s="4"/>
      <c r="G145" s="4"/>
      <c r="H145" s="4"/>
      <c r="I145" s="4">
        <v>110</v>
      </c>
      <c r="J145" s="4">
        <v>2.6657456E-2</v>
      </c>
      <c r="K145" s="4">
        <f t="shared" si="0"/>
        <v>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5">
        <v>42217</v>
      </c>
      <c r="B146" s="4">
        <v>362.49148600000001</v>
      </c>
      <c r="C146" s="4">
        <v>9.7323206899999999</v>
      </c>
      <c r="D146" s="4"/>
      <c r="E146" s="4"/>
      <c r="F146" s="4"/>
      <c r="G146" s="4"/>
      <c r="H146" s="4"/>
      <c r="I146" s="4">
        <v>111</v>
      </c>
      <c r="J146" s="4">
        <v>1.5043358E-2</v>
      </c>
      <c r="K146" s="4">
        <f t="shared" si="0"/>
        <v>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5">
        <v>42248</v>
      </c>
      <c r="B147" s="4">
        <v>341.68231200000002</v>
      </c>
      <c r="C147" s="4">
        <v>8.5985647729999997</v>
      </c>
      <c r="D147" s="4"/>
      <c r="E147" s="4"/>
      <c r="F147" s="4"/>
      <c r="G147" s="4"/>
      <c r="H147" s="4"/>
      <c r="I147" s="4">
        <v>112</v>
      </c>
      <c r="J147" s="4">
        <v>1.5043358E-2</v>
      </c>
      <c r="K147" s="4">
        <f t="shared" si="0"/>
        <v>0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5">
        <v>42278</v>
      </c>
      <c r="B148" s="4">
        <v>384.282196</v>
      </c>
      <c r="C148" s="4">
        <v>11.51325744</v>
      </c>
      <c r="D148" s="4"/>
      <c r="E148" s="4"/>
      <c r="F148" s="4"/>
      <c r="G148" s="4"/>
      <c r="H148" s="4"/>
      <c r="I148" s="4">
        <v>113</v>
      </c>
      <c r="J148" s="4">
        <v>7.6649830000000002E-3</v>
      </c>
      <c r="K148" s="4">
        <f t="shared" si="0"/>
        <v>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5">
        <v>42309</v>
      </c>
      <c r="B149" s="4">
        <v>375.59533699999997</v>
      </c>
      <c r="C149" s="4">
        <v>9.6333850539999997</v>
      </c>
      <c r="D149" s="4"/>
      <c r="E149" s="4"/>
      <c r="F149" s="4"/>
      <c r="G149" s="4"/>
      <c r="H149" s="4"/>
      <c r="I149" s="4">
        <v>114</v>
      </c>
      <c r="J149" s="4">
        <v>1.5043358E-2</v>
      </c>
      <c r="K149" s="4">
        <f t="shared" si="0"/>
        <v>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5">
        <v>42339</v>
      </c>
      <c r="B150" s="4">
        <v>372.20898399999999</v>
      </c>
      <c r="C150" s="4">
        <v>6.43919818</v>
      </c>
      <c r="D150" s="4"/>
      <c r="E150" s="4"/>
      <c r="F150" s="4"/>
      <c r="G150" s="4"/>
      <c r="H150" s="4"/>
      <c r="I150" s="4">
        <v>115</v>
      </c>
      <c r="J150" s="4">
        <v>1.8937854E-2</v>
      </c>
      <c r="K150" s="4">
        <f t="shared" si="0"/>
        <v>0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5">
        <v>42370</v>
      </c>
      <c r="B151" s="4">
        <v>344.43066399999998</v>
      </c>
      <c r="C151" s="4">
        <v>6.0108207829999998</v>
      </c>
      <c r="D151" s="4"/>
      <c r="E151" s="4"/>
      <c r="F151" s="4"/>
      <c r="G151" s="4"/>
      <c r="H151" s="4"/>
      <c r="I151" s="4">
        <v>116</v>
      </c>
      <c r="J151" s="4">
        <v>2.1604650999999999E-2</v>
      </c>
      <c r="K151" s="4">
        <f t="shared" si="0"/>
        <v>0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5">
        <v>42401</v>
      </c>
      <c r="B152" s="4">
        <v>286.42028800000003</v>
      </c>
      <c r="C152" s="4">
        <v>4.5711800010000001</v>
      </c>
      <c r="D152" s="4"/>
      <c r="E152" s="4"/>
      <c r="F152" s="4"/>
      <c r="G152" s="4"/>
      <c r="H152" s="4"/>
      <c r="I152" s="4">
        <v>117</v>
      </c>
      <c r="J152" s="4">
        <v>1.5043358E-2</v>
      </c>
      <c r="K152" s="4">
        <f t="shared" si="0"/>
        <v>0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5">
        <v>42430</v>
      </c>
      <c r="B153" s="4">
        <v>348.45510899999999</v>
      </c>
      <c r="C153" s="4">
        <v>3.811658972</v>
      </c>
      <c r="D153" s="4"/>
      <c r="E153" s="4"/>
      <c r="F153" s="4"/>
      <c r="G153" s="4"/>
      <c r="H153" s="4"/>
      <c r="I153" s="4">
        <v>118</v>
      </c>
      <c r="J153" s="4">
        <v>2.1604650999999999E-2</v>
      </c>
      <c r="K153" s="4">
        <f t="shared" si="0"/>
        <v>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5">
        <v>42461</v>
      </c>
      <c r="B154" s="4">
        <v>344.29534899999999</v>
      </c>
      <c r="C154" s="4">
        <v>3.1238616160000001</v>
      </c>
      <c r="D154" s="4"/>
      <c r="E154" s="4"/>
      <c r="F154" s="4"/>
      <c r="G154" s="4"/>
      <c r="H154" s="4"/>
      <c r="I154" s="4">
        <v>119</v>
      </c>
      <c r="J154" s="4">
        <v>3.3391917E-2</v>
      </c>
      <c r="K154" s="4">
        <f t="shared" si="0"/>
        <v>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5">
        <v>42491</v>
      </c>
      <c r="B155" s="4">
        <v>339.80538899999999</v>
      </c>
      <c r="C155" s="4">
        <v>3.5822478059999998</v>
      </c>
      <c r="D155" s="4"/>
      <c r="E155" s="4"/>
      <c r="F155" s="4"/>
      <c r="G155" s="4"/>
      <c r="H155" s="4"/>
      <c r="I155" s="4">
        <v>120</v>
      </c>
      <c r="J155" s="4">
        <v>2.1604650999999999E-2</v>
      </c>
      <c r="K155" s="4">
        <f t="shared" si="0"/>
        <v>0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5">
        <v>42522</v>
      </c>
      <c r="B156" s="4">
        <v>391.76052900000002</v>
      </c>
      <c r="C156" s="4">
        <v>5.0494032840000003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5">
        <v>42552</v>
      </c>
      <c r="B157" s="4">
        <v>424.81842</v>
      </c>
      <c r="C157" s="4">
        <v>6.0331826849999999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5">
        <v>42583</v>
      </c>
      <c r="B158" s="4">
        <v>415.39447000000001</v>
      </c>
      <c r="C158" s="4">
        <v>4.4780859350000002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5">
        <v>42614</v>
      </c>
      <c r="B159" s="4">
        <v>424.275665</v>
      </c>
      <c r="C159" s="4">
        <v>4.8740689149999996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5">
        <v>42644</v>
      </c>
      <c r="B160" s="4">
        <v>431.13391100000001</v>
      </c>
      <c r="C160" s="4">
        <v>2.9421210680000001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5">
        <v>42675</v>
      </c>
      <c r="B161" s="4">
        <v>384.310181</v>
      </c>
      <c r="C161" s="4">
        <v>2.25705928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5">
        <v>42705</v>
      </c>
      <c r="B162" s="4">
        <v>424.42370599999998</v>
      </c>
      <c r="C162" s="4">
        <v>2.5727176360000001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5">
        <v>42736</v>
      </c>
      <c r="B163" s="4">
        <v>423.091522</v>
      </c>
      <c r="C163" s="4">
        <v>2.7671544419999998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5">
        <v>42767</v>
      </c>
      <c r="B164" s="4">
        <v>495.37475599999999</v>
      </c>
      <c r="C164" s="4">
        <v>3.3016039909999999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5">
        <v>42795</v>
      </c>
      <c r="B165" s="4">
        <v>498.53259300000002</v>
      </c>
      <c r="C165" s="4">
        <v>3.3525095980000001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5">
        <v>42826</v>
      </c>
      <c r="B166" s="4">
        <v>527.29785200000003</v>
      </c>
      <c r="C166" s="4">
        <v>3.64651937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5">
        <v>42856</v>
      </c>
      <c r="B167" s="4">
        <v>596.57128899999998</v>
      </c>
      <c r="C167" s="4">
        <v>3.4998827280000002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5">
        <v>42887</v>
      </c>
      <c r="B168" s="4">
        <v>629.38250700000003</v>
      </c>
      <c r="C168" s="4">
        <v>3.3410217379999998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5">
        <v>42917</v>
      </c>
      <c r="B169" s="4">
        <v>654.24993900000004</v>
      </c>
      <c r="C169" s="4">
        <v>3.541466454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5">
        <v>42948</v>
      </c>
      <c r="B170" s="4">
        <v>604.268372</v>
      </c>
      <c r="C170" s="4">
        <v>3.558449703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5">
        <v>42979</v>
      </c>
      <c r="B171" s="4">
        <v>582.04235800000004</v>
      </c>
      <c r="C171" s="4">
        <v>3.6263352539999998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5">
        <v>43009</v>
      </c>
      <c r="B172" s="4">
        <v>586.79180899999994</v>
      </c>
      <c r="C172" s="4">
        <v>3.0105584140000001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5">
        <v>43040</v>
      </c>
      <c r="B173" s="4">
        <v>571.70269800000005</v>
      </c>
      <c r="C173" s="4">
        <v>2.179660728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5">
        <v>43070</v>
      </c>
      <c r="B174" s="4">
        <v>600.05035399999997</v>
      </c>
      <c r="C174" s="4">
        <v>1.4978323739999999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5">
        <v>43101</v>
      </c>
      <c r="B175" s="4">
        <v>601.08923300000004</v>
      </c>
      <c r="C175" s="4">
        <v>2.0249897410000002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5">
        <v>43132</v>
      </c>
      <c r="B176" s="4">
        <v>545.92761199999995</v>
      </c>
      <c r="C176" s="4">
        <v>2.0097170850000001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5">
        <v>43160</v>
      </c>
      <c r="B177" s="4">
        <v>544.09710700000005</v>
      </c>
      <c r="C177" s="4">
        <v>2.2721853630000002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5">
        <v>43191</v>
      </c>
      <c r="B178" s="4">
        <v>593.27258300000005</v>
      </c>
      <c r="C178" s="4">
        <v>2.2571155890000001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5">
        <v>43221</v>
      </c>
      <c r="B179" s="4">
        <v>590.40313700000002</v>
      </c>
      <c r="C179" s="4">
        <v>2.47850371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5">
        <v>43252</v>
      </c>
      <c r="B180" s="4">
        <v>617.11840800000004</v>
      </c>
      <c r="C180" s="4">
        <v>5.0250085279999999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5">
        <v>43282</v>
      </c>
      <c r="B181" s="4">
        <v>641.80505400000004</v>
      </c>
      <c r="C181" s="4">
        <v>3.97573686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5">
        <v>43313</v>
      </c>
      <c r="B182" s="4">
        <v>639.82611099999997</v>
      </c>
      <c r="C182" s="4">
        <v>4.0529211800000002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5">
        <v>43344</v>
      </c>
      <c r="B183" s="4">
        <v>513.96234100000004</v>
      </c>
      <c r="C183" s="4">
        <v>4.3460083809999999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5">
        <v>43374</v>
      </c>
      <c r="B184" s="4">
        <v>465.01355000000001</v>
      </c>
      <c r="C184" s="4">
        <v>7.1165726129999998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5">
        <v>43405</v>
      </c>
      <c r="B185" s="4">
        <v>546.64465299999995</v>
      </c>
      <c r="C185" s="4">
        <v>11.66882434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5">
        <v>43435</v>
      </c>
      <c r="B186" s="4">
        <v>543.65991199999996</v>
      </c>
      <c r="C186" s="4">
        <v>8.4962975010000008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5">
        <v>43466</v>
      </c>
      <c r="B187" s="4">
        <v>500.73022500000002</v>
      </c>
      <c r="C187" s="4">
        <v>8.3430271220000005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5">
        <v>43497</v>
      </c>
      <c r="B188" s="4">
        <v>490.53256199999998</v>
      </c>
      <c r="C188" s="4">
        <v>9.1965444440000006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5">
        <v>43525</v>
      </c>
      <c r="B189" s="4">
        <v>533.66125499999998</v>
      </c>
      <c r="C189" s="4">
        <v>10.91294407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5">
        <v>43556</v>
      </c>
      <c r="B190" s="4">
        <v>511.723816</v>
      </c>
      <c r="C190" s="4">
        <v>7.4481080970000004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5">
        <v>43586</v>
      </c>
      <c r="B191" s="4">
        <v>489.23919699999999</v>
      </c>
      <c r="C191" s="4">
        <v>3.7503626030000001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5">
        <v>43617</v>
      </c>
      <c r="B192" s="4">
        <v>481.57852200000002</v>
      </c>
      <c r="C192" s="4">
        <v>3.807512955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5">
        <v>43647</v>
      </c>
      <c r="B193" s="4">
        <v>459.93957499999999</v>
      </c>
      <c r="C193" s="4">
        <v>3.2329118389999998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5">
        <v>43678</v>
      </c>
      <c r="B194" s="4">
        <v>417.905304</v>
      </c>
      <c r="C194" s="4">
        <v>2.342981719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5">
        <v>43709</v>
      </c>
      <c r="B195" s="4">
        <v>408.39999399999999</v>
      </c>
      <c r="C195" s="4">
        <v>2.2001492979999999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5">
        <v>43739</v>
      </c>
      <c r="B196" s="4">
        <v>416.45001200000002</v>
      </c>
      <c r="C196" s="4">
        <v>2.467179534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5">
        <v>43770</v>
      </c>
      <c r="B197" s="4">
        <v>437</v>
      </c>
      <c r="C197" s="4">
        <v>2.282357878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5">
        <v>43800</v>
      </c>
      <c r="B198" s="4">
        <v>424.54998799999998</v>
      </c>
      <c r="C198" s="4">
        <v>2.4408699340000002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5">
        <v>43831</v>
      </c>
      <c r="B199" s="4">
        <v>414.35000600000001</v>
      </c>
      <c r="C199" s="4">
        <v>2.9868910479999999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5">
        <v>43862</v>
      </c>
      <c r="B200" s="4">
        <v>392.04998799999998</v>
      </c>
      <c r="C200" s="4">
        <v>2.7332644159999999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5">
        <v>43891</v>
      </c>
      <c r="B201" s="4">
        <v>283.14999399999999</v>
      </c>
      <c r="C201" s="4">
        <v>2.142302113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5">
        <v>43922</v>
      </c>
      <c r="B202" s="4">
        <v>264.54998799999998</v>
      </c>
      <c r="C202" s="4">
        <v>1.6899782830000001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5">
        <v>43952</v>
      </c>
      <c r="B203" s="4">
        <v>318.64999399999999</v>
      </c>
      <c r="C203" s="4">
        <v>2.2377183949999999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5">
        <v>43983</v>
      </c>
      <c r="B204" s="4">
        <v>417.5</v>
      </c>
      <c r="C204" s="4">
        <v>2.641588461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5">
        <v>44013</v>
      </c>
      <c r="B205" s="4">
        <v>354.5</v>
      </c>
      <c r="C205" s="4">
        <v>1.9723848429999999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5">
        <v>44044</v>
      </c>
      <c r="B206" s="4">
        <v>439.45001200000002</v>
      </c>
      <c r="C206" s="4">
        <v>2.3594279720000002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5">
        <v>44075</v>
      </c>
      <c r="B207" s="4">
        <v>411.45001200000002</v>
      </c>
      <c r="C207" s="4">
        <v>2.0246163419999998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5">
        <v>44105</v>
      </c>
      <c r="B208" s="4">
        <v>366.10000600000001</v>
      </c>
      <c r="C208" s="4">
        <v>1.8061102630000001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5">
        <v>44136</v>
      </c>
      <c r="B209" s="4">
        <v>405.70001200000002</v>
      </c>
      <c r="C209" s="4">
        <v>2.260735656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5">
        <v>44166</v>
      </c>
      <c r="B210" s="4">
        <v>422.20001200000002</v>
      </c>
      <c r="C210" s="4">
        <v>2.324357456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5">
        <v>44197</v>
      </c>
      <c r="B211" s="4">
        <v>437.64999399999999</v>
      </c>
      <c r="C211" s="4">
        <v>2.6546641150000001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5">
        <v>44228</v>
      </c>
      <c r="B212" s="4">
        <v>446.45001200000002</v>
      </c>
      <c r="C212" s="4">
        <v>2.901295336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5">
        <v>44256</v>
      </c>
      <c r="B213" s="4">
        <v>545.75</v>
      </c>
      <c r="C213" s="4">
        <v>3.1530782849999999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5">
        <v>44287</v>
      </c>
      <c r="B214" s="4">
        <v>509.95001200000002</v>
      </c>
      <c r="C214" s="4">
        <v>2.823709708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5">
        <v>44317</v>
      </c>
      <c r="B215" s="4">
        <v>524</v>
      </c>
      <c r="C215" s="4">
        <v>2.84827582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5">
        <v>44348</v>
      </c>
      <c r="B216" s="4">
        <v>571.34997599999997</v>
      </c>
      <c r="C216" s="4">
        <v>2.9080272850000002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5">
        <v>44378</v>
      </c>
      <c r="B217" s="4">
        <v>546.04998799999998</v>
      </c>
      <c r="C217" s="4">
        <v>2.7123189490000001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5">
        <v>44409</v>
      </c>
      <c r="B218" s="4">
        <v>558.79998799999998</v>
      </c>
      <c r="C218" s="4">
        <v>2.9398536649999998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5">
        <v>44440</v>
      </c>
      <c r="B219" s="4">
        <v>579.15002400000003</v>
      </c>
      <c r="C219" s="4">
        <v>3.0905320129999998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5">
        <v>44470</v>
      </c>
      <c r="B220" s="4">
        <v>578.40002400000003</v>
      </c>
      <c r="C220" s="4">
        <v>2.9732840719999998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1.28515625" defaultRowHeight="15" customHeight="1" x14ac:dyDescent="0.2"/>
  <cols>
    <col min="1" max="26" width="8.7109375" customWidth="1"/>
  </cols>
  <sheetData>
    <row r="1" spans="1:26" ht="16" x14ac:dyDescent="0.2">
      <c r="A1" s="4" t="s">
        <v>24</v>
      </c>
      <c r="B1" s="4" t="s">
        <v>25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" x14ac:dyDescent="0.2">
      <c r="A2" s="5">
        <v>37628</v>
      </c>
      <c r="B2" s="4">
        <v>46.097309000000003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" x14ac:dyDescent="0.2">
      <c r="A3" s="5">
        <v>37629</v>
      </c>
      <c r="B3" s="4">
        <v>45.611136999999999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" x14ac:dyDescent="0.2">
      <c r="A4" s="5">
        <v>37630</v>
      </c>
      <c r="B4" s="4">
        <v>42.649956000000003</v>
      </c>
      <c r="C4" s="4"/>
      <c r="D4" s="4"/>
      <c r="E4" s="4" t="s">
        <v>27</v>
      </c>
      <c r="F4" s="4"/>
      <c r="G4" s="4"/>
      <c r="H4" s="4" t="s">
        <v>280</v>
      </c>
      <c r="I4" s="4"/>
      <c r="J4" s="4"/>
      <c r="K4" s="4" t="s">
        <v>29</v>
      </c>
      <c r="L4" s="4" t="s">
        <v>279</v>
      </c>
      <c r="M4" s="4" t="s">
        <v>281</v>
      </c>
      <c r="N4" s="4" t="s">
        <v>32</v>
      </c>
      <c r="O4" s="4" t="s">
        <v>33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" x14ac:dyDescent="0.2">
      <c r="A5" s="5">
        <v>37631</v>
      </c>
      <c r="B5" s="4">
        <v>49.337105000000001</v>
      </c>
      <c r="C5" s="4"/>
      <c r="D5" s="4"/>
      <c r="E5" s="4"/>
      <c r="F5" s="4"/>
      <c r="G5" s="4"/>
      <c r="H5" s="4"/>
      <c r="I5" s="4"/>
      <c r="J5" s="4"/>
      <c r="K5" s="4">
        <v>1.51</v>
      </c>
      <c r="L5" s="4">
        <v>3.4401509999999998E-3</v>
      </c>
      <c r="M5" s="4">
        <v>0</v>
      </c>
      <c r="N5" s="4">
        <v>0</v>
      </c>
      <c r="O5" s="6">
        <v>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" x14ac:dyDescent="0.2">
      <c r="A6" s="5">
        <v>37632</v>
      </c>
      <c r="B6" s="4">
        <v>72.607613000000001</v>
      </c>
      <c r="C6" s="4"/>
      <c r="D6" s="4"/>
      <c r="E6" s="4" t="s">
        <v>34</v>
      </c>
      <c r="F6" s="4">
        <v>6.8414347409999996</v>
      </c>
      <c r="G6" s="4"/>
      <c r="H6" s="4">
        <v>1.51</v>
      </c>
      <c r="I6" s="4"/>
      <c r="J6" s="4"/>
      <c r="K6" s="4">
        <v>3.31</v>
      </c>
      <c r="L6" s="4">
        <v>1.0024480000000001E-2</v>
      </c>
      <c r="M6" s="4">
        <v>0.38383838399999998</v>
      </c>
      <c r="N6" s="4">
        <v>38</v>
      </c>
      <c r="O6" s="6">
        <v>0.38379999999999997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" x14ac:dyDescent="0.2">
      <c r="A7" s="5">
        <v>37633</v>
      </c>
      <c r="B7" s="4">
        <v>77.884063999999995</v>
      </c>
      <c r="C7" s="4"/>
      <c r="D7" s="4"/>
      <c r="E7" s="4" t="s">
        <v>35</v>
      </c>
      <c r="F7" s="4">
        <v>0.58512229299999996</v>
      </c>
      <c r="G7" s="4"/>
      <c r="H7" s="4">
        <v>3.31</v>
      </c>
      <c r="I7" s="4"/>
      <c r="J7" s="4"/>
      <c r="K7" s="4">
        <v>5.1100000000000003</v>
      </c>
      <c r="L7" s="4">
        <v>1.3686138E-2</v>
      </c>
      <c r="M7" s="4">
        <v>6.0606061000000003E-2</v>
      </c>
      <c r="N7" s="4">
        <v>6</v>
      </c>
      <c r="O7" s="6">
        <v>0.44440000000000002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" x14ac:dyDescent="0.2">
      <c r="A8" s="5">
        <v>37987</v>
      </c>
      <c r="B8" s="4">
        <v>67.376250999999996</v>
      </c>
      <c r="C8" s="4"/>
      <c r="D8" s="4"/>
      <c r="E8" s="4" t="s">
        <v>36</v>
      </c>
      <c r="F8" s="4">
        <v>5.6554702810000004</v>
      </c>
      <c r="G8" s="4"/>
      <c r="H8" s="4">
        <v>5.1100000000000003</v>
      </c>
      <c r="I8" s="4"/>
      <c r="J8" s="4"/>
      <c r="K8" s="4">
        <v>6.91</v>
      </c>
      <c r="L8" s="4">
        <v>1.6238514999999999E-2</v>
      </c>
      <c r="M8" s="4">
        <v>0.19191919199999999</v>
      </c>
      <c r="N8" s="4">
        <v>19</v>
      </c>
      <c r="O8" s="6">
        <v>0.63639999999999997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" x14ac:dyDescent="0.2">
      <c r="A9" s="5">
        <v>37988</v>
      </c>
      <c r="B9" s="4">
        <v>65.437065000000004</v>
      </c>
      <c r="C9" s="4"/>
      <c r="D9" s="4"/>
      <c r="E9" s="4" t="s">
        <v>37</v>
      </c>
      <c r="F9" s="4" t="e">
        <v>#N/A</v>
      </c>
      <c r="G9" s="4"/>
      <c r="H9" s="4">
        <v>6.91</v>
      </c>
      <c r="I9" s="4"/>
      <c r="J9" s="4"/>
      <c r="K9" s="4">
        <v>8.7100000000000009</v>
      </c>
      <c r="L9" s="4">
        <v>1.8200918999999999E-2</v>
      </c>
      <c r="M9" s="4">
        <v>0.111111111</v>
      </c>
      <c r="N9" s="4">
        <v>11</v>
      </c>
      <c r="O9" s="6">
        <v>0.74750000000000005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" x14ac:dyDescent="0.2">
      <c r="A10" s="5">
        <v>37989</v>
      </c>
      <c r="B10" s="4">
        <v>56.417465</v>
      </c>
      <c r="C10" s="4"/>
      <c r="D10" s="4"/>
      <c r="E10" s="4" t="s">
        <v>38</v>
      </c>
      <c r="F10" s="4">
        <v>5.8218933059999998</v>
      </c>
      <c r="G10" s="4"/>
      <c r="H10" s="4">
        <v>8.7100000000000009</v>
      </c>
      <c r="I10" s="4"/>
      <c r="J10" s="4"/>
      <c r="K10" s="4">
        <v>10.51</v>
      </c>
      <c r="L10" s="4">
        <v>1.9796121999999999E-2</v>
      </c>
      <c r="M10" s="4">
        <v>7.0707070999999996E-2</v>
      </c>
      <c r="N10" s="4">
        <v>7</v>
      </c>
      <c r="O10" s="6">
        <v>0.81820000000000004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 x14ac:dyDescent="0.2">
      <c r="A11" s="5">
        <v>37990</v>
      </c>
      <c r="B11" s="4">
        <v>62.776268000000002</v>
      </c>
      <c r="C11" s="4"/>
      <c r="D11" s="4"/>
      <c r="E11" s="4" t="s">
        <v>39</v>
      </c>
      <c r="F11" s="4">
        <v>33.894441669999999</v>
      </c>
      <c r="G11" s="4"/>
      <c r="H11" s="4">
        <v>10.51</v>
      </c>
      <c r="I11" s="4"/>
      <c r="J11" s="4"/>
      <c r="K11" s="4">
        <v>12.31</v>
      </c>
      <c r="L11" s="4">
        <v>2.1140459E-2</v>
      </c>
      <c r="M11" s="4">
        <v>4.0404040000000002E-2</v>
      </c>
      <c r="N11" s="4">
        <v>4</v>
      </c>
      <c r="O11" s="6">
        <v>0.85860000000000003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 x14ac:dyDescent="0.2">
      <c r="A12" s="5">
        <v>37991</v>
      </c>
      <c r="B12" s="4">
        <v>49.562587999999998</v>
      </c>
      <c r="C12" s="4"/>
      <c r="D12" s="4"/>
      <c r="E12" s="4" t="s">
        <v>40</v>
      </c>
      <c r="F12" s="4">
        <v>2.1958438299999998</v>
      </c>
      <c r="G12" s="4"/>
      <c r="H12" s="4">
        <v>12.31</v>
      </c>
      <c r="I12" s="4"/>
      <c r="J12" s="4"/>
      <c r="K12" s="4">
        <v>14.11</v>
      </c>
      <c r="L12" s="4">
        <v>2.2302427E-2</v>
      </c>
      <c r="M12" s="4">
        <v>3.0303030000000002E-2</v>
      </c>
      <c r="N12" s="4">
        <v>3</v>
      </c>
      <c r="O12" s="6">
        <v>0.88890000000000002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" x14ac:dyDescent="0.2">
      <c r="A13" s="5">
        <v>37992</v>
      </c>
      <c r="B13" s="4">
        <v>50.509647000000001</v>
      </c>
      <c r="C13" s="4"/>
      <c r="D13" s="4"/>
      <c r="E13" s="4" t="s">
        <v>41</v>
      </c>
      <c r="F13" s="4">
        <v>1.5928090930000001</v>
      </c>
      <c r="G13" s="4"/>
      <c r="H13" s="4">
        <v>14.11</v>
      </c>
      <c r="I13" s="4"/>
      <c r="J13" s="4"/>
      <c r="K13" s="4">
        <v>15.91</v>
      </c>
      <c r="L13" s="4">
        <v>2.3325787000000001E-2</v>
      </c>
      <c r="M13" s="4">
        <v>2.0202020000000001E-2</v>
      </c>
      <c r="N13" s="4">
        <v>2</v>
      </c>
      <c r="O13" s="6">
        <v>0.90910000000000002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" x14ac:dyDescent="0.2">
      <c r="A14" s="5">
        <v>37993</v>
      </c>
      <c r="B14" s="4">
        <v>52.674346999999997</v>
      </c>
      <c r="C14" s="4"/>
      <c r="D14" s="4"/>
      <c r="E14" s="4" t="s">
        <v>42</v>
      </c>
      <c r="F14" s="4">
        <v>24.277239600000001</v>
      </c>
      <c r="G14" s="4"/>
      <c r="H14" s="4">
        <v>15.91</v>
      </c>
      <c r="I14" s="4"/>
      <c r="J14" s="4"/>
      <c r="K14" s="4">
        <v>17.71</v>
      </c>
      <c r="L14" s="4">
        <v>2.4240210000000002E-2</v>
      </c>
      <c r="M14" s="4">
        <v>1.0101010000000001E-2</v>
      </c>
      <c r="N14" s="4">
        <v>1</v>
      </c>
      <c r="O14" s="6">
        <v>0.91920000000000002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 x14ac:dyDescent="0.2">
      <c r="A15" s="5">
        <v>37994</v>
      </c>
      <c r="B15" s="4">
        <v>57.590018999999998</v>
      </c>
      <c r="C15" s="4"/>
      <c r="D15" s="4"/>
      <c r="E15" s="4" t="s">
        <v>43</v>
      </c>
      <c r="F15" s="4">
        <v>1.5122462750000001</v>
      </c>
      <c r="G15" s="4"/>
      <c r="H15" s="4">
        <v>17.71</v>
      </c>
      <c r="I15" s="4"/>
      <c r="J15" s="4"/>
      <c r="K15" s="4">
        <v>19.510000000000002</v>
      </c>
      <c r="L15" s="4">
        <v>2.5066743999999998E-2</v>
      </c>
      <c r="M15" s="4">
        <v>1.0101010000000001E-2</v>
      </c>
      <c r="N15" s="4">
        <v>1</v>
      </c>
      <c r="O15" s="6">
        <v>0.92930000000000001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" x14ac:dyDescent="0.2">
      <c r="A16" s="5">
        <v>37995</v>
      </c>
      <c r="B16" s="4">
        <v>59.303730000000002</v>
      </c>
      <c r="C16" s="4"/>
      <c r="D16" s="4"/>
      <c r="E16" s="4" t="s">
        <v>44</v>
      </c>
      <c r="F16" s="4">
        <v>25.789485880000001</v>
      </c>
      <c r="G16" s="4"/>
      <c r="H16" s="4">
        <v>19.510000000000002</v>
      </c>
      <c r="I16" s="4"/>
      <c r="J16" s="4"/>
      <c r="K16" s="4">
        <v>21.31</v>
      </c>
      <c r="L16" s="4">
        <v>2.5820866000000001E-2</v>
      </c>
      <c r="M16" s="4">
        <v>1.0101010000000001E-2</v>
      </c>
      <c r="N16" s="4">
        <v>1</v>
      </c>
      <c r="O16" s="6">
        <v>0.93940000000000001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 x14ac:dyDescent="0.2">
      <c r="A17" s="5">
        <v>37996</v>
      </c>
      <c r="B17" s="4">
        <v>56.958644999999997</v>
      </c>
      <c r="C17" s="4"/>
      <c r="D17" s="4"/>
      <c r="E17" s="4" t="s">
        <v>45</v>
      </c>
      <c r="F17" s="4">
        <v>677.30203940000001</v>
      </c>
      <c r="G17" s="4"/>
      <c r="H17" s="4">
        <v>21.31</v>
      </c>
      <c r="I17" s="4"/>
      <c r="J17" s="4"/>
      <c r="K17" s="4">
        <v>23.11</v>
      </c>
      <c r="L17" s="4">
        <v>2.6514289999999999E-2</v>
      </c>
      <c r="M17" s="4">
        <v>3.0303030000000002E-2</v>
      </c>
      <c r="N17" s="4">
        <v>3</v>
      </c>
      <c r="O17" s="6">
        <v>0.96970000000000001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 x14ac:dyDescent="0.2">
      <c r="A18" s="5">
        <v>37997</v>
      </c>
      <c r="B18" s="4">
        <v>63.137058000000003</v>
      </c>
      <c r="C18" s="4"/>
      <c r="D18" s="4"/>
      <c r="E18" s="4" t="s">
        <v>46</v>
      </c>
      <c r="F18" s="4">
        <v>99</v>
      </c>
      <c r="G18" s="4"/>
      <c r="H18" s="4">
        <v>23.11</v>
      </c>
      <c r="I18" s="4"/>
      <c r="J18" s="4"/>
      <c r="K18" s="4">
        <v>24.91</v>
      </c>
      <c r="L18" s="4">
        <v>2.7156095000000002E-2</v>
      </c>
      <c r="M18" s="4">
        <v>2.0202020000000001E-2</v>
      </c>
      <c r="N18" s="4">
        <v>2</v>
      </c>
      <c r="O18" s="6">
        <v>0.9899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" x14ac:dyDescent="0.2">
      <c r="A19" s="5">
        <v>37998</v>
      </c>
      <c r="B19" s="4">
        <v>66.789985999999999</v>
      </c>
      <c r="C19" s="4"/>
      <c r="D19" s="4"/>
      <c r="E19" s="4" t="s">
        <v>47</v>
      </c>
      <c r="F19" s="4">
        <v>25.789485880000001</v>
      </c>
      <c r="G19" s="4"/>
      <c r="H19" s="4">
        <v>24.91</v>
      </c>
      <c r="I19" s="4"/>
      <c r="J19" s="4"/>
      <c r="K19" s="4">
        <v>26.71</v>
      </c>
      <c r="L19" s="4">
        <v>2.7753463999999999E-2</v>
      </c>
      <c r="M19" s="4">
        <v>1.0101010000000001E-2</v>
      </c>
      <c r="N19" s="4">
        <v>1</v>
      </c>
      <c r="O19" s="6">
        <v>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 x14ac:dyDescent="0.2">
      <c r="A20" s="5">
        <v>38353</v>
      </c>
      <c r="B20" s="4">
        <v>60.656685000000003</v>
      </c>
      <c r="C20" s="4"/>
      <c r="D20" s="4"/>
      <c r="E20" s="4" t="s">
        <v>48</v>
      </c>
      <c r="F20" s="4">
        <v>1.5122462750000001</v>
      </c>
      <c r="G20" s="4"/>
      <c r="H20" s="4">
        <v>26.71</v>
      </c>
      <c r="I20" s="4"/>
      <c r="J20" s="4"/>
      <c r="K20" s="4" t="s">
        <v>49</v>
      </c>
      <c r="L20" s="4"/>
      <c r="M20" s="4"/>
      <c r="N20" s="4">
        <v>0</v>
      </c>
      <c r="O20" s="6">
        <v>1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5">
        <v>38354</v>
      </c>
      <c r="B21" s="4">
        <v>73.464478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99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5">
        <v>38355</v>
      </c>
      <c r="B22" s="4">
        <v>73.329200999999998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5">
        <v>38356</v>
      </c>
      <c r="B23" s="4">
        <v>69.586060000000003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5">
        <v>38357</v>
      </c>
      <c r="B24" s="4">
        <v>77.523285000000001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5">
        <v>38358</v>
      </c>
      <c r="B25" s="4">
        <v>74.140952999999996</v>
      </c>
      <c r="C25" s="4"/>
      <c r="D25" s="4"/>
      <c r="E25" s="4"/>
      <c r="F25" s="4"/>
      <c r="G25" s="4"/>
      <c r="H25" s="4"/>
      <c r="I25" s="4"/>
      <c r="J25" s="4"/>
      <c r="K25" s="4"/>
      <c r="L25" s="4" t="s">
        <v>50</v>
      </c>
      <c r="M25" s="4" t="s">
        <v>279</v>
      </c>
      <c r="N25" s="4"/>
      <c r="O25" s="4" t="s">
        <v>52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5">
        <v>38359</v>
      </c>
      <c r="B26" s="4">
        <v>84.107596999999998</v>
      </c>
      <c r="C26" s="4"/>
      <c r="D26" s="4"/>
      <c r="E26" s="4"/>
      <c r="F26" s="4"/>
      <c r="G26" s="4"/>
      <c r="H26" s="4"/>
      <c r="I26" s="4"/>
      <c r="J26" s="4"/>
      <c r="K26" s="4"/>
      <c r="L26" s="4">
        <v>0</v>
      </c>
      <c r="M26" s="4"/>
      <c r="N26" s="4"/>
      <c r="O26" s="4">
        <f>'LP Final '!C9</f>
        <v>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5">
        <v>38360</v>
      </c>
      <c r="B27" s="4">
        <v>95.472251999999997</v>
      </c>
      <c r="C27" s="4"/>
      <c r="D27" s="4"/>
      <c r="E27" s="4"/>
      <c r="F27" s="4"/>
      <c r="G27" s="4"/>
      <c r="H27" s="4"/>
      <c r="I27" s="4"/>
      <c r="J27" s="4"/>
      <c r="K27" s="4"/>
      <c r="L27" s="4">
        <v>1</v>
      </c>
      <c r="M27" s="4">
        <v>2.5066743999999998E-2</v>
      </c>
      <c r="N27" s="4"/>
      <c r="O27" s="4">
        <f t="shared" ref="O27:O146" si="0">O26*(1+M27)</f>
        <v>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5">
        <v>38361</v>
      </c>
      <c r="B28" s="4">
        <v>91.774238999999994</v>
      </c>
      <c r="C28" s="4"/>
      <c r="D28" s="4"/>
      <c r="E28" s="4"/>
      <c r="F28" s="4"/>
      <c r="G28" s="4"/>
      <c r="H28" s="4"/>
      <c r="I28" s="4"/>
      <c r="J28" s="4"/>
      <c r="K28" s="4"/>
      <c r="L28" s="4">
        <v>2</v>
      </c>
      <c r="M28" s="4">
        <v>1.0024480000000001E-2</v>
      </c>
      <c r="N28" s="4"/>
      <c r="O28" s="4">
        <f t="shared" si="0"/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5">
        <v>38362</v>
      </c>
      <c r="B29" s="4">
        <v>61.197861000000003</v>
      </c>
      <c r="C29" s="4"/>
      <c r="D29" s="4"/>
      <c r="E29" s="4"/>
      <c r="F29" s="4"/>
      <c r="G29" s="4"/>
      <c r="H29" s="4"/>
      <c r="I29" s="4"/>
      <c r="J29" s="4"/>
      <c r="K29" s="4"/>
      <c r="L29" s="4">
        <v>3</v>
      </c>
      <c r="M29" s="4">
        <v>1.3686138E-2</v>
      </c>
      <c r="N29" s="4"/>
      <c r="O29" s="4">
        <f t="shared" si="0"/>
        <v>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5">
        <v>38363</v>
      </c>
      <c r="B30" s="4">
        <v>69.270392999999999</v>
      </c>
      <c r="C30" s="4"/>
      <c r="D30" s="4"/>
      <c r="E30" s="4"/>
      <c r="F30" s="4"/>
      <c r="G30" s="4"/>
      <c r="H30" s="4"/>
      <c r="I30" s="4"/>
      <c r="J30" s="4"/>
      <c r="K30" s="4"/>
      <c r="L30" s="4">
        <v>4</v>
      </c>
      <c r="M30" s="4">
        <v>1.9796121999999999E-2</v>
      </c>
      <c r="N30" s="4"/>
      <c r="O30" s="4">
        <f t="shared" si="0"/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5">
        <v>38364</v>
      </c>
      <c r="B31" s="4">
        <v>65.842940999999996</v>
      </c>
      <c r="C31" s="4"/>
      <c r="D31" s="4"/>
      <c r="E31" s="4"/>
      <c r="F31" s="4"/>
      <c r="G31" s="4"/>
      <c r="H31" s="4"/>
      <c r="I31" s="4"/>
      <c r="J31" s="4"/>
      <c r="K31" s="4"/>
      <c r="L31" s="4">
        <v>5</v>
      </c>
      <c r="M31" s="4">
        <v>1.0024480000000001E-2</v>
      </c>
      <c r="N31" s="4"/>
      <c r="O31" s="4">
        <f t="shared" si="0"/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5">
        <v>38718</v>
      </c>
      <c r="B32" s="4">
        <v>75.493888999999996</v>
      </c>
      <c r="C32" s="4"/>
      <c r="D32" s="4"/>
      <c r="E32" s="4"/>
      <c r="F32" s="4"/>
      <c r="G32" s="4"/>
      <c r="H32" s="4"/>
      <c r="I32" s="4"/>
      <c r="J32" s="4"/>
      <c r="K32" s="4"/>
      <c r="L32" s="4">
        <v>6</v>
      </c>
      <c r="M32" s="4">
        <v>1.0024480000000001E-2</v>
      </c>
      <c r="N32" s="4"/>
      <c r="O32" s="4">
        <f t="shared" si="0"/>
        <v>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5">
        <v>38719</v>
      </c>
      <c r="B33" s="4">
        <v>73.148787999999996</v>
      </c>
      <c r="C33" s="4"/>
      <c r="D33" s="4"/>
      <c r="E33" s="4"/>
      <c r="F33" s="4"/>
      <c r="G33" s="4"/>
      <c r="H33" s="4"/>
      <c r="I33" s="4"/>
      <c r="J33" s="4"/>
      <c r="K33" s="4"/>
      <c r="L33" s="4">
        <v>7</v>
      </c>
      <c r="M33" s="4">
        <v>2.2302427E-2</v>
      </c>
      <c r="N33" s="4"/>
      <c r="O33" s="4">
        <f t="shared" si="0"/>
        <v>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5">
        <v>38720</v>
      </c>
      <c r="B34" s="4">
        <v>82.168387999999993</v>
      </c>
      <c r="C34" s="4"/>
      <c r="D34" s="4"/>
      <c r="E34" s="4"/>
      <c r="F34" s="4"/>
      <c r="G34" s="4"/>
      <c r="H34" s="4"/>
      <c r="I34" s="4"/>
      <c r="J34" s="4"/>
      <c r="K34" s="4"/>
      <c r="L34" s="4">
        <v>8</v>
      </c>
      <c r="M34" s="4">
        <v>1.0024480000000001E-2</v>
      </c>
      <c r="N34" s="4"/>
      <c r="O34" s="4">
        <f t="shared" si="0"/>
        <v>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5">
        <v>38721</v>
      </c>
      <c r="B35" s="4">
        <v>91.729134000000002</v>
      </c>
      <c r="C35" s="4"/>
      <c r="D35" s="4"/>
      <c r="E35" s="4"/>
      <c r="F35" s="4"/>
      <c r="G35" s="4"/>
      <c r="H35" s="4"/>
      <c r="I35" s="4"/>
      <c r="J35" s="4"/>
      <c r="K35" s="4"/>
      <c r="L35" s="4">
        <v>9</v>
      </c>
      <c r="M35" s="4">
        <v>1.6238514999999999E-2</v>
      </c>
      <c r="N35" s="4"/>
      <c r="O35" s="4">
        <f t="shared" si="0"/>
        <v>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5">
        <v>38722</v>
      </c>
      <c r="B36" s="4">
        <v>72.427238000000003</v>
      </c>
      <c r="C36" s="4"/>
      <c r="D36" s="4"/>
      <c r="E36" s="4"/>
      <c r="F36" s="4"/>
      <c r="G36" s="4"/>
      <c r="H36" s="4"/>
      <c r="I36" s="4"/>
      <c r="J36" s="4"/>
      <c r="K36" s="4"/>
      <c r="L36" s="4">
        <v>10</v>
      </c>
      <c r="M36" s="4">
        <v>1.0024480000000001E-2</v>
      </c>
      <c r="N36" s="4"/>
      <c r="O36" s="4">
        <f t="shared" si="0"/>
        <v>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5">
        <v>38723</v>
      </c>
      <c r="B37" s="4">
        <v>63.497841000000001</v>
      </c>
      <c r="C37" s="4"/>
      <c r="D37" s="4"/>
      <c r="E37" s="4"/>
      <c r="F37" s="4"/>
      <c r="G37" s="4"/>
      <c r="H37" s="4"/>
      <c r="I37" s="4"/>
      <c r="J37" s="4"/>
      <c r="K37" s="4"/>
      <c r="L37" s="4">
        <v>11</v>
      </c>
      <c r="M37" s="4">
        <v>2.5820866000000001E-2</v>
      </c>
      <c r="N37" s="4"/>
      <c r="O37" s="4">
        <f t="shared" si="0"/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5">
        <v>38724</v>
      </c>
      <c r="B38" s="4">
        <v>70.623313999999993</v>
      </c>
      <c r="C38" s="4"/>
      <c r="D38" s="4"/>
      <c r="E38" s="4"/>
      <c r="F38" s="4"/>
      <c r="G38" s="4"/>
      <c r="H38" s="4"/>
      <c r="I38" s="4"/>
      <c r="J38" s="4"/>
      <c r="K38" s="4"/>
      <c r="L38" s="4">
        <v>12</v>
      </c>
      <c r="M38" s="4">
        <v>1.0024480000000001E-2</v>
      </c>
      <c r="N38" s="4"/>
      <c r="O38" s="4">
        <f t="shared" si="0"/>
        <v>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5">
        <v>38725</v>
      </c>
      <c r="B39" s="4">
        <v>76.982101</v>
      </c>
      <c r="C39" s="4"/>
      <c r="D39" s="4"/>
      <c r="E39" s="4"/>
      <c r="F39" s="4"/>
      <c r="G39" s="4"/>
      <c r="H39" s="4"/>
      <c r="I39" s="4"/>
      <c r="J39" s="4"/>
      <c r="K39" s="4"/>
      <c r="L39" s="4">
        <v>13</v>
      </c>
      <c r="M39" s="4">
        <v>1.8200918999999999E-2</v>
      </c>
      <c r="N39" s="4"/>
      <c r="O39" s="4">
        <f t="shared" si="0"/>
        <v>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5">
        <v>38726</v>
      </c>
      <c r="B40" s="4">
        <v>113.601608</v>
      </c>
      <c r="C40" s="4"/>
      <c r="D40" s="4"/>
      <c r="E40" s="4"/>
      <c r="F40" s="4"/>
      <c r="G40" s="4"/>
      <c r="H40" s="4"/>
      <c r="I40" s="4"/>
      <c r="J40" s="4"/>
      <c r="K40" s="4"/>
      <c r="L40" s="4">
        <v>14</v>
      </c>
      <c r="M40" s="4">
        <v>2.1140459E-2</v>
      </c>
      <c r="N40" s="4"/>
      <c r="O40" s="4">
        <f t="shared" si="0"/>
        <v>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5">
        <v>38727</v>
      </c>
      <c r="B41" s="4">
        <v>116.262383</v>
      </c>
      <c r="C41" s="4"/>
      <c r="D41" s="4"/>
      <c r="E41" s="4"/>
      <c r="F41" s="4"/>
      <c r="G41" s="4"/>
      <c r="H41" s="4"/>
      <c r="I41" s="4"/>
      <c r="J41" s="4"/>
      <c r="K41" s="4"/>
      <c r="L41" s="4">
        <v>15</v>
      </c>
      <c r="M41" s="4">
        <v>1.0024480000000001E-2</v>
      </c>
      <c r="N41" s="4"/>
      <c r="O41" s="4">
        <f t="shared" si="0"/>
        <v>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5">
        <v>38728</v>
      </c>
      <c r="B42" s="4">
        <v>105.980064</v>
      </c>
      <c r="C42" s="4"/>
      <c r="D42" s="4"/>
      <c r="E42" s="4"/>
      <c r="F42" s="4"/>
      <c r="G42" s="4"/>
      <c r="H42" s="4"/>
      <c r="I42" s="4"/>
      <c r="J42" s="4"/>
      <c r="K42" s="4"/>
      <c r="L42" s="4">
        <v>16</v>
      </c>
      <c r="M42" s="4">
        <v>1.0024480000000001E-2</v>
      </c>
      <c r="N42" s="4"/>
      <c r="O42" s="4">
        <f t="shared" si="0"/>
        <v>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5">
        <v>38729</v>
      </c>
      <c r="B43" s="4">
        <v>100.478127</v>
      </c>
      <c r="C43" s="4"/>
      <c r="D43" s="4"/>
      <c r="E43" s="4"/>
      <c r="F43" s="4"/>
      <c r="G43" s="4"/>
      <c r="H43" s="4"/>
      <c r="I43" s="4"/>
      <c r="J43" s="4"/>
      <c r="K43" s="4"/>
      <c r="L43" s="4">
        <v>17</v>
      </c>
      <c r="M43" s="4">
        <v>1.6238514999999999E-2</v>
      </c>
      <c r="N43" s="4"/>
      <c r="O43" s="4">
        <f t="shared" si="0"/>
        <v>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5">
        <v>39083</v>
      </c>
      <c r="B44" s="4">
        <v>109.58788300000001</v>
      </c>
      <c r="C44" s="4"/>
      <c r="D44" s="4"/>
      <c r="E44" s="4"/>
      <c r="F44" s="4"/>
      <c r="G44" s="4"/>
      <c r="H44" s="4"/>
      <c r="I44" s="4"/>
      <c r="J44" s="4"/>
      <c r="K44" s="4"/>
      <c r="L44" s="4">
        <v>18</v>
      </c>
      <c r="M44" s="4">
        <v>1.0024480000000001E-2</v>
      </c>
      <c r="N44" s="4"/>
      <c r="O44" s="4">
        <f t="shared" si="0"/>
        <v>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5">
        <v>39084</v>
      </c>
      <c r="B45" s="4">
        <v>113.15063499999999</v>
      </c>
      <c r="C45" s="4"/>
      <c r="D45" s="4"/>
      <c r="E45" s="4"/>
      <c r="F45" s="4"/>
      <c r="G45" s="4"/>
      <c r="H45" s="4"/>
      <c r="I45" s="4"/>
      <c r="J45" s="4"/>
      <c r="K45" s="4"/>
      <c r="L45" s="4">
        <v>19</v>
      </c>
      <c r="M45" s="4">
        <v>1.6238514999999999E-2</v>
      </c>
      <c r="N45" s="4"/>
      <c r="O45" s="4">
        <f t="shared" si="0"/>
        <v>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5">
        <v>39085</v>
      </c>
      <c r="B46" s="4">
        <v>104.17615499999999</v>
      </c>
      <c r="C46" s="4"/>
      <c r="D46" s="4"/>
      <c r="E46" s="4"/>
      <c r="F46" s="4"/>
      <c r="G46" s="4"/>
      <c r="H46" s="4"/>
      <c r="I46" s="4"/>
      <c r="J46" s="4"/>
      <c r="K46" s="4"/>
      <c r="L46" s="4">
        <v>20</v>
      </c>
      <c r="M46" s="4">
        <v>2.2302427E-2</v>
      </c>
      <c r="N46" s="4"/>
      <c r="O46" s="4">
        <f t="shared" si="0"/>
        <v>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5">
        <v>39086</v>
      </c>
      <c r="B47" s="4">
        <v>118.472191</v>
      </c>
      <c r="C47" s="4"/>
      <c r="D47" s="4"/>
      <c r="E47" s="4"/>
      <c r="F47" s="4"/>
      <c r="G47" s="4"/>
      <c r="H47" s="4"/>
      <c r="I47" s="4"/>
      <c r="J47" s="4"/>
      <c r="K47" s="4"/>
      <c r="L47" s="4">
        <v>21</v>
      </c>
      <c r="M47" s="4">
        <v>1.0024480000000001E-2</v>
      </c>
      <c r="N47" s="4"/>
      <c r="O47" s="4">
        <f t="shared" si="0"/>
        <v>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5">
        <v>39087</v>
      </c>
      <c r="B48" s="4">
        <v>111.57221199999999</v>
      </c>
      <c r="C48" s="4"/>
      <c r="D48" s="4"/>
      <c r="E48" s="4"/>
      <c r="F48" s="4"/>
      <c r="G48" s="4"/>
      <c r="H48" s="4"/>
      <c r="I48" s="4"/>
      <c r="J48" s="4"/>
      <c r="K48" s="4"/>
      <c r="L48" s="4">
        <v>22</v>
      </c>
      <c r="M48" s="4">
        <v>1.9796121999999999E-2</v>
      </c>
      <c r="N48" s="4"/>
      <c r="O48" s="4">
        <f t="shared" si="0"/>
        <v>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5">
        <v>39088</v>
      </c>
      <c r="B49" s="4">
        <v>98.809494000000001</v>
      </c>
      <c r="C49" s="4"/>
      <c r="D49" s="4"/>
      <c r="E49" s="4"/>
      <c r="F49" s="4"/>
      <c r="G49" s="4"/>
      <c r="H49" s="4"/>
      <c r="I49" s="4"/>
      <c r="J49" s="4"/>
      <c r="K49" s="4"/>
      <c r="L49" s="4">
        <v>23</v>
      </c>
      <c r="M49" s="4">
        <v>1.6238514999999999E-2</v>
      </c>
      <c r="N49" s="4"/>
      <c r="O49" s="4">
        <f t="shared" si="0"/>
        <v>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5">
        <v>39089</v>
      </c>
      <c r="B50" s="4">
        <v>93.984024000000005</v>
      </c>
      <c r="C50" s="4"/>
      <c r="D50" s="4"/>
      <c r="E50" s="4"/>
      <c r="F50" s="4"/>
      <c r="G50" s="4"/>
      <c r="H50" s="4"/>
      <c r="I50" s="4"/>
      <c r="J50" s="4"/>
      <c r="K50" s="4"/>
      <c r="L50" s="4">
        <v>24</v>
      </c>
      <c r="M50" s="4">
        <v>1.8200918999999999E-2</v>
      </c>
      <c r="N50" s="4"/>
      <c r="O50" s="4">
        <f t="shared" si="0"/>
        <v>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5">
        <v>39090</v>
      </c>
      <c r="B51" s="4">
        <v>85.866394</v>
      </c>
      <c r="C51" s="4"/>
      <c r="D51" s="4"/>
      <c r="E51" s="4"/>
      <c r="F51" s="4"/>
      <c r="G51" s="4"/>
      <c r="H51" s="4"/>
      <c r="I51" s="4"/>
      <c r="J51" s="4"/>
      <c r="K51" s="4"/>
      <c r="L51" s="4">
        <v>25</v>
      </c>
      <c r="M51" s="4">
        <v>1.6238514999999999E-2</v>
      </c>
      <c r="N51" s="4"/>
      <c r="O51" s="4">
        <f t="shared" si="0"/>
        <v>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5">
        <v>39091</v>
      </c>
      <c r="B52" s="4">
        <v>106.88201100000001</v>
      </c>
      <c r="C52" s="4"/>
      <c r="D52" s="4"/>
      <c r="E52" s="4"/>
      <c r="F52" s="4"/>
      <c r="G52" s="4"/>
      <c r="H52" s="4"/>
      <c r="I52" s="4"/>
      <c r="J52" s="4"/>
      <c r="K52" s="4"/>
      <c r="L52" s="4">
        <v>26</v>
      </c>
      <c r="M52" s="4">
        <v>1.0024480000000001E-2</v>
      </c>
      <c r="N52" s="4"/>
      <c r="O52" s="4">
        <f t="shared" si="0"/>
        <v>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5">
        <v>39092</v>
      </c>
      <c r="B53" s="4">
        <v>107.964371</v>
      </c>
      <c r="C53" s="4"/>
      <c r="D53" s="4"/>
      <c r="E53" s="4"/>
      <c r="F53" s="4"/>
      <c r="G53" s="4"/>
      <c r="H53" s="4"/>
      <c r="I53" s="4"/>
      <c r="J53" s="4"/>
      <c r="K53" s="4"/>
      <c r="L53" s="4">
        <v>27</v>
      </c>
      <c r="M53" s="4">
        <v>1.0024480000000001E-2</v>
      </c>
      <c r="N53" s="4"/>
      <c r="O53" s="4">
        <f t="shared" si="0"/>
        <v>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5">
        <v>39093</v>
      </c>
      <c r="B54" s="4">
        <v>137.63879399999999</v>
      </c>
      <c r="C54" s="4"/>
      <c r="D54" s="4"/>
      <c r="E54" s="4"/>
      <c r="F54" s="4"/>
      <c r="G54" s="4"/>
      <c r="H54" s="4"/>
      <c r="I54" s="4"/>
      <c r="J54" s="4"/>
      <c r="K54" s="4"/>
      <c r="L54" s="4">
        <v>28</v>
      </c>
      <c r="M54" s="4">
        <v>1.6238514999999999E-2</v>
      </c>
      <c r="N54" s="4"/>
      <c r="O54" s="4">
        <f t="shared" si="0"/>
        <v>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5">
        <v>39094</v>
      </c>
      <c r="B55" s="4">
        <v>146.34269699999999</v>
      </c>
      <c r="C55" s="4"/>
      <c r="D55" s="4"/>
      <c r="E55" s="4"/>
      <c r="F55" s="4"/>
      <c r="G55" s="4"/>
      <c r="H55" s="4"/>
      <c r="I55" s="4"/>
      <c r="J55" s="4"/>
      <c r="K55" s="4"/>
      <c r="L55" s="4">
        <v>29</v>
      </c>
      <c r="M55" s="4">
        <v>1.6238514999999999E-2</v>
      </c>
      <c r="N55" s="4"/>
      <c r="O55" s="4">
        <f t="shared" si="0"/>
        <v>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5">
        <v>39448</v>
      </c>
      <c r="B56" s="4">
        <v>79.687988000000004</v>
      </c>
      <c r="C56" s="4"/>
      <c r="D56" s="4"/>
      <c r="E56" s="4"/>
      <c r="F56" s="4"/>
      <c r="G56" s="4"/>
      <c r="H56" s="4"/>
      <c r="I56" s="4"/>
      <c r="J56" s="4"/>
      <c r="K56" s="4"/>
      <c r="L56" s="4">
        <v>30</v>
      </c>
      <c r="M56" s="4">
        <v>1.6238514999999999E-2</v>
      </c>
      <c r="N56" s="4"/>
      <c r="O56" s="4">
        <f t="shared" si="0"/>
        <v>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5">
        <v>39449</v>
      </c>
      <c r="B57" s="4">
        <v>95.923248000000001</v>
      </c>
      <c r="C57" s="4"/>
      <c r="D57" s="4"/>
      <c r="E57" s="4"/>
      <c r="F57" s="4"/>
      <c r="G57" s="4"/>
      <c r="H57" s="4"/>
      <c r="I57" s="4"/>
      <c r="J57" s="4"/>
      <c r="K57" s="4"/>
      <c r="L57" s="4">
        <v>31</v>
      </c>
      <c r="M57" s="4">
        <v>1.6238514999999999E-2</v>
      </c>
      <c r="N57" s="4"/>
      <c r="O57" s="4">
        <f t="shared" si="0"/>
        <v>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5">
        <v>39450</v>
      </c>
      <c r="B58" s="4">
        <v>77.342895999999996</v>
      </c>
      <c r="C58" s="4"/>
      <c r="D58" s="4"/>
      <c r="E58" s="4"/>
      <c r="F58" s="4"/>
      <c r="G58" s="4"/>
      <c r="H58" s="4"/>
      <c r="I58" s="4"/>
      <c r="J58" s="4"/>
      <c r="K58" s="4"/>
      <c r="L58" s="4">
        <v>32</v>
      </c>
      <c r="M58" s="4">
        <v>2.6514289999999999E-2</v>
      </c>
      <c r="N58" s="4"/>
      <c r="O58" s="4">
        <f t="shared" si="0"/>
        <v>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5">
        <v>39451</v>
      </c>
      <c r="B59" s="4">
        <v>92.856566999999998</v>
      </c>
      <c r="C59" s="4"/>
      <c r="D59" s="4"/>
      <c r="E59" s="4"/>
      <c r="F59" s="4"/>
      <c r="G59" s="4"/>
      <c r="H59" s="4"/>
      <c r="I59" s="4"/>
      <c r="J59" s="4"/>
      <c r="K59" s="4"/>
      <c r="L59" s="4">
        <v>33</v>
      </c>
      <c r="M59" s="4">
        <v>1.6238514999999999E-2</v>
      </c>
      <c r="N59" s="4"/>
      <c r="O59" s="4">
        <f t="shared" si="0"/>
        <v>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5">
        <v>39452</v>
      </c>
      <c r="B60" s="4">
        <v>85.59581</v>
      </c>
      <c r="C60" s="4"/>
      <c r="D60" s="4"/>
      <c r="E60" s="4"/>
      <c r="F60" s="4"/>
      <c r="G60" s="4"/>
      <c r="H60" s="4"/>
      <c r="I60" s="4"/>
      <c r="J60" s="4"/>
      <c r="K60" s="4"/>
      <c r="L60" s="4">
        <v>34</v>
      </c>
      <c r="M60" s="4">
        <v>1.6238514999999999E-2</v>
      </c>
      <c r="N60" s="4"/>
      <c r="O60" s="4">
        <f t="shared" si="0"/>
        <v>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5">
        <v>39453</v>
      </c>
      <c r="B61" s="4">
        <v>64.850784000000004</v>
      </c>
      <c r="C61" s="4"/>
      <c r="D61" s="4"/>
      <c r="E61" s="4"/>
      <c r="F61" s="4"/>
      <c r="G61" s="4"/>
      <c r="H61" s="4"/>
      <c r="I61" s="4"/>
      <c r="J61" s="4"/>
      <c r="K61" s="4"/>
      <c r="L61" s="4">
        <v>35</v>
      </c>
      <c r="M61" s="4">
        <v>1.6238514999999999E-2</v>
      </c>
      <c r="N61" s="4"/>
      <c r="O61" s="4">
        <f t="shared" si="0"/>
        <v>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5">
        <v>39454</v>
      </c>
      <c r="B62" s="4">
        <v>67.331169000000003</v>
      </c>
      <c r="C62" s="4"/>
      <c r="D62" s="4"/>
      <c r="E62" s="4"/>
      <c r="F62" s="4"/>
      <c r="G62" s="4"/>
      <c r="H62" s="4"/>
      <c r="I62" s="4"/>
      <c r="J62" s="4"/>
      <c r="K62" s="4"/>
      <c r="L62" s="4">
        <v>36</v>
      </c>
      <c r="M62" s="4">
        <v>1.0024480000000001E-2</v>
      </c>
      <c r="N62" s="4"/>
      <c r="O62" s="4">
        <f t="shared" si="0"/>
        <v>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5">
        <v>39455</v>
      </c>
      <c r="B63" s="4">
        <v>73.329200999999998</v>
      </c>
      <c r="C63" s="4"/>
      <c r="D63" s="4"/>
      <c r="E63" s="4"/>
      <c r="F63" s="4"/>
      <c r="G63" s="4"/>
      <c r="H63" s="4"/>
      <c r="I63" s="4"/>
      <c r="J63" s="4"/>
      <c r="K63" s="4"/>
      <c r="L63" s="4">
        <v>37</v>
      </c>
      <c r="M63" s="4">
        <v>1.3686138E-2</v>
      </c>
      <c r="N63" s="4"/>
      <c r="O63" s="4">
        <f t="shared" si="0"/>
        <v>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5">
        <v>39456</v>
      </c>
      <c r="B64" s="4">
        <v>54.342967999999999</v>
      </c>
      <c r="C64" s="4"/>
      <c r="D64" s="4"/>
      <c r="E64" s="4"/>
      <c r="F64" s="4"/>
      <c r="G64" s="4"/>
      <c r="H64" s="4"/>
      <c r="I64" s="4"/>
      <c r="J64" s="4"/>
      <c r="K64" s="4"/>
      <c r="L64" s="4">
        <v>38</v>
      </c>
      <c r="M64" s="4">
        <v>1.9796121999999999E-2</v>
      </c>
      <c r="N64" s="4"/>
      <c r="O64" s="4">
        <f t="shared" si="0"/>
        <v>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5">
        <v>39457</v>
      </c>
      <c r="B65" s="4">
        <v>32.154800000000002</v>
      </c>
      <c r="C65" s="4"/>
      <c r="D65" s="4"/>
      <c r="E65" s="4"/>
      <c r="F65" s="4"/>
      <c r="G65" s="4"/>
      <c r="H65" s="4"/>
      <c r="I65" s="4"/>
      <c r="J65" s="4"/>
      <c r="K65" s="4"/>
      <c r="L65" s="4">
        <v>39</v>
      </c>
      <c r="M65" s="4">
        <v>1.8200918999999999E-2</v>
      </c>
      <c r="N65" s="4"/>
      <c r="O65" s="4">
        <f t="shared" si="0"/>
        <v>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5">
        <v>39458</v>
      </c>
      <c r="B66" s="4">
        <v>28.862658</v>
      </c>
      <c r="C66" s="4"/>
      <c r="D66" s="4"/>
      <c r="E66" s="4"/>
      <c r="F66" s="4"/>
      <c r="G66" s="4"/>
      <c r="H66" s="4"/>
      <c r="I66" s="4"/>
      <c r="J66" s="4"/>
      <c r="K66" s="4"/>
      <c r="L66" s="4">
        <v>40</v>
      </c>
      <c r="M66" s="4">
        <v>1.0024480000000001E-2</v>
      </c>
      <c r="N66" s="4"/>
      <c r="O66" s="4">
        <f t="shared" si="0"/>
        <v>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5">
        <v>39459</v>
      </c>
      <c r="B67" s="4">
        <v>36.078319999999998</v>
      </c>
      <c r="C67" s="4"/>
      <c r="D67" s="4"/>
      <c r="E67" s="4"/>
      <c r="F67" s="4"/>
      <c r="G67" s="4"/>
      <c r="H67" s="4"/>
      <c r="I67" s="4"/>
      <c r="J67" s="4"/>
      <c r="K67" s="4"/>
      <c r="L67" s="4">
        <v>41</v>
      </c>
      <c r="M67" s="4">
        <v>1.8200918999999999E-2</v>
      </c>
      <c r="N67" s="4"/>
      <c r="O67" s="4">
        <f t="shared" si="0"/>
        <v>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5">
        <v>39814</v>
      </c>
      <c r="B68" s="4">
        <v>33.237147999999998</v>
      </c>
      <c r="C68" s="4"/>
      <c r="D68" s="4"/>
      <c r="E68" s="4"/>
      <c r="F68" s="4"/>
      <c r="G68" s="4"/>
      <c r="H68" s="4"/>
      <c r="I68" s="4"/>
      <c r="J68" s="4"/>
      <c r="K68" s="4"/>
      <c r="L68" s="4">
        <v>42</v>
      </c>
      <c r="M68" s="4">
        <v>1.0024480000000001E-2</v>
      </c>
      <c r="N68" s="4"/>
      <c r="O68" s="4">
        <f t="shared" si="0"/>
        <v>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5">
        <v>39815</v>
      </c>
      <c r="B69" s="4">
        <v>30.621475</v>
      </c>
      <c r="C69" s="4"/>
      <c r="D69" s="4"/>
      <c r="E69" s="4"/>
      <c r="F69" s="4"/>
      <c r="G69" s="4"/>
      <c r="H69" s="4"/>
      <c r="I69" s="4"/>
      <c r="J69" s="4"/>
      <c r="K69" s="4"/>
      <c r="L69" s="4">
        <v>43</v>
      </c>
      <c r="M69" s="4">
        <v>2.7156095000000002E-2</v>
      </c>
      <c r="N69" s="4"/>
      <c r="O69" s="4">
        <f t="shared" si="0"/>
        <v>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5">
        <v>39816</v>
      </c>
      <c r="B70" s="4">
        <v>31.839123000000001</v>
      </c>
      <c r="C70" s="4"/>
      <c r="D70" s="4"/>
      <c r="E70" s="4"/>
      <c r="F70" s="4"/>
      <c r="G70" s="4"/>
      <c r="H70" s="4"/>
      <c r="I70" s="4"/>
      <c r="J70" s="4"/>
      <c r="K70" s="4"/>
      <c r="L70" s="4">
        <v>44</v>
      </c>
      <c r="M70" s="4">
        <v>1.6238514999999999E-2</v>
      </c>
      <c r="N70" s="4"/>
      <c r="O70" s="4">
        <f t="shared" si="0"/>
        <v>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5">
        <v>39817</v>
      </c>
      <c r="B71" s="4">
        <v>36.754790999999997</v>
      </c>
      <c r="C71" s="4"/>
      <c r="D71" s="4"/>
      <c r="E71" s="4"/>
      <c r="F71" s="4"/>
      <c r="G71" s="4"/>
      <c r="H71" s="4"/>
      <c r="I71" s="4"/>
      <c r="J71" s="4"/>
      <c r="K71" s="4"/>
      <c r="L71" s="4">
        <v>45</v>
      </c>
      <c r="M71" s="4">
        <v>1.0024480000000001E-2</v>
      </c>
      <c r="N71" s="4"/>
      <c r="O71" s="4">
        <f t="shared" si="0"/>
        <v>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5">
        <v>39818</v>
      </c>
      <c r="B72" s="4">
        <v>59.123341000000003</v>
      </c>
      <c r="C72" s="4"/>
      <c r="D72" s="4"/>
      <c r="E72" s="4"/>
      <c r="F72" s="4"/>
      <c r="G72" s="4"/>
      <c r="H72" s="4"/>
      <c r="I72" s="4"/>
      <c r="J72" s="4"/>
      <c r="K72" s="4"/>
      <c r="L72" s="4">
        <v>46</v>
      </c>
      <c r="M72" s="4">
        <v>1.6238514999999999E-2</v>
      </c>
      <c r="N72" s="4"/>
      <c r="O72" s="4">
        <f t="shared" si="0"/>
        <v>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5">
        <v>39819</v>
      </c>
      <c r="B73" s="4">
        <v>52.268462999999997</v>
      </c>
      <c r="C73" s="4"/>
      <c r="D73" s="4"/>
      <c r="E73" s="4"/>
      <c r="F73" s="4"/>
      <c r="G73" s="4"/>
      <c r="H73" s="4"/>
      <c r="I73" s="4"/>
      <c r="J73" s="4"/>
      <c r="K73" s="4"/>
      <c r="L73" s="4">
        <v>47</v>
      </c>
      <c r="M73" s="4">
        <v>1.0024480000000001E-2</v>
      </c>
      <c r="N73" s="4"/>
      <c r="O73" s="4">
        <f t="shared" si="0"/>
        <v>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5">
        <v>39820</v>
      </c>
      <c r="B74" s="4">
        <v>65.797828999999993</v>
      </c>
      <c r="C74" s="4"/>
      <c r="D74" s="4"/>
      <c r="E74" s="4"/>
      <c r="F74" s="4"/>
      <c r="G74" s="4"/>
      <c r="H74" s="4"/>
      <c r="I74" s="4"/>
      <c r="J74" s="4"/>
      <c r="K74" s="4"/>
      <c r="L74" s="4">
        <v>48</v>
      </c>
      <c r="M74" s="4">
        <v>1.6238514999999999E-2</v>
      </c>
      <c r="N74" s="4"/>
      <c r="O74" s="4">
        <f t="shared" si="0"/>
        <v>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5">
        <v>39821</v>
      </c>
      <c r="B75" s="4">
        <v>65.301765000000003</v>
      </c>
      <c r="C75" s="4"/>
      <c r="D75" s="4"/>
      <c r="E75" s="4"/>
      <c r="F75" s="4"/>
      <c r="G75" s="4"/>
      <c r="H75" s="4"/>
      <c r="I75" s="4"/>
      <c r="J75" s="4"/>
      <c r="K75" s="4"/>
      <c r="L75" s="4">
        <v>49</v>
      </c>
      <c r="M75" s="4">
        <v>1.6238514999999999E-2</v>
      </c>
      <c r="N75" s="4"/>
      <c r="O75" s="4">
        <f t="shared" si="0"/>
        <v>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5">
        <v>39822</v>
      </c>
      <c r="B76" s="4">
        <v>99.621253999999993</v>
      </c>
      <c r="C76" s="4"/>
      <c r="D76" s="4"/>
      <c r="E76" s="4"/>
      <c r="F76" s="4"/>
      <c r="G76" s="4"/>
      <c r="H76" s="4"/>
      <c r="I76" s="4"/>
      <c r="J76" s="4"/>
      <c r="K76" s="4"/>
      <c r="L76" s="4">
        <v>50</v>
      </c>
      <c r="M76" s="4">
        <v>1.6238514999999999E-2</v>
      </c>
      <c r="N76" s="4"/>
      <c r="O76" s="4">
        <f t="shared" si="0"/>
        <v>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5">
        <v>39823</v>
      </c>
      <c r="B77" s="4">
        <v>95.742844000000005</v>
      </c>
      <c r="C77" s="4"/>
      <c r="D77" s="4"/>
      <c r="E77" s="4"/>
      <c r="F77" s="4"/>
      <c r="G77" s="4"/>
      <c r="H77" s="4"/>
      <c r="I77" s="4"/>
      <c r="J77" s="4"/>
      <c r="K77" s="4"/>
      <c r="L77" s="4">
        <v>51</v>
      </c>
      <c r="M77" s="4">
        <v>2.3325787000000001E-2</v>
      </c>
      <c r="N77" s="4"/>
      <c r="O77" s="4">
        <f t="shared" si="0"/>
        <v>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5">
        <v>39824</v>
      </c>
      <c r="B78" s="4">
        <v>102.55262</v>
      </c>
      <c r="C78" s="4"/>
      <c r="D78" s="4"/>
      <c r="E78" s="4"/>
      <c r="F78" s="4"/>
      <c r="G78" s="4"/>
      <c r="H78" s="4"/>
      <c r="I78" s="4"/>
      <c r="J78" s="4"/>
      <c r="K78" s="4"/>
      <c r="L78" s="4">
        <v>52</v>
      </c>
      <c r="M78" s="4">
        <v>1.8200918999999999E-2</v>
      </c>
      <c r="N78" s="4"/>
      <c r="O78" s="4">
        <f t="shared" si="0"/>
        <v>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5">
        <v>39825</v>
      </c>
      <c r="B79" s="4">
        <v>119.058464</v>
      </c>
      <c r="C79" s="4"/>
      <c r="D79" s="4"/>
      <c r="E79" s="4"/>
      <c r="F79" s="4"/>
      <c r="G79" s="4"/>
      <c r="H79" s="4"/>
      <c r="I79" s="4"/>
      <c r="J79" s="4"/>
      <c r="K79" s="4"/>
      <c r="L79" s="4">
        <v>53</v>
      </c>
      <c r="M79" s="4">
        <v>1.0024480000000001E-2</v>
      </c>
      <c r="N79" s="4"/>
      <c r="O79" s="4">
        <f t="shared" si="0"/>
        <v>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5">
        <v>40179</v>
      </c>
      <c r="B80" s="4">
        <v>111.34671</v>
      </c>
      <c r="C80" s="4"/>
      <c r="D80" s="4"/>
      <c r="E80" s="4"/>
      <c r="F80" s="4"/>
      <c r="G80" s="4"/>
      <c r="H80" s="4"/>
      <c r="I80" s="4"/>
      <c r="J80" s="4"/>
      <c r="K80" s="4"/>
      <c r="L80" s="4">
        <v>54</v>
      </c>
      <c r="M80" s="4">
        <v>1.0024480000000001E-2</v>
      </c>
      <c r="N80" s="4"/>
      <c r="O80" s="4">
        <f t="shared" si="0"/>
        <v>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5">
        <v>40180</v>
      </c>
      <c r="B81" s="4">
        <v>116.93884300000001</v>
      </c>
      <c r="C81" s="4"/>
      <c r="D81" s="4"/>
      <c r="E81" s="4"/>
      <c r="F81" s="4"/>
      <c r="G81" s="4"/>
      <c r="H81" s="4"/>
      <c r="I81" s="4"/>
      <c r="J81" s="4"/>
      <c r="K81" s="4"/>
      <c r="L81" s="4">
        <v>55</v>
      </c>
      <c r="M81" s="4">
        <v>1.0024480000000001E-2</v>
      </c>
      <c r="N81" s="4"/>
      <c r="O81" s="4">
        <f t="shared" si="0"/>
        <v>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5">
        <v>40181</v>
      </c>
      <c r="B82" s="4">
        <v>135.41926599999999</v>
      </c>
      <c r="C82" s="4"/>
      <c r="D82" s="4"/>
      <c r="E82" s="4"/>
      <c r="F82" s="4"/>
      <c r="G82" s="4"/>
      <c r="H82" s="4"/>
      <c r="I82" s="4"/>
      <c r="J82" s="4"/>
      <c r="K82" s="4"/>
      <c r="L82" s="4">
        <v>56</v>
      </c>
      <c r="M82" s="4">
        <v>1.0024480000000001E-2</v>
      </c>
      <c r="N82" s="4"/>
      <c r="O82" s="4">
        <f t="shared" si="0"/>
        <v>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5">
        <v>40182</v>
      </c>
      <c r="B83" s="4">
        <v>163.33045999999999</v>
      </c>
      <c r="C83" s="4"/>
      <c r="D83" s="4"/>
      <c r="E83" s="4"/>
      <c r="F83" s="4"/>
      <c r="G83" s="4"/>
      <c r="H83" s="4"/>
      <c r="I83" s="4"/>
      <c r="J83" s="4"/>
      <c r="K83" s="4"/>
      <c r="L83" s="4">
        <v>57</v>
      </c>
      <c r="M83" s="4">
        <v>1.0024480000000001E-2</v>
      </c>
      <c r="N83" s="4"/>
      <c r="O83" s="4">
        <f t="shared" si="0"/>
        <v>0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5">
        <v>40183</v>
      </c>
      <c r="B84" s="4">
        <v>162.14857499999999</v>
      </c>
      <c r="C84" s="4"/>
      <c r="D84" s="4"/>
      <c r="E84" s="4"/>
      <c r="F84" s="4"/>
      <c r="G84" s="4"/>
      <c r="H84" s="4"/>
      <c r="I84" s="4"/>
      <c r="J84" s="4"/>
      <c r="K84" s="4"/>
      <c r="L84" s="4">
        <v>58</v>
      </c>
      <c r="M84" s="4">
        <v>1.8200918999999999E-2</v>
      </c>
      <c r="N84" s="4"/>
      <c r="O84" s="4">
        <f t="shared" si="0"/>
        <v>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5">
        <v>40184</v>
      </c>
      <c r="B85" s="4">
        <v>174.05853300000001</v>
      </c>
      <c r="C85" s="4"/>
      <c r="D85" s="4"/>
      <c r="E85" s="4"/>
      <c r="F85" s="4"/>
      <c r="G85" s="4"/>
      <c r="H85" s="4"/>
      <c r="I85" s="4"/>
      <c r="J85" s="4"/>
      <c r="K85" s="4"/>
      <c r="L85" s="4">
        <v>59</v>
      </c>
      <c r="M85" s="4">
        <v>1.0024480000000001E-2</v>
      </c>
      <c r="N85" s="4"/>
      <c r="O85" s="4">
        <f t="shared" si="0"/>
        <v>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5">
        <v>40185</v>
      </c>
      <c r="B86" s="4">
        <v>178.42250100000001</v>
      </c>
      <c r="C86" s="4"/>
      <c r="D86" s="4"/>
      <c r="E86" s="4"/>
      <c r="F86" s="4"/>
      <c r="G86" s="4"/>
      <c r="H86" s="4"/>
      <c r="I86" s="4"/>
      <c r="J86" s="4"/>
      <c r="K86" s="4"/>
      <c r="L86" s="4">
        <v>60</v>
      </c>
      <c r="M86" s="4">
        <v>1.6238514999999999E-2</v>
      </c>
      <c r="N86" s="4"/>
      <c r="O86" s="4">
        <f t="shared" si="0"/>
        <v>0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5">
        <v>40186</v>
      </c>
      <c r="B87" s="4">
        <v>175.922302</v>
      </c>
      <c r="C87" s="4"/>
      <c r="D87" s="4"/>
      <c r="E87" s="4"/>
      <c r="F87" s="4"/>
      <c r="G87" s="4"/>
      <c r="H87" s="4"/>
      <c r="I87" s="4"/>
      <c r="J87" s="4"/>
      <c r="K87" s="4"/>
      <c r="L87" s="4">
        <v>61</v>
      </c>
      <c r="M87" s="4">
        <v>1.0024480000000001E-2</v>
      </c>
      <c r="N87" s="4"/>
      <c r="O87" s="4">
        <f t="shared" si="0"/>
        <v>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5">
        <v>40187</v>
      </c>
      <c r="B88" s="4">
        <v>196.06019599999999</v>
      </c>
      <c r="C88" s="4"/>
      <c r="D88" s="4"/>
      <c r="E88" s="4"/>
      <c r="F88" s="4"/>
      <c r="G88" s="4"/>
      <c r="H88" s="4"/>
      <c r="I88" s="4"/>
      <c r="J88" s="4"/>
      <c r="K88" s="4"/>
      <c r="L88" s="4">
        <v>62</v>
      </c>
      <c r="M88" s="4">
        <v>1.0024480000000001E-2</v>
      </c>
      <c r="N88" s="4"/>
      <c r="O88" s="4">
        <f t="shared" si="0"/>
        <v>0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5">
        <v>40188</v>
      </c>
      <c r="B89" s="4">
        <v>200.46963500000001</v>
      </c>
      <c r="C89" s="4"/>
      <c r="D89" s="4"/>
      <c r="E89" s="4"/>
      <c r="F89" s="4"/>
      <c r="G89" s="4"/>
      <c r="H89" s="4"/>
      <c r="I89" s="4"/>
      <c r="J89" s="4"/>
      <c r="K89" s="4"/>
      <c r="L89" s="4">
        <v>63</v>
      </c>
      <c r="M89" s="4">
        <v>1.0024480000000001E-2</v>
      </c>
      <c r="N89" s="4"/>
      <c r="O89" s="4">
        <f t="shared" si="0"/>
        <v>0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5">
        <v>40189</v>
      </c>
      <c r="B90" s="4">
        <v>172.649338</v>
      </c>
      <c r="C90" s="4"/>
      <c r="D90" s="4"/>
      <c r="E90" s="4"/>
      <c r="F90" s="4"/>
      <c r="G90" s="4"/>
      <c r="H90" s="4"/>
      <c r="I90" s="4"/>
      <c r="J90" s="4"/>
      <c r="K90" s="4"/>
      <c r="L90" s="4">
        <v>64</v>
      </c>
      <c r="M90" s="4">
        <v>1.6238514999999999E-2</v>
      </c>
      <c r="N90" s="4"/>
      <c r="O90" s="4">
        <f t="shared" si="0"/>
        <v>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5">
        <v>40190</v>
      </c>
      <c r="B91" s="4">
        <v>156.966354</v>
      </c>
      <c r="C91" s="4"/>
      <c r="D91" s="4"/>
      <c r="E91" s="4"/>
      <c r="F91" s="4"/>
      <c r="G91" s="4"/>
      <c r="H91" s="4"/>
      <c r="I91" s="4"/>
      <c r="J91" s="4"/>
      <c r="K91" s="4"/>
      <c r="L91" s="4">
        <v>65</v>
      </c>
      <c r="M91" s="4">
        <v>1.0024480000000001E-2</v>
      </c>
      <c r="N91" s="4"/>
      <c r="O91" s="4">
        <f t="shared" si="0"/>
        <v>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5">
        <v>40544</v>
      </c>
      <c r="B92" s="4">
        <v>119.599892</v>
      </c>
      <c r="C92" s="4"/>
      <c r="D92" s="4"/>
      <c r="E92" s="4"/>
      <c r="F92" s="4"/>
      <c r="G92" s="4"/>
      <c r="H92" s="4"/>
      <c r="I92" s="4"/>
      <c r="J92" s="4"/>
      <c r="K92" s="4"/>
      <c r="L92" s="4">
        <v>66</v>
      </c>
      <c r="M92" s="4">
        <v>1.0024480000000001E-2</v>
      </c>
      <c r="N92" s="4"/>
      <c r="O92" s="4">
        <f t="shared" si="0"/>
        <v>0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5">
        <v>40545</v>
      </c>
      <c r="B93" s="4">
        <v>103.098663</v>
      </c>
      <c r="C93" s="4"/>
      <c r="D93" s="4"/>
      <c r="E93" s="4"/>
      <c r="F93" s="4"/>
      <c r="G93" s="4"/>
      <c r="H93" s="4"/>
      <c r="I93" s="4"/>
      <c r="J93" s="4"/>
      <c r="K93" s="4"/>
      <c r="L93" s="4">
        <v>67</v>
      </c>
      <c r="M93" s="4">
        <v>1.0024480000000001E-2</v>
      </c>
      <c r="N93" s="4"/>
      <c r="O93" s="4">
        <f t="shared" si="0"/>
        <v>0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5">
        <v>40546</v>
      </c>
      <c r="B94" s="4">
        <v>130.36584500000001</v>
      </c>
      <c r="C94" s="4"/>
      <c r="D94" s="4"/>
      <c r="E94" s="4"/>
      <c r="F94" s="4"/>
      <c r="G94" s="4"/>
      <c r="H94" s="4"/>
      <c r="I94" s="4"/>
      <c r="J94" s="4"/>
      <c r="K94" s="4"/>
      <c r="L94" s="4">
        <v>68</v>
      </c>
      <c r="M94" s="4">
        <v>1.8200918999999999E-2</v>
      </c>
      <c r="N94" s="4"/>
      <c r="O94" s="4">
        <f t="shared" si="0"/>
        <v>0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5">
        <v>40547</v>
      </c>
      <c r="B95" s="4">
        <v>126.215538</v>
      </c>
      <c r="C95" s="4"/>
      <c r="D95" s="4"/>
      <c r="E95" s="4"/>
      <c r="F95" s="4"/>
      <c r="G95" s="4"/>
      <c r="H95" s="4"/>
      <c r="I95" s="4"/>
      <c r="J95" s="4"/>
      <c r="K95" s="4"/>
      <c r="L95" s="4">
        <v>69</v>
      </c>
      <c r="M95" s="4">
        <v>1.0024480000000001E-2</v>
      </c>
      <c r="N95" s="4"/>
      <c r="O95" s="4">
        <f t="shared" si="0"/>
        <v>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5">
        <v>40548</v>
      </c>
      <c r="B96" s="4">
        <v>123.171982</v>
      </c>
      <c r="C96" s="4"/>
      <c r="D96" s="4"/>
      <c r="E96" s="4"/>
      <c r="F96" s="4"/>
      <c r="G96" s="4"/>
      <c r="H96" s="4"/>
      <c r="I96" s="4"/>
      <c r="J96" s="4"/>
      <c r="K96" s="4"/>
      <c r="L96" s="4">
        <v>70</v>
      </c>
      <c r="M96" s="4">
        <v>2.2302427E-2</v>
      </c>
      <c r="N96" s="4"/>
      <c r="O96" s="4">
        <f t="shared" si="0"/>
        <v>0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5">
        <v>40549</v>
      </c>
      <c r="B97" s="4">
        <v>104.218903</v>
      </c>
      <c r="C97" s="4"/>
      <c r="D97" s="4"/>
      <c r="E97" s="4"/>
      <c r="F97" s="4"/>
      <c r="G97" s="4"/>
      <c r="H97" s="4"/>
      <c r="I97" s="4"/>
      <c r="J97" s="4"/>
      <c r="K97" s="4"/>
      <c r="L97" s="4">
        <v>71</v>
      </c>
      <c r="M97" s="4">
        <v>1.3686138E-2</v>
      </c>
      <c r="N97" s="4"/>
      <c r="O97" s="4">
        <f t="shared" si="0"/>
        <v>0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5">
        <v>40550</v>
      </c>
      <c r="B98" s="4">
        <v>90.891784999999999</v>
      </c>
      <c r="C98" s="4"/>
      <c r="D98" s="4"/>
      <c r="E98" s="4"/>
      <c r="F98" s="4"/>
      <c r="G98" s="4"/>
      <c r="H98" s="4"/>
      <c r="I98" s="4"/>
      <c r="J98" s="4"/>
      <c r="K98" s="4"/>
      <c r="L98" s="4">
        <v>72</v>
      </c>
      <c r="M98" s="4">
        <v>1.0024480000000001E-2</v>
      </c>
      <c r="N98" s="4"/>
      <c r="O98" s="4">
        <f t="shared" si="0"/>
        <v>0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5">
        <v>40551</v>
      </c>
      <c r="B99" s="4">
        <v>63.684204000000001</v>
      </c>
      <c r="C99" s="4"/>
      <c r="D99" s="4"/>
      <c r="E99" s="4"/>
      <c r="F99" s="4"/>
      <c r="G99" s="4"/>
      <c r="H99" s="4"/>
      <c r="I99" s="4"/>
      <c r="J99" s="4"/>
      <c r="K99" s="4"/>
      <c r="L99" s="4">
        <v>73</v>
      </c>
      <c r="M99" s="4">
        <v>1.0024480000000001E-2</v>
      </c>
      <c r="N99" s="4"/>
      <c r="O99" s="4">
        <f t="shared" si="0"/>
        <v>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5">
        <v>40552</v>
      </c>
      <c r="B100" s="4">
        <v>65.298209999999997</v>
      </c>
      <c r="C100" s="4"/>
      <c r="D100" s="4"/>
      <c r="E100" s="4"/>
      <c r="F100" s="4"/>
      <c r="G100" s="4"/>
      <c r="H100" s="4"/>
      <c r="I100" s="4"/>
      <c r="J100" s="4"/>
      <c r="K100" s="4"/>
      <c r="L100" s="4">
        <v>74</v>
      </c>
      <c r="M100" s="4">
        <v>1.0024480000000001E-2</v>
      </c>
      <c r="N100" s="4"/>
      <c r="O100" s="4">
        <f t="shared" si="0"/>
        <v>0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5">
        <v>40553</v>
      </c>
      <c r="B101" s="4">
        <v>78.579200999999998</v>
      </c>
      <c r="C101" s="4"/>
      <c r="D101" s="4"/>
      <c r="E101" s="4"/>
      <c r="F101" s="4"/>
      <c r="G101" s="4"/>
      <c r="H101" s="4"/>
      <c r="I101" s="4"/>
      <c r="J101" s="4"/>
      <c r="K101" s="4"/>
      <c r="L101" s="4">
        <v>75</v>
      </c>
      <c r="M101" s="4">
        <v>1.8200918999999999E-2</v>
      </c>
      <c r="N101" s="4"/>
      <c r="O101" s="4">
        <f t="shared" si="0"/>
        <v>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5">
        <v>40554</v>
      </c>
      <c r="B102" s="4">
        <v>73.691055000000006</v>
      </c>
      <c r="C102" s="4"/>
      <c r="D102" s="4"/>
      <c r="E102" s="4"/>
      <c r="F102" s="4"/>
      <c r="G102" s="4"/>
      <c r="H102" s="4"/>
      <c r="I102" s="4"/>
      <c r="J102" s="4"/>
      <c r="K102" s="4"/>
      <c r="L102" s="4">
        <v>76</v>
      </c>
      <c r="M102" s="4">
        <v>1.0024480000000001E-2</v>
      </c>
      <c r="N102" s="4"/>
      <c r="O102" s="4">
        <f t="shared" si="0"/>
        <v>0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5">
        <v>40555</v>
      </c>
      <c r="B103" s="4">
        <v>60.963436000000002</v>
      </c>
      <c r="C103" s="4"/>
      <c r="D103" s="4"/>
      <c r="E103" s="4"/>
      <c r="F103" s="4"/>
      <c r="G103" s="4"/>
      <c r="H103" s="4"/>
      <c r="I103" s="4"/>
      <c r="J103" s="4"/>
      <c r="K103" s="4"/>
      <c r="L103" s="4">
        <v>77</v>
      </c>
      <c r="M103" s="4">
        <v>1.8200918999999999E-2</v>
      </c>
      <c r="N103" s="4"/>
      <c r="O103" s="4">
        <f t="shared" si="0"/>
        <v>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5">
        <v>40909</v>
      </c>
      <c r="B104" s="4">
        <v>75.166725</v>
      </c>
      <c r="C104" s="4"/>
      <c r="D104" s="4"/>
      <c r="E104" s="4"/>
      <c r="F104" s="4"/>
      <c r="G104" s="4"/>
      <c r="H104" s="4"/>
      <c r="I104" s="4"/>
      <c r="J104" s="4"/>
      <c r="K104" s="4"/>
      <c r="L104" s="4">
        <v>78</v>
      </c>
      <c r="M104" s="4">
        <v>1.0024480000000001E-2</v>
      </c>
      <c r="N104" s="4"/>
      <c r="O104" s="4">
        <f t="shared" si="0"/>
        <v>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5">
        <v>40910</v>
      </c>
      <c r="B105" s="4">
        <v>72.307616999999993</v>
      </c>
      <c r="C105" s="4"/>
      <c r="D105" s="4"/>
      <c r="E105" s="4"/>
      <c r="F105" s="4"/>
      <c r="G105" s="4"/>
      <c r="H105" s="4"/>
      <c r="I105" s="4"/>
      <c r="J105" s="4"/>
      <c r="K105" s="4"/>
      <c r="L105" s="4">
        <v>79</v>
      </c>
      <c r="M105" s="4">
        <v>1.0024480000000001E-2</v>
      </c>
      <c r="N105" s="4"/>
      <c r="O105" s="4">
        <f t="shared" si="0"/>
        <v>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5">
        <v>40911</v>
      </c>
      <c r="B106" s="4">
        <v>63.315285000000003</v>
      </c>
      <c r="C106" s="4"/>
      <c r="D106" s="4"/>
      <c r="E106" s="4"/>
      <c r="F106" s="4"/>
      <c r="G106" s="4"/>
      <c r="H106" s="4"/>
      <c r="I106" s="4"/>
      <c r="J106" s="4"/>
      <c r="K106" s="4"/>
      <c r="L106" s="4">
        <v>80</v>
      </c>
      <c r="M106" s="4">
        <v>2.2302427E-2</v>
      </c>
      <c r="N106" s="4"/>
      <c r="O106" s="4">
        <f t="shared" si="0"/>
        <v>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5">
        <v>40912</v>
      </c>
      <c r="B107" s="4">
        <v>69.204689000000002</v>
      </c>
      <c r="C107" s="4"/>
      <c r="D107" s="4"/>
      <c r="E107" s="4"/>
      <c r="F107" s="4"/>
      <c r="G107" s="4"/>
      <c r="H107" s="4"/>
      <c r="I107" s="4"/>
      <c r="J107" s="4"/>
      <c r="K107" s="4"/>
      <c r="L107" s="4">
        <v>81</v>
      </c>
      <c r="M107" s="4">
        <v>1.0024480000000001E-2</v>
      </c>
      <c r="N107" s="4"/>
      <c r="O107" s="4">
        <f t="shared" si="0"/>
        <v>0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5">
        <v>40913</v>
      </c>
      <c r="B108" s="4">
        <v>59.801884000000001</v>
      </c>
      <c r="C108" s="4"/>
      <c r="D108" s="4"/>
      <c r="E108" s="4"/>
      <c r="F108" s="4"/>
      <c r="G108" s="4"/>
      <c r="H108" s="4"/>
      <c r="I108" s="4"/>
      <c r="J108" s="4"/>
      <c r="K108" s="4"/>
      <c r="L108" s="4">
        <v>82</v>
      </c>
      <c r="M108" s="4">
        <v>1.6238514999999999E-2</v>
      </c>
      <c r="N108" s="4"/>
      <c r="O108" s="4">
        <f t="shared" si="0"/>
        <v>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5">
        <v>40914</v>
      </c>
      <c r="B109" s="4">
        <v>64.409248000000005</v>
      </c>
      <c r="C109" s="4"/>
      <c r="D109" s="4"/>
      <c r="E109" s="4"/>
      <c r="F109" s="4"/>
      <c r="G109" s="4"/>
      <c r="H109" s="4"/>
      <c r="I109" s="4"/>
      <c r="J109" s="4"/>
      <c r="K109" s="4"/>
      <c r="L109" s="4">
        <v>83</v>
      </c>
      <c r="M109" s="4">
        <v>1.6238514999999999E-2</v>
      </c>
      <c r="N109" s="4"/>
      <c r="O109" s="4">
        <f t="shared" si="0"/>
        <v>0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5">
        <v>40915</v>
      </c>
      <c r="B110" s="4">
        <v>54.677349</v>
      </c>
      <c r="C110" s="4"/>
      <c r="D110" s="4"/>
      <c r="E110" s="4"/>
      <c r="F110" s="4"/>
      <c r="G110" s="4"/>
      <c r="H110" s="4"/>
      <c r="I110" s="4"/>
      <c r="J110" s="4"/>
      <c r="K110" s="4"/>
      <c r="L110" s="4">
        <v>84</v>
      </c>
      <c r="M110" s="4">
        <v>1.6238514999999999E-2</v>
      </c>
      <c r="N110" s="4"/>
      <c r="O110" s="4">
        <f t="shared" si="0"/>
        <v>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5">
        <v>40916</v>
      </c>
      <c r="B111" s="4">
        <v>57.122081999999999</v>
      </c>
      <c r="C111" s="4"/>
      <c r="D111" s="4"/>
      <c r="E111" s="4"/>
      <c r="F111" s="4"/>
      <c r="G111" s="4"/>
      <c r="H111" s="4"/>
      <c r="I111" s="4"/>
      <c r="J111" s="4"/>
      <c r="K111" s="4"/>
      <c r="L111" s="4">
        <v>85</v>
      </c>
      <c r="M111" s="4">
        <v>1.0024480000000001E-2</v>
      </c>
      <c r="N111" s="4"/>
      <c r="O111" s="4">
        <f t="shared" si="0"/>
        <v>0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5">
        <v>40917</v>
      </c>
      <c r="B112" s="4">
        <v>60.083973</v>
      </c>
      <c r="C112" s="4"/>
      <c r="D112" s="4"/>
      <c r="E112" s="4"/>
      <c r="F112" s="4"/>
      <c r="G112" s="4"/>
      <c r="H112" s="4"/>
      <c r="I112" s="4"/>
      <c r="J112" s="4"/>
      <c r="K112" s="4"/>
      <c r="L112" s="4">
        <v>86</v>
      </c>
      <c r="M112" s="4">
        <v>1.0024480000000001E-2</v>
      </c>
      <c r="N112" s="4"/>
      <c r="O112" s="4">
        <f t="shared" si="0"/>
        <v>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5">
        <v>40918</v>
      </c>
      <c r="B113" s="4">
        <v>61.823486000000003</v>
      </c>
      <c r="C113" s="4"/>
      <c r="D113" s="4"/>
      <c r="E113" s="4"/>
      <c r="F113" s="4"/>
      <c r="G113" s="4"/>
      <c r="H113" s="4"/>
      <c r="I113" s="4"/>
      <c r="J113" s="4"/>
      <c r="K113" s="4"/>
      <c r="L113" s="4">
        <v>87</v>
      </c>
      <c r="M113" s="4">
        <v>1.0024480000000001E-2</v>
      </c>
      <c r="N113" s="4"/>
      <c r="O113" s="4">
        <f t="shared" si="0"/>
        <v>0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5">
        <v>40919</v>
      </c>
      <c r="B114" s="4">
        <v>62.387653</v>
      </c>
      <c r="C114" s="4"/>
      <c r="D114" s="4"/>
      <c r="E114" s="4"/>
      <c r="F114" s="4"/>
      <c r="G114" s="4"/>
      <c r="H114" s="4"/>
      <c r="I114" s="4"/>
      <c r="J114" s="4"/>
      <c r="K114" s="4"/>
      <c r="L114" s="4">
        <v>88</v>
      </c>
      <c r="M114" s="4">
        <v>1.0024480000000001E-2</v>
      </c>
      <c r="N114" s="4"/>
      <c r="O114" s="4">
        <f t="shared" si="0"/>
        <v>0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5">
        <v>40920</v>
      </c>
      <c r="B115" s="4">
        <v>69.486785999999995</v>
      </c>
      <c r="C115" s="4"/>
      <c r="D115" s="4"/>
      <c r="E115" s="4"/>
      <c r="F115" s="4"/>
      <c r="G115" s="4"/>
      <c r="H115" s="4"/>
      <c r="I115" s="4"/>
      <c r="J115" s="4"/>
      <c r="K115" s="4"/>
      <c r="L115" s="4">
        <v>89</v>
      </c>
      <c r="M115" s="4">
        <v>2.7156095000000002E-2</v>
      </c>
      <c r="N115" s="4"/>
      <c r="O115" s="4">
        <f t="shared" si="0"/>
        <v>0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5">
        <v>41275</v>
      </c>
      <c r="B116" s="4">
        <v>63.986130000000003</v>
      </c>
      <c r="C116" s="4"/>
      <c r="D116" s="4"/>
      <c r="E116" s="4"/>
      <c r="F116" s="4"/>
      <c r="G116" s="4"/>
      <c r="H116" s="4"/>
      <c r="I116" s="4"/>
      <c r="J116" s="4"/>
      <c r="K116" s="4"/>
      <c r="L116" s="4">
        <v>90</v>
      </c>
      <c r="M116" s="4">
        <v>1.9796121999999999E-2</v>
      </c>
      <c r="N116" s="4"/>
      <c r="O116" s="4">
        <f t="shared" si="0"/>
        <v>0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5">
        <v>41276</v>
      </c>
      <c r="B117" s="4">
        <v>56.981037000000001</v>
      </c>
      <c r="C117" s="4"/>
      <c r="D117" s="4"/>
      <c r="E117" s="4"/>
      <c r="F117" s="4"/>
      <c r="G117" s="4"/>
      <c r="H117" s="4"/>
      <c r="I117" s="4"/>
      <c r="J117" s="4"/>
      <c r="K117" s="4"/>
      <c r="L117" s="4">
        <v>91</v>
      </c>
      <c r="M117" s="4">
        <v>1.0024480000000001E-2</v>
      </c>
      <c r="N117" s="4"/>
      <c r="O117" s="4">
        <f t="shared" si="0"/>
        <v>0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5">
        <v>41277</v>
      </c>
      <c r="B118" s="4">
        <v>46.590930999999998</v>
      </c>
      <c r="C118" s="4"/>
      <c r="D118" s="4"/>
      <c r="E118" s="4"/>
      <c r="F118" s="4"/>
      <c r="G118" s="4"/>
      <c r="H118" s="4"/>
      <c r="I118" s="4"/>
      <c r="J118" s="4"/>
      <c r="K118" s="4"/>
      <c r="L118" s="4">
        <v>92</v>
      </c>
      <c r="M118" s="4">
        <v>1.0024480000000001E-2</v>
      </c>
      <c r="N118" s="4"/>
      <c r="O118" s="4">
        <f t="shared" si="0"/>
        <v>0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5">
        <v>41278</v>
      </c>
      <c r="B119" s="4">
        <v>54.630809999999997</v>
      </c>
      <c r="C119" s="4"/>
      <c r="D119" s="4"/>
      <c r="E119" s="4"/>
      <c r="F119" s="4"/>
      <c r="G119" s="4"/>
      <c r="H119" s="4"/>
      <c r="I119" s="4"/>
      <c r="J119" s="4"/>
      <c r="K119" s="4"/>
      <c r="L119" s="4">
        <v>93</v>
      </c>
      <c r="M119" s="4">
        <v>1.0024480000000001E-2</v>
      </c>
      <c r="N119" s="4"/>
      <c r="O119" s="4">
        <f t="shared" si="0"/>
        <v>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5">
        <v>41279</v>
      </c>
      <c r="B120" s="4">
        <v>67.293266000000003</v>
      </c>
      <c r="C120" s="4"/>
      <c r="D120" s="4"/>
      <c r="E120" s="4"/>
      <c r="F120" s="4"/>
      <c r="G120" s="4"/>
      <c r="H120" s="4"/>
      <c r="I120" s="4"/>
      <c r="J120" s="4"/>
      <c r="K120" s="4"/>
      <c r="L120" s="4">
        <v>94</v>
      </c>
      <c r="M120" s="4">
        <v>1.8200918999999999E-2</v>
      </c>
      <c r="N120" s="4"/>
      <c r="O120" s="4">
        <f t="shared" si="0"/>
        <v>0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5">
        <v>41280</v>
      </c>
      <c r="B121" s="4">
        <v>70.554801999999995</v>
      </c>
      <c r="C121" s="4"/>
      <c r="D121" s="4"/>
      <c r="E121" s="4"/>
      <c r="F121" s="4"/>
      <c r="G121" s="4"/>
      <c r="H121" s="4"/>
      <c r="I121" s="4"/>
      <c r="J121" s="4"/>
      <c r="K121" s="4"/>
      <c r="L121" s="4">
        <v>95</v>
      </c>
      <c r="M121" s="4">
        <v>1.9796121999999999E-2</v>
      </c>
      <c r="N121" s="4"/>
      <c r="O121" s="4">
        <f t="shared" si="0"/>
        <v>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5">
        <v>41281</v>
      </c>
      <c r="B122" s="4">
        <v>73.960228000000001</v>
      </c>
      <c r="C122" s="4"/>
      <c r="D122" s="4"/>
      <c r="E122" s="4"/>
      <c r="F122" s="4"/>
      <c r="G122" s="4"/>
      <c r="H122" s="4"/>
      <c r="I122" s="4"/>
      <c r="J122" s="4"/>
      <c r="K122" s="4"/>
      <c r="L122" s="4">
        <v>96</v>
      </c>
      <c r="M122" s="4">
        <v>2.2302427E-2</v>
      </c>
      <c r="N122" s="4"/>
      <c r="O122" s="4">
        <f t="shared" si="0"/>
        <v>0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5">
        <v>41282</v>
      </c>
      <c r="B123" s="4">
        <v>78.804580999999999</v>
      </c>
      <c r="C123" s="4">
        <v>1.70952671</v>
      </c>
      <c r="D123" s="4"/>
      <c r="E123" s="4"/>
      <c r="F123" s="4"/>
      <c r="G123" s="4"/>
      <c r="H123" s="4"/>
      <c r="I123" s="4"/>
      <c r="J123" s="4"/>
      <c r="K123" s="4"/>
      <c r="L123" s="4">
        <v>97</v>
      </c>
      <c r="M123" s="4">
        <v>2.7753463999999999E-2</v>
      </c>
      <c r="N123" s="4"/>
      <c r="O123" s="4">
        <f t="shared" si="0"/>
        <v>0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5">
        <v>41283</v>
      </c>
      <c r="B124" s="4">
        <v>80.867035000000001</v>
      </c>
      <c r="C124" s="4">
        <v>1.772966874</v>
      </c>
      <c r="D124" s="4"/>
      <c r="E124" s="4"/>
      <c r="F124" s="4"/>
      <c r="G124" s="4"/>
      <c r="H124" s="4"/>
      <c r="I124" s="4"/>
      <c r="J124" s="4"/>
      <c r="K124" s="4"/>
      <c r="L124" s="4">
        <v>98</v>
      </c>
      <c r="M124" s="4">
        <v>2.3325787000000001E-2</v>
      </c>
      <c r="N124" s="4"/>
      <c r="O124" s="4">
        <f t="shared" si="0"/>
        <v>0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5">
        <v>41284</v>
      </c>
      <c r="B125" s="4">
        <v>93.001876999999993</v>
      </c>
      <c r="C125" s="4">
        <v>2.1805855319999998</v>
      </c>
      <c r="D125" s="4"/>
      <c r="E125" s="4"/>
      <c r="F125" s="4"/>
      <c r="G125" s="4"/>
      <c r="H125" s="4"/>
      <c r="I125" s="4"/>
      <c r="J125" s="4"/>
      <c r="K125" s="4"/>
      <c r="L125" s="4">
        <v>99</v>
      </c>
      <c r="M125" s="4">
        <v>1.6238514999999999E-2</v>
      </c>
      <c r="N125" s="4"/>
      <c r="O125" s="4">
        <f t="shared" si="0"/>
        <v>0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5">
        <v>41285</v>
      </c>
      <c r="B126" s="4">
        <v>113.689819</v>
      </c>
      <c r="C126" s="4">
        <v>2.3043471850000001</v>
      </c>
      <c r="D126" s="4"/>
      <c r="E126" s="4"/>
      <c r="F126" s="4"/>
      <c r="G126" s="4"/>
      <c r="H126" s="4"/>
      <c r="I126" s="4"/>
      <c r="J126" s="4"/>
      <c r="K126" s="4"/>
      <c r="L126" s="4">
        <v>100</v>
      </c>
      <c r="M126" s="4">
        <v>1.0024480000000001E-2</v>
      </c>
      <c r="N126" s="4"/>
      <c r="O126" s="4">
        <f t="shared" si="0"/>
        <v>0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5">
        <v>41286</v>
      </c>
      <c r="B127" s="4">
        <v>133.746994</v>
      </c>
      <c r="C127" s="4">
        <v>1.842051935</v>
      </c>
      <c r="D127" s="4"/>
      <c r="E127" s="4"/>
      <c r="F127" s="4"/>
      <c r="G127" s="4"/>
      <c r="H127" s="4"/>
      <c r="I127" s="4"/>
      <c r="J127" s="4"/>
      <c r="K127" s="4"/>
      <c r="L127" s="4">
        <v>101</v>
      </c>
      <c r="M127" s="4">
        <v>1.9796121999999999E-2</v>
      </c>
      <c r="N127" s="4"/>
      <c r="O127" s="4">
        <f t="shared" si="0"/>
        <v>0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5">
        <v>41640</v>
      </c>
      <c r="B128" s="4">
        <v>120.48886899999999</v>
      </c>
      <c r="C128" s="4">
        <v>1.5470285290000001</v>
      </c>
      <c r="D128" s="4"/>
      <c r="E128" s="4"/>
      <c r="F128" s="4"/>
      <c r="G128" s="4"/>
      <c r="H128" s="4"/>
      <c r="I128" s="4"/>
      <c r="J128" s="4"/>
      <c r="K128" s="4"/>
      <c r="L128" s="4">
        <v>102</v>
      </c>
      <c r="M128" s="4">
        <v>1.0024480000000001E-2</v>
      </c>
      <c r="N128" s="4"/>
      <c r="O128" s="4">
        <f t="shared" si="0"/>
        <v>0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5">
        <v>41641</v>
      </c>
      <c r="B129" s="4">
        <v>111.795784</v>
      </c>
      <c r="C129" s="4">
        <v>1.659275818</v>
      </c>
      <c r="D129" s="4"/>
      <c r="E129" s="4"/>
      <c r="F129" s="4"/>
      <c r="G129" s="4"/>
      <c r="H129" s="4"/>
      <c r="I129" s="4"/>
      <c r="J129" s="4"/>
      <c r="K129" s="4"/>
      <c r="L129" s="4">
        <v>103</v>
      </c>
      <c r="M129" s="4">
        <v>1.0024480000000001E-2</v>
      </c>
      <c r="N129" s="4"/>
      <c r="O129" s="4">
        <f t="shared" si="0"/>
        <v>0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5">
        <v>41642</v>
      </c>
      <c r="B130" s="4">
        <v>111.844353</v>
      </c>
      <c r="C130" s="4">
        <v>1.7091896310000001</v>
      </c>
      <c r="D130" s="4"/>
      <c r="E130" s="4"/>
      <c r="F130" s="4"/>
      <c r="G130" s="4"/>
      <c r="H130" s="4"/>
      <c r="I130" s="4"/>
      <c r="J130" s="4"/>
      <c r="K130" s="4"/>
      <c r="L130" s="4">
        <v>104</v>
      </c>
      <c r="M130" s="4">
        <v>1.6238514999999999E-2</v>
      </c>
      <c r="N130" s="4"/>
      <c r="O130" s="4">
        <f t="shared" si="0"/>
        <v>0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5">
        <v>41643</v>
      </c>
      <c r="B131" s="4">
        <v>122.819954</v>
      </c>
      <c r="C131" s="4">
        <v>2.1769846269999999</v>
      </c>
      <c r="D131" s="4"/>
      <c r="E131" s="4"/>
      <c r="F131" s="4"/>
      <c r="G131" s="4"/>
      <c r="H131" s="4"/>
      <c r="I131" s="4"/>
      <c r="J131" s="4"/>
      <c r="K131" s="4"/>
      <c r="L131" s="4">
        <v>105</v>
      </c>
      <c r="M131" s="4">
        <v>2.1140459E-2</v>
      </c>
      <c r="N131" s="4"/>
      <c r="O131" s="4">
        <f t="shared" si="0"/>
        <v>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5">
        <v>41644</v>
      </c>
      <c r="B132" s="4">
        <v>122.722832</v>
      </c>
      <c r="C132" s="4">
        <v>1.954923985</v>
      </c>
      <c r="D132" s="4"/>
      <c r="E132" s="4"/>
      <c r="F132" s="4"/>
      <c r="G132" s="4"/>
      <c r="H132" s="4"/>
      <c r="I132" s="4"/>
      <c r="J132" s="4"/>
      <c r="K132" s="4"/>
      <c r="L132" s="4">
        <v>106</v>
      </c>
      <c r="M132" s="4">
        <v>2.6514289999999999E-2</v>
      </c>
      <c r="N132" s="4"/>
      <c r="O132" s="4">
        <f t="shared" si="0"/>
        <v>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5">
        <v>41645</v>
      </c>
      <c r="B133" s="4">
        <v>131.707291</v>
      </c>
      <c r="C133" s="4">
        <v>2.6573933350000001</v>
      </c>
      <c r="D133" s="4"/>
      <c r="E133" s="4"/>
      <c r="F133" s="4"/>
      <c r="G133" s="4"/>
      <c r="H133" s="4"/>
      <c r="I133" s="4"/>
      <c r="J133" s="4"/>
      <c r="K133" s="4"/>
      <c r="L133" s="4">
        <v>107</v>
      </c>
      <c r="M133" s="4">
        <v>1.0024480000000001E-2</v>
      </c>
      <c r="N133" s="4"/>
      <c r="O133" s="4">
        <f t="shared" si="0"/>
        <v>0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5">
        <v>41646</v>
      </c>
      <c r="B134" s="4">
        <v>115.341003</v>
      </c>
      <c r="C134" s="4">
        <v>2.2835440330000001</v>
      </c>
      <c r="D134" s="4"/>
      <c r="E134" s="4"/>
      <c r="F134" s="4"/>
      <c r="G134" s="4"/>
      <c r="H134" s="4"/>
      <c r="I134" s="4"/>
      <c r="J134" s="4"/>
      <c r="K134" s="4"/>
      <c r="L134" s="4">
        <v>108</v>
      </c>
      <c r="M134" s="4">
        <v>1.0024480000000001E-2</v>
      </c>
      <c r="N134" s="4"/>
      <c r="O134" s="4">
        <f t="shared" si="0"/>
        <v>0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5">
        <v>41647</v>
      </c>
      <c r="B135" s="4">
        <v>110.58168000000001</v>
      </c>
      <c r="C135" s="4">
        <v>2.0993460060000002</v>
      </c>
      <c r="D135" s="4"/>
      <c r="E135" s="4"/>
      <c r="F135" s="4"/>
      <c r="G135" s="4"/>
      <c r="H135" s="4"/>
      <c r="I135" s="4"/>
      <c r="J135" s="4"/>
      <c r="K135" s="4"/>
      <c r="L135" s="4">
        <v>109</v>
      </c>
      <c r="M135" s="4">
        <v>1.0024480000000001E-2</v>
      </c>
      <c r="N135" s="4"/>
      <c r="O135" s="4">
        <f t="shared" si="0"/>
        <v>0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5">
        <v>41648</v>
      </c>
      <c r="B136" s="4">
        <v>147.73362700000001</v>
      </c>
      <c r="C136" s="4">
        <v>2.5652644250000001</v>
      </c>
      <c r="D136" s="4"/>
      <c r="E136" s="4"/>
      <c r="F136" s="4"/>
      <c r="G136" s="4"/>
      <c r="H136" s="4"/>
      <c r="I136" s="4"/>
      <c r="J136" s="4"/>
      <c r="K136" s="4"/>
      <c r="L136" s="4">
        <v>110</v>
      </c>
      <c r="M136" s="4">
        <v>1.6238514999999999E-2</v>
      </c>
      <c r="N136" s="4"/>
      <c r="O136" s="4">
        <f t="shared" si="0"/>
        <v>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5">
        <v>41649</v>
      </c>
      <c r="B137" s="4">
        <v>165.6996</v>
      </c>
      <c r="C137" s="4">
        <v>2.7940839469999998</v>
      </c>
      <c r="D137" s="4"/>
      <c r="E137" s="4"/>
      <c r="F137" s="4"/>
      <c r="G137" s="4"/>
      <c r="H137" s="4"/>
      <c r="I137" s="4"/>
      <c r="J137" s="4"/>
      <c r="K137" s="4"/>
      <c r="L137" s="4">
        <v>111</v>
      </c>
      <c r="M137" s="4">
        <v>1.0024480000000001E-2</v>
      </c>
      <c r="N137" s="4"/>
      <c r="O137" s="4">
        <f t="shared" si="0"/>
        <v>0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5">
        <v>41650</v>
      </c>
      <c r="B138" s="4">
        <v>136.75711100000001</v>
      </c>
      <c r="C138" s="4">
        <v>2.4009895430000001</v>
      </c>
      <c r="D138" s="4"/>
      <c r="E138" s="4"/>
      <c r="F138" s="4"/>
      <c r="G138" s="4"/>
      <c r="H138" s="4"/>
      <c r="I138" s="4"/>
      <c r="J138" s="4"/>
      <c r="K138" s="4"/>
      <c r="L138" s="4">
        <v>112</v>
      </c>
      <c r="M138" s="4">
        <v>1.0024480000000001E-2</v>
      </c>
      <c r="N138" s="4"/>
      <c r="O138" s="4">
        <f t="shared" si="0"/>
        <v>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5">
        <v>41651</v>
      </c>
      <c r="B139" s="4">
        <v>125.385063</v>
      </c>
      <c r="C139" s="4">
        <v>1.9859186820000001</v>
      </c>
      <c r="D139" s="4"/>
      <c r="E139" s="4"/>
      <c r="F139" s="4"/>
      <c r="G139" s="4"/>
      <c r="H139" s="4"/>
      <c r="I139" s="4"/>
      <c r="J139" s="4"/>
      <c r="K139" s="4"/>
      <c r="L139" s="4">
        <v>113</v>
      </c>
      <c r="M139" s="4">
        <v>1.0024480000000001E-2</v>
      </c>
      <c r="N139" s="4"/>
      <c r="O139" s="4">
        <f t="shared" si="0"/>
        <v>0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5">
        <v>42005</v>
      </c>
      <c r="B140" s="4">
        <v>126.068352</v>
      </c>
      <c r="C140" s="4">
        <v>1.887533739</v>
      </c>
      <c r="D140" s="4"/>
      <c r="E140" s="4"/>
      <c r="F140" s="4"/>
      <c r="G140" s="4"/>
      <c r="H140" s="4"/>
      <c r="I140" s="4"/>
      <c r="J140" s="4"/>
      <c r="K140" s="4"/>
      <c r="L140" s="4">
        <v>114</v>
      </c>
      <c r="M140" s="4">
        <v>1.6238514999999999E-2</v>
      </c>
      <c r="N140" s="4"/>
      <c r="O140" s="4">
        <f t="shared" si="0"/>
        <v>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5">
        <v>42006</v>
      </c>
      <c r="B141" s="4">
        <v>130.16816700000001</v>
      </c>
      <c r="C141" s="4">
        <v>2.1459822110000002</v>
      </c>
      <c r="D141" s="4"/>
      <c r="E141" s="4"/>
      <c r="F141" s="4"/>
      <c r="G141" s="4"/>
      <c r="H141" s="4"/>
      <c r="I141" s="4"/>
      <c r="J141" s="4"/>
      <c r="K141" s="4"/>
      <c r="L141" s="4">
        <v>115</v>
      </c>
      <c r="M141" s="4">
        <v>1.8200918999999999E-2</v>
      </c>
      <c r="N141" s="4"/>
      <c r="O141" s="4">
        <f t="shared" si="0"/>
        <v>0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5">
        <v>42007</v>
      </c>
      <c r="B142" s="4">
        <v>124.01847100000001</v>
      </c>
      <c r="C142" s="4">
        <v>1.688142002</v>
      </c>
      <c r="D142" s="4"/>
      <c r="E142" s="4"/>
      <c r="F142" s="4"/>
      <c r="G142" s="4"/>
      <c r="H142" s="4"/>
      <c r="I142" s="4"/>
      <c r="J142" s="4"/>
      <c r="K142" s="4"/>
      <c r="L142" s="4">
        <v>116</v>
      </c>
      <c r="M142" s="4">
        <v>2.1140459E-2</v>
      </c>
      <c r="N142" s="4"/>
      <c r="O142" s="4">
        <f t="shared" si="0"/>
        <v>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5">
        <v>42008</v>
      </c>
      <c r="B143" s="4">
        <v>120.74839</v>
      </c>
      <c r="C143" s="4">
        <v>1.646661744</v>
      </c>
      <c r="D143" s="4"/>
      <c r="E143" s="4"/>
      <c r="F143" s="4"/>
      <c r="G143" s="4"/>
      <c r="H143" s="4"/>
      <c r="I143" s="4"/>
      <c r="J143" s="4"/>
      <c r="K143" s="4"/>
      <c r="L143" s="4">
        <v>117</v>
      </c>
      <c r="M143" s="4">
        <v>1.0024480000000001E-2</v>
      </c>
      <c r="N143" s="4"/>
      <c r="O143" s="4">
        <f t="shared" si="0"/>
        <v>0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5">
        <v>42009</v>
      </c>
      <c r="B144" s="4">
        <v>108.546661</v>
      </c>
      <c r="C144" s="4">
        <v>1.5598908890000001</v>
      </c>
      <c r="D144" s="4"/>
      <c r="E144" s="4"/>
      <c r="F144" s="4"/>
      <c r="G144" s="4"/>
      <c r="H144" s="4"/>
      <c r="I144" s="4"/>
      <c r="J144" s="4"/>
      <c r="K144" s="4"/>
      <c r="L144" s="4">
        <v>118</v>
      </c>
      <c r="M144" s="4">
        <v>1.9796121999999999E-2</v>
      </c>
      <c r="N144" s="4"/>
      <c r="O144" s="4">
        <f t="shared" si="0"/>
        <v>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5">
        <v>42010</v>
      </c>
      <c r="B145" s="4">
        <v>117.23429899999999</v>
      </c>
      <c r="C145" s="4">
        <v>1.5122462750000001</v>
      </c>
      <c r="D145" s="4"/>
      <c r="E145" s="4"/>
      <c r="F145" s="4"/>
      <c r="G145" s="4"/>
      <c r="H145" s="4"/>
      <c r="I145" s="4"/>
      <c r="J145" s="4"/>
      <c r="K145" s="4"/>
      <c r="L145" s="4">
        <v>119</v>
      </c>
      <c r="M145" s="4">
        <v>2.2302427E-2</v>
      </c>
      <c r="N145" s="4"/>
      <c r="O145" s="4">
        <f t="shared" si="0"/>
        <v>0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5">
        <v>42011</v>
      </c>
      <c r="B146" s="4">
        <v>138.270096</v>
      </c>
      <c r="C146" s="4">
        <v>1.864962486</v>
      </c>
      <c r="D146" s="4"/>
      <c r="E146" s="4"/>
      <c r="F146" s="4"/>
      <c r="G146" s="4"/>
      <c r="H146" s="4"/>
      <c r="I146" s="4"/>
      <c r="J146" s="4"/>
      <c r="K146" s="4"/>
      <c r="L146" s="4">
        <v>120</v>
      </c>
      <c r="M146" s="4">
        <v>1.0024480000000001E-2</v>
      </c>
      <c r="N146" s="4"/>
      <c r="O146" s="4">
        <f t="shared" si="0"/>
        <v>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5">
        <v>42012</v>
      </c>
      <c r="B147" s="4">
        <v>169.70178200000001</v>
      </c>
      <c r="C147" s="4">
        <v>2.0176748359999999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5">
        <v>42013</v>
      </c>
      <c r="B148" s="4">
        <v>149.34927400000001</v>
      </c>
      <c r="C148" s="4">
        <v>1.564321265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5">
        <v>42014</v>
      </c>
      <c r="B149" s="4">
        <v>173.06591800000001</v>
      </c>
      <c r="C149" s="4">
        <v>1.88577884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5">
        <v>42015</v>
      </c>
      <c r="B150" s="4">
        <v>171.443893</v>
      </c>
      <c r="C150" s="4">
        <v>2.8014687149999999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5">
        <v>42016</v>
      </c>
      <c r="B151" s="4">
        <v>168.69134500000001</v>
      </c>
      <c r="C151" s="4">
        <v>2.4352589569999998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5">
        <v>42370</v>
      </c>
      <c r="B152" s="4">
        <v>132.51512099999999</v>
      </c>
      <c r="C152" s="4">
        <v>2.0125941969999999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5">
        <v>42371</v>
      </c>
      <c r="B153" s="4">
        <v>123.96257799999999</v>
      </c>
      <c r="C153" s="4">
        <v>1.6420213560000001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5">
        <v>42372</v>
      </c>
      <c r="B154" s="4">
        <v>136.69309999999999</v>
      </c>
      <c r="C154" s="4">
        <v>1.8686994509999999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5">
        <v>42373</v>
      </c>
      <c r="B155" s="4">
        <v>166.13542200000001</v>
      </c>
      <c r="C155" s="4">
        <v>2.0218897560000002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5">
        <v>42374</v>
      </c>
      <c r="B156" s="4">
        <v>172.23033100000001</v>
      </c>
      <c r="C156" s="4">
        <v>1.8775968279999999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5">
        <v>42375</v>
      </c>
      <c r="B157" s="4">
        <v>215.68112199999999</v>
      </c>
      <c r="C157" s="4">
        <v>2.9779006899999998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5">
        <v>42376</v>
      </c>
      <c r="B158" s="4">
        <v>258.73873900000001</v>
      </c>
      <c r="C158" s="4">
        <v>4.074764353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5">
        <v>42377</v>
      </c>
      <c r="B159" s="4">
        <v>319.29458599999998</v>
      </c>
      <c r="C159" s="4">
        <v>4.5210932189999999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5">
        <v>42378</v>
      </c>
      <c r="B160" s="4">
        <v>368.79113799999999</v>
      </c>
      <c r="C160" s="4">
        <v>4.7906088980000003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5">
        <v>42379</v>
      </c>
      <c r="B161" s="4">
        <v>370.10723899999999</v>
      </c>
      <c r="C161" s="4">
        <v>3.2579401429999999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5">
        <v>42380</v>
      </c>
      <c r="B162" s="4">
        <v>317.47436499999998</v>
      </c>
      <c r="C162" s="4">
        <v>2.730671407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5">
        <v>42381</v>
      </c>
      <c r="B163" s="4">
        <v>292.465149</v>
      </c>
      <c r="C163" s="4">
        <v>2.7596241969999999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5">
        <v>42736</v>
      </c>
      <c r="B164" s="4">
        <v>358.12057499999997</v>
      </c>
      <c r="C164" s="4">
        <v>3.564164517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5">
        <v>42737</v>
      </c>
      <c r="B165" s="4">
        <v>442.91528299999999</v>
      </c>
      <c r="C165" s="4">
        <v>4.041644668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5">
        <v>42738</v>
      </c>
      <c r="B166" s="4">
        <v>531.65612799999997</v>
      </c>
      <c r="C166" s="4">
        <v>4.6986579260000001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5">
        <v>42739</v>
      </c>
      <c r="B167" s="4">
        <v>539.25262499999997</v>
      </c>
      <c r="C167" s="4">
        <v>5.1763536959999996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5">
        <v>42740</v>
      </c>
      <c r="B168" s="4">
        <v>683.24078399999996</v>
      </c>
      <c r="C168" s="4">
        <v>5.7670984069999998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5">
        <v>42741</v>
      </c>
      <c r="B169" s="4">
        <v>636.330017</v>
      </c>
      <c r="C169" s="4">
        <v>5.7033019749999996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5">
        <v>42742</v>
      </c>
      <c r="B170" s="4">
        <v>659.71142599999996</v>
      </c>
      <c r="C170" s="4">
        <v>6.6765995790000003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5">
        <v>42743</v>
      </c>
      <c r="B171" s="4">
        <v>637.80987500000003</v>
      </c>
      <c r="C171" s="4">
        <v>6.786364829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5">
        <v>42744</v>
      </c>
      <c r="B172" s="4">
        <v>650.83239700000001</v>
      </c>
      <c r="C172" s="4">
        <v>7.5795939099999998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5">
        <v>42745</v>
      </c>
      <c r="B173" s="4">
        <v>751.76293899999996</v>
      </c>
      <c r="C173" s="4">
        <v>7.0335777930000001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5">
        <v>42746</v>
      </c>
      <c r="B174" s="4">
        <v>708.99578899999995</v>
      </c>
      <c r="C174" s="4">
        <v>6.566942246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5">
        <v>42747</v>
      </c>
      <c r="B175" s="4">
        <v>778.41210899999999</v>
      </c>
      <c r="C175" s="4">
        <v>5.6554702810000004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5">
        <v>43101</v>
      </c>
      <c r="B176" s="4">
        <v>804.02294900000004</v>
      </c>
      <c r="C176" s="4">
        <v>5.4941105060000002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5">
        <v>43102</v>
      </c>
      <c r="B177" s="4">
        <v>880.95446800000002</v>
      </c>
      <c r="C177" s="4">
        <v>11.05504719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5">
        <v>43103</v>
      </c>
      <c r="B178" s="4">
        <v>809.21435499999995</v>
      </c>
      <c r="C178" s="4">
        <v>8.4360608290000005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5">
        <v>43104</v>
      </c>
      <c r="B179" s="4">
        <v>992.34686299999998</v>
      </c>
      <c r="C179" s="4">
        <v>12.830484950000001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5">
        <v>43105</v>
      </c>
      <c r="B180" s="4">
        <v>921.10119599999996</v>
      </c>
      <c r="C180" s="4">
        <v>9.9196128580000007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5">
        <v>43106</v>
      </c>
      <c r="B181" s="4">
        <v>860.48553500000003</v>
      </c>
      <c r="C181" s="4">
        <v>10.05289318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5">
        <v>43107</v>
      </c>
      <c r="B182" s="4">
        <v>916.89868200000001</v>
      </c>
      <c r="C182" s="4">
        <v>14.13859055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5">
        <v>43108</v>
      </c>
      <c r="B183" s="4">
        <v>859.54614300000003</v>
      </c>
      <c r="C183" s="4">
        <v>12.76594712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5">
        <v>43109</v>
      </c>
      <c r="B184" s="4">
        <v>605.47735599999999</v>
      </c>
      <c r="C184" s="4">
        <v>8.2569746810000009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5">
        <v>43110</v>
      </c>
      <c r="B185" s="4">
        <v>620.29345699999999</v>
      </c>
      <c r="C185" s="4">
        <v>11.414419929999999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5">
        <v>43111</v>
      </c>
      <c r="B186" s="4">
        <v>698.13983199999996</v>
      </c>
      <c r="C186" s="4">
        <v>21.71183873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5">
        <v>43112</v>
      </c>
      <c r="B187" s="4">
        <v>699.874146</v>
      </c>
      <c r="C187" s="4">
        <v>24.248430129999999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5">
        <v>43466</v>
      </c>
      <c r="B188" s="4">
        <v>655.07904099999996</v>
      </c>
      <c r="C188" s="4">
        <v>18.157138159999999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5">
        <v>43467</v>
      </c>
      <c r="B189" s="4">
        <v>652.89868200000001</v>
      </c>
      <c r="C189" s="4">
        <v>19.643643369999999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5">
        <v>43468</v>
      </c>
      <c r="B190" s="4">
        <v>789.71209699999997</v>
      </c>
      <c r="C190" s="4">
        <v>25.789485880000001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5">
        <v>43469</v>
      </c>
      <c r="B191" s="4">
        <v>733.27227800000003</v>
      </c>
      <c r="C191" s="4">
        <v>23.030542579999999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5">
        <v>43470</v>
      </c>
      <c r="B192" s="4">
        <v>593.68395999999996</v>
      </c>
      <c r="C192" s="4">
        <v>16.15255981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5">
        <v>43471</v>
      </c>
      <c r="B193" s="4">
        <v>531.74377400000003</v>
      </c>
      <c r="C193" s="4">
        <v>8.9938045619999993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5">
        <v>43472</v>
      </c>
      <c r="B194" s="4">
        <v>465.789917</v>
      </c>
      <c r="C194" s="4">
        <v>8.9114906059999992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5">
        <v>43473</v>
      </c>
      <c r="B195" s="4">
        <v>508.04345699999999</v>
      </c>
      <c r="C195" s="4">
        <v>7.7212799380000003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5">
        <v>43474</v>
      </c>
      <c r="B196" s="4">
        <v>578.48754899999994</v>
      </c>
      <c r="C196" s="4">
        <v>8.8586816759999998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5">
        <v>43475</v>
      </c>
      <c r="B197" s="4">
        <v>656.79742399999998</v>
      </c>
      <c r="C197" s="4">
        <v>6.5929447550000004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5">
        <v>43476</v>
      </c>
      <c r="B198" s="4">
        <v>634.84271200000001</v>
      </c>
      <c r="C198" s="4">
        <v>6.6307066460000001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5">
        <v>43477</v>
      </c>
      <c r="B199" s="4">
        <v>626.77777100000003</v>
      </c>
      <c r="C199" s="4">
        <v>6.11176751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5">
        <v>43831</v>
      </c>
      <c r="B200" s="4">
        <v>800.52319299999999</v>
      </c>
      <c r="C200" s="4">
        <v>6.723782301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5">
        <v>43832</v>
      </c>
      <c r="B201" s="4">
        <v>776.72650099999998</v>
      </c>
      <c r="C201" s="4">
        <v>6.9757472040000001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5">
        <v>43833</v>
      </c>
      <c r="B202" s="4">
        <v>660.08312999999998</v>
      </c>
      <c r="C202" s="4">
        <v>5.6446866849999999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5">
        <v>43834</v>
      </c>
      <c r="B203" s="4">
        <v>709.817139</v>
      </c>
      <c r="C203" s="4">
        <v>5.2416259519999997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5">
        <v>43835</v>
      </c>
      <c r="B204" s="4">
        <v>900.09075900000005</v>
      </c>
      <c r="C204" s="4">
        <v>5.5108566950000002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5">
        <v>43836</v>
      </c>
      <c r="B205" s="4">
        <v>1035.7514650000001</v>
      </c>
      <c r="C205" s="4">
        <v>6.3876692410000002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5">
        <v>43837</v>
      </c>
      <c r="B206" s="4">
        <v>1128.897095</v>
      </c>
      <c r="C206" s="4">
        <v>6.4857325609999998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5">
        <v>43838</v>
      </c>
      <c r="B207" s="4">
        <v>1082.3492429999999</v>
      </c>
      <c r="C207" s="4">
        <v>6.06621495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5">
        <v>43839</v>
      </c>
      <c r="B208" s="4">
        <v>1315.890259</v>
      </c>
      <c r="C208" s="4">
        <v>7.4799513419999997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5">
        <v>43840</v>
      </c>
      <c r="B209" s="4">
        <v>1198.785889</v>
      </c>
      <c r="C209" s="4">
        <v>6.1143766729999998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5">
        <v>43841</v>
      </c>
      <c r="B210" s="4">
        <v>1399.7144780000001</v>
      </c>
      <c r="C210" s="4">
        <v>6.9821770159999996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5">
        <v>43842</v>
      </c>
      <c r="B211" s="4">
        <v>1257.013794</v>
      </c>
      <c r="C211" s="4">
        <v>7.2807333559999998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5">
        <v>44197</v>
      </c>
      <c r="B212" s="4">
        <v>1202.9770510000001</v>
      </c>
      <c r="C212" s="4">
        <v>7.6639166310000002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5">
        <v>44198</v>
      </c>
      <c r="B213" s="4">
        <v>1307.8570560000001</v>
      </c>
      <c r="C213" s="4">
        <v>10.93526954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5">
        <v>44199</v>
      </c>
      <c r="B214" s="4">
        <v>1286.1525879999999</v>
      </c>
      <c r="C214" s="4">
        <v>12.47496864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5">
        <v>44200</v>
      </c>
      <c r="B215" s="4">
        <v>1116.3088379999999</v>
      </c>
      <c r="C215" s="4">
        <v>8.5628934329999993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5">
        <v>44201</v>
      </c>
      <c r="B216" s="4">
        <v>1169.1479489999999</v>
      </c>
      <c r="C216" s="4">
        <v>9.2631063299999994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5">
        <v>44202</v>
      </c>
      <c r="B217" s="4">
        <v>1218.294922</v>
      </c>
      <c r="C217" s="4">
        <v>9.8910068849999995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5">
        <v>44203</v>
      </c>
      <c r="B218" s="4">
        <v>1181.9212649999999</v>
      </c>
      <c r="C218" s="4">
        <v>11.34075711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5">
        <v>44204</v>
      </c>
      <c r="B219" s="4">
        <v>1345.6999510000001</v>
      </c>
      <c r="C219" s="4">
        <v>14.805517910000001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5">
        <v>44205</v>
      </c>
      <c r="B220" s="4">
        <v>1480.3000489999999</v>
      </c>
      <c r="C220" s="4">
        <v>23.244383320000001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5">
        <v>44206</v>
      </c>
      <c r="B221" s="4">
        <v>1493.349976</v>
      </c>
      <c r="C221" s="4">
        <v>22.869692390000001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1.28515625" defaultRowHeight="15" customHeight="1" x14ac:dyDescent="0.2"/>
  <cols>
    <col min="1" max="26" width="8.7109375" customWidth="1"/>
  </cols>
  <sheetData>
    <row r="1" spans="1:26" ht="16" x14ac:dyDescent="0.2">
      <c r="A1" s="7" t="s">
        <v>24</v>
      </c>
      <c r="B1" s="7" t="s">
        <v>25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7" t="s">
        <v>282</v>
      </c>
      <c r="B2" s="7">
        <v>0.90066800000000002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7" t="s">
        <v>58</v>
      </c>
      <c r="B3" s="7">
        <v>1.5742609999999999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7" t="s">
        <v>59</v>
      </c>
      <c r="B4" s="7">
        <v>1.3288930000000001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7" t="s">
        <v>60</v>
      </c>
      <c r="B5" s="7">
        <v>1.259409</v>
      </c>
      <c r="C5" s="7"/>
      <c r="D5" s="7"/>
      <c r="E5" s="7"/>
      <c r="F5" s="7"/>
      <c r="G5" s="7"/>
      <c r="H5" s="7" t="s">
        <v>27</v>
      </c>
      <c r="I5" s="7"/>
      <c r="J5" s="7"/>
      <c r="K5" s="7" t="s">
        <v>280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7" t="s">
        <v>61</v>
      </c>
      <c r="B6" s="7">
        <v>1.3136939999999999</v>
      </c>
      <c r="C6" s="7"/>
      <c r="D6" s="7"/>
      <c r="E6" s="7"/>
      <c r="F6" s="7"/>
      <c r="G6" s="7"/>
      <c r="H6" s="7"/>
      <c r="I6" s="7"/>
      <c r="J6" s="7"/>
      <c r="K6" s="7"/>
      <c r="L6" s="7"/>
      <c r="M6" s="7" t="s">
        <v>29</v>
      </c>
      <c r="N6" s="7" t="s">
        <v>30</v>
      </c>
      <c r="O6" s="7" t="s">
        <v>281</v>
      </c>
      <c r="P6" s="7" t="s">
        <v>32</v>
      </c>
      <c r="Q6" s="7" t="s">
        <v>33</v>
      </c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7" t="s">
        <v>62</v>
      </c>
      <c r="B7" s="7">
        <v>1.758829</v>
      </c>
      <c r="C7" s="7"/>
      <c r="D7" s="7"/>
      <c r="E7" s="7"/>
      <c r="F7" s="7"/>
      <c r="G7" s="7"/>
      <c r="H7" s="7" t="s">
        <v>34</v>
      </c>
      <c r="I7" s="7">
        <v>117.89853549999999</v>
      </c>
      <c r="J7" s="7"/>
      <c r="K7" s="7">
        <v>26.6</v>
      </c>
      <c r="L7" s="7"/>
      <c r="M7" s="7">
        <v>26.6</v>
      </c>
      <c r="N7" s="7">
        <v>2.7718119999999999E-2</v>
      </c>
      <c r="O7" s="7">
        <v>0</v>
      </c>
      <c r="P7" s="7">
        <v>0</v>
      </c>
      <c r="Q7" s="7" t="s">
        <v>283</v>
      </c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7" t="s">
        <v>63</v>
      </c>
      <c r="B8" s="7">
        <v>1.2528950000000001</v>
      </c>
      <c r="C8" s="7"/>
      <c r="D8" s="7"/>
      <c r="E8" s="7"/>
      <c r="F8" s="7"/>
      <c r="G8" s="7"/>
      <c r="H8" s="7" t="s">
        <v>35</v>
      </c>
      <c r="I8" s="7">
        <v>6.4481202340000001</v>
      </c>
      <c r="J8" s="7"/>
      <c r="K8" s="7">
        <v>48.6</v>
      </c>
      <c r="L8" s="7"/>
      <c r="M8" s="7">
        <v>48.6</v>
      </c>
      <c r="N8" s="7">
        <v>3.2892923999999997E-2</v>
      </c>
      <c r="O8" s="7">
        <v>0.15151515199999999</v>
      </c>
      <c r="P8" s="7">
        <v>15</v>
      </c>
      <c r="Q8" s="7" t="s">
        <v>284</v>
      </c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7" t="s">
        <v>64</v>
      </c>
      <c r="B9" s="7">
        <v>1.1508389999999999</v>
      </c>
      <c r="C9" s="7"/>
      <c r="D9" s="7"/>
      <c r="E9" s="7"/>
      <c r="F9" s="7"/>
      <c r="G9" s="7"/>
      <c r="H9" s="7" t="s">
        <v>36</v>
      </c>
      <c r="I9" s="7">
        <v>105.62860379999999</v>
      </c>
      <c r="J9" s="7"/>
      <c r="K9" s="7">
        <v>70.599999999999994</v>
      </c>
      <c r="L9" s="7"/>
      <c r="M9" s="7">
        <v>70.599999999999994</v>
      </c>
      <c r="N9" s="7">
        <v>3.6112005000000003E-2</v>
      </c>
      <c r="O9" s="7">
        <v>9.0909090999999997E-2</v>
      </c>
      <c r="P9" s="7">
        <v>9</v>
      </c>
      <c r="Q9" s="7" t="s">
        <v>285</v>
      </c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7" t="s">
        <v>65</v>
      </c>
      <c r="B10" s="7">
        <v>0.977128</v>
      </c>
      <c r="C10" s="7"/>
      <c r="D10" s="7"/>
      <c r="E10" s="7"/>
      <c r="F10" s="7"/>
      <c r="G10" s="7"/>
      <c r="H10" s="7" t="s">
        <v>37</v>
      </c>
      <c r="I10" s="7" t="e">
        <v>#N/A</v>
      </c>
      <c r="J10" s="7"/>
      <c r="K10" s="7">
        <v>92.6</v>
      </c>
      <c r="L10" s="7"/>
      <c r="M10" s="7">
        <v>92.6</v>
      </c>
      <c r="N10" s="7">
        <v>3.8456776999999998E-2</v>
      </c>
      <c r="O10" s="7">
        <v>0.171717172</v>
      </c>
      <c r="P10" s="7">
        <v>17</v>
      </c>
      <c r="Q10" s="7" t="s">
        <v>286</v>
      </c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7" t="s">
        <v>66</v>
      </c>
      <c r="B11" s="7">
        <v>1.1768959999999999</v>
      </c>
      <c r="C11" s="7"/>
      <c r="D11" s="7"/>
      <c r="E11" s="7"/>
      <c r="F11" s="7"/>
      <c r="G11" s="7"/>
      <c r="H11" s="7" t="s">
        <v>38</v>
      </c>
      <c r="I11" s="7">
        <v>64.157986260000001</v>
      </c>
      <c r="J11" s="7"/>
      <c r="K11" s="7">
        <v>114.6</v>
      </c>
      <c r="L11" s="7"/>
      <c r="M11" s="7">
        <v>114.6</v>
      </c>
      <c r="N11" s="7">
        <v>4.030305E-2</v>
      </c>
      <c r="O11" s="7">
        <v>0.14141414099999999</v>
      </c>
      <c r="P11" s="7">
        <v>14</v>
      </c>
      <c r="Q11" s="7" t="s">
        <v>287</v>
      </c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7" t="s">
        <v>67</v>
      </c>
      <c r="B12" s="7">
        <v>1.037927</v>
      </c>
      <c r="C12" s="7"/>
      <c r="D12" s="7"/>
      <c r="E12" s="7"/>
      <c r="F12" s="7"/>
      <c r="G12" s="7"/>
      <c r="H12" s="7" t="s">
        <v>39</v>
      </c>
      <c r="I12" s="7">
        <v>4116.2472010000001</v>
      </c>
      <c r="J12" s="7"/>
      <c r="K12" s="7">
        <v>136.6</v>
      </c>
      <c r="L12" s="7"/>
      <c r="M12" s="7">
        <v>136.6</v>
      </c>
      <c r="N12" s="7">
        <v>4.1826554000000002E-2</v>
      </c>
      <c r="O12" s="7">
        <v>9.0909090999999997E-2</v>
      </c>
      <c r="P12" s="7">
        <v>9</v>
      </c>
      <c r="Q12" s="7" t="s">
        <v>288</v>
      </c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7" t="s">
        <v>68</v>
      </c>
      <c r="B13" s="7">
        <v>1.04227</v>
      </c>
      <c r="C13" s="7"/>
      <c r="D13" s="7"/>
      <c r="E13" s="7"/>
      <c r="F13" s="7"/>
      <c r="G13" s="7"/>
      <c r="H13" s="7" t="s">
        <v>40</v>
      </c>
      <c r="I13" s="7">
        <v>0.788645347</v>
      </c>
      <c r="J13" s="7"/>
      <c r="K13" s="7">
        <v>158.6</v>
      </c>
      <c r="L13" s="7"/>
      <c r="M13" s="7">
        <v>158.6</v>
      </c>
      <c r="N13" s="7">
        <v>4.3123812999999997E-2</v>
      </c>
      <c r="O13" s="7">
        <v>0.131313131</v>
      </c>
      <c r="P13" s="7">
        <v>13</v>
      </c>
      <c r="Q13" s="7" t="s">
        <v>289</v>
      </c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7" t="s">
        <v>69</v>
      </c>
      <c r="B14" s="7">
        <v>1.035755</v>
      </c>
      <c r="C14" s="7"/>
      <c r="D14" s="7"/>
      <c r="E14" s="7"/>
      <c r="F14" s="7"/>
      <c r="G14" s="7"/>
      <c r="H14" s="7" t="s">
        <v>41</v>
      </c>
      <c r="I14" s="7">
        <v>0.90798548700000004</v>
      </c>
      <c r="J14" s="7"/>
      <c r="K14" s="7">
        <v>180.6</v>
      </c>
      <c r="L14" s="7"/>
      <c r="M14" s="7">
        <v>180.6</v>
      </c>
      <c r="N14" s="7">
        <v>4.4253599999999997E-2</v>
      </c>
      <c r="O14" s="7">
        <v>8.0808081000000004E-2</v>
      </c>
      <c r="P14" s="7">
        <v>8</v>
      </c>
      <c r="Q14" s="7" t="s">
        <v>290</v>
      </c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7" t="s">
        <v>70</v>
      </c>
      <c r="B15" s="7">
        <v>1.22909</v>
      </c>
      <c r="C15" s="7"/>
      <c r="D15" s="7"/>
      <c r="E15" s="7"/>
      <c r="F15" s="7"/>
      <c r="G15" s="7"/>
      <c r="H15" s="7" t="s">
        <v>42</v>
      </c>
      <c r="I15" s="7">
        <v>302.63176429999999</v>
      </c>
      <c r="J15" s="7"/>
      <c r="K15" s="7">
        <v>202.6</v>
      </c>
      <c r="L15" s="7"/>
      <c r="M15" s="7">
        <v>202.6</v>
      </c>
      <c r="N15" s="7">
        <v>4.5254377999999998E-2</v>
      </c>
      <c r="O15" s="7">
        <v>3.0303030000000002E-2</v>
      </c>
      <c r="P15" s="7">
        <v>3</v>
      </c>
      <c r="Q15" s="7" t="s">
        <v>291</v>
      </c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7" t="s">
        <v>71</v>
      </c>
      <c r="B16" s="7">
        <v>1.325709</v>
      </c>
      <c r="C16" s="7"/>
      <c r="D16" s="7"/>
      <c r="E16" s="7"/>
      <c r="F16" s="7"/>
      <c r="G16" s="7"/>
      <c r="H16" s="7" t="s">
        <v>43</v>
      </c>
      <c r="I16" s="7">
        <v>26.632788340000001</v>
      </c>
      <c r="J16" s="7"/>
      <c r="K16" s="7">
        <v>224.6</v>
      </c>
      <c r="L16" s="7"/>
      <c r="M16" s="7">
        <v>224.6</v>
      </c>
      <c r="N16" s="7">
        <v>4.6152701999999997E-2</v>
      </c>
      <c r="O16" s="7">
        <v>5.0505051000000002E-2</v>
      </c>
      <c r="P16" s="7">
        <v>5</v>
      </c>
      <c r="Q16" s="7" t="s">
        <v>292</v>
      </c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7" t="s">
        <v>72</v>
      </c>
      <c r="B17" s="7">
        <v>1.3369439999999999</v>
      </c>
      <c r="C17" s="7"/>
      <c r="D17" s="7"/>
      <c r="E17" s="7"/>
      <c r="F17" s="7"/>
      <c r="G17" s="7"/>
      <c r="H17" s="7" t="s">
        <v>44</v>
      </c>
      <c r="I17" s="7">
        <v>329.2645526</v>
      </c>
      <c r="J17" s="7"/>
      <c r="K17" s="7">
        <v>246.6</v>
      </c>
      <c r="L17" s="7"/>
      <c r="M17" s="7">
        <v>246.6</v>
      </c>
      <c r="N17" s="7">
        <v>4.6967680999999997E-2</v>
      </c>
      <c r="O17" s="7">
        <v>1.0101010000000001E-2</v>
      </c>
      <c r="P17" s="7">
        <v>1</v>
      </c>
      <c r="Q17" s="7" t="s">
        <v>293</v>
      </c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7" t="s">
        <v>73</v>
      </c>
      <c r="B18" s="7">
        <v>1.5616410000000001</v>
      </c>
      <c r="C18" s="7"/>
      <c r="D18" s="7"/>
      <c r="E18" s="7"/>
      <c r="F18" s="7"/>
      <c r="G18" s="7"/>
      <c r="H18" s="7" t="s">
        <v>45</v>
      </c>
      <c r="I18" s="7">
        <v>11671.95501</v>
      </c>
      <c r="J18" s="7"/>
      <c r="K18" s="7">
        <v>268.60000000000002</v>
      </c>
      <c r="L18" s="7"/>
      <c r="M18" s="7">
        <v>268.60000000000002</v>
      </c>
      <c r="N18" s="7">
        <v>4.7713524E-2</v>
      </c>
      <c r="O18" s="7">
        <v>1.0101010000000001E-2</v>
      </c>
      <c r="P18" s="7">
        <v>1</v>
      </c>
      <c r="Q18" s="7" t="s">
        <v>294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7" t="s">
        <v>74</v>
      </c>
      <c r="B19" s="7">
        <v>1.5526530000000001</v>
      </c>
      <c r="C19" s="7"/>
      <c r="D19" s="7"/>
      <c r="E19" s="7"/>
      <c r="F19" s="7"/>
      <c r="G19" s="7"/>
      <c r="H19" s="7" t="s">
        <v>46</v>
      </c>
      <c r="I19" s="7">
        <v>99</v>
      </c>
      <c r="J19" s="7"/>
      <c r="K19" s="7">
        <v>290.60000000000002</v>
      </c>
      <c r="L19" s="7"/>
      <c r="M19" s="7">
        <v>290.60000000000002</v>
      </c>
      <c r="N19" s="7">
        <v>4.8401089000000001E-2</v>
      </c>
      <c r="O19" s="7">
        <v>3.0303030000000002E-2</v>
      </c>
      <c r="P19" s="7">
        <v>3</v>
      </c>
      <c r="Q19" s="7" t="s">
        <v>295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7" t="s">
        <v>75</v>
      </c>
      <c r="B20" s="7">
        <v>1.262794</v>
      </c>
      <c r="C20" s="7"/>
      <c r="D20" s="7"/>
      <c r="E20" s="7"/>
      <c r="F20" s="7"/>
      <c r="G20" s="7"/>
      <c r="H20" s="7" t="s">
        <v>47</v>
      </c>
      <c r="I20" s="7">
        <v>329.2645526</v>
      </c>
      <c r="J20" s="7"/>
      <c r="K20" s="7">
        <v>312.60000000000002</v>
      </c>
      <c r="L20" s="7"/>
      <c r="M20" s="7">
        <v>312.60000000000002</v>
      </c>
      <c r="N20" s="7">
        <v>4.9038855999999999E-2</v>
      </c>
      <c r="O20" s="7">
        <v>0</v>
      </c>
      <c r="P20" s="7">
        <v>0</v>
      </c>
      <c r="Q20" s="7" t="s">
        <v>295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7" t="s">
        <v>76</v>
      </c>
      <c r="B21" s="7">
        <v>1.4874909999999999</v>
      </c>
      <c r="C21" s="7"/>
      <c r="D21" s="7"/>
      <c r="E21" s="7"/>
      <c r="F21" s="7"/>
      <c r="G21" s="7"/>
      <c r="H21" s="7" t="s">
        <v>48</v>
      </c>
      <c r="I21" s="7">
        <v>26.632788340000001</v>
      </c>
      <c r="J21" s="7"/>
      <c r="K21" s="7">
        <v>334.6</v>
      </c>
      <c r="L21" s="7"/>
      <c r="M21" s="7">
        <v>334.6</v>
      </c>
      <c r="N21" s="7">
        <v>4.9633579999999997E-2</v>
      </c>
      <c r="O21" s="7">
        <v>1.0101010000000001E-2</v>
      </c>
      <c r="P21" s="7">
        <v>1</v>
      </c>
      <c r="Q21" s="7" t="s">
        <v>296</v>
      </c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7" t="s">
        <v>77</v>
      </c>
      <c r="B22" s="7">
        <v>1.30324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 t="s">
        <v>49</v>
      </c>
      <c r="N22" s="7"/>
      <c r="O22" s="7"/>
      <c r="P22" s="7">
        <v>0</v>
      </c>
      <c r="Q22" s="7" t="s">
        <v>296</v>
      </c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7" t="s">
        <v>78</v>
      </c>
      <c r="B23" s="7">
        <v>1.143705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99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7" t="s">
        <v>79</v>
      </c>
      <c r="B24" s="7">
        <v>1.395365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7" t="s">
        <v>80</v>
      </c>
      <c r="B25" s="7">
        <v>1.307734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7" t="s">
        <v>81</v>
      </c>
      <c r="B26" s="7">
        <v>1.70994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 t="s">
        <v>297</v>
      </c>
      <c r="O26" s="7"/>
      <c r="P26" s="7" t="s">
        <v>298</v>
      </c>
      <c r="Q26" s="7" t="s">
        <v>299</v>
      </c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7" t="s">
        <v>82</v>
      </c>
      <c r="B27" s="7">
        <v>2.1333760000000002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0</v>
      </c>
      <c r="O27" s="7"/>
      <c r="P27" s="7"/>
      <c r="Q27" s="7">
        <f>'LP Final '!C10</f>
        <v>120000</v>
      </c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7" t="s">
        <v>83</v>
      </c>
      <c r="B28" s="7">
        <v>2.4152290000000001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1</v>
      </c>
      <c r="O28" s="7"/>
      <c r="P28" s="7">
        <v>4.6152701999999997E-2</v>
      </c>
      <c r="Q28" s="7">
        <f t="shared" ref="Q28:Q147" si="0">Q27*(1+P28)</f>
        <v>125538.32424000002</v>
      </c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7" t="s">
        <v>84</v>
      </c>
      <c r="B29" s="7">
        <v>1.803401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>
        <v>2</v>
      </c>
      <c r="O29" s="7"/>
      <c r="P29" s="7">
        <v>3.6112005000000003E-2</v>
      </c>
      <c r="Q29" s="7">
        <f t="shared" si="0"/>
        <v>130071.76483264653</v>
      </c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7" t="s">
        <v>85</v>
      </c>
      <c r="B30" s="7">
        <v>1.9248499999999999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>
        <v>3</v>
      </c>
      <c r="O30" s="7"/>
      <c r="P30" s="7">
        <v>3.8456776999999998E-2</v>
      </c>
      <c r="Q30" s="7">
        <f t="shared" si="0"/>
        <v>135073.90568681204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7" t="s">
        <v>86</v>
      </c>
      <c r="B31" s="7">
        <v>1.7942359999999999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>
        <v>4</v>
      </c>
      <c r="O31" s="7"/>
      <c r="P31" s="7">
        <v>3.8456776999999998E-2</v>
      </c>
      <c r="Q31" s="7">
        <f t="shared" si="0"/>
        <v>140268.41275632879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7" t="s">
        <v>87</v>
      </c>
      <c r="B32" s="7">
        <v>1.8629800000000001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>
        <v>5</v>
      </c>
      <c r="O32" s="7"/>
      <c r="P32" s="7">
        <v>3.6112005000000003E-2</v>
      </c>
      <c r="Q32" s="7">
        <f t="shared" si="0"/>
        <v>145333.78637912741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7" t="s">
        <v>88</v>
      </c>
      <c r="B33" s="7">
        <v>1.791944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v>6</v>
      </c>
      <c r="O33" s="7"/>
      <c r="P33" s="7">
        <v>3.6112005000000003E-2</v>
      </c>
      <c r="Q33" s="7">
        <f t="shared" si="0"/>
        <v>150582.0807995194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7" t="s">
        <v>89</v>
      </c>
      <c r="B34" s="7">
        <v>1.6200829999999999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v>7</v>
      </c>
      <c r="O34" s="7"/>
      <c r="P34" s="7">
        <v>3.6112005000000003E-2</v>
      </c>
      <c r="Q34" s="7">
        <f t="shared" si="0"/>
        <v>156019.90165426207</v>
      </c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7" t="s">
        <v>90</v>
      </c>
      <c r="B35" s="7">
        <v>1.6934100000000001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>
        <v>8</v>
      </c>
      <c r="O35" s="7"/>
      <c r="P35" s="7">
        <v>4.3123812999999997E-2</v>
      </c>
      <c r="Q35" s="7">
        <f t="shared" si="0"/>
        <v>162748.07471747886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7" t="s">
        <v>91</v>
      </c>
      <c r="B36" s="7">
        <v>1.5811269999999999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>
        <v>9</v>
      </c>
      <c r="O36" s="7"/>
      <c r="P36" s="7">
        <v>4.1826554000000002E-2</v>
      </c>
      <c r="Q36" s="7">
        <f t="shared" si="0"/>
        <v>169555.26585304551</v>
      </c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7" t="s">
        <v>92</v>
      </c>
      <c r="B37" s="7">
        <v>1.3565609999999999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v>10</v>
      </c>
      <c r="O37" s="7"/>
      <c r="P37" s="7">
        <v>4.4253599999999997E-2</v>
      </c>
      <c r="Q37" s="7">
        <f t="shared" si="0"/>
        <v>177058.69676599983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7" t="s">
        <v>93</v>
      </c>
      <c r="B38" s="7">
        <v>1.230529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>
        <v>11</v>
      </c>
      <c r="O38" s="7"/>
      <c r="P38" s="7">
        <v>4.3123812999999997E-2</v>
      </c>
      <c r="Q38" s="7">
        <f t="shared" si="0"/>
        <v>184694.14289536051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7" t="s">
        <v>94</v>
      </c>
      <c r="B39" s="7">
        <v>1.4963420000000001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>
        <v>12</v>
      </c>
      <c r="O39" s="7"/>
      <c r="P39" s="7">
        <v>3.8456776999999998E-2</v>
      </c>
      <c r="Q39" s="7">
        <f t="shared" si="0"/>
        <v>191796.88436189352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7" t="s">
        <v>95</v>
      </c>
      <c r="B40" s="7">
        <v>1.6890970000000001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>
        <v>13</v>
      </c>
      <c r="O40" s="7"/>
      <c r="P40" s="7">
        <v>4.1826554000000002E-2</v>
      </c>
      <c r="Q40" s="7">
        <f t="shared" si="0"/>
        <v>199819.087102688</v>
      </c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7" t="s">
        <v>96</v>
      </c>
      <c r="B41" s="7">
        <v>1.4852810000000001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>
        <v>14</v>
      </c>
      <c r="O41" s="7"/>
      <c r="P41" s="7">
        <v>4.9633579999999997E-2</v>
      </c>
      <c r="Q41" s="7">
        <f t="shared" si="0"/>
        <v>209736.82374792625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7" t="s">
        <v>97</v>
      </c>
      <c r="B42" s="7">
        <v>1.72658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>
        <v>15</v>
      </c>
      <c r="O42" s="7"/>
      <c r="P42" s="7">
        <v>4.030305E-2</v>
      </c>
      <c r="Q42" s="7">
        <f t="shared" si="0"/>
        <v>218189.85744228007</v>
      </c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7" t="s">
        <v>98</v>
      </c>
      <c r="B43" s="7">
        <v>2.0264479999999998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>
        <v>16</v>
      </c>
      <c r="O43" s="7"/>
      <c r="P43" s="7">
        <v>4.030305E-2</v>
      </c>
      <c r="Q43" s="7">
        <f t="shared" si="0"/>
        <v>226983.57417626915</v>
      </c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7" t="s">
        <v>99</v>
      </c>
      <c r="B44" s="7">
        <v>1.883542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>
        <v>17</v>
      </c>
      <c r="O44" s="7"/>
      <c r="P44" s="7">
        <v>4.6967680999999997E-2</v>
      </c>
      <c r="Q44" s="7">
        <f t="shared" si="0"/>
        <v>237644.46628041999</v>
      </c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7" t="s">
        <v>100</v>
      </c>
      <c r="B45" s="7">
        <v>1.600074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>
        <v>18</v>
      </c>
      <c r="O45" s="7"/>
      <c r="P45" s="7">
        <v>4.030305E-2</v>
      </c>
      <c r="Q45" s="7">
        <f t="shared" si="0"/>
        <v>247222.26308714304</v>
      </c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7" t="s">
        <v>101</v>
      </c>
      <c r="B46" s="7">
        <v>1.5625899999999999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19</v>
      </c>
      <c r="O46" s="7"/>
      <c r="P46" s="7">
        <v>3.2892923999999997E-2</v>
      </c>
      <c r="Q46" s="7">
        <f t="shared" si="0"/>
        <v>255354.12619797644</v>
      </c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7" t="s">
        <v>102</v>
      </c>
      <c r="B47" s="7">
        <v>1.515736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>
        <v>20</v>
      </c>
      <c r="O47" s="7"/>
      <c r="P47" s="7">
        <v>4.3123812999999997E-2</v>
      </c>
      <c r="Q47" s="7">
        <f t="shared" si="0"/>
        <v>266365.96978491638</v>
      </c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7" t="s">
        <v>103</v>
      </c>
      <c r="B48" s="7">
        <v>1.785148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>
        <v>21</v>
      </c>
      <c r="O48" s="7"/>
      <c r="P48" s="7">
        <v>4.3123812999999997E-2</v>
      </c>
      <c r="Q48" s="7">
        <f t="shared" si="0"/>
        <v>277852.68605548475</v>
      </c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7" t="s">
        <v>104</v>
      </c>
      <c r="B49" s="7">
        <v>1.815604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22</v>
      </c>
      <c r="O49" s="7"/>
      <c r="P49" s="7">
        <v>4.3123812999999997E-2</v>
      </c>
      <c r="Q49" s="7">
        <f t="shared" si="0"/>
        <v>289834.75333048921</v>
      </c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7" t="s">
        <v>105</v>
      </c>
      <c r="B50" s="7">
        <v>1.8273170000000001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23</v>
      </c>
      <c r="O50" s="7"/>
      <c r="P50" s="7">
        <v>3.2892923999999997E-2</v>
      </c>
      <c r="Q50" s="7">
        <f t="shared" si="0"/>
        <v>299368.26584434771</v>
      </c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7" t="s">
        <v>106</v>
      </c>
      <c r="B51" s="7">
        <v>2.9447920000000001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>
        <v>24</v>
      </c>
      <c r="O51" s="7"/>
      <c r="P51" s="7">
        <v>4.1826554000000002E-2</v>
      </c>
      <c r="Q51" s="7">
        <f t="shared" si="0"/>
        <v>311889.80878157268</v>
      </c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7" t="s">
        <v>107</v>
      </c>
      <c r="B52" s="7">
        <v>3.19312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v>25</v>
      </c>
      <c r="O52" s="7"/>
      <c r="P52" s="7">
        <v>3.8456776999999998E-2</v>
      </c>
      <c r="Q52" s="7">
        <f t="shared" si="0"/>
        <v>323884.08560645825</v>
      </c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7" t="s">
        <v>108</v>
      </c>
      <c r="B53" s="7">
        <v>3.2684730000000002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26</v>
      </c>
      <c r="O53" s="7"/>
      <c r="P53" s="7">
        <v>4.6152701999999997E-2</v>
      </c>
      <c r="Q53" s="7">
        <f t="shared" si="0"/>
        <v>338832.21129199566</v>
      </c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7" t="s">
        <v>109</v>
      </c>
      <c r="B54" s="7">
        <v>3.0766269999999998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>
        <v>27</v>
      </c>
      <c r="O54" s="7"/>
      <c r="P54" s="7">
        <v>3.8456776999999998E-2</v>
      </c>
      <c r="Q54" s="7">
        <f t="shared" si="0"/>
        <v>351862.60608206881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7" t="s">
        <v>110</v>
      </c>
      <c r="B55" s="7">
        <v>3.6308470000000002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>
        <v>28</v>
      </c>
      <c r="O55" s="7"/>
      <c r="P55" s="7">
        <v>3.2892923999999997E-2</v>
      </c>
      <c r="Q55" s="7">
        <f t="shared" si="0"/>
        <v>363436.39604236826</v>
      </c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7" t="s">
        <v>111</v>
      </c>
      <c r="B56" s="7">
        <v>2.6882000000000001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29</v>
      </c>
      <c r="O56" s="7"/>
      <c r="P56" s="7">
        <v>3.6112005000000003E-2</v>
      </c>
      <c r="Q56" s="7">
        <f t="shared" si="0"/>
        <v>376560.81299343228</v>
      </c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7" t="s">
        <v>112</v>
      </c>
      <c r="B57" s="7">
        <v>2.264246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30</v>
      </c>
      <c r="O57" s="7"/>
      <c r="P57" s="7">
        <v>3.2892923999999997E-2</v>
      </c>
      <c r="Q57" s="7">
        <f t="shared" si="0"/>
        <v>388946.99919660343</v>
      </c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7" t="s">
        <v>113</v>
      </c>
      <c r="B58" s="7">
        <v>1.9042399999999999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v>31</v>
      </c>
      <c r="O58" s="7"/>
      <c r="P58" s="7">
        <v>3.8456776999999998E-2</v>
      </c>
      <c r="Q58" s="7">
        <f t="shared" si="0"/>
        <v>403904.64720952639</v>
      </c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7" t="s">
        <v>114</v>
      </c>
      <c r="B59" s="7">
        <v>2.155297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>
        <v>32</v>
      </c>
      <c r="O59" s="7"/>
      <c r="P59" s="7">
        <v>4.030305E-2</v>
      </c>
      <c r="Q59" s="7">
        <f t="shared" si="0"/>
        <v>420183.23640124424</v>
      </c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7" t="s">
        <v>115</v>
      </c>
      <c r="B60" s="7">
        <v>2.1268750000000001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>
        <v>33</v>
      </c>
      <c r="O60" s="7"/>
      <c r="P60" s="7">
        <v>3.8456776999999998E-2</v>
      </c>
      <c r="Q60" s="7">
        <f t="shared" si="0"/>
        <v>436342.12942266517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7" t="s">
        <v>116</v>
      </c>
      <c r="B61" s="7">
        <v>1.944504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>
        <v>34</v>
      </c>
      <c r="O61" s="7"/>
      <c r="P61" s="7">
        <v>3.8456776999999998E-2</v>
      </c>
      <c r="Q61" s="7">
        <f t="shared" si="0"/>
        <v>453122.4413895777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7" t="s">
        <v>117</v>
      </c>
      <c r="B62" s="7">
        <v>2.4466169999999998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35</v>
      </c>
      <c r="O62" s="7"/>
      <c r="P62" s="7">
        <v>3.8456776999999998E-2</v>
      </c>
      <c r="Q62" s="7">
        <f t="shared" si="0"/>
        <v>470548.07007179223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7" t="s">
        <v>118</v>
      </c>
      <c r="B63" s="7">
        <v>1.9966109999999999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>
        <v>36</v>
      </c>
      <c r="O63" s="7"/>
      <c r="P63" s="7">
        <v>3.2892923999999997E-2</v>
      </c>
      <c r="Q63" s="7">
        <f t="shared" si="0"/>
        <v>486025.77197901037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7" t="s">
        <v>119</v>
      </c>
      <c r="B64" s="7">
        <v>1.802397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>
        <v>37</v>
      </c>
      <c r="O64" s="7"/>
      <c r="P64" s="7">
        <v>4.030305E-2</v>
      </c>
      <c r="Q64" s="7">
        <f t="shared" si="0"/>
        <v>505614.09296836896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7" t="s">
        <v>120</v>
      </c>
      <c r="B65" s="7">
        <v>1.4230780000000001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>
        <v>38</v>
      </c>
      <c r="O65" s="7"/>
      <c r="P65" s="7">
        <v>3.8456776999999998E-2</v>
      </c>
      <c r="Q65" s="7">
        <f t="shared" si="0"/>
        <v>525058.38138971082</v>
      </c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7" t="s">
        <v>121</v>
      </c>
      <c r="B66" s="7">
        <v>1.3265979999999999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>
        <v>39</v>
      </c>
      <c r="O66" s="7"/>
      <c r="P66" s="7">
        <v>4.3123812999999997E-2</v>
      </c>
      <c r="Q66" s="7">
        <f t="shared" si="0"/>
        <v>547700.90084284334</v>
      </c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 t="s">
        <v>122</v>
      </c>
      <c r="B67" s="7">
        <v>1.6859850000000001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>
        <v>40</v>
      </c>
      <c r="O67" s="7"/>
      <c r="P67" s="7">
        <v>3.2892923999999997E-2</v>
      </c>
      <c r="Q67" s="7">
        <f t="shared" si="0"/>
        <v>565716.38494899857</v>
      </c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 t="s">
        <v>123</v>
      </c>
      <c r="B68" s="7">
        <v>1.5919179999999999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>
        <v>41</v>
      </c>
      <c r="O68" s="7"/>
      <c r="P68" s="7">
        <v>4.1826554000000002E-2</v>
      </c>
      <c r="Q68" s="7">
        <f t="shared" si="0"/>
        <v>589378.35187275265</v>
      </c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 t="s">
        <v>124</v>
      </c>
      <c r="B69" s="7">
        <v>1.3507180000000001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42</v>
      </c>
      <c r="O69" s="7"/>
      <c r="P69" s="7">
        <v>4.4253599999999997E-2</v>
      </c>
      <c r="Q69" s="7">
        <f t="shared" si="0"/>
        <v>615460.46570518869</v>
      </c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 t="s">
        <v>125</v>
      </c>
      <c r="B70" s="7">
        <v>1.3265979999999999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43</v>
      </c>
      <c r="O70" s="7"/>
      <c r="P70" s="7">
        <v>3.8456776999999998E-2</v>
      </c>
      <c r="Q70" s="7">
        <f t="shared" si="0"/>
        <v>639129.09158712928</v>
      </c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 t="s">
        <v>126</v>
      </c>
      <c r="B71" s="7">
        <v>1.495438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44</v>
      </c>
      <c r="O71" s="7"/>
      <c r="P71" s="7">
        <v>4.4253599999999997E-2</v>
      </c>
      <c r="Q71" s="7">
        <f t="shared" si="0"/>
        <v>667412.8547545895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 t="s">
        <v>127</v>
      </c>
      <c r="B72" s="7">
        <v>2.016429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>
        <v>45</v>
      </c>
      <c r="O72" s="7"/>
      <c r="P72" s="7">
        <v>4.030305E-2</v>
      </c>
      <c r="Q72" s="7">
        <f t="shared" si="0"/>
        <v>694311.62841040641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 t="s">
        <v>128</v>
      </c>
      <c r="B73" s="7">
        <v>2.3275769999999998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>
        <v>46</v>
      </c>
      <c r="O73" s="7"/>
      <c r="P73" s="7">
        <v>4.3123812999999997E-2</v>
      </c>
      <c r="Q73" s="7">
        <f t="shared" si="0"/>
        <v>724252.99323770229</v>
      </c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 t="s">
        <v>129</v>
      </c>
      <c r="B74" s="7">
        <v>2.8509799999999998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>
        <v>47</v>
      </c>
      <c r="O74" s="7"/>
      <c r="P74" s="7">
        <v>4.1826554000000002E-2</v>
      </c>
      <c r="Q74" s="7">
        <f t="shared" si="0"/>
        <v>754546.00016902073</v>
      </c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 t="s">
        <v>130</v>
      </c>
      <c r="B75" s="7">
        <v>3.8423099999999999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>
        <v>48</v>
      </c>
      <c r="O75" s="7"/>
      <c r="P75" s="7">
        <v>3.8456776999999998E-2</v>
      </c>
      <c r="Q75" s="7">
        <f t="shared" si="0"/>
        <v>783563.40743376268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 t="s">
        <v>131</v>
      </c>
      <c r="B76" s="7">
        <v>5.8201470000000004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>
        <v>49</v>
      </c>
      <c r="O76" s="7"/>
      <c r="P76" s="7">
        <v>3.2892923999999997E-2</v>
      </c>
      <c r="Q76" s="7">
        <f t="shared" si="0"/>
        <v>809337.09904366243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 t="s">
        <v>132</v>
      </c>
      <c r="B77" s="7">
        <v>6.7271859999999997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>
        <v>50</v>
      </c>
      <c r="O77" s="7"/>
      <c r="P77" s="7">
        <v>4.030305E-2</v>
      </c>
      <c r="Q77" s="7">
        <f t="shared" si="0"/>
        <v>841955.85261327401</v>
      </c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 t="s">
        <v>133</v>
      </c>
      <c r="B78" s="7">
        <v>9.1146469999999997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>
        <v>51</v>
      </c>
      <c r="O78" s="7"/>
      <c r="P78" s="7">
        <v>4.030305E-2</v>
      </c>
      <c r="Q78" s="7">
        <f t="shared" si="0"/>
        <v>875889.24143893935</v>
      </c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 t="s">
        <v>134</v>
      </c>
      <c r="B79" s="7">
        <v>9.3682479999999995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>
        <v>52</v>
      </c>
      <c r="O79" s="7"/>
      <c r="P79" s="7">
        <v>4.3123812999999997E-2</v>
      </c>
      <c r="Q79" s="7">
        <f t="shared" si="0"/>
        <v>913660.925295464</v>
      </c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 t="s">
        <v>135</v>
      </c>
      <c r="B80" s="7">
        <v>8.7217409999999997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>
        <v>53</v>
      </c>
      <c r="O80" s="7"/>
      <c r="P80" s="7">
        <v>3.6112005000000003E-2</v>
      </c>
      <c r="Q80" s="7">
        <f t="shared" si="0"/>
        <v>946655.05319803848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 t="s">
        <v>136</v>
      </c>
      <c r="B81" s="7">
        <v>9.2828599999999994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>
        <v>54</v>
      </c>
      <c r="O81" s="7"/>
      <c r="P81" s="7">
        <v>3.6112005000000003E-2</v>
      </c>
      <c r="Q81" s="7">
        <f t="shared" si="0"/>
        <v>980840.66521240142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 t="s">
        <v>137</v>
      </c>
      <c r="B82" s="7">
        <v>10.914984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>
        <v>55</v>
      </c>
      <c r="O82" s="7"/>
      <c r="P82" s="7">
        <v>3.8456776999999998E-2</v>
      </c>
      <c r="Q82" s="7">
        <f t="shared" si="0"/>
        <v>1018560.6359470063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 t="s">
        <v>138</v>
      </c>
      <c r="B83" s="7">
        <v>15.501518000000001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>
        <v>56</v>
      </c>
      <c r="O83" s="7"/>
      <c r="P83" s="7">
        <v>4.3123812999999997E-2</v>
      </c>
      <c r="Q83" s="7">
        <f t="shared" si="0"/>
        <v>1062484.8543407461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 t="s">
        <v>139</v>
      </c>
      <c r="B84" s="7">
        <v>14.87941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>
        <v>57</v>
      </c>
      <c r="O84" s="7"/>
      <c r="P84" s="7">
        <v>3.2892923999999997E-2</v>
      </c>
      <c r="Q84" s="7">
        <f t="shared" si="0"/>
        <v>1097433.0879057273</v>
      </c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 t="s">
        <v>140</v>
      </c>
      <c r="B85" s="7">
        <v>17.816744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>
        <v>58</v>
      </c>
      <c r="O85" s="7"/>
      <c r="P85" s="7">
        <v>4.8401089000000001E-2</v>
      </c>
      <c r="Q85" s="7">
        <f t="shared" si="0"/>
        <v>1150550.0444649972</v>
      </c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 t="s">
        <v>141</v>
      </c>
      <c r="B86" s="7">
        <v>19.529377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59</v>
      </c>
      <c r="O86" s="7"/>
      <c r="P86" s="7">
        <v>4.4253599999999997E-2</v>
      </c>
      <c r="Q86" s="7">
        <f t="shared" si="0"/>
        <v>1201466.0259127335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 t="s">
        <v>142</v>
      </c>
      <c r="B87" s="7">
        <v>19.912400999999999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>
        <v>60</v>
      </c>
      <c r="O87" s="7"/>
      <c r="P87" s="7">
        <v>4.030305E-2</v>
      </c>
      <c r="Q87" s="7">
        <f t="shared" si="0"/>
        <v>1249888.7712283956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 t="s">
        <v>143</v>
      </c>
      <c r="B88" s="7">
        <v>21.424983999999998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>
        <v>61</v>
      </c>
      <c r="O88" s="7"/>
      <c r="P88" s="7">
        <v>4.6967680999999997E-2</v>
      </c>
      <c r="Q88" s="7">
        <f t="shared" si="0"/>
        <v>1308593.1483209329</v>
      </c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 t="s">
        <v>144</v>
      </c>
      <c r="B89" s="7">
        <v>21.392986000000001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>
        <v>62</v>
      </c>
      <c r="O89" s="7"/>
      <c r="P89" s="7">
        <v>4.030305E-2</v>
      </c>
      <c r="Q89" s="7">
        <f t="shared" si="0"/>
        <v>1361333.4434073686</v>
      </c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 t="s">
        <v>145</v>
      </c>
      <c r="B90" s="7">
        <v>17.377977000000001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>
        <v>63</v>
      </c>
      <c r="O90" s="7"/>
      <c r="P90" s="7">
        <v>3.8456776999999998E-2</v>
      </c>
      <c r="Q90" s="7">
        <f t="shared" si="0"/>
        <v>1413685.9400631278</v>
      </c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 t="s">
        <v>146</v>
      </c>
      <c r="B91" s="7">
        <v>18.476965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>
        <v>64</v>
      </c>
      <c r="O91" s="7"/>
      <c r="P91" s="7">
        <v>4.3123812999999997E-2</v>
      </c>
      <c r="Q91" s="7">
        <f t="shared" si="0"/>
        <v>1474649.4681831393</v>
      </c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 t="s">
        <v>147</v>
      </c>
      <c r="B92" s="7">
        <v>14.934340000000001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>
        <v>65</v>
      </c>
      <c r="O92" s="7"/>
      <c r="P92" s="7">
        <v>4.030305E-2</v>
      </c>
      <c r="Q92" s="7">
        <f t="shared" si="0"/>
        <v>1534082.3394317976</v>
      </c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 t="s">
        <v>148</v>
      </c>
      <c r="B93" s="7">
        <v>13.773868999999999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>
        <v>66</v>
      </c>
      <c r="O93" s="7"/>
      <c r="P93" s="7">
        <v>4.3123812999999997E-2</v>
      </c>
      <c r="Q93" s="7">
        <f t="shared" si="0"/>
        <v>1600237.8193640569</v>
      </c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 t="s">
        <v>149</v>
      </c>
      <c r="B94" s="7">
        <v>13.658801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>
        <v>67</v>
      </c>
      <c r="O94" s="7"/>
      <c r="P94" s="7">
        <v>4.030305E-2</v>
      </c>
      <c r="Q94" s="7">
        <f t="shared" si="0"/>
        <v>1664732.2842097774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 t="s">
        <v>150</v>
      </c>
      <c r="B95" s="7">
        <v>13.781212999999999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>
        <v>68</v>
      </c>
      <c r="O95" s="7"/>
      <c r="P95" s="7">
        <v>3.8456776999999998E-2</v>
      </c>
      <c r="Q95" s="7">
        <f t="shared" si="0"/>
        <v>1728752.5224283333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 t="s">
        <v>151</v>
      </c>
      <c r="B96" s="7">
        <v>11.746715999999999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>
        <v>69</v>
      </c>
      <c r="O96" s="7"/>
      <c r="P96" s="7">
        <v>4.4253599999999997E-2</v>
      </c>
      <c r="Q96" s="7">
        <f t="shared" si="0"/>
        <v>1805256.0450548679</v>
      </c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 t="s">
        <v>152</v>
      </c>
      <c r="B97" s="7">
        <v>14.669930000000001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>
        <v>70</v>
      </c>
      <c r="O97" s="7"/>
      <c r="P97" s="7">
        <v>4.5254377999999998E-2</v>
      </c>
      <c r="Q97" s="7">
        <f t="shared" si="0"/>
        <v>1886951.7845045661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 t="s">
        <v>153</v>
      </c>
      <c r="B98" s="7">
        <v>14.469170999999999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>
        <v>71</v>
      </c>
      <c r="O98" s="7"/>
      <c r="P98" s="7">
        <v>3.2892923999999997E-2</v>
      </c>
      <c r="Q98" s="7">
        <f t="shared" si="0"/>
        <v>1949019.1461439391</v>
      </c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 t="s">
        <v>154</v>
      </c>
      <c r="B99" s="7">
        <v>15.668818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>
        <v>72</v>
      </c>
      <c r="O99" s="7"/>
      <c r="P99" s="7">
        <v>4.030305E-2</v>
      </c>
      <c r="Q99" s="7">
        <f t="shared" si="0"/>
        <v>2027570.5622419354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 t="s">
        <v>155</v>
      </c>
      <c r="B100" s="7">
        <v>21.532378999999999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>
        <v>73</v>
      </c>
      <c r="O100" s="7"/>
      <c r="P100" s="7">
        <v>3.8456776999999998E-2</v>
      </c>
      <c r="Q100" s="7">
        <f t="shared" si="0"/>
        <v>2105544.391205838</v>
      </c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 t="s">
        <v>156</v>
      </c>
      <c r="B101" s="7">
        <v>21.486758999999999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>
        <v>74</v>
      </c>
      <c r="O101" s="7"/>
      <c r="P101" s="7">
        <v>3.6112005000000003E-2</v>
      </c>
      <c r="Q101" s="7">
        <f t="shared" si="0"/>
        <v>2181579.8207887853</v>
      </c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 t="s">
        <v>157</v>
      </c>
      <c r="B102" s="7">
        <v>14.904719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>
        <v>75</v>
      </c>
      <c r="O102" s="7"/>
      <c r="P102" s="7">
        <v>4.1826554000000002E-2</v>
      </c>
      <c r="Q102" s="7">
        <f t="shared" si="0"/>
        <v>2272827.7869683178</v>
      </c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 t="s">
        <v>158</v>
      </c>
      <c r="B103" s="7">
        <v>11.759779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>
        <v>76</v>
      </c>
      <c r="O103" s="7"/>
      <c r="P103" s="7">
        <v>3.6112005000000003E-2</v>
      </c>
      <c r="Q103" s="7">
        <f t="shared" si="0"/>
        <v>2354904.1553754569</v>
      </c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 t="s">
        <v>159</v>
      </c>
      <c r="B104" s="7">
        <v>13.613353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>
        <v>77</v>
      </c>
      <c r="O104" s="7"/>
      <c r="P104" s="7">
        <v>4.030305E-2</v>
      </c>
      <c r="Q104" s="7">
        <f t="shared" si="0"/>
        <v>2449813.9752947614</v>
      </c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 t="s">
        <v>160</v>
      </c>
      <c r="B105" s="7">
        <v>15.876925999999999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>
        <v>78</v>
      </c>
      <c r="O105" s="7"/>
      <c r="P105" s="7">
        <v>4.1826554000000002E-2</v>
      </c>
      <c r="Q105" s="7">
        <f t="shared" si="0"/>
        <v>2552281.2518223822</v>
      </c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 t="s">
        <v>161</v>
      </c>
      <c r="B106" s="7">
        <v>14.929271999999999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>
        <v>79</v>
      </c>
      <c r="O106" s="7"/>
      <c r="P106" s="7">
        <v>4.030305E-2</v>
      </c>
      <c r="Q106" s="7">
        <f t="shared" si="0"/>
        <v>2655145.9707286418</v>
      </c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 t="s">
        <v>162</v>
      </c>
      <c r="B107" s="7">
        <v>15.957945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>
        <v>80</v>
      </c>
      <c r="O107" s="7"/>
      <c r="P107" s="7">
        <v>3.6112005000000003E-2</v>
      </c>
      <c r="Q107" s="7">
        <f t="shared" si="0"/>
        <v>2751028.6152993245</v>
      </c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 t="s">
        <v>163</v>
      </c>
      <c r="B108" s="7">
        <v>21.275627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>
        <v>81</v>
      </c>
      <c r="O108" s="7"/>
      <c r="P108" s="7">
        <v>4.030305E-2</v>
      </c>
      <c r="Q108" s="7">
        <f t="shared" si="0"/>
        <v>2861903.4591331636</v>
      </c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 t="s">
        <v>164</v>
      </c>
      <c r="B109" s="7">
        <v>25.274930999999999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>
        <v>82</v>
      </c>
      <c r="O109" s="7"/>
      <c r="P109" s="7">
        <v>3.2892923999999997E-2</v>
      </c>
      <c r="Q109" s="7">
        <f t="shared" si="0"/>
        <v>2956039.8321097679</v>
      </c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 t="s">
        <v>165</v>
      </c>
      <c r="B110" s="7">
        <v>27.025396000000001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>
        <v>83</v>
      </c>
      <c r="O110" s="7"/>
      <c r="P110" s="7">
        <v>4.4253599999999997E-2</v>
      </c>
      <c r="Q110" s="7">
        <f t="shared" si="0"/>
        <v>3086855.236424021</v>
      </c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 t="s">
        <v>166</v>
      </c>
      <c r="B111" s="7">
        <v>30.64171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>
        <v>84</v>
      </c>
      <c r="O111" s="7"/>
      <c r="P111" s="7">
        <v>3.8456776999999998E-2</v>
      </c>
      <c r="Q111" s="7">
        <f t="shared" si="0"/>
        <v>3205565.7398824617</v>
      </c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 t="s">
        <v>167</v>
      </c>
      <c r="B112" s="7">
        <v>35.630405000000003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>
        <v>85</v>
      </c>
      <c r="O112" s="7"/>
      <c r="P112" s="7">
        <v>4.3123812999999997E-2</v>
      </c>
      <c r="Q112" s="7">
        <f t="shared" si="0"/>
        <v>3343801.9574083597</v>
      </c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 t="s">
        <v>168</v>
      </c>
      <c r="B113" s="7">
        <v>40.356884000000001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>
        <v>86</v>
      </c>
      <c r="O113" s="7"/>
      <c r="P113" s="7">
        <v>4.6152701999999997E-2</v>
      </c>
      <c r="Q113" s="7">
        <f t="shared" si="0"/>
        <v>3498127.4526956449</v>
      </c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 t="s">
        <v>169</v>
      </c>
      <c r="B114" s="7">
        <v>39.645663999999996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87</v>
      </c>
      <c r="O114" s="7"/>
      <c r="P114" s="7">
        <v>4.030305E-2</v>
      </c>
      <c r="Q114" s="7">
        <f t="shared" si="0"/>
        <v>3639112.6583280098</v>
      </c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 t="s">
        <v>170</v>
      </c>
      <c r="B115" s="7">
        <v>39.559536000000001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>
        <v>88</v>
      </c>
      <c r="O115" s="7"/>
      <c r="P115" s="7">
        <v>4.9633579999999997E-2</v>
      </c>
      <c r="Q115" s="7">
        <f t="shared" si="0"/>
        <v>3819734.8475841461</v>
      </c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 t="s">
        <v>171</v>
      </c>
      <c r="B116" s="7">
        <v>40.187072999999998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>
        <v>89</v>
      </c>
      <c r="O116" s="7"/>
      <c r="P116" s="7">
        <v>4.1826554000000002E-2</v>
      </c>
      <c r="Q116" s="7">
        <f t="shared" si="0"/>
        <v>3979501.1934523061</v>
      </c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 t="s">
        <v>172</v>
      </c>
      <c r="B117" s="7">
        <v>31.293251000000001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>
        <v>90</v>
      </c>
      <c r="O117" s="7"/>
      <c r="P117" s="7">
        <v>4.1826554000000002E-2</v>
      </c>
      <c r="Q117" s="7">
        <f t="shared" si="0"/>
        <v>4145950.0150133036</v>
      </c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 t="s">
        <v>173</v>
      </c>
      <c r="B118" s="7">
        <v>28.871693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>
        <v>91</v>
      </c>
      <c r="O118" s="7"/>
      <c r="P118" s="7">
        <v>4.3123812999999997E-2</v>
      </c>
      <c r="Q118" s="7">
        <f t="shared" si="0"/>
        <v>4324739.1881680842</v>
      </c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 t="s">
        <v>174</v>
      </c>
      <c r="B119" s="7">
        <v>29.191616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>
        <v>92</v>
      </c>
      <c r="O119" s="7"/>
      <c r="P119" s="7">
        <v>3.2892923999999997E-2</v>
      </c>
      <c r="Q119" s="7">
        <f t="shared" si="0"/>
        <v>4466992.5056043183</v>
      </c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 t="s">
        <v>175</v>
      </c>
      <c r="B120" s="7">
        <v>32.287475999999998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>
        <v>93</v>
      </c>
      <c r="O120" s="7"/>
      <c r="P120" s="7">
        <v>4.3123812999999997E-2</v>
      </c>
      <c r="Q120" s="7">
        <f t="shared" si="0"/>
        <v>4659626.2550884001</v>
      </c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 t="s">
        <v>176</v>
      </c>
      <c r="B121" s="7">
        <v>39.153477000000002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>
        <v>94</v>
      </c>
      <c r="O121" s="7"/>
      <c r="P121" s="7">
        <v>4.6152701999999997E-2</v>
      </c>
      <c r="Q121" s="7">
        <f t="shared" si="0"/>
        <v>4874680.5970708719</v>
      </c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 t="s">
        <v>177</v>
      </c>
      <c r="B122" s="7">
        <v>38.501331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>
        <v>95</v>
      </c>
      <c r="O122" s="7"/>
      <c r="P122" s="7">
        <v>3.6112005000000003E-2</v>
      </c>
      <c r="Q122" s="7">
        <f t="shared" si="0"/>
        <v>5050715.0871656984</v>
      </c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 t="s">
        <v>178</v>
      </c>
      <c r="B123" s="7">
        <v>35.683562999999999</v>
      </c>
      <c r="C123" s="7">
        <v>39.618997229999998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>
        <v>96</v>
      </c>
      <c r="O123" s="7"/>
      <c r="P123" s="7">
        <v>3.8456776999999998E-2</v>
      </c>
      <c r="Q123" s="7">
        <f t="shared" si="0"/>
        <v>5244949.3109633652</v>
      </c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 t="s">
        <v>179</v>
      </c>
      <c r="B124" s="7">
        <v>41.926960000000001</v>
      </c>
      <c r="C124" s="7">
        <v>26.632788340000001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>
        <v>97</v>
      </c>
      <c r="O124" s="7"/>
      <c r="P124" s="7">
        <v>4.1826554000000002E-2</v>
      </c>
      <c r="Q124" s="7">
        <f t="shared" si="0"/>
        <v>5464327.4665456377</v>
      </c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 t="s">
        <v>180</v>
      </c>
      <c r="B125" s="7">
        <v>42.122714999999999</v>
      </c>
      <c r="C125" s="7">
        <v>31.697597170000002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>
        <v>98</v>
      </c>
      <c r="O125" s="7"/>
      <c r="P125" s="7">
        <v>4.030305E-2</v>
      </c>
      <c r="Q125" s="7">
        <f t="shared" si="0"/>
        <v>5684556.5296461992</v>
      </c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 t="s">
        <v>181</v>
      </c>
      <c r="B126" s="7">
        <v>43.655208999999999</v>
      </c>
      <c r="C126" s="7">
        <v>34.663249980000003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>
        <v>99</v>
      </c>
      <c r="O126" s="7"/>
      <c r="P126" s="7">
        <v>4.6152701999999997E-2</v>
      </c>
      <c r="Q126" s="7">
        <f t="shared" si="0"/>
        <v>5946914.1731611146</v>
      </c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 t="s">
        <v>182</v>
      </c>
      <c r="B127" s="7">
        <v>56.018841000000002</v>
      </c>
      <c r="C127" s="7">
        <v>42.642229469999997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>
        <v>100</v>
      </c>
      <c r="O127" s="7"/>
      <c r="P127" s="7">
        <v>3.8456776999999998E-2</v>
      </c>
      <c r="Q127" s="7">
        <f t="shared" si="0"/>
        <v>6175613.3253565105</v>
      </c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 t="s">
        <v>183</v>
      </c>
      <c r="B128" s="7">
        <v>56.981276999999999</v>
      </c>
      <c r="C128" s="7">
        <v>32.397280799999997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>
        <v>101</v>
      </c>
      <c r="O128" s="7"/>
      <c r="P128" s="7">
        <v>4.3123812999999997E-2</v>
      </c>
      <c r="Q128" s="7">
        <f t="shared" si="0"/>
        <v>6441929.3195594931</v>
      </c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 t="s">
        <v>184</v>
      </c>
      <c r="B129" s="7">
        <v>62.250008000000001</v>
      </c>
      <c r="C129" s="7">
        <v>49.684936090000001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>
        <v>102</v>
      </c>
      <c r="O129" s="7"/>
      <c r="P129" s="7">
        <v>3.2892923999999997E-2</v>
      </c>
      <c r="Q129" s="7">
        <f t="shared" si="0"/>
        <v>6653823.2110811351</v>
      </c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 t="s">
        <v>185</v>
      </c>
      <c r="B130" s="7">
        <v>72.725784000000004</v>
      </c>
      <c r="C130" s="7">
        <v>63.193708239999999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>
        <v>103</v>
      </c>
      <c r="O130" s="7"/>
      <c r="P130" s="7">
        <v>3.2892923999999997E-2</v>
      </c>
      <c r="Q130" s="7">
        <f t="shared" si="0"/>
        <v>6872686.9122726629</v>
      </c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 t="s">
        <v>186</v>
      </c>
      <c r="B131" s="7">
        <v>74.774039999999999</v>
      </c>
      <c r="C131" s="7">
        <v>76.524303880000005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>
        <v>104</v>
      </c>
      <c r="O131" s="7"/>
      <c r="P131" s="7">
        <v>3.8456776999999998E-2</v>
      </c>
      <c r="Q131" s="7">
        <f t="shared" si="0"/>
        <v>7136988.3002487505</v>
      </c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 t="s">
        <v>187</v>
      </c>
      <c r="B132" s="7">
        <v>90.827019000000007</v>
      </c>
      <c r="C132" s="7">
        <v>77.175059649999994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>
        <v>105</v>
      </c>
      <c r="O132" s="7"/>
      <c r="P132" s="7">
        <v>4.4253599999999997E-2</v>
      </c>
      <c r="Q132" s="7">
        <f t="shared" si="0"/>
        <v>7452825.7256926382</v>
      </c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 t="s">
        <v>188</v>
      </c>
      <c r="B133" s="7">
        <v>93.899422000000001</v>
      </c>
      <c r="C133" s="7">
        <v>90.468233319999996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>
        <v>106</v>
      </c>
      <c r="O133" s="7"/>
      <c r="P133" s="7">
        <v>4.6152701999999997E-2</v>
      </c>
      <c r="Q133" s="7">
        <f t="shared" si="0"/>
        <v>7796793.7704684651</v>
      </c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 t="s">
        <v>189</v>
      </c>
      <c r="B134" s="7">
        <v>96.243819999999999</v>
      </c>
      <c r="C134" s="7">
        <v>92.340583530000004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>
        <v>107</v>
      </c>
      <c r="O134" s="7"/>
      <c r="P134" s="7">
        <v>4.4253599999999997E-2</v>
      </c>
      <c r="Q134" s="7">
        <f t="shared" si="0"/>
        <v>8141829.9632692682</v>
      </c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 t="s">
        <v>190</v>
      </c>
      <c r="B135" s="7">
        <v>106.67023500000001</v>
      </c>
      <c r="C135" s="7">
        <v>102.9879025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>
        <v>108</v>
      </c>
      <c r="O135" s="7"/>
      <c r="P135" s="7">
        <v>4.030305E-2</v>
      </c>
      <c r="Q135" s="7">
        <f t="shared" si="0"/>
        <v>8469970.5433704071</v>
      </c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 t="s">
        <v>191</v>
      </c>
      <c r="B136" s="7">
        <v>118.34287999999999</v>
      </c>
      <c r="C136" s="7">
        <v>96.284958790000005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>
        <v>109</v>
      </c>
      <c r="O136" s="7"/>
      <c r="P136" s="7">
        <v>3.2892923999999997E-2</v>
      </c>
      <c r="Q136" s="7">
        <f t="shared" si="0"/>
        <v>8748572.6407357287</v>
      </c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 t="s">
        <v>192</v>
      </c>
      <c r="B137" s="7">
        <v>127.902084</v>
      </c>
      <c r="C137" s="7">
        <v>96.478249750000003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>
        <v>110</v>
      </c>
      <c r="O137" s="7"/>
      <c r="P137" s="7">
        <v>4.030305E-2</v>
      </c>
      <c r="Q137" s="7">
        <f t="shared" si="0"/>
        <v>9101166.8013039324</v>
      </c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 t="s">
        <v>193</v>
      </c>
      <c r="B138" s="7">
        <v>121.602104</v>
      </c>
      <c r="C138" s="7">
        <v>90.95527113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>
        <v>111</v>
      </c>
      <c r="O138" s="7"/>
      <c r="P138" s="7">
        <v>4.030305E-2</v>
      </c>
      <c r="Q138" s="7">
        <f t="shared" si="0"/>
        <v>9467971.5819552243</v>
      </c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 t="s">
        <v>194</v>
      </c>
      <c r="B139" s="7">
        <v>139.31617700000001</v>
      </c>
      <c r="C139" s="7">
        <v>89.21139814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>
        <v>112</v>
      </c>
      <c r="O139" s="7"/>
      <c r="P139" s="7">
        <v>3.6112005000000003E-2</v>
      </c>
      <c r="Q139" s="7">
        <f t="shared" si="0"/>
        <v>9809879.0190626495</v>
      </c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 t="s">
        <v>195</v>
      </c>
      <c r="B140" s="7">
        <v>162.78672800000001</v>
      </c>
      <c r="C140" s="7">
        <v>104.8442427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>
        <v>113</v>
      </c>
      <c r="O140" s="7"/>
      <c r="P140" s="7">
        <v>4.6152701999999997E-2</v>
      </c>
      <c r="Q140" s="7">
        <f t="shared" si="0"/>
        <v>10262631.442085501</v>
      </c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 t="s">
        <v>196</v>
      </c>
      <c r="B141" s="7">
        <v>174.855515</v>
      </c>
      <c r="C141" s="7">
        <v>138.46717279999999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>
        <v>114</v>
      </c>
      <c r="O141" s="7"/>
      <c r="P141" s="7">
        <v>3.2892923999999997E-2</v>
      </c>
      <c r="Q141" s="7">
        <f t="shared" si="0"/>
        <v>10600199.398150029</v>
      </c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 t="s">
        <v>197</v>
      </c>
      <c r="B142" s="7">
        <v>159.59968599999999</v>
      </c>
      <c r="C142" s="7">
        <v>107.2945557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>
        <v>115</v>
      </c>
      <c r="O142" s="7"/>
      <c r="P142" s="7">
        <v>4.030305E-2</v>
      </c>
      <c r="Q142" s="7">
        <f t="shared" si="0"/>
        <v>11027419.764503637</v>
      </c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 t="s">
        <v>198</v>
      </c>
      <c r="B143" s="7">
        <v>180.10549900000001</v>
      </c>
      <c r="C143" s="7">
        <v>138.19825900000001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>
        <v>116</v>
      </c>
      <c r="O143" s="7"/>
      <c r="P143" s="7">
        <v>4.5254377999999998E-2</v>
      </c>
      <c r="Q143" s="7">
        <f t="shared" si="0"/>
        <v>11526458.786891157</v>
      </c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 t="s">
        <v>199</v>
      </c>
      <c r="B144" s="7">
        <v>209.87605300000001</v>
      </c>
      <c r="C144" s="7">
        <v>183.5054083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>
        <v>117</v>
      </c>
      <c r="O144" s="7"/>
      <c r="P144" s="7">
        <v>3.6112005000000003E-2</v>
      </c>
      <c r="Q144" s="7">
        <f t="shared" si="0"/>
        <v>11942702.324235665</v>
      </c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 t="s">
        <v>200</v>
      </c>
      <c r="B145" s="7">
        <v>234.77950999999999</v>
      </c>
      <c r="C145" s="7">
        <v>168.2566999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>
        <v>118</v>
      </c>
      <c r="O145" s="7"/>
      <c r="P145" s="7">
        <v>4.5254377999999998E-2</v>
      </c>
      <c r="Q145" s="7">
        <f t="shared" si="0"/>
        <v>12483161.889558105</v>
      </c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 t="s">
        <v>201</v>
      </c>
      <c r="B146" s="7">
        <v>277.81707799999998</v>
      </c>
      <c r="C146" s="7">
        <v>212.44158060000001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>
        <v>119</v>
      </c>
      <c r="O146" s="7"/>
      <c r="P146" s="7">
        <v>4.030305E-2</v>
      </c>
      <c r="Q146" s="7">
        <f t="shared" si="0"/>
        <v>12986271.387351058</v>
      </c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 t="s">
        <v>202</v>
      </c>
      <c r="B147" s="7">
        <v>256.54534899999999</v>
      </c>
      <c r="C147" s="7">
        <v>150.0317842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>
        <v>120</v>
      </c>
      <c r="O147" s="7"/>
      <c r="P147" s="7">
        <v>3.6112005000000003E-2</v>
      </c>
      <c r="Q147" s="7">
        <f t="shared" si="0"/>
        <v>13455231.684622439</v>
      </c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 t="s">
        <v>203</v>
      </c>
      <c r="B148" s="7">
        <v>261.31356799999998</v>
      </c>
      <c r="C148" s="7">
        <v>122.48828520000001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 t="s">
        <v>204</v>
      </c>
      <c r="B149" s="7">
        <v>259.13540599999999</v>
      </c>
      <c r="C149" s="7">
        <v>107.2922717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 t="s">
        <v>205</v>
      </c>
      <c r="B150" s="7">
        <v>250.752274</v>
      </c>
      <c r="C150" s="7">
        <v>139.04410279999999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 t="s">
        <v>206</v>
      </c>
      <c r="B151" s="7">
        <v>251.494156</v>
      </c>
      <c r="C151" s="7">
        <v>130.65649579999999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 t="s">
        <v>207</v>
      </c>
      <c r="B152" s="7">
        <v>231.09271200000001</v>
      </c>
      <c r="C152" s="7">
        <v>128.79727750000001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 t="s">
        <v>208</v>
      </c>
      <c r="B153" s="7">
        <v>191.674622</v>
      </c>
      <c r="C153" s="7">
        <v>102.88603310000001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 t="s">
        <v>209</v>
      </c>
      <c r="B154" s="7">
        <v>180.02726699999999</v>
      </c>
      <c r="C154" s="7">
        <v>100.4647841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 t="s">
        <v>210</v>
      </c>
      <c r="B155" s="7">
        <v>240.56390400000001</v>
      </c>
      <c r="C155" s="7">
        <v>148.48862930000001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 t="s">
        <v>211</v>
      </c>
      <c r="B156" s="7">
        <v>220.92907700000001</v>
      </c>
      <c r="C156" s="7">
        <v>130.4640205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 t="s">
        <v>212</v>
      </c>
      <c r="B157" s="7">
        <v>248.77394100000001</v>
      </c>
      <c r="C157" s="7">
        <v>157.3396324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 t="s">
        <v>213</v>
      </c>
      <c r="B158" s="7">
        <v>243.061554</v>
      </c>
      <c r="C158" s="7">
        <v>179.17480599999999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 t="s">
        <v>214</v>
      </c>
      <c r="B159" s="7">
        <v>227.13606300000001</v>
      </c>
      <c r="C159" s="7">
        <v>184.58407969999999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 t="s">
        <v>215</v>
      </c>
      <c r="B160" s="7">
        <v>221.349457</v>
      </c>
      <c r="C160" s="7">
        <v>147.92704939999999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 t="s">
        <v>216</v>
      </c>
      <c r="B161" s="7">
        <v>210.237381</v>
      </c>
      <c r="C161" s="7">
        <v>124.46732249999999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 t="s">
        <v>217</v>
      </c>
      <c r="B162" s="7">
        <v>212.81274400000001</v>
      </c>
      <c r="C162" s="7">
        <v>143.2811327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 t="s">
        <v>218</v>
      </c>
      <c r="B163" s="7">
        <v>199.01977500000001</v>
      </c>
      <c r="C163" s="7">
        <v>115.26820360000001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 t="s">
        <v>219</v>
      </c>
      <c r="B164" s="7">
        <v>214.050873</v>
      </c>
      <c r="C164" s="7">
        <v>105.62860379999999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 t="s">
        <v>220</v>
      </c>
      <c r="B165" s="7">
        <v>208.52873199999999</v>
      </c>
      <c r="C165" s="7">
        <v>110.7109541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 t="s">
        <v>221</v>
      </c>
      <c r="B166" s="7">
        <v>246.09411600000001</v>
      </c>
      <c r="C166" s="7">
        <v>153.8017092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 t="s">
        <v>222</v>
      </c>
      <c r="B167" s="7">
        <v>243.815933</v>
      </c>
      <c r="C167" s="7">
        <v>156.03320959999999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 t="s">
        <v>223</v>
      </c>
      <c r="B168" s="7">
        <v>230.79061899999999</v>
      </c>
      <c r="C168" s="7">
        <v>152.2630715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 t="s">
        <v>224</v>
      </c>
      <c r="B169" s="7">
        <v>238.64047199999999</v>
      </c>
      <c r="C169" s="7">
        <v>133.68105729999999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 t="s">
        <v>225</v>
      </c>
      <c r="B170" s="7">
        <v>235.56987000000001</v>
      </c>
      <c r="C170" s="7">
        <v>129.74738429999999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 t="s">
        <v>226</v>
      </c>
      <c r="B171" s="7">
        <v>252.507721</v>
      </c>
      <c r="C171" s="7">
        <v>138.184957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 t="s">
        <v>227</v>
      </c>
      <c r="B172" s="7">
        <v>258.99560500000001</v>
      </c>
      <c r="C172" s="7">
        <v>87.950390040000002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 t="s">
        <v>228</v>
      </c>
      <c r="B173" s="7">
        <v>271.65475500000002</v>
      </c>
      <c r="C173" s="7">
        <v>85.075022239999996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 t="s">
        <v>229</v>
      </c>
      <c r="B174" s="7">
        <v>300.78280599999999</v>
      </c>
      <c r="C174" s="7">
        <v>92.025482850000003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 t="s">
        <v>230</v>
      </c>
      <c r="B175" s="7">
        <v>335.24514799999997</v>
      </c>
      <c r="C175" s="7">
        <v>108.9651583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 t="s">
        <v>231</v>
      </c>
      <c r="B176" s="7">
        <v>308.77191199999999</v>
      </c>
      <c r="C176" s="7">
        <v>85.041289809999995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 t="s">
        <v>232</v>
      </c>
      <c r="B177" s="7">
        <v>303.90896600000002</v>
      </c>
      <c r="C177" s="7">
        <v>113.05295959999999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 t="s">
        <v>233</v>
      </c>
      <c r="B178" s="7">
        <v>323.236694</v>
      </c>
      <c r="C178" s="7">
        <v>142.75687980000001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 t="s">
        <v>234</v>
      </c>
      <c r="B179" s="7">
        <v>353.381958</v>
      </c>
      <c r="C179" s="7">
        <v>185.57637589999999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 t="s">
        <v>235</v>
      </c>
      <c r="B180" s="7">
        <v>354.12625100000002</v>
      </c>
      <c r="C180" s="7">
        <v>164.30508230000001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 t="s">
        <v>236</v>
      </c>
      <c r="B181" s="7">
        <v>342.63879400000002</v>
      </c>
      <c r="C181" s="7">
        <v>161.09963870000001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 t="s">
        <v>237</v>
      </c>
      <c r="B182" s="7">
        <v>405.55926499999998</v>
      </c>
      <c r="C182" s="7">
        <v>208.56694820000001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 t="s">
        <v>238</v>
      </c>
      <c r="B183" s="7">
        <v>417.66702299999997</v>
      </c>
      <c r="C183" s="7">
        <v>170.71205789999999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 t="s">
        <v>239</v>
      </c>
      <c r="B184" s="7">
        <v>360.47787499999998</v>
      </c>
      <c r="C184" s="7">
        <v>180.54487080000001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 t="s">
        <v>240</v>
      </c>
      <c r="B185" s="7">
        <v>393.55404700000003</v>
      </c>
      <c r="C185" s="7">
        <v>218.35036729999999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 t="s">
        <v>241</v>
      </c>
      <c r="B186" s="7">
        <v>371.53250100000002</v>
      </c>
      <c r="C186" s="7">
        <v>261.07669499999997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 t="s">
        <v>242</v>
      </c>
      <c r="B187" s="7">
        <v>365.02044699999999</v>
      </c>
      <c r="C187" s="7">
        <v>275.15528219999999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 t="s">
        <v>243</v>
      </c>
      <c r="B188" s="7">
        <v>364.89621</v>
      </c>
      <c r="C188" s="7">
        <v>216.4290963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 t="s">
        <v>244</v>
      </c>
      <c r="B189" s="7">
        <v>367.85391199999998</v>
      </c>
      <c r="C189" s="7">
        <v>231.07591719999999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 t="s">
        <v>245</v>
      </c>
      <c r="B190" s="7">
        <v>385.2276</v>
      </c>
      <c r="C190" s="7">
        <v>285.20209249999999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 t="s">
        <v>246</v>
      </c>
      <c r="B191" s="7">
        <v>436.80169699999999</v>
      </c>
      <c r="C191" s="7">
        <v>329.2645526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 t="s">
        <v>247</v>
      </c>
      <c r="B192" s="7">
        <v>423.25573700000001</v>
      </c>
      <c r="C192" s="7">
        <v>283.03128379999998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 t="s">
        <v>248</v>
      </c>
      <c r="B193" s="7">
        <v>417.21594199999998</v>
      </c>
      <c r="C193" s="7">
        <v>206.90832259999999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 t="s">
        <v>249</v>
      </c>
      <c r="B194" s="7">
        <v>415.92349200000001</v>
      </c>
      <c r="C194" s="7">
        <v>178.69376270000001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 t="s">
        <v>250</v>
      </c>
      <c r="B195" s="7">
        <v>457.033661</v>
      </c>
      <c r="C195" s="7">
        <v>160.30756479999999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 t="s">
        <v>251</v>
      </c>
      <c r="B196" s="7">
        <v>504.009613</v>
      </c>
      <c r="C196" s="7">
        <v>131.17359429999999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 t="s">
        <v>252</v>
      </c>
      <c r="B197" s="7">
        <v>543.79571499999997</v>
      </c>
      <c r="C197" s="7">
        <v>93.433329950000001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 t="s">
        <v>253</v>
      </c>
      <c r="B198" s="7">
        <v>583.98638900000003</v>
      </c>
      <c r="C198" s="7">
        <v>86.809906699999999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 t="s">
        <v>254</v>
      </c>
      <c r="B199" s="7">
        <v>613.07122800000002</v>
      </c>
      <c r="C199" s="7">
        <v>67.262202040000005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 t="s">
        <v>255</v>
      </c>
      <c r="B200" s="7">
        <v>734.58978300000001</v>
      </c>
      <c r="C200" s="7">
        <v>78.412717400000005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 t="s">
        <v>256</v>
      </c>
      <c r="B201" s="7">
        <v>693.30334500000004</v>
      </c>
      <c r="C201" s="7">
        <v>79.491393400000007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 t="s">
        <v>257</v>
      </c>
      <c r="B202" s="7">
        <v>594.84344499999997</v>
      </c>
      <c r="C202" s="7">
        <v>64.079760440000001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 t="s">
        <v>258</v>
      </c>
      <c r="B203" s="7">
        <v>633.48913600000003</v>
      </c>
      <c r="C203" s="7">
        <v>58.038485080000001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 t="s">
        <v>259</v>
      </c>
      <c r="B204" s="7">
        <v>674.55419900000004</v>
      </c>
      <c r="C204" s="7">
        <v>43.515364040000001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 t="s">
        <v>260</v>
      </c>
      <c r="B205" s="7">
        <v>631.69287099999997</v>
      </c>
      <c r="C205" s="7">
        <v>42.454161220000003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 t="s">
        <v>261</v>
      </c>
      <c r="B206" s="7">
        <v>595.01873799999998</v>
      </c>
      <c r="C206" s="7">
        <v>33.396603669999998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 t="s">
        <v>262</v>
      </c>
      <c r="B207" s="7">
        <v>653.29815699999995</v>
      </c>
      <c r="C207" s="7">
        <v>33.452073609999999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 t="s">
        <v>263</v>
      </c>
      <c r="B208" s="7">
        <v>664.87420699999996</v>
      </c>
      <c r="C208" s="7">
        <v>33.389956689999998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 t="s">
        <v>264</v>
      </c>
      <c r="B209" s="7">
        <v>660.183899</v>
      </c>
      <c r="C209" s="7">
        <v>30.813740580000001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 t="s">
        <v>265</v>
      </c>
      <c r="B210" s="7">
        <v>736.32629399999996</v>
      </c>
      <c r="C210" s="7">
        <v>34.419051830000001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 t="s">
        <v>266</v>
      </c>
      <c r="B211" s="7">
        <v>809.524902</v>
      </c>
      <c r="C211" s="7">
        <v>46.58337976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 t="s">
        <v>267</v>
      </c>
      <c r="B212" s="7">
        <v>821.74957300000005</v>
      </c>
      <c r="C212" s="7">
        <v>44.474272319999997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 t="s">
        <v>268</v>
      </c>
      <c r="B213" s="7">
        <v>852.78533900000002</v>
      </c>
      <c r="C213" s="7">
        <v>57.102311790000002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 t="s">
        <v>269</v>
      </c>
      <c r="B214" s="7">
        <v>872.34491000000003</v>
      </c>
      <c r="C214" s="7">
        <v>63.333324140000002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 t="s">
        <v>270</v>
      </c>
      <c r="B215" s="7">
        <v>872.94366500000001</v>
      </c>
      <c r="C215" s="7">
        <v>63.910709660000002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 t="s">
        <v>271</v>
      </c>
      <c r="B216" s="7">
        <v>1133.0554199999999</v>
      </c>
      <c r="C216" s="7">
        <v>82.217394069999997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 t="s">
        <v>272</v>
      </c>
      <c r="B217" s="7">
        <v>1149.8706050000001</v>
      </c>
      <c r="C217" s="7">
        <v>97.888686930000006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 t="s">
        <v>273</v>
      </c>
      <c r="B218" s="7">
        <v>1147.425659</v>
      </c>
      <c r="C218" s="7">
        <v>78.216164559999996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 t="s">
        <v>274</v>
      </c>
      <c r="B219" s="7">
        <v>1189.1392820000001</v>
      </c>
      <c r="C219" s="7">
        <v>82.184340899999995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 t="s">
        <v>275</v>
      </c>
      <c r="B220" s="7">
        <v>1141.900024</v>
      </c>
      <c r="C220" s="7">
        <v>72.87722814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 t="s">
        <v>276</v>
      </c>
      <c r="B221" s="7">
        <v>1360.5500489999999</v>
      </c>
      <c r="C221" s="7">
        <v>63.186239149999999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baseColWidth="10" defaultColWidth="11.28515625" defaultRowHeight="15" customHeight="1" x14ac:dyDescent="0.2"/>
  <cols>
    <col min="1" max="26" width="8.7109375" customWidth="1"/>
  </cols>
  <sheetData>
    <row r="1" spans="1:26" ht="16" x14ac:dyDescent="0.2">
      <c r="A1" s="4" t="s">
        <v>300</v>
      </c>
      <c r="B1" s="4" t="s">
        <v>25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" x14ac:dyDescent="0.2">
      <c r="A2" s="5">
        <v>37834</v>
      </c>
      <c r="B2" s="4">
        <v>54.052937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" x14ac:dyDescent="0.2">
      <c r="A3" s="5">
        <v>37865</v>
      </c>
      <c r="B3" s="4">
        <v>54.34449</v>
      </c>
      <c r="C3" s="4"/>
      <c r="D3" s="4" t="s">
        <v>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" x14ac:dyDescent="0.2">
      <c r="A4" s="5">
        <v>37895</v>
      </c>
      <c r="B4" s="4">
        <v>72.71199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" x14ac:dyDescent="0.2">
      <c r="A5" s="5">
        <v>37926</v>
      </c>
      <c r="B5" s="4">
        <v>74.169739000000007</v>
      </c>
      <c r="C5" s="4"/>
      <c r="D5" s="4" t="s">
        <v>34</v>
      </c>
      <c r="E5" s="4">
        <v>3.119032915</v>
      </c>
      <c r="F5" s="4"/>
      <c r="G5" s="4" t="s">
        <v>28</v>
      </c>
      <c r="H5" s="4"/>
      <c r="I5" s="4" t="s">
        <v>29</v>
      </c>
      <c r="J5" s="4" t="s">
        <v>51</v>
      </c>
      <c r="K5" s="4" t="s">
        <v>31</v>
      </c>
      <c r="L5" s="4" t="s">
        <v>32</v>
      </c>
      <c r="M5" s="4" t="s">
        <v>33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" x14ac:dyDescent="0.2">
      <c r="A6" s="5">
        <v>37956</v>
      </c>
      <c r="B6" s="4">
        <v>89.475998000000004</v>
      </c>
      <c r="C6" s="4"/>
      <c r="D6" s="4" t="s">
        <v>35</v>
      </c>
      <c r="E6" s="4">
        <v>0.10961565400000001</v>
      </c>
      <c r="F6" s="4"/>
      <c r="G6" s="4">
        <v>0.9</v>
      </c>
      <c r="H6" s="4"/>
      <c r="I6" s="4">
        <v>0.9</v>
      </c>
      <c r="J6" s="4">
        <v>-8.7761899999999995E-4</v>
      </c>
      <c r="K6" s="4">
        <v>1.0101010000000001E-2</v>
      </c>
      <c r="L6" s="4">
        <v>1</v>
      </c>
      <c r="M6" s="6">
        <v>1.01E-2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" x14ac:dyDescent="0.2">
      <c r="A7" s="5">
        <v>37987</v>
      </c>
      <c r="B7" s="4">
        <v>71.720733999999993</v>
      </c>
      <c r="C7" s="4"/>
      <c r="D7" s="4" t="s">
        <v>36</v>
      </c>
      <c r="E7" s="4">
        <v>3.0773658400000001</v>
      </c>
      <c r="F7" s="4"/>
      <c r="G7" s="4">
        <v>1.3</v>
      </c>
      <c r="H7" s="4"/>
      <c r="I7" s="4">
        <v>1.3</v>
      </c>
      <c r="J7" s="4">
        <v>2.188761E-3</v>
      </c>
      <c r="K7" s="4">
        <v>7.0707070999999996E-2</v>
      </c>
      <c r="L7" s="4">
        <v>7</v>
      </c>
      <c r="M7" s="6">
        <v>8.0799999999999997E-2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" x14ac:dyDescent="0.2">
      <c r="A8" s="5">
        <v>38018</v>
      </c>
      <c r="B8" s="4">
        <v>67.318343999999996</v>
      </c>
      <c r="C8" s="4"/>
      <c r="D8" s="4" t="s">
        <v>37</v>
      </c>
      <c r="E8" s="4" t="e">
        <v>#N/A</v>
      </c>
      <c r="F8" s="4"/>
      <c r="G8" s="4">
        <v>1.7</v>
      </c>
      <c r="H8" s="4"/>
      <c r="I8" s="4">
        <v>1.7</v>
      </c>
      <c r="J8" s="4">
        <v>4.4316929999999996E-3</v>
      </c>
      <c r="K8" s="4">
        <v>3.0303030000000002E-2</v>
      </c>
      <c r="L8" s="4">
        <v>3</v>
      </c>
      <c r="M8" s="6">
        <v>0.1111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" x14ac:dyDescent="0.2">
      <c r="A9" s="5">
        <v>38047</v>
      </c>
      <c r="B9" s="4">
        <v>74.023949000000002</v>
      </c>
      <c r="C9" s="4"/>
      <c r="D9" s="4" t="s">
        <v>38</v>
      </c>
      <c r="E9" s="4">
        <v>1.090661986</v>
      </c>
      <c r="F9" s="4"/>
      <c r="G9" s="4">
        <v>2.1</v>
      </c>
      <c r="H9" s="4"/>
      <c r="I9" s="4">
        <v>2.1</v>
      </c>
      <c r="J9" s="4">
        <v>6.2019639999999999E-3</v>
      </c>
      <c r="K9" s="4">
        <v>4.0404040000000002E-2</v>
      </c>
      <c r="L9" s="4">
        <v>4</v>
      </c>
      <c r="M9" s="6">
        <v>0.1515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" x14ac:dyDescent="0.2">
      <c r="A10" s="5">
        <v>38078</v>
      </c>
      <c r="B10" s="4">
        <v>80.846183999999994</v>
      </c>
      <c r="C10" s="4"/>
      <c r="D10" s="4" t="s">
        <v>39</v>
      </c>
      <c r="E10" s="4">
        <v>1.1895435679999999</v>
      </c>
      <c r="F10" s="4"/>
      <c r="G10" s="4">
        <v>2.5</v>
      </c>
      <c r="H10" s="4"/>
      <c r="I10" s="4">
        <v>2.5</v>
      </c>
      <c r="J10" s="4">
        <v>7.6649830000000002E-3</v>
      </c>
      <c r="K10" s="4">
        <v>5.0505051000000002E-2</v>
      </c>
      <c r="L10" s="4">
        <v>5</v>
      </c>
      <c r="M10" s="6">
        <v>0.20200000000000001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 x14ac:dyDescent="0.2">
      <c r="A11" s="5">
        <v>38108</v>
      </c>
      <c r="B11" s="4">
        <v>71.662422000000007</v>
      </c>
      <c r="C11" s="4"/>
      <c r="D11" s="4" t="s">
        <v>40</v>
      </c>
      <c r="E11" s="4">
        <v>0.892962174</v>
      </c>
      <c r="F11" s="4"/>
      <c r="G11" s="4">
        <v>2.9</v>
      </c>
      <c r="H11" s="4"/>
      <c r="I11" s="4">
        <v>2.9</v>
      </c>
      <c r="J11" s="4">
        <v>8.9120680000000004E-3</v>
      </c>
      <c r="K11" s="4">
        <v>0.171717172</v>
      </c>
      <c r="L11" s="4">
        <v>17</v>
      </c>
      <c r="M11" s="6">
        <v>0.37369999999999998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 x14ac:dyDescent="0.2">
      <c r="A12" s="5">
        <v>38139</v>
      </c>
      <c r="B12" s="4">
        <v>68.717788999999996</v>
      </c>
      <c r="C12" s="4"/>
      <c r="D12" s="4" t="s">
        <v>41</v>
      </c>
      <c r="E12" s="4">
        <v>0.332612093</v>
      </c>
      <c r="F12" s="4"/>
      <c r="G12" s="4">
        <v>3.3</v>
      </c>
      <c r="H12" s="4"/>
      <c r="I12" s="4">
        <v>3.3</v>
      </c>
      <c r="J12" s="4">
        <v>9.9990129999999993E-3</v>
      </c>
      <c r="K12" s="4">
        <v>0.29292929299999998</v>
      </c>
      <c r="L12" s="4">
        <v>29</v>
      </c>
      <c r="M12" s="6">
        <v>0.66669999999999996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" x14ac:dyDescent="0.2">
      <c r="A13" s="5">
        <v>38169</v>
      </c>
      <c r="B13" s="4">
        <v>69.388373999999999</v>
      </c>
      <c r="C13" s="4"/>
      <c r="D13" s="4" t="s">
        <v>42</v>
      </c>
      <c r="E13" s="4">
        <v>5.3420003390000002</v>
      </c>
      <c r="F13" s="4"/>
      <c r="G13" s="4">
        <v>3.7</v>
      </c>
      <c r="H13" s="4"/>
      <c r="I13" s="4">
        <v>3.7</v>
      </c>
      <c r="J13" s="4">
        <v>1.0962425E-2</v>
      </c>
      <c r="K13" s="4">
        <v>9.0909090999999997E-2</v>
      </c>
      <c r="L13" s="4">
        <v>9</v>
      </c>
      <c r="M13" s="6">
        <v>0.75760000000000005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" x14ac:dyDescent="0.2">
      <c r="A14" s="5">
        <v>38200</v>
      </c>
      <c r="B14" s="4">
        <v>72.332977</v>
      </c>
      <c r="C14" s="4"/>
      <c r="D14" s="4" t="s">
        <v>43</v>
      </c>
      <c r="E14" s="4">
        <v>0.87454467400000002</v>
      </c>
      <c r="F14" s="4"/>
      <c r="G14" s="4">
        <v>4.0999999999999996</v>
      </c>
      <c r="H14" s="4"/>
      <c r="I14" s="4">
        <v>4.0999999999999996</v>
      </c>
      <c r="J14" s="4">
        <v>1.1827624E-2</v>
      </c>
      <c r="K14" s="4">
        <v>0.101010101</v>
      </c>
      <c r="L14" s="4">
        <v>10</v>
      </c>
      <c r="M14" s="6">
        <v>0.85860000000000003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 x14ac:dyDescent="0.2">
      <c r="A15" s="5">
        <v>38231</v>
      </c>
      <c r="B15" s="4">
        <v>80.235786000000004</v>
      </c>
      <c r="C15" s="4"/>
      <c r="D15" s="4" t="s">
        <v>44</v>
      </c>
      <c r="E15" s="4">
        <v>6.2165450130000002</v>
      </c>
      <c r="F15" s="4"/>
      <c r="G15" s="4">
        <v>4.5</v>
      </c>
      <c r="H15" s="4"/>
      <c r="I15" s="4">
        <v>4.5</v>
      </c>
      <c r="J15" s="4">
        <v>1.2612857999999999E-2</v>
      </c>
      <c r="K15" s="4">
        <v>8.0808081000000004E-2</v>
      </c>
      <c r="L15" s="4">
        <v>8</v>
      </c>
      <c r="M15" s="6">
        <v>0.93940000000000001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" x14ac:dyDescent="0.2">
      <c r="A16" s="5">
        <v>38261</v>
      </c>
      <c r="B16" s="4">
        <v>78.165199000000001</v>
      </c>
      <c r="C16" s="4"/>
      <c r="D16" s="4" t="s">
        <v>45</v>
      </c>
      <c r="E16" s="4">
        <v>308.78425859999999</v>
      </c>
      <c r="F16" s="4"/>
      <c r="G16" s="4">
        <v>4.9000000000000004</v>
      </c>
      <c r="H16" s="4"/>
      <c r="I16" s="4">
        <v>4.9000000000000004</v>
      </c>
      <c r="J16" s="4">
        <v>1.3331712000000001E-2</v>
      </c>
      <c r="K16" s="4">
        <v>0</v>
      </c>
      <c r="L16" s="4">
        <v>0</v>
      </c>
      <c r="M16" s="6">
        <v>0.93940000000000001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 x14ac:dyDescent="0.2">
      <c r="A17" s="5">
        <v>38292</v>
      </c>
      <c r="B17" s="4">
        <v>88.792252000000005</v>
      </c>
      <c r="C17" s="4"/>
      <c r="D17" s="4" t="s">
        <v>46</v>
      </c>
      <c r="E17" s="4">
        <v>99</v>
      </c>
      <c r="F17" s="4"/>
      <c r="G17" s="4">
        <v>5.3</v>
      </c>
      <c r="H17" s="4"/>
      <c r="I17" s="4">
        <v>5.3</v>
      </c>
      <c r="J17" s="4">
        <v>1.3994576999999999E-2</v>
      </c>
      <c r="K17" s="4">
        <v>0</v>
      </c>
      <c r="L17" s="4">
        <v>0</v>
      </c>
      <c r="M17" s="6">
        <v>0.93940000000000001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 x14ac:dyDescent="0.2">
      <c r="A18" s="5">
        <v>38322</v>
      </c>
      <c r="B18" s="4">
        <v>100.789551</v>
      </c>
      <c r="C18" s="4"/>
      <c r="D18" s="4" t="s">
        <v>47</v>
      </c>
      <c r="E18" s="4">
        <v>6.2165450130000002</v>
      </c>
      <c r="F18" s="4"/>
      <c r="G18" s="4">
        <v>5.7</v>
      </c>
      <c r="H18" s="4"/>
      <c r="I18" s="4">
        <v>5.7</v>
      </c>
      <c r="J18" s="4">
        <v>1.4609576000000001E-2</v>
      </c>
      <c r="K18" s="4">
        <v>2.0202020000000001E-2</v>
      </c>
      <c r="L18" s="4">
        <v>2</v>
      </c>
      <c r="M18" s="6">
        <v>0.95960000000000001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" x14ac:dyDescent="0.2">
      <c r="A19" s="5">
        <v>38353</v>
      </c>
      <c r="B19" s="4">
        <v>96.130691999999996</v>
      </c>
      <c r="C19" s="4"/>
      <c r="D19" s="4" t="s">
        <v>48</v>
      </c>
      <c r="E19" s="4">
        <v>0.87454467400000002</v>
      </c>
      <c r="F19" s="4"/>
      <c r="G19" s="4">
        <v>6.1</v>
      </c>
      <c r="H19" s="4"/>
      <c r="I19" s="4">
        <v>6.1</v>
      </c>
      <c r="J19" s="4">
        <v>1.5183184000000001E-2</v>
      </c>
      <c r="K19" s="4">
        <v>3.0303030000000002E-2</v>
      </c>
      <c r="L19" s="4">
        <v>3</v>
      </c>
      <c r="M19" s="6">
        <v>0.9899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 x14ac:dyDescent="0.2">
      <c r="A20" s="5">
        <v>38384</v>
      </c>
      <c r="B20" s="4">
        <v>95.399924999999996</v>
      </c>
      <c r="C20" s="4"/>
      <c r="D20" s="4" t="s">
        <v>278</v>
      </c>
      <c r="E20" s="4">
        <v>0.21752869799999999</v>
      </c>
      <c r="F20" s="4"/>
      <c r="G20" s="4">
        <v>6.5</v>
      </c>
      <c r="H20" s="4"/>
      <c r="I20" s="4">
        <v>6.5</v>
      </c>
      <c r="J20" s="4">
        <v>1.5720641E-2</v>
      </c>
      <c r="K20" s="4">
        <v>1.0101010000000001E-2</v>
      </c>
      <c r="L20" s="4">
        <v>1</v>
      </c>
      <c r="M20" s="6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5">
        <v>38412</v>
      </c>
      <c r="B21" s="4">
        <v>92.324455</v>
      </c>
      <c r="C21" s="4"/>
      <c r="D21" s="4"/>
      <c r="E21" s="4"/>
      <c r="F21" s="4"/>
      <c r="G21" s="4"/>
      <c r="H21" s="4"/>
      <c r="I21" s="4" t="s">
        <v>49</v>
      </c>
      <c r="J21" s="4" t="e">
        <v>#VALUE!</v>
      </c>
      <c r="K21" s="4">
        <v>0</v>
      </c>
      <c r="L21" s="4">
        <v>0</v>
      </c>
      <c r="M21" s="6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5">
        <v>38443</v>
      </c>
      <c r="B22" s="4">
        <v>92.537589999999994</v>
      </c>
      <c r="C22" s="4"/>
      <c r="D22" s="4"/>
      <c r="E22" s="4"/>
      <c r="F22" s="4"/>
      <c r="G22" s="4"/>
      <c r="H22" s="4"/>
      <c r="I22" s="4"/>
      <c r="J22" s="4"/>
      <c r="K22" s="4"/>
      <c r="L22" s="4">
        <v>99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5">
        <v>38473</v>
      </c>
      <c r="B23" s="4">
        <v>108.706543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5">
        <v>38504</v>
      </c>
      <c r="B24" s="4">
        <v>100.60683400000001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5">
        <v>38534</v>
      </c>
      <c r="B25" s="4">
        <v>114.445915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5">
        <v>38565</v>
      </c>
      <c r="B26" s="4">
        <v>119.127472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5">
        <v>38596</v>
      </c>
      <c r="B27" s="4">
        <v>121.40503699999999</v>
      </c>
      <c r="C27" s="4"/>
      <c r="D27" s="4"/>
      <c r="E27" s="4"/>
      <c r="F27" s="4"/>
      <c r="G27" s="4"/>
      <c r="H27" s="4"/>
      <c r="I27" s="4"/>
      <c r="J27" s="4" t="s">
        <v>50</v>
      </c>
      <c r="K27" s="4" t="s">
        <v>51</v>
      </c>
      <c r="L27" s="4" t="s">
        <v>52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5">
        <v>38626</v>
      </c>
      <c r="B28" s="4">
        <v>120.993813</v>
      </c>
      <c r="C28" s="4"/>
      <c r="D28" s="4"/>
      <c r="E28" s="4"/>
      <c r="F28" s="4"/>
      <c r="G28" s="4"/>
      <c r="H28" s="4"/>
      <c r="I28" s="4"/>
      <c r="J28" s="4">
        <v>0</v>
      </c>
      <c r="K28" s="4"/>
      <c r="L28" s="4">
        <f>'LP Final '!C11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5">
        <v>38657</v>
      </c>
      <c r="B29" s="4">
        <v>134.247726</v>
      </c>
      <c r="C29" s="4"/>
      <c r="D29" s="4"/>
      <c r="E29" s="4"/>
      <c r="F29" s="4"/>
      <c r="G29" s="4"/>
      <c r="H29" s="4"/>
      <c r="I29" s="4"/>
      <c r="J29" s="4">
        <v>1</v>
      </c>
      <c r="K29" s="4">
        <v>8.9120680000000004E-3</v>
      </c>
      <c r="L29" s="4">
        <f t="shared" ref="L29:L148" si="0">L28*(1+K29)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5">
        <v>38687</v>
      </c>
      <c r="B30" s="4">
        <v>148.67211900000001</v>
      </c>
      <c r="C30" s="4"/>
      <c r="D30" s="4"/>
      <c r="E30" s="4"/>
      <c r="F30" s="4"/>
      <c r="G30" s="4"/>
      <c r="H30" s="4"/>
      <c r="I30" s="4"/>
      <c r="J30" s="4">
        <v>2</v>
      </c>
      <c r="K30" s="4">
        <v>9.9990129999999993E-3</v>
      </c>
      <c r="L30" s="4">
        <f t="shared" si="0"/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5">
        <v>38718</v>
      </c>
      <c r="B31" s="4">
        <v>153.57513399999999</v>
      </c>
      <c r="C31" s="4"/>
      <c r="D31" s="4"/>
      <c r="E31" s="4"/>
      <c r="F31" s="4"/>
      <c r="G31" s="4"/>
      <c r="H31" s="4"/>
      <c r="I31" s="4"/>
      <c r="J31" s="4">
        <v>3</v>
      </c>
      <c r="K31" s="4">
        <v>9.9990129999999993E-3</v>
      </c>
      <c r="L31" s="4">
        <f t="shared" si="0"/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5">
        <v>38749</v>
      </c>
      <c r="B32" s="4">
        <v>150.15884399999999</v>
      </c>
      <c r="C32" s="4"/>
      <c r="D32" s="4"/>
      <c r="E32" s="4"/>
      <c r="F32" s="4"/>
      <c r="G32" s="4"/>
      <c r="H32" s="4"/>
      <c r="I32" s="4"/>
      <c r="J32" s="4">
        <v>4</v>
      </c>
      <c r="K32" s="4">
        <v>9.9990129999999993E-3</v>
      </c>
      <c r="L32" s="4">
        <f t="shared" si="0"/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5">
        <v>38777</v>
      </c>
      <c r="B33" s="4">
        <v>166.79742400000001</v>
      </c>
      <c r="C33" s="4"/>
      <c r="D33" s="4"/>
      <c r="E33" s="4"/>
      <c r="F33" s="4"/>
      <c r="G33" s="4"/>
      <c r="H33" s="4"/>
      <c r="I33" s="4"/>
      <c r="J33" s="4">
        <v>5</v>
      </c>
      <c r="K33" s="4">
        <v>9.9990129999999993E-3</v>
      </c>
      <c r="L33" s="4">
        <f t="shared" si="0"/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5">
        <v>38808</v>
      </c>
      <c r="B34" s="4">
        <v>163.31788599999999</v>
      </c>
      <c r="C34" s="4"/>
      <c r="D34" s="4"/>
      <c r="E34" s="4"/>
      <c r="F34" s="4"/>
      <c r="G34" s="4"/>
      <c r="H34" s="4"/>
      <c r="I34" s="4"/>
      <c r="J34" s="4">
        <v>6</v>
      </c>
      <c r="K34" s="4">
        <v>7.6649830000000002E-3</v>
      </c>
      <c r="L34" s="4">
        <f t="shared" si="0"/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5">
        <v>38838</v>
      </c>
      <c r="B35" s="4">
        <v>145.09767199999999</v>
      </c>
      <c r="C35" s="4"/>
      <c r="D35" s="4"/>
      <c r="E35" s="4"/>
      <c r="F35" s="4"/>
      <c r="G35" s="4"/>
      <c r="H35" s="4"/>
      <c r="I35" s="4"/>
      <c r="J35" s="4">
        <v>7</v>
      </c>
      <c r="K35" s="4">
        <v>9.9990129999999993E-3</v>
      </c>
      <c r="L35" s="4">
        <f t="shared" si="0"/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5">
        <v>38869</v>
      </c>
      <c r="B36" s="4">
        <v>135.165085</v>
      </c>
      <c r="C36" s="4"/>
      <c r="D36" s="4"/>
      <c r="E36" s="4"/>
      <c r="F36" s="4"/>
      <c r="G36" s="4"/>
      <c r="H36" s="4"/>
      <c r="I36" s="4"/>
      <c r="J36" s="4">
        <v>8</v>
      </c>
      <c r="K36" s="4">
        <v>9.9990129999999993E-3</v>
      </c>
      <c r="L36" s="4">
        <f t="shared" si="0"/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5">
        <v>38899</v>
      </c>
      <c r="B37" s="4">
        <v>131.302414</v>
      </c>
      <c r="C37" s="4"/>
      <c r="D37" s="4"/>
      <c r="E37" s="4"/>
      <c r="F37" s="4"/>
      <c r="G37" s="4"/>
      <c r="H37" s="4"/>
      <c r="I37" s="4"/>
      <c r="J37" s="4">
        <v>9</v>
      </c>
      <c r="K37" s="4">
        <v>1.1827624E-2</v>
      </c>
      <c r="L37" s="4">
        <f t="shared" si="0"/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5">
        <v>38930</v>
      </c>
      <c r="B38" s="4">
        <v>146.89009100000001</v>
      </c>
      <c r="C38" s="4"/>
      <c r="D38" s="4"/>
      <c r="E38" s="4"/>
      <c r="F38" s="4"/>
      <c r="G38" s="4"/>
      <c r="H38" s="4"/>
      <c r="I38" s="4"/>
      <c r="J38" s="4">
        <v>10</v>
      </c>
      <c r="K38" s="4">
        <v>9.9990129999999993E-3</v>
      </c>
      <c r="L38" s="4">
        <f t="shared" si="0"/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5">
        <v>38961</v>
      </c>
      <c r="B39" s="4">
        <v>157.60867300000001</v>
      </c>
      <c r="C39" s="4"/>
      <c r="D39" s="4"/>
      <c r="E39" s="4"/>
      <c r="F39" s="4"/>
      <c r="G39" s="4"/>
      <c r="H39" s="4"/>
      <c r="I39" s="4"/>
      <c r="J39" s="4">
        <v>11</v>
      </c>
      <c r="K39" s="4">
        <v>9.9990129999999993E-3</v>
      </c>
      <c r="L39" s="4">
        <f t="shared" si="0"/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5">
        <v>38991</v>
      </c>
      <c r="B40" s="4">
        <v>150.71348599999999</v>
      </c>
      <c r="C40" s="4"/>
      <c r="D40" s="4"/>
      <c r="E40" s="4"/>
      <c r="F40" s="4"/>
      <c r="G40" s="4"/>
      <c r="H40" s="4"/>
      <c r="I40" s="4"/>
      <c r="J40" s="4">
        <v>12</v>
      </c>
      <c r="K40" s="4">
        <v>9.9990129999999993E-3</v>
      </c>
      <c r="L40" s="4">
        <f t="shared" si="0"/>
        <v>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5">
        <v>39022</v>
      </c>
      <c r="B41" s="4">
        <v>143.23010300000001</v>
      </c>
      <c r="C41" s="4"/>
      <c r="D41" s="4"/>
      <c r="E41" s="4"/>
      <c r="F41" s="4"/>
      <c r="G41" s="4"/>
      <c r="H41" s="4"/>
      <c r="I41" s="4"/>
      <c r="J41" s="4">
        <v>13</v>
      </c>
      <c r="K41" s="4">
        <v>9.9990129999999993E-3</v>
      </c>
      <c r="L41" s="4">
        <f t="shared" si="0"/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5">
        <v>39052</v>
      </c>
      <c r="B42" s="4">
        <v>140.909943</v>
      </c>
      <c r="C42" s="4"/>
      <c r="D42" s="4"/>
      <c r="E42" s="4"/>
      <c r="F42" s="4"/>
      <c r="G42" s="4"/>
      <c r="H42" s="4"/>
      <c r="I42" s="4"/>
      <c r="J42" s="4">
        <v>14</v>
      </c>
      <c r="K42" s="4">
        <v>7.6649830000000002E-3</v>
      </c>
      <c r="L42" s="4">
        <f t="shared" si="0"/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5">
        <v>39083</v>
      </c>
      <c r="B43" s="4">
        <v>148.327957</v>
      </c>
      <c r="C43" s="4"/>
      <c r="D43" s="4"/>
      <c r="E43" s="4"/>
      <c r="F43" s="4"/>
      <c r="G43" s="4"/>
      <c r="H43" s="4"/>
      <c r="I43" s="4"/>
      <c r="J43" s="4">
        <v>15</v>
      </c>
      <c r="K43" s="4">
        <v>8.9120680000000004E-3</v>
      </c>
      <c r="L43" s="4">
        <f t="shared" si="0"/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5">
        <v>39114</v>
      </c>
      <c r="B44" s="4">
        <v>140.12565599999999</v>
      </c>
      <c r="C44" s="4"/>
      <c r="D44" s="4"/>
      <c r="E44" s="4"/>
      <c r="F44" s="4"/>
      <c r="G44" s="4"/>
      <c r="H44" s="4"/>
      <c r="I44" s="4"/>
      <c r="J44" s="4">
        <v>16</v>
      </c>
      <c r="K44" s="4">
        <v>9.9990129999999993E-3</v>
      </c>
      <c r="L44" s="4">
        <f t="shared" si="0"/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5">
        <v>39142</v>
      </c>
      <c r="B45" s="4">
        <v>135.648697</v>
      </c>
      <c r="C45" s="4"/>
      <c r="D45" s="4"/>
      <c r="E45" s="4"/>
      <c r="F45" s="4"/>
      <c r="G45" s="4"/>
      <c r="H45" s="4"/>
      <c r="I45" s="4"/>
      <c r="J45" s="4">
        <v>17</v>
      </c>
      <c r="K45" s="4">
        <v>1.0962425E-2</v>
      </c>
      <c r="L45" s="4">
        <f t="shared" si="0"/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5">
        <v>39173</v>
      </c>
      <c r="B46" s="4">
        <v>142.44584699999999</v>
      </c>
      <c r="C46" s="4"/>
      <c r="D46" s="4"/>
      <c r="E46" s="4"/>
      <c r="F46" s="4"/>
      <c r="G46" s="4"/>
      <c r="H46" s="4"/>
      <c r="I46" s="4"/>
      <c r="J46" s="4">
        <v>18</v>
      </c>
      <c r="K46" s="4">
        <v>9.9990129999999993E-3</v>
      </c>
      <c r="L46" s="4">
        <f t="shared" si="0"/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5">
        <v>39203</v>
      </c>
      <c r="B47" s="4">
        <v>167.477585</v>
      </c>
      <c r="C47" s="4"/>
      <c r="D47" s="4"/>
      <c r="E47" s="4"/>
      <c r="F47" s="4"/>
      <c r="G47" s="4"/>
      <c r="H47" s="4"/>
      <c r="I47" s="4"/>
      <c r="J47" s="4">
        <v>19</v>
      </c>
      <c r="K47" s="4">
        <v>4.4316929999999996E-3</v>
      </c>
      <c r="L47" s="4">
        <f t="shared" si="0"/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5">
        <v>39234</v>
      </c>
      <c r="B48" s="4">
        <v>162.67385899999999</v>
      </c>
      <c r="C48" s="4"/>
      <c r="D48" s="4"/>
      <c r="E48" s="4"/>
      <c r="F48" s="4"/>
      <c r="G48" s="4"/>
      <c r="H48" s="4"/>
      <c r="I48" s="4"/>
      <c r="J48" s="4">
        <v>20</v>
      </c>
      <c r="K48" s="4">
        <v>1.1827624E-2</v>
      </c>
      <c r="L48" s="4">
        <f t="shared" si="0"/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5">
        <v>39264</v>
      </c>
      <c r="B49" s="4">
        <v>171.98722799999999</v>
      </c>
      <c r="C49" s="4"/>
      <c r="D49" s="4"/>
      <c r="E49" s="4"/>
      <c r="F49" s="4"/>
      <c r="G49" s="4"/>
      <c r="H49" s="4"/>
      <c r="I49" s="4"/>
      <c r="J49" s="4">
        <v>21</v>
      </c>
      <c r="K49" s="4">
        <v>6.2019639999999999E-3</v>
      </c>
      <c r="L49" s="4">
        <f t="shared" si="0"/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5">
        <v>39295</v>
      </c>
      <c r="B50" s="4">
        <v>170.112717</v>
      </c>
      <c r="C50" s="4"/>
      <c r="D50" s="4"/>
      <c r="E50" s="4"/>
      <c r="F50" s="4"/>
      <c r="G50" s="4"/>
      <c r="H50" s="4"/>
      <c r="I50" s="4"/>
      <c r="J50" s="4">
        <v>22</v>
      </c>
      <c r="K50" s="4">
        <v>1.2612857999999999E-2</v>
      </c>
      <c r="L50" s="4">
        <f t="shared" si="0"/>
        <v>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5">
        <v>39326</v>
      </c>
      <c r="B51" s="4">
        <v>201.563828</v>
      </c>
      <c r="C51" s="4"/>
      <c r="D51" s="4"/>
      <c r="E51" s="4"/>
      <c r="F51" s="4"/>
      <c r="G51" s="4"/>
      <c r="H51" s="4"/>
      <c r="I51" s="4"/>
      <c r="J51" s="4">
        <v>23</v>
      </c>
      <c r="K51" s="4">
        <v>9.9990129999999993E-3</v>
      </c>
      <c r="L51" s="4">
        <f t="shared" si="0"/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5">
        <v>39356</v>
      </c>
      <c r="B52" s="4">
        <v>217.12069700000001</v>
      </c>
      <c r="C52" s="4"/>
      <c r="D52" s="4"/>
      <c r="E52" s="4"/>
      <c r="F52" s="4"/>
      <c r="G52" s="4"/>
      <c r="H52" s="4"/>
      <c r="I52" s="4"/>
      <c r="J52" s="4">
        <v>24</v>
      </c>
      <c r="K52" s="4">
        <v>7.6649830000000002E-3</v>
      </c>
      <c r="L52" s="4">
        <f t="shared" si="0"/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5">
        <v>39387</v>
      </c>
      <c r="B53" s="4">
        <v>210.57394400000001</v>
      </c>
      <c r="C53" s="4"/>
      <c r="D53" s="4"/>
      <c r="E53" s="4"/>
      <c r="F53" s="4"/>
      <c r="G53" s="4"/>
      <c r="H53" s="4"/>
      <c r="I53" s="4"/>
      <c r="J53" s="4">
        <v>25</v>
      </c>
      <c r="K53" s="4">
        <v>8.9120680000000004E-3</v>
      </c>
      <c r="L53" s="4">
        <f t="shared" si="0"/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5">
        <v>39417</v>
      </c>
      <c r="B54" s="4">
        <v>278.77426100000002</v>
      </c>
      <c r="C54" s="4"/>
      <c r="D54" s="4"/>
      <c r="E54" s="4"/>
      <c r="F54" s="4"/>
      <c r="G54" s="4"/>
      <c r="H54" s="4"/>
      <c r="I54" s="4"/>
      <c r="J54" s="4">
        <v>26</v>
      </c>
      <c r="K54" s="4">
        <v>9.9990129999999993E-3</v>
      </c>
      <c r="L54" s="4">
        <f t="shared" si="0"/>
        <v>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5">
        <v>39448</v>
      </c>
      <c r="B55" s="4">
        <v>207.19940199999999</v>
      </c>
      <c r="C55" s="4"/>
      <c r="D55" s="4"/>
      <c r="E55" s="4"/>
      <c r="F55" s="4"/>
      <c r="G55" s="4"/>
      <c r="H55" s="4"/>
      <c r="I55" s="4"/>
      <c r="J55" s="4">
        <v>27</v>
      </c>
      <c r="K55" s="4">
        <v>9.9990129999999993E-3</v>
      </c>
      <c r="L55" s="4">
        <f t="shared" si="0"/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5">
        <v>39479</v>
      </c>
      <c r="B56" s="4">
        <v>222.283783</v>
      </c>
      <c r="C56" s="4"/>
      <c r="D56" s="4"/>
      <c r="E56" s="4"/>
      <c r="F56" s="4"/>
      <c r="G56" s="4"/>
      <c r="H56" s="4"/>
      <c r="I56" s="4"/>
      <c r="J56" s="4">
        <v>28</v>
      </c>
      <c r="K56" s="4">
        <v>8.9120680000000004E-3</v>
      </c>
      <c r="L56" s="4">
        <f t="shared" si="0"/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5">
        <v>39508</v>
      </c>
      <c r="B57" s="4">
        <v>189.34785500000001</v>
      </c>
      <c r="C57" s="4"/>
      <c r="D57" s="4"/>
      <c r="E57" s="4"/>
      <c r="F57" s="4"/>
      <c r="G57" s="4"/>
      <c r="H57" s="4"/>
      <c r="I57" s="4"/>
      <c r="J57" s="4">
        <v>29</v>
      </c>
      <c r="K57" s="4">
        <v>9.9990129999999993E-3</v>
      </c>
      <c r="L57" s="4">
        <f t="shared" si="0"/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5">
        <v>39539</v>
      </c>
      <c r="B58" s="4">
        <v>242.12634299999999</v>
      </c>
      <c r="C58" s="4"/>
      <c r="D58" s="4"/>
      <c r="E58" s="4"/>
      <c r="F58" s="4"/>
      <c r="G58" s="4"/>
      <c r="H58" s="4"/>
      <c r="I58" s="4"/>
      <c r="J58" s="4">
        <v>30</v>
      </c>
      <c r="K58" s="4">
        <v>8.9120680000000004E-3</v>
      </c>
      <c r="L58" s="4">
        <f t="shared" si="0"/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5">
        <v>39569</v>
      </c>
      <c r="B59" s="4">
        <v>273.27371199999999</v>
      </c>
      <c r="C59" s="4"/>
      <c r="D59" s="4"/>
      <c r="E59" s="4"/>
      <c r="F59" s="4"/>
      <c r="G59" s="4"/>
      <c r="H59" s="4"/>
      <c r="I59" s="4"/>
      <c r="J59" s="4">
        <v>31</v>
      </c>
      <c r="K59" s="4">
        <v>7.6649830000000002E-3</v>
      </c>
      <c r="L59" s="4">
        <f t="shared" si="0"/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5">
        <v>39600</v>
      </c>
      <c r="B60" s="4">
        <v>193.63360599999999</v>
      </c>
      <c r="C60" s="4"/>
      <c r="D60" s="4"/>
      <c r="E60" s="4"/>
      <c r="F60" s="4"/>
      <c r="G60" s="4"/>
      <c r="H60" s="4"/>
      <c r="I60" s="4"/>
      <c r="J60" s="4">
        <v>32</v>
      </c>
      <c r="K60" s="4">
        <v>1.1827624E-2</v>
      </c>
      <c r="L60" s="4">
        <f t="shared" si="0"/>
        <v>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5">
        <v>39630</v>
      </c>
      <c r="B61" s="4">
        <v>215.70335399999999</v>
      </c>
      <c r="C61" s="4"/>
      <c r="D61" s="4"/>
      <c r="E61" s="4"/>
      <c r="F61" s="4"/>
      <c r="G61" s="4"/>
      <c r="H61" s="4"/>
      <c r="I61" s="4"/>
      <c r="J61" s="4">
        <v>33</v>
      </c>
      <c r="K61" s="4">
        <v>9.9990129999999993E-3</v>
      </c>
      <c r="L61" s="4">
        <f t="shared" si="0"/>
        <v>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5">
        <v>39661</v>
      </c>
      <c r="B62" s="4">
        <v>230.65100100000001</v>
      </c>
      <c r="C62" s="4"/>
      <c r="D62" s="4"/>
      <c r="E62" s="4"/>
      <c r="F62" s="4"/>
      <c r="G62" s="4"/>
      <c r="H62" s="4"/>
      <c r="I62" s="4"/>
      <c r="J62" s="4">
        <v>34</v>
      </c>
      <c r="K62" s="4">
        <v>9.9990129999999993E-3</v>
      </c>
      <c r="L62" s="4">
        <f t="shared" si="0"/>
        <v>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5">
        <v>39692</v>
      </c>
      <c r="B63" s="4">
        <v>157.94429</v>
      </c>
      <c r="C63" s="4"/>
      <c r="D63" s="4"/>
      <c r="E63" s="4"/>
      <c r="F63" s="4"/>
      <c r="G63" s="4"/>
      <c r="H63" s="4"/>
      <c r="I63" s="4"/>
      <c r="J63" s="4">
        <v>35</v>
      </c>
      <c r="K63" s="4">
        <v>8.9120680000000004E-3</v>
      </c>
      <c r="L63" s="4">
        <f t="shared" si="0"/>
        <v>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5">
        <v>39722</v>
      </c>
      <c r="B64" s="4">
        <v>110.787865</v>
      </c>
      <c r="C64" s="4"/>
      <c r="D64" s="4"/>
      <c r="E64" s="4"/>
      <c r="F64" s="4"/>
      <c r="G64" s="4"/>
      <c r="H64" s="4"/>
      <c r="I64" s="4"/>
      <c r="J64" s="4">
        <v>36</v>
      </c>
      <c r="K64" s="4">
        <v>1.1827624E-2</v>
      </c>
      <c r="L64" s="4">
        <f t="shared" si="0"/>
        <v>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5">
        <v>39753</v>
      </c>
      <c r="B65" s="4">
        <v>103.318237</v>
      </c>
      <c r="C65" s="4"/>
      <c r="D65" s="4"/>
      <c r="E65" s="4"/>
      <c r="F65" s="4"/>
      <c r="G65" s="4"/>
      <c r="H65" s="4"/>
      <c r="I65" s="4"/>
      <c r="J65" s="4">
        <v>37</v>
      </c>
      <c r="K65" s="4">
        <v>9.9990129999999993E-3</v>
      </c>
      <c r="L65" s="4">
        <f t="shared" si="0"/>
        <v>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5">
        <v>39783</v>
      </c>
      <c r="B66" s="4">
        <v>115.360428</v>
      </c>
      <c r="C66" s="4"/>
      <c r="D66" s="4"/>
      <c r="E66" s="4"/>
      <c r="F66" s="4"/>
      <c r="G66" s="4"/>
      <c r="H66" s="4"/>
      <c r="I66" s="4"/>
      <c r="J66" s="4">
        <v>38</v>
      </c>
      <c r="K66" s="4">
        <v>1.1827624E-2</v>
      </c>
      <c r="L66" s="4">
        <f t="shared" si="0"/>
        <v>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5">
        <v>39814</v>
      </c>
      <c r="B67" s="4">
        <v>106.913422</v>
      </c>
      <c r="C67" s="4"/>
      <c r="D67" s="4"/>
      <c r="E67" s="4"/>
      <c r="F67" s="4"/>
      <c r="G67" s="4"/>
      <c r="H67" s="4"/>
      <c r="I67" s="4"/>
      <c r="J67" s="4">
        <v>39</v>
      </c>
      <c r="K67" s="4">
        <v>9.9990129999999993E-3</v>
      </c>
      <c r="L67" s="4">
        <f t="shared" si="0"/>
        <v>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5">
        <v>39845</v>
      </c>
      <c r="B68" s="4">
        <v>86.633742999999996</v>
      </c>
      <c r="C68" s="4"/>
      <c r="D68" s="4"/>
      <c r="E68" s="4"/>
      <c r="F68" s="4"/>
      <c r="G68" s="4"/>
      <c r="H68" s="4"/>
      <c r="I68" s="4"/>
      <c r="J68" s="4">
        <v>40</v>
      </c>
      <c r="K68" s="4">
        <v>1.0962425E-2</v>
      </c>
      <c r="L68" s="4">
        <f t="shared" si="0"/>
        <v>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5">
        <v>39873</v>
      </c>
      <c r="B69" s="4">
        <v>98.815528999999998</v>
      </c>
      <c r="C69" s="4"/>
      <c r="D69" s="4"/>
      <c r="E69" s="4"/>
      <c r="F69" s="4"/>
      <c r="G69" s="4"/>
      <c r="H69" s="4"/>
      <c r="I69" s="4"/>
      <c r="J69" s="4">
        <v>41</v>
      </c>
      <c r="K69" s="4">
        <v>9.9990129999999993E-3</v>
      </c>
      <c r="L69" s="4">
        <f t="shared" si="0"/>
        <v>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5">
        <v>39904</v>
      </c>
      <c r="B70" s="4">
        <v>119.758408</v>
      </c>
      <c r="C70" s="4"/>
      <c r="D70" s="4"/>
      <c r="E70" s="4"/>
      <c r="F70" s="4"/>
      <c r="G70" s="4"/>
      <c r="H70" s="4"/>
      <c r="I70" s="4"/>
      <c r="J70" s="4">
        <v>42</v>
      </c>
      <c r="K70" s="4">
        <v>1.0962425E-2</v>
      </c>
      <c r="L70" s="4">
        <f t="shared" si="0"/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5">
        <v>39934</v>
      </c>
      <c r="B71" s="4">
        <v>151.033142</v>
      </c>
      <c r="C71" s="4"/>
      <c r="D71" s="4"/>
      <c r="E71" s="4"/>
      <c r="F71" s="4"/>
      <c r="G71" s="4"/>
      <c r="H71" s="4"/>
      <c r="I71" s="4"/>
      <c r="J71" s="4">
        <v>43</v>
      </c>
      <c r="K71" s="4">
        <v>1.4609576000000001E-2</v>
      </c>
      <c r="L71" s="4">
        <f t="shared" si="0"/>
        <v>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5">
        <v>39965</v>
      </c>
      <c r="B72" s="4">
        <v>151.731247</v>
      </c>
      <c r="C72" s="4"/>
      <c r="D72" s="4"/>
      <c r="E72" s="4"/>
      <c r="F72" s="4"/>
      <c r="G72" s="4"/>
      <c r="H72" s="4"/>
      <c r="I72" s="4"/>
      <c r="J72" s="4">
        <v>44</v>
      </c>
      <c r="K72" s="4">
        <v>9.9990129999999993E-3</v>
      </c>
      <c r="L72" s="4">
        <f t="shared" si="0"/>
        <v>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5">
        <v>39995</v>
      </c>
      <c r="B73" s="4">
        <v>177.42120399999999</v>
      </c>
      <c r="C73" s="4"/>
      <c r="D73" s="4"/>
      <c r="E73" s="4"/>
      <c r="F73" s="4"/>
      <c r="G73" s="4"/>
      <c r="H73" s="4"/>
      <c r="I73" s="4"/>
      <c r="J73" s="4">
        <v>45</v>
      </c>
      <c r="K73" s="4">
        <v>1.2612857999999999E-2</v>
      </c>
      <c r="L73" s="4">
        <f t="shared" si="0"/>
        <v>0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5">
        <v>40026</v>
      </c>
      <c r="B74" s="4">
        <v>181.58654799999999</v>
      </c>
      <c r="C74" s="4"/>
      <c r="D74" s="4"/>
      <c r="E74" s="4"/>
      <c r="F74" s="4"/>
      <c r="G74" s="4"/>
      <c r="H74" s="4"/>
      <c r="I74" s="4"/>
      <c r="J74" s="4">
        <v>46</v>
      </c>
      <c r="K74" s="4">
        <v>8.9120680000000004E-3</v>
      </c>
      <c r="L74" s="4">
        <f t="shared" si="0"/>
        <v>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5">
        <v>40057</v>
      </c>
      <c r="B75" s="4">
        <v>205.839539</v>
      </c>
      <c r="C75" s="4"/>
      <c r="D75" s="4"/>
      <c r="E75" s="4"/>
      <c r="F75" s="4"/>
      <c r="G75" s="4"/>
      <c r="H75" s="4"/>
      <c r="I75" s="4"/>
      <c r="J75" s="4">
        <v>47</v>
      </c>
      <c r="K75" s="4">
        <v>8.9120680000000004E-3</v>
      </c>
      <c r="L75" s="4">
        <f t="shared" si="0"/>
        <v>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5">
        <v>40087</v>
      </c>
      <c r="B76" s="4">
        <v>192.30470299999999</v>
      </c>
      <c r="C76" s="4"/>
      <c r="D76" s="4"/>
      <c r="E76" s="4"/>
      <c r="F76" s="4"/>
      <c r="G76" s="4"/>
      <c r="H76" s="4"/>
      <c r="I76" s="4"/>
      <c r="J76" s="4">
        <v>48</v>
      </c>
      <c r="K76" s="4">
        <v>7.6649830000000002E-3</v>
      </c>
      <c r="L76" s="4">
        <f t="shared" si="0"/>
        <v>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5">
        <v>40118</v>
      </c>
      <c r="B77" s="4">
        <v>205.69323700000001</v>
      </c>
      <c r="C77" s="4"/>
      <c r="D77" s="4"/>
      <c r="E77" s="4"/>
      <c r="F77" s="4"/>
      <c r="G77" s="4"/>
      <c r="H77" s="4"/>
      <c r="I77" s="4"/>
      <c r="J77" s="4">
        <v>49</v>
      </c>
      <c r="K77" s="4">
        <v>8.9120680000000004E-3</v>
      </c>
      <c r="L77" s="4">
        <f t="shared" si="0"/>
        <v>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5">
        <v>40148</v>
      </c>
      <c r="B78" s="4">
        <v>235.46994000000001</v>
      </c>
      <c r="C78" s="4"/>
      <c r="D78" s="4"/>
      <c r="E78" s="4"/>
      <c r="F78" s="4"/>
      <c r="G78" s="4"/>
      <c r="H78" s="4"/>
      <c r="I78" s="4"/>
      <c r="J78" s="4">
        <v>50</v>
      </c>
      <c r="K78" s="4">
        <v>1.1827624E-2</v>
      </c>
      <c r="L78" s="4">
        <f t="shared" si="0"/>
        <v>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5">
        <v>40179</v>
      </c>
      <c r="B79" s="4">
        <v>217.179596</v>
      </c>
      <c r="C79" s="4"/>
      <c r="D79" s="4"/>
      <c r="E79" s="4"/>
      <c r="F79" s="4"/>
      <c r="G79" s="4"/>
      <c r="H79" s="4"/>
      <c r="I79" s="4"/>
      <c r="J79" s="4">
        <v>51</v>
      </c>
      <c r="K79" s="4">
        <v>9.9990129999999993E-3</v>
      </c>
      <c r="L79" s="4">
        <f t="shared" si="0"/>
        <v>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5">
        <v>40210</v>
      </c>
      <c r="B80" s="4">
        <v>210.70477299999999</v>
      </c>
      <c r="C80" s="4"/>
      <c r="D80" s="4"/>
      <c r="E80" s="4"/>
      <c r="F80" s="4"/>
      <c r="G80" s="4"/>
      <c r="H80" s="4"/>
      <c r="I80" s="4"/>
      <c r="J80" s="4">
        <v>52</v>
      </c>
      <c r="K80" s="4">
        <v>1.1827624E-2</v>
      </c>
      <c r="L80" s="4">
        <f t="shared" si="0"/>
        <v>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5">
        <v>40238</v>
      </c>
      <c r="B81" s="4">
        <v>240.07910200000001</v>
      </c>
      <c r="C81" s="4"/>
      <c r="D81" s="4"/>
      <c r="E81" s="4"/>
      <c r="F81" s="4"/>
      <c r="G81" s="4"/>
      <c r="H81" s="4"/>
      <c r="I81" s="4"/>
      <c r="J81" s="4">
        <v>53</v>
      </c>
      <c r="K81" s="4">
        <v>1.0962425E-2</v>
      </c>
      <c r="L81" s="4">
        <f t="shared" si="0"/>
        <v>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5">
        <v>40269</v>
      </c>
      <c r="B82" s="4">
        <v>258.88162199999999</v>
      </c>
      <c r="C82" s="4"/>
      <c r="D82" s="4"/>
      <c r="E82" s="4"/>
      <c r="F82" s="4"/>
      <c r="G82" s="4"/>
      <c r="H82" s="4"/>
      <c r="I82" s="4"/>
      <c r="J82" s="4">
        <v>54</v>
      </c>
      <c r="K82" s="4">
        <v>2.188761E-3</v>
      </c>
      <c r="L82" s="4">
        <f t="shared" si="0"/>
        <v>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5">
        <v>40299</v>
      </c>
      <c r="B83" s="4">
        <v>235.25050400000001</v>
      </c>
      <c r="C83" s="4"/>
      <c r="D83" s="4"/>
      <c r="E83" s="4"/>
      <c r="F83" s="4"/>
      <c r="G83" s="4"/>
      <c r="H83" s="4"/>
      <c r="I83" s="4"/>
      <c r="J83" s="4">
        <v>55</v>
      </c>
      <c r="K83" s="4">
        <v>9.9990129999999993E-3</v>
      </c>
      <c r="L83" s="4">
        <f t="shared" si="0"/>
        <v>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5">
        <v>40330</v>
      </c>
      <c r="B84" s="4">
        <v>244.578506</v>
      </c>
      <c r="C84" s="4"/>
      <c r="D84" s="4"/>
      <c r="E84" s="4"/>
      <c r="F84" s="4"/>
      <c r="G84" s="4"/>
      <c r="H84" s="4"/>
      <c r="I84" s="4"/>
      <c r="J84" s="4">
        <v>56</v>
      </c>
      <c r="K84" s="4">
        <v>1.2612857999999999E-2</v>
      </c>
      <c r="L84" s="4">
        <f t="shared" si="0"/>
        <v>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5">
        <v>40360</v>
      </c>
      <c r="B85" s="4">
        <v>246.40754699999999</v>
      </c>
      <c r="C85" s="4"/>
      <c r="D85" s="4"/>
      <c r="E85" s="4"/>
      <c r="F85" s="4"/>
      <c r="G85" s="4"/>
      <c r="H85" s="4"/>
      <c r="I85" s="4"/>
      <c r="J85" s="4">
        <v>57</v>
      </c>
      <c r="K85" s="4">
        <v>1.4609576000000001E-2</v>
      </c>
      <c r="L85" s="4">
        <f t="shared" si="0"/>
        <v>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5">
        <v>40391</v>
      </c>
      <c r="B86" s="4">
        <v>297.39077800000001</v>
      </c>
      <c r="C86" s="4"/>
      <c r="D86" s="4"/>
      <c r="E86" s="4"/>
      <c r="F86" s="4"/>
      <c r="G86" s="4"/>
      <c r="H86" s="4"/>
      <c r="I86" s="4"/>
      <c r="J86" s="4">
        <v>58</v>
      </c>
      <c r="K86" s="4">
        <v>9.9990129999999993E-3</v>
      </c>
      <c r="L86" s="4">
        <f t="shared" si="0"/>
        <v>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5">
        <v>40422</v>
      </c>
      <c r="B87" s="4">
        <v>300.54974399999998</v>
      </c>
      <c r="C87" s="4"/>
      <c r="D87" s="4"/>
      <c r="E87" s="4"/>
      <c r="F87" s="4"/>
      <c r="G87" s="4"/>
      <c r="H87" s="4"/>
      <c r="I87" s="4"/>
      <c r="J87" s="4">
        <v>59</v>
      </c>
      <c r="K87" s="4">
        <v>9.9990129999999993E-3</v>
      </c>
      <c r="L87" s="4">
        <f t="shared" si="0"/>
        <v>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5">
        <v>40452</v>
      </c>
      <c r="B88" s="4">
        <v>293.66778599999998</v>
      </c>
      <c r="C88" s="4"/>
      <c r="D88" s="4"/>
      <c r="E88" s="4"/>
      <c r="F88" s="4"/>
      <c r="G88" s="4"/>
      <c r="H88" s="4"/>
      <c r="I88" s="4"/>
      <c r="J88" s="4">
        <v>60</v>
      </c>
      <c r="K88" s="4">
        <v>9.9990129999999993E-3</v>
      </c>
      <c r="L88" s="4">
        <f t="shared" si="0"/>
        <v>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5">
        <v>40483</v>
      </c>
      <c r="B89" s="4">
        <v>266.89209</v>
      </c>
      <c r="C89" s="4"/>
      <c r="D89" s="4"/>
      <c r="E89" s="4"/>
      <c r="F89" s="4"/>
      <c r="G89" s="4"/>
      <c r="H89" s="4"/>
      <c r="I89" s="4"/>
      <c r="J89" s="4">
        <v>61</v>
      </c>
      <c r="K89" s="4">
        <v>1.1827624E-2</v>
      </c>
      <c r="L89" s="4">
        <f t="shared" si="0"/>
        <v>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5">
        <v>40513</v>
      </c>
      <c r="B90" s="4">
        <v>296.26257299999997</v>
      </c>
      <c r="C90" s="4"/>
      <c r="D90" s="4"/>
      <c r="E90" s="4"/>
      <c r="F90" s="4"/>
      <c r="G90" s="4"/>
      <c r="H90" s="4"/>
      <c r="I90" s="4"/>
      <c r="J90" s="4">
        <v>62</v>
      </c>
      <c r="K90" s="4">
        <v>8.9120680000000004E-3</v>
      </c>
      <c r="L90" s="4">
        <f t="shared" si="0"/>
        <v>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5">
        <v>40544</v>
      </c>
      <c r="B91" s="4">
        <v>263.88357500000001</v>
      </c>
      <c r="C91" s="4"/>
      <c r="D91" s="4"/>
      <c r="E91" s="4"/>
      <c r="F91" s="4"/>
      <c r="G91" s="4"/>
      <c r="H91" s="4"/>
      <c r="I91" s="4"/>
      <c r="J91" s="4">
        <v>63</v>
      </c>
      <c r="K91" s="4">
        <v>8.9120680000000004E-3</v>
      </c>
      <c r="L91" s="4">
        <f t="shared" si="0"/>
        <v>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5">
        <v>40575</v>
      </c>
      <c r="B92" s="4">
        <v>241.80862400000001</v>
      </c>
      <c r="C92" s="4"/>
      <c r="D92" s="4"/>
      <c r="E92" s="4"/>
      <c r="F92" s="4"/>
      <c r="G92" s="4"/>
      <c r="H92" s="4"/>
      <c r="I92" s="4"/>
      <c r="J92" s="4">
        <v>64</v>
      </c>
      <c r="K92" s="4">
        <v>2.188761E-3</v>
      </c>
      <c r="L92" s="4">
        <f t="shared" si="0"/>
        <v>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5">
        <v>40603</v>
      </c>
      <c r="B93" s="4">
        <v>257.22720299999997</v>
      </c>
      <c r="C93" s="4"/>
      <c r="D93" s="4"/>
      <c r="E93" s="4"/>
      <c r="F93" s="4"/>
      <c r="G93" s="4"/>
      <c r="H93" s="4"/>
      <c r="I93" s="4"/>
      <c r="J93" s="4">
        <v>65</v>
      </c>
      <c r="K93" s="4">
        <v>8.9120680000000004E-3</v>
      </c>
      <c r="L93" s="4">
        <f t="shared" si="0"/>
        <v>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5">
        <v>40634</v>
      </c>
      <c r="B94" s="4">
        <v>283.13799999999998</v>
      </c>
      <c r="C94" s="4"/>
      <c r="D94" s="4"/>
      <c r="E94" s="4"/>
      <c r="F94" s="4"/>
      <c r="G94" s="4"/>
      <c r="H94" s="4"/>
      <c r="I94" s="4"/>
      <c r="J94" s="4">
        <v>66</v>
      </c>
      <c r="K94" s="4">
        <v>9.9990129999999993E-3</v>
      </c>
      <c r="L94" s="4">
        <f t="shared" si="0"/>
        <v>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5">
        <v>40664</v>
      </c>
      <c r="B95" s="4">
        <v>286.82336400000003</v>
      </c>
      <c r="C95" s="4"/>
      <c r="D95" s="4"/>
      <c r="E95" s="4"/>
      <c r="F95" s="4"/>
      <c r="G95" s="4"/>
      <c r="H95" s="4"/>
      <c r="I95" s="4"/>
      <c r="J95" s="4">
        <v>67</v>
      </c>
      <c r="K95" s="4">
        <v>9.9990129999999993E-3</v>
      </c>
      <c r="L95" s="4">
        <f t="shared" si="0"/>
        <v>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5">
        <v>40695</v>
      </c>
      <c r="B96" s="4">
        <v>280.39269999999999</v>
      </c>
      <c r="C96" s="4"/>
      <c r="D96" s="4"/>
      <c r="E96" s="4"/>
      <c r="F96" s="4"/>
      <c r="G96" s="4"/>
      <c r="H96" s="4"/>
      <c r="I96" s="4"/>
      <c r="J96" s="4">
        <v>68</v>
      </c>
      <c r="K96" s="4">
        <v>7.6649830000000002E-3</v>
      </c>
      <c r="L96" s="4">
        <f t="shared" si="0"/>
        <v>0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5">
        <v>40725</v>
      </c>
      <c r="B97" s="4">
        <v>266.62881499999997</v>
      </c>
      <c r="C97" s="4"/>
      <c r="D97" s="4"/>
      <c r="E97" s="4"/>
      <c r="F97" s="4"/>
      <c r="G97" s="4"/>
      <c r="H97" s="4"/>
      <c r="I97" s="4"/>
      <c r="J97" s="4">
        <v>69</v>
      </c>
      <c r="K97" s="4">
        <v>8.9120680000000004E-3</v>
      </c>
      <c r="L97" s="4">
        <f t="shared" si="0"/>
        <v>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5">
        <v>40756</v>
      </c>
      <c r="B98" s="4">
        <v>258.54061899999999</v>
      </c>
      <c r="C98" s="4"/>
      <c r="D98" s="4"/>
      <c r="E98" s="4"/>
      <c r="F98" s="4"/>
      <c r="G98" s="4"/>
      <c r="H98" s="4"/>
      <c r="I98" s="4"/>
      <c r="J98" s="4">
        <v>70</v>
      </c>
      <c r="K98" s="4">
        <v>1.2612857999999999E-2</v>
      </c>
      <c r="L98" s="4">
        <f t="shared" si="0"/>
        <v>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5">
        <v>40787</v>
      </c>
      <c r="B99" s="4">
        <v>244.17515599999999</v>
      </c>
      <c r="C99" s="4"/>
      <c r="D99" s="4"/>
      <c r="E99" s="4"/>
      <c r="F99" s="4"/>
      <c r="G99" s="4"/>
      <c r="H99" s="4"/>
      <c r="I99" s="4"/>
      <c r="J99" s="4">
        <v>71</v>
      </c>
      <c r="K99" s="4">
        <v>8.9120680000000004E-3</v>
      </c>
      <c r="L99" s="4">
        <f t="shared" si="0"/>
        <v>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5">
        <v>40817</v>
      </c>
      <c r="B100" s="4">
        <v>257.03454599999998</v>
      </c>
      <c r="C100" s="4"/>
      <c r="D100" s="4"/>
      <c r="E100" s="4"/>
      <c r="F100" s="4"/>
      <c r="G100" s="4"/>
      <c r="H100" s="4"/>
      <c r="I100" s="4"/>
      <c r="J100" s="4">
        <v>72</v>
      </c>
      <c r="K100" s="4">
        <v>6.2019639999999999E-3</v>
      </c>
      <c r="L100" s="4">
        <f t="shared" si="0"/>
        <v>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5">
        <v>40848</v>
      </c>
      <c r="B101" s="4">
        <v>267.26809700000001</v>
      </c>
      <c r="C101" s="4"/>
      <c r="D101" s="4"/>
      <c r="E101" s="4"/>
      <c r="F101" s="4"/>
      <c r="G101" s="4"/>
      <c r="H101" s="4"/>
      <c r="I101" s="4"/>
      <c r="J101" s="4">
        <v>73</v>
      </c>
      <c r="K101" s="4">
        <v>8.9120680000000004E-3</v>
      </c>
      <c r="L101" s="4">
        <f t="shared" si="0"/>
        <v>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5">
        <v>40878</v>
      </c>
      <c r="B102" s="4">
        <v>241.394699</v>
      </c>
      <c r="C102" s="4"/>
      <c r="D102" s="4"/>
      <c r="E102" s="4"/>
      <c r="F102" s="4"/>
      <c r="G102" s="4"/>
      <c r="H102" s="4"/>
      <c r="I102" s="4"/>
      <c r="J102" s="4">
        <v>74</v>
      </c>
      <c r="K102" s="4">
        <v>9.9990129999999993E-3</v>
      </c>
      <c r="L102" s="4">
        <f t="shared" si="0"/>
        <v>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5">
        <v>40909</v>
      </c>
      <c r="B103" s="4">
        <v>263.63806199999999</v>
      </c>
      <c r="C103" s="4"/>
      <c r="D103" s="4"/>
      <c r="E103" s="4"/>
      <c r="F103" s="4"/>
      <c r="G103" s="4"/>
      <c r="H103" s="4"/>
      <c r="I103" s="4"/>
      <c r="J103" s="4">
        <v>75</v>
      </c>
      <c r="K103" s="4">
        <v>1.1827624E-2</v>
      </c>
      <c r="L103" s="4">
        <f t="shared" si="0"/>
        <v>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5">
        <v>40940</v>
      </c>
      <c r="B104" s="4">
        <v>279.93441799999999</v>
      </c>
      <c r="C104" s="4"/>
      <c r="D104" s="4"/>
      <c r="E104" s="4"/>
      <c r="F104" s="4"/>
      <c r="G104" s="4"/>
      <c r="H104" s="4"/>
      <c r="I104" s="4"/>
      <c r="J104" s="4">
        <v>76</v>
      </c>
      <c r="K104" s="4">
        <v>8.9120680000000004E-3</v>
      </c>
      <c r="L104" s="4">
        <f t="shared" si="0"/>
        <v>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5">
        <v>40969</v>
      </c>
      <c r="B105" s="4">
        <v>267.73144500000001</v>
      </c>
      <c r="C105" s="4"/>
      <c r="D105" s="4"/>
      <c r="E105" s="4"/>
      <c r="F105" s="4"/>
      <c r="G105" s="4"/>
      <c r="H105" s="4"/>
      <c r="I105" s="4"/>
      <c r="J105" s="4">
        <v>77</v>
      </c>
      <c r="K105" s="4">
        <v>9.9990129999999993E-3</v>
      </c>
      <c r="L105" s="4">
        <f t="shared" si="0"/>
        <v>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5">
        <v>41000</v>
      </c>
      <c r="B106" s="4">
        <v>259.69912699999998</v>
      </c>
      <c r="C106" s="4"/>
      <c r="D106" s="4"/>
      <c r="E106" s="4"/>
      <c r="F106" s="4"/>
      <c r="G106" s="4"/>
      <c r="H106" s="4"/>
      <c r="I106" s="4"/>
      <c r="J106" s="4">
        <v>78</v>
      </c>
      <c r="K106" s="4">
        <v>8.9120680000000004E-3</v>
      </c>
      <c r="L106" s="4">
        <f t="shared" si="0"/>
        <v>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5">
        <v>41030</v>
      </c>
      <c r="B107" s="4">
        <v>237.76466400000001</v>
      </c>
      <c r="C107" s="4"/>
      <c r="D107" s="4"/>
      <c r="E107" s="4"/>
      <c r="F107" s="4"/>
      <c r="G107" s="4"/>
      <c r="H107" s="4"/>
      <c r="I107" s="4"/>
      <c r="J107" s="4">
        <v>79</v>
      </c>
      <c r="K107" s="4">
        <v>8.9120680000000004E-3</v>
      </c>
      <c r="L107" s="4">
        <f t="shared" si="0"/>
        <v>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5">
        <v>41061</v>
      </c>
      <c r="B108" s="4">
        <v>240.19754</v>
      </c>
      <c r="C108" s="4"/>
      <c r="D108" s="4"/>
      <c r="E108" s="4"/>
      <c r="F108" s="4"/>
      <c r="G108" s="4"/>
      <c r="H108" s="4"/>
      <c r="I108" s="4"/>
      <c r="J108" s="4">
        <v>80</v>
      </c>
      <c r="K108" s="4">
        <v>1.1827624E-2</v>
      </c>
      <c r="L108" s="4">
        <f t="shared" si="0"/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5">
        <v>41091</v>
      </c>
      <c r="B109" s="4">
        <v>236.25862100000001</v>
      </c>
      <c r="C109" s="4"/>
      <c r="D109" s="4"/>
      <c r="E109" s="4"/>
      <c r="F109" s="4"/>
      <c r="G109" s="4"/>
      <c r="H109" s="4"/>
      <c r="I109" s="4"/>
      <c r="J109" s="4">
        <v>81</v>
      </c>
      <c r="K109" s="4">
        <v>9.9990129999999993E-3</v>
      </c>
      <c r="L109" s="4">
        <f t="shared" si="0"/>
        <v>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5">
        <v>41122</v>
      </c>
      <c r="B110" s="4">
        <v>235.48629800000001</v>
      </c>
      <c r="C110" s="4"/>
      <c r="D110" s="4"/>
      <c r="E110" s="4"/>
      <c r="F110" s="4"/>
      <c r="G110" s="4"/>
      <c r="H110" s="4"/>
      <c r="I110" s="4"/>
      <c r="J110" s="4">
        <v>82</v>
      </c>
      <c r="K110" s="4">
        <v>1.0962425E-2</v>
      </c>
      <c r="L110" s="4">
        <f t="shared" si="0"/>
        <v>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5">
        <v>41153</v>
      </c>
      <c r="B111" s="4">
        <v>256.10125699999998</v>
      </c>
      <c r="C111" s="4"/>
      <c r="D111" s="4"/>
      <c r="E111" s="4"/>
      <c r="F111" s="4"/>
      <c r="G111" s="4"/>
      <c r="H111" s="4"/>
      <c r="I111" s="4"/>
      <c r="J111" s="4">
        <v>83</v>
      </c>
      <c r="K111" s="4">
        <v>8.9120680000000004E-3</v>
      </c>
      <c r="L111" s="4">
        <f t="shared" si="0"/>
        <v>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5">
        <v>41183</v>
      </c>
      <c r="B112" s="4">
        <v>252.58912699999999</v>
      </c>
      <c r="C112" s="4"/>
      <c r="D112" s="4"/>
      <c r="E112" s="4"/>
      <c r="F112" s="4"/>
      <c r="G112" s="4"/>
      <c r="H112" s="4"/>
      <c r="I112" s="4"/>
      <c r="J112" s="4">
        <v>84</v>
      </c>
      <c r="K112" s="4">
        <v>9.9990129999999993E-3</v>
      </c>
      <c r="L112" s="4">
        <f t="shared" si="0"/>
        <v>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5">
        <v>41214</v>
      </c>
      <c r="B113" s="4">
        <v>261.16976899999997</v>
      </c>
      <c r="C113" s="4"/>
      <c r="D113" s="4"/>
      <c r="E113" s="4"/>
      <c r="F113" s="4"/>
      <c r="G113" s="4"/>
      <c r="H113" s="4"/>
      <c r="I113" s="4"/>
      <c r="J113" s="4">
        <v>85</v>
      </c>
      <c r="K113" s="4">
        <v>7.6649830000000002E-3</v>
      </c>
      <c r="L113" s="4">
        <f t="shared" si="0"/>
        <v>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5">
        <v>41244</v>
      </c>
      <c r="B114" s="4">
        <v>282.56149299999998</v>
      </c>
      <c r="C114" s="4"/>
      <c r="D114" s="4"/>
      <c r="E114" s="4"/>
      <c r="F114" s="4"/>
      <c r="G114" s="4"/>
      <c r="H114" s="4"/>
      <c r="I114" s="4"/>
      <c r="J114" s="4">
        <v>86</v>
      </c>
      <c r="K114" s="4">
        <v>9.9990129999999993E-3</v>
      </c>
      <c r="L114" s="4">
        <f t="shared" si="0"/>
        <v>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5">
        <v>41275</v>
      </c>
      <c r="B115" s="4">
        <v>285.63449100000003</v>
      </c>
      <c r="C115" s="4"/>
      <c r="D115" s="4"/>
      <c r="E115" s="4"/>
      <c r="F115" s="4"/>
      <c r="G115" s="4"/>
      <c r="H115" s="4"/>
      <c r="I115" s="4"/>
      <c r="J115" s="4">
        <v>87</v>
      </c>
      <c r="K115" s="4">
        <v>9.9990129999999993E-3</v>
      </c>
      <c r="L115" s="4">
        <f t="shared" si="0"/>
        <v>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5">
        <v>41306</v>
      </c>
      <c r="B116" s="4">
        <v>261.20968599999998</v>
      </c>
      <c r="C116" s="4"/>
      <c r="D116" s="4"/>
      <c r="E116" s="4"/>
      <c r="F116" s="4"/>
      <c r="G116" s="4"/>
      <c r="H116" s="4"/>
      <c r="I116" s="4"/>
      <c r="J116" s="4">
        <v>88</v>
      </c>
      <c r="K116" s="4">
        <v>9.9990129999999993E-3</v>
      </c>
      <c r="L116" s="4">
        <f t="shared" si="0"/>
        <v>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5">
        <v>41334</v>
      </c>
      <c r="B117" s="4">
        <v>256.69988999999998</v>
      </c>
      <c r="C117" s="4"/>
      <c r="D117" s="4"/>
      <c r="E117" s="4"/>
      <c r="F117" s="4"/>
      <c r="G117" s="4"/>
      <c r="H117" s="4"/>
      <c r="I117" s="4"/>
      <c r="J117" s="4">
        <v>89</v>
      </c>
      <c r="K117" s="4">
        <v>9.9990129999999993E-3</v>
      </c>
      <c r="L117" s="4">
        <f t="shared" si="0"/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5">
        <v>41365</v>
      </c>
      <c r="B118" s="4">
        <v>258.495789</v>
      </c>
      <c r="C118" s="4"/>
      <c r="D118" s="4"/>
      <c r="E118" s="4"/>
      <c r="F118" s="4"/>
      <c r="G118" s="4"/>
      <c r="H118" s="4"/>
      <c r="I118" s="4"/>
      <c r="J118" s="4">
        <v>90</v>
      </c>
      <c r="K118" s="4">
        <v>4.4316929999999996E-3</v>
      </c>
      <c r="L118" s="4">
        <f t="shared" si="0"/>
        <v>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5">
        <v>41395</v>
      </c>
      <c r="B119" s="4">
        <v>240.81578099999999</v>
      </c>
      <c r="C119" s="4"/>
      <c r="D119" s="4"/>
      <c r="E119" s="4"/>
      <c r="F119" s="4"/>
      <c r="G119" s="4"/>
      <c r="H119" s="4"/>
      <c r="I119" s="4"/>
      <c r="J119" s="4">
        <v>91</v>
      </c>
      <c r="K119" s="4">
        <v>1.0962425E-2</v>
      </c>
      <c r="L119" s="4">
        <f t="shared" si="0"/>
        <v>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5">
        <v>41426</v>
      </c>
      <c r="B120" s="4">
        <v>224.73213200000001</v>
      </c>
      <c r="C120" s="4"/>
      <c r="D120" s="4"/>
      <c r="E120" s="4"/>
      <c r="F120" s="4"/>
      <c r="G120" s="4"/>
      <c r="H120" s="4"/>
      <c r="I120" s="4"/>
      <c r="J120" s="4">
        <v>92</v>
      </c>
      <c r="K120" s="4">
        <v>9.9990129999999993E-3</v>
      </c>
      <c r="L120" s="4">
        <f t="shared" si="0"/>
        <v>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5">
        <v>41456</v>
      </c>
      <c r="B121" s="4">
        <v>206.174057</v>
      </c>
      <c r="C121" s="4"/>
      <c r="D121" s="4"/>
      <c r="E121" s="4"/>
      <c r="F121" s="4"/>
      <c r="G121" s="4"/>
      <c r="H121" s="4"/>
      <c r="I121" s="4"/>
      <c r="J121" s="4">
        <v>93</v>
      </c>
      <c r="K121" s="4">
        <v>2.188761E-3</v>
      </c>
      <c r="L121" s="4">
        <f t="shared" si="0"/>
        <v>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5">
        <v>41487</v>
      </c>
      <c r="B122" s="4">
        <v>197.673248</v>
      </c>
      <c r="C122" s="4">
        <v>3.6570306619999999</v>
      </c>
      <c r="D122" s="4"/>
      <c r="E122" s="4"/>
      <c r="F122" s="4"/>
      <c r="G122" s="4"/>
      <c r="H122" s="4"/>
      <c r="I122" s="4"/>
      <c r="J122" s="4">
        <v>94</v>
      </c>
      <c r="K122" s="4">
        <v>8.9120680000000004E-3</v>
      </c>
      <c r="L122" s="4">
        <f t="shared" si="0"/>
        <v>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5">
        <v>41518</v>
      </c>
      <c r="B123" s="4">
        <v>197.641525</v>
      </c>
      <c r="C123" s="4">
        <v>3.636827303</v>
      </c>
      <c r="D123" s="4"/>
      <c r="E123" s="4"/>
      <c r="F123" s="4"/>
      <c r="G123" s="4"/>
      <c r="H123" s="4"/>
      <c r="I123" s="4"/>
      <c r="J123" s="4">
        <v>95</v>
      </c>
      <c r="K123" s="4">
        <v>9.9990129999999993E-3</v>
      </c>
      <c r="L123" s="4">
        <f t="shared" si="0"/>
        <v>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5">
        <v>41548</v>
      </c>
      <c r="B124" s="4">
        <v>222.564774</v>
      </c>
      <c r="C124" s="4">
        <v>3.060908854</v>
      </c>
      <c r="D124" s="4"/>
      <c r="E124" s="4"/>
      <c r="F124" s="4"/>
      <c r="G124" s="4"/>
      <c r="H124" s="4"/>
      <c r="I124" s="4"/>
      <c r="J124" s="4">
        <v>96</v>
      </c>
      <c r="K124" s="4">
        <v>8.9120680000000004E-3</v>
      </c>
      <c r="L124" s="4">
        <f t="shared" si="0"/>
        <v>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5">
        <v>41579</v>
      </c>
      <c r="B125" s="4">
        <v>230.87249800000001</v>
      </c>
      <c r="C125" s="4">
        <v>3.1127586680000001</v>
      </c>
      <c r="D125" s="4"/>
      <c r="E125" s="4"/>
      <c r="F125" s="4"/>
      <c r="G125" s="4"/>
      <c r="H125" s="4"/>
      <c r="I125" s="4"/>
      <c r="J125" s="4">
        <v>97</v>
      </c>
      <c r="K125" s="4">
        <v>1.0962425E-2</v>
      </c>
      <c r="L125" s="4">
        <f t="shared" si="0"/>
        <v>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5">
        <v>41609</v>
      </c>
      <c r="B126" s="4">
        <v>228.38020299999999</v>
      </c>
      <c r="C126" s="4">
        <v>2.5524186160000002</v>
      </c>
      <c r="D126" s="4"/>
      <c r="E126" s="4"/>
      <c r="F126" s="4"/>
      <c r="G126" s="4"/>
      <c r="H126" s="4"/>
      <c r="I126" s="4"/>
      <c r="J126" s="4">
        <v>98</v>
      </c>
      <c r="K126" s="4">
        <v>1.1827624E-2</v>
      </c>
      <c r="L126" s="4">
        <f t="shared" si="0"/>
        <v>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5">
        <v>41640</v>
      </c>
      <c r="B127" s="4">
        <v>218.161652</v>
      </c>
      <c r="C127" s="4">
        <v>3.04182124</v>
      </c>
      <c r="D127" s="4"/>
      <c r="E127" s="4"/>
      <c r="F127" s="4"/>
      <c r="G127" s="4"/>
      <c r="H127" s="4"/>
      <c r="I127" s="4"/>
      <c r="J127" s="4">
        <v>99</v>
      </c>
      <c r="K127" s="4">
        <v>9.9990129999999993E-3</v>
      </c>
      <c r="L127" s="4">
        <f t="shared" si="0"/>
        <v>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5">
        <v>41671</v>
      </c>
      <c r="B128" s="4">
        <v>222.52323899999999</v>
      </c>
      <c r="C128" s="4">
        <v>3.3055364370000002</v>
      </c>
      <c r="D128" s="4"/>
      <c r="E128" s="4"/>
      <c r="F128" s="4"/>
      <c r="G128" s="4"/>
      <c r="H128" s="4"/>
      <c r="I128" s="4"/>
      <c r="J128" s="4">
        <v>100</v>
      </c>
      <c r="K128" s="4">
        <v>9.9990129999999993E-3</v>
      </c>
      <c r="L128" s="4">
        <f t="shared" si="0"/>
        <v>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5">
        <v>41699</v>
      </c>
      <c r="B129" s="4">
        <v>238.59877</v>
      </c>
      <c r="C129" s="4">
        <v>3.2232645409999998</v>
      </c>
      <c r="D129" s="4"/>
      <c r="E129" s="4"/>
      <c r="F129" s="4"/>
      <c r="G129" s="4"/>
      <c r="H129" s="4"/>
      <c r="I129" s="4"/>
      <c r="J129" s="4">
        <v>101</v>
      </c>
      <c r="K129" s="4">
        <v>7.6649830000000002E-3</v>
      </c>
      <c r="L129" s="4">
        <f t="shared" si="0"/>
        <v>0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5">
        <v>41730</v>
      </c>
      <c r="B130" s="4">
        <v>236.23107899999999</v>
      </c>
      <c r="C130" s="4">
        <v>2.921981809</v>
      </c>
      <c r="D130" s="4"/>
      <c r="E130" s="4"/>
      <c r="F130" s="4"/>
      <c r="G130" s="4"/>
      <c r="H130" s="4"/>
      <c r="I130" s="4"/>
      <c r="J130" s="4">
        <v>102</v>
      </c>
      <c r="K130" s="4">
        <v>8.9120680000000004E-3</v>
      </c>
      <c r="L130" s="4">
        <f t="shared" si="0"/>
        <v>0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5">
        <v>41760</v>
      </c>
      <c r="B131" s="4">
        <v>252.14039600000001</v>
      </c>
      <c r="C131" s="4">
        <v>3.5184464740000001</v>
      </c>
      <c r="D131" s="4"/>
      <c r="E131" s="4"/>
      <c r="F131" s="4"/>
      <c r="G131" s="4"/>
      <c r="H131" s="4"/>
      <c r="I131" s="4"/>
      <c r="J131" s="4">
        <v>103</v>
      </c>
      <c r="K131" s="4">
        <v>8.9120680000000004E-3</v>
      </c>
      <c r="L131" s="4">
        <f t="shared" si="0"/>
        <v>0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5">
        <v>41791</v>
      </c>
      <c r="B132" s="4">
        <v>285.66223100000002</v>
      </c>
      <c r="C132" s="4">
        <v>4.1570346650000003</v>
      </c>
      <c r="D132" s="4"/>
      <c r="E132" s="4"/>
      <c r="F132" s="4"/>
      <c r="G132" s="4"/>
      <c r="H132" s="4"/>
      <c r="I132" s="4"/>
      <c r="J132" s="4">
        <v>104</v>
      </c>
      <c r="K132" s="4">
        <v>9.9990129999999993E-3</v>
      </c>
      <c r="L132" s="4">
        <f t="shared" si="0"/>
        <v>0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5">
        <v>41821</v>
      </c>
      <c r="B133" s="4">
        <v>288.44525099999998</v>
      </c>
      <c r="C133" s="4">
        <v>4.1569680099999999</v>
      </c>
      <c r="D133" s="4"/>
      <c r="E133" s="4"/>
      <c r="F133" s="4"/>
      <c r="G133" s="4"/>
      <c r="H133" s="4"/>
      <c r="I133" s="4"/>
      <c r="J133" s="4">
        <v>105</v>
      </c>
      <c r="K133" s="4">
        <v>8.9120680000000004E-3</v>
      </c>
      <c r="L133" s="4">
        <f t="shared" si="0"/>
        <v>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5">
        <v>41852</v>
      </c>
      <c r="B134" s="4">
        <v>313.16085800000002</v>
      </c>
      <c r="C134" s="4">
        <v>4.3294341110000003</v>
      </c>
      <c r="D134" s="4"/>
      <c r="E134" s="4"/>
      <c r="F134" s="4"/>
      <c r="G134" s="4"/>
      <c r="H134" s="4"/>
      <c r="I134" s="4"/>
      <c r="J134" s="4">
        <v>106</v>
      </c>
      <c r="K134" s="4">
        <v>9.9990129999999993E-3</v>
      </c>
      <c r="L134" s="4">
        <f t="shared" si="0"/>
        <v>0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5">
        <v>41883</v>
      </c>
      <c r="B135" s="4">
        <v>340.78085299999998</v>
      </c>
      <c r="C135" s="4">
        <v>4.2472426580000002</v>
      </c>
      <c r="D135" s="4"/>
      <c r="E135" s="4"/>
      <c r="F135" s="4"/>
      <c r="G135" s="4"/>
      <c r="H135" s="4"/>
      <c r="I135" s="4"/>
      <c r="J135" s="4">
        <v>107</v>
      </c>
      <c r="K135" s="4">
        <v>2.188761E-3</v>
      </c>
      <c r="L135" s="4">
        <f t="shared" si="0"/>
        <v>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5">
        <v>41913</v>
      </c>
      <c r="B136" s="4">
        <v>347.180115</v>
      </c>
      <c r="C136" s="4">
        <v>4.441620049</v>
      </c>
      <c r="D136" s="4"/>
      <c r="E136" s="4"/>
      <c r="F136" s="4"/>
      <c r="G136" s="4"/>
      <c r="H136" s="4"/>
      <c r="I136" s="4"/>
      <c r="J136" s="4">
        <v>108</v>
      </c>
      <c r="K136" s="4">
        <v>1.0962425E-2</v>
      </c>
      <c r="L136" s="4">
        <f t="shared" si="0"/>
        <v>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5">
        <v>41944</v>
      </c>
      <c r="B137" s="4">
        <v>373.033051</v>
      </c>
      <c r="C137" s="4">
        <v>4.2011892099999999</v>
      </c>
      <c r="D137" s="4"/>
      <c r="E137" s="4"/>
      <c r="F137" s="4"/>
      <c r="G137" s="4"/>
      <c r="H137" s="4"/>
      <c r="I137" s="4"/>
      <c r="J137" s="4">
        <v>109</v>
      </c>
      <c r="K137" s="4">
        <v>8.9120680000000004E-3</v>
      </c>
      <c r="L137" s="4">
        <f t="shared" si="0"/>
        <v>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5">
        <v>41974</v>
      </c>
      <c r="B138" s="4">
        <v>371.62518299999999</v>
      </c>
      <c r="C138" s="4">
        <v>3.6871399789999999</v>
      </c>
      <c r="D138" s="4"/>
      <c r="E138" s="4"/>
      <c r="F138" s="4"/>
      <c r="G138" s="4"/>
      <c r="H138" s="4"/>
      <c r="I138" s="4"/>
      <c r="J138" s="4">
        <v>110</v>
      </c>
      <c r="K138" s="4">
        <v>1.1827624E-2</v>
      </c>
      <c r="L138" s="4">
        <f t="shared" si="0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5">
        <v>42005</v>
      </c>
      <c r="B139" s="4">
        <v>389.62838699999998</v>
      </c>
      <c r="C139" s="4">
        <v>4.0531112269999996</v>
      </c>
      <c r="D139" s="4"/>
      <c r="E139" s="4"/>
      <c r="F139" s="4"/>
      <c r="G139" s="4"/>
      <c r="H139" s="4"/>
      <c r="I139" s="4"/>
      <c r="J139" s="4">
        <v>111</v>
      </c>
      <c r="K139" s="4">
        <v>7.6649830000000002E-3</v>
      </c>
      <c r="L139" s="4">
        <f t="shared" si="0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5">
        <v>42036</v>
      </c>
      <c r="B140" s="4">
        <v>391.84680200000003</v>
      </c>
      <c r="C140" s="4">
        <v>4.1074120550000002</v>
      </c>
      <c r="D140" s="4"/>
      <c r="E140" s="4"/>
      <c r="F140" s="4"/>
      <c r="G140" s="4"/>
      <c r="H140" s="4"/>
      <c r="I140" s="4"/>
      <c r="J140" s="4">
        <v>112</v>
      </c>
      <c r="K140" s="4">
        <v>9.9990129999999993E-3</v>
      </c>
      <c r="L140" s="4">
        <f t="shared" si="0"/>
        <v>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5">
        <v>42064</v>
      </c>
      <c r="B141" s="4">
        <v>378.45105000000001</v>
      </c>
      <c r="C141" s="4">
        <v>4.0991419880000004</v>
      </c>
      <c r="D141" s="4"/>
      <c r="E141" s="4"/>
      <c r="F141" s="4"/>
      <c r="G141" s="4"/>
      <c r="H141" s="4"/>
      <c r="I141" s="4"/>
      <c r="J141" s="4">
        <v>113</v>
      </c>
      <c r="K141" s="4">
        <v>9.9990129999999993E-3</v>
      </c>
      <c r="L141" s="4">
        <f t="shared" si="0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5">
        <v>42095</v>
      </c>
      <c r="B142" s="4">
        <v>364.28741500000001</v>
      </c>
      <c r="C142" s="4">
        <v>3.936642558</v>
      </c>
      <c r="D142" s="4"/>
      <c r="E142" s="4"/>
      <c r="F142" s="4"/>
      <c r="G142" s="4"/>
      <c r="H142" s="4"/>
      <c r="I142" s="4"/>
      <c r="J142" s="4">
        <v>114</v>
      </c>
      <c r="K142" s="4">
        <v>1.1827624E-2</v>
      </c>
      <c r="L142" s="4">
        <f t="shared" si="0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5">
        <v>42125</v>
      </c>
      <c r="B143" s="4">
        <v>368.80957000000001</v>
      </c>
      <c r="C143" s="4">
        <v>3.3927081100000001</v>
      </c>
      <c r="D143" s="4"/>
      <c r="E143" s="4"/>
      <c r="F143" s="4"/>
      <c r="G143" s="4"/>
      <c r="H143" s="4"/>
      <c r="I143" s="4"/>
      <c r="J143" s="4">
        <v>115</v>
      </c>
      <c r="K143" s="4">
        <v>8.9120680000000004E-3</v>
      </c>
      <c r="L143" s="4">
        <f t="shared" si="0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5">
        <v>42156</v>
      </c>
      <c r="B144" s="4">
        <v>359.12536599999999</v>
      </c>
      <c r="C144" s="4">
        <v>3.5695921610000001</v>
      </c>
      <c r="D144" s="4"/>
      <c r="E144" s="4"/>
      <c r="F144" s="4"/>
      <c r="G144" s="4"/>
      <c r="H144" s="4"/>
      <c r="I144" s="4"/>
      <c r="J144" s="4">
        <v>116</v>
      </c>
      <c r="K144" s="4">
        <v>1.2612857999999999E-2</v>
      </c>
      <c r="L144" s="4">
        <f t="shared" si="0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5">
        <v>42186</v>
      </c>
      <c r="B145" s="4">
        <v>418.08367900000002</v>
      </c>
      <c r="C145" s="4">
        <v>3.653111419</v>
      </c>
      <c r="D145" s="4"/>
      <c r="E145" s="4"/>
      <c r="F145" s="4"/>
      <c r="G145" s="4"/>
      <c r="H145" s="4"/>
      <c r="I145" s="4"/>
      <c r="J145" s="4">
        <v>117</v>
      </c>
      <c r="K145" s="4">
        <v>2.188761E-3</v>
      </c>
      <c r="L145" s="4">
        <f t="shared" si="0"/>
        <v>0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5">
        <v>42217</v>
      </c>
      <c r="B146" s="4">
        <v>342.81469700000002</v>
      </c>
      <c r="C146" s="4">
        <v>2.8777131859999998</v>
      </c>
      <c r="D146" s="4"/>
      <c r="E146" s="4"/>
      <c r="F146" s="4"/>
      <c r="G146" s="4"/>
      <c r="H146" s="4"/>
      <c r="I146" s="4"/>
      <c r="J146" s="4">
        <v>118</v>
      </c>
      <c r="K146" s="4">
        <v>1.0962425E-2</v>
      </c>
      <c r="L146" s="4">
        <f t="shared" si="0"/>
        <v>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5">
        <v>42248</v>
      </c>
      <c r="B147" s="4">
        <v>327.33749399999999</v>
      </c>
      <c r="C147" s="4">
        <v>2.6962431059999998</v>
      </c>
      <c r="D147" s="4"/>
      <c r="E147" s="4"/>
      <c r="F147" s="4"/>
      <c r="G147" s="4"/>
      <c r="H147" s="4"/>
      <c r="I147" s="4"/>
      <c r="J147" s="4">
        <v>119</v>
      </c>
      <c r="K147" s="4">
        <v>1.2612857999999999E-2</v>
      </c>
      <c r="L147" s="4">
        <f t="shared" si="0"/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5">
        <v>42278</v>
      </c>
      <c r="B148" s="4">
        <v>350.23181199999999</v>
      </c>
      <c r="C148" s="4">
        <v>2.894625794</v>
      </c>
      <c r="D148" s="4"/>
      <c r="E148" s="4"/>
      <c r="F148" s="4"/>
      <c r="G148" s="4"/>
      <c r="H148" s="4"/>
      <c r="I148" s="4"/>
      <c r="J148" s="4">
        <v>120</v>
      </c>
      <c r="K148" s="4">
        <v>9.9990129999999993E-3</v>
      </c>
      <c r="L148" s="4">
        <f t="shared" si="0"/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5">
        <v>42309</v>
      </c>
      <c r="B149" s="4">
        <v>359.14950599999997</v>
      </c>
      <c r="C149" s="4">
        <v>2.6752744100000001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5">
        <v>42339</v>
      </c>
      <c r="B150" s="4">
        <v>344.22961400000003</v>
      </c>
      <c r="C150" s="4">
        <v>2.3153609180000001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5">
        <v>42370</v>
      </c>
      <c r="B151" s="4">
        <v>302.98547400000001</v>
      </c>
      <c r="C151" s="4">
        <v>1.9728810649999999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5">
        <v>42401</v>
      </c>
      <c r="B152" s="4">
        <v>271.00198399999999</v>
      </c>
      <c r="C152" s="4">
        <v>1.804768715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5">
        <v>42430</v>
      </c>
      <c r="B153" s="4">
        <v>320.43487499999998</v>
      </c>
      <c r="C153" s="4">
        <v>1.921102061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5">
        <v>42461</v>
      </c>
      <c r="B154" s="4">
        <v>347.78808600000002</v>
      </c>
      <c r="C154" s="4">
        <v>2.129516212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5">
        <v>42491</v>
      </c>
      <c r="B155" s="4">
        <v>370.16790800000001</v>
      </c>
      <c r="C155" s="4">
        <v>2.5511636599999998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5">
        <v>42522</v>
      </c>
      <c r="B156" s="4">
        <v>369.05316199999999</v>
      </c>
      <c r="C156" s="4">
        <v>2.7303882659999998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5">
        <v>42552</v>
      </c>
      <c r="B157" s="4">
        <v>406.91030899999998</v>
      </c>
      <c r="C157" s="4">
        <v>3.099031439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5">
        <v>42583</v>
      </c>
      <c r="B158" s="4">
        <v>476.879547</v>
      </c>
      <c r="C158" s="4">
        <v>3.2465058990000002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5">
        <v>42614</v>
      </c>
      <c r="B159" s="4">
        <v>459.51568600000002</v>
      </c>
      <c r="C159" s="4">
        <v>2.9155482199999998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5">
        <v>42644</v>
      </c>
      <c r="B160" s="4">
        <v>477.07824699999998</v>
      </c>
      <c r="C160" s="4">
        <v>3.1654648810000001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5">
        <v>42675</v>
      </c>
      <c r="B161" s="4">
        <v>419.92343099999999</v>
      </c>
      <c r="C161" s="4">
        <v>2.9318098789999998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5">
        <v>42705</v>
      </c>
      <c r="B162" s="4">
        <v>440.595551</v>
      </c>
      <c r="C162" s="4">
        <v>3.1267882280000001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5">
        <v>42736</v>
      </c>
      <c r="B163" s="4">
        <v>476.99063100000001</v>
      </c>
      <c r="C163" s="4">
        <v>3.2157837310000001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5">
        <v>42767</v>
      </c>
      <c r="B164" s="4">
        <v>490.91802999999999</v>
      </c>
      <c r="C164" s="4">
        <v>3.5034128940000002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5">
        <v>42795</v>
      </c>
      <c r="B165" s="4">
        <v>524.46630900000002</v>
      </c>
      <c r="C165" s="4">
        <v>3.8663571459999999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5">
        <v>42826</v>
      </c>
      <c r="B166" s="4">
        <v>575.31433100000004</v>
      </c>
      <c r="C166" s="4">
        <v>4.038828391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5">
        <v>42856</v>
      </c>
      <c r="B167" s="4">
        <v>550.35022000000004</v>
      </c>
      <c r="C167" s="4">
        <v>3.2861127059999999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5">
        <v>42887</v>
      </c>
      <c r="B168" s="4">
        <v>531.64904799999999</v>
      </c>
      <c r="C168" s="4">
        <v>3.2681898079999998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5">
        <v>42917</v>
      </c>
      <c r="B169" s="4">
        <v>542.99243200000001</v>
      </c>
      <c r="C169" s="4">
        <v>3.1571671819999998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5">
        <v>42948</v>
      </c>
      <c r="B170" s="4">
        <v>520.77325399999995</v>
      </c>
      <c r="C170" s="4">
        <v>3.0613422859999999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5">
        <v>42979</v>
      </c>
      <c r="B171" s="4">
        <v>573.47039800000005</v>
      </c>
      <c r="C171" s="4">
        <v>2.8451057099999999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5">
        <v>43009</v>
      </c>
      <c r="B172" s="4">
        <v>653.49676499999998</v>
      </c>
      <c r="C172" s="4">
        <v>3.009831739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5">
        <v>43040</v>
      </c>
      <c r="B173" s="4">
        <v>648.01306199999999</v>
      </c>
      <c r="C173" s="4">
        <v>3.0773658400000001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5">
        <v>43070</v>
      </c>
      <c r="B174" s="4">
        <v>652.29296899999997</v>
      </c>
      <c r="C174" s="4">
        <v>2.339860813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5">
        <v>43101</v>
      </c>
      <c r="B175" s="4">
        <v>641.10266100000001</v>
      </c>
      <c r="C175" s="4">
        <v>3.0941337419999999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5">
        <v>43132</v>
      </c>
      <c r="B176" s="4">
        <v>628.30743399999994</v>
      </c>
      <c r="C176" s="4">
        <v>2.8266004179999999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5">
        <v>43160</v>
      </c>
      <c r="B177" s="4">
        <v>603.78680399999996</v>
      </c>
      <c r="C177" s="4">
        <v>3.1887702349999998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5">
        <v>43191</v>
      </c>
      <c r="B178" s="4">
        <v>681.004456</v>
      </c>
      <c r="C178" s="4">
        <v>2.8125996020000001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5">
        <v>43221</v>
      </c>
      <c r="B179" s="4">
        <v>661.07586700000002</v>
      </c>
      <c r="C179" s="4">
        <v>2.419097915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5">
        <v>43252</v>
      </c>
      <c r="B180" s="4">
        <v>622.24414100000001</v>
      </c>
      <c r="C180" s="4">
        <v>3.2135131590000001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5">
        <v>43282</v>
      </c>
      <c r="B181" s="4">
        <v>614.263733</v>
      </c>
      <c r="C181" s="4">
        <v>2.8477245330000001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5">
        <v>43313</v>
      </c>
      <c r="B182" s="4">
        <v>699.5625</v>
      </c>
      <c r="C182" s="4">
        <v>3.0329913890000002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5">
        <v>43344</v>
      </c>
      <c r="B183" s="4">
        <v>637.63183600000002</v>
      </c>
      <c r="C183" s="4">
        <v>4.0370679809999999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5">
        <v>43374</v>
      </c>
      <c r="B184" s="4">
        <v>631.50793499999997</v>
      </c>
      <c r="C184" s="4">
        <v>5.7001543899999998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5">
        <v>43405</v>
      </c>
      <c r="B185" s="4">
        <v>642.28247099999999</v>
      </c>
      <c r="C185" s="4">
        <v>6.2165450130000002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5">
        <v>43435</v>
      </c>
      <c r="B186" s="4">
        <v>650.80078100000003</v>
      </c>
      <c r="C186" s="4">
        <v>5.6414560199999997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5">
        <v>43466</v>
      </c>
      <c r="B187" s="4">
        <v>620.96362299999998</v>
      </c>
      <c r="C187" s="4">
        <v>5.8080979109999999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5">
        <v>43497</v>
      </c>
      <c r="B188" s="4">
        <v>512.34332300000005</v>
      </c>
      <c r="C188" s="4">
        <v>5.9139003490000004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5">
        <v>43525</v>
      </c>
      <c r="B189" s="4">
        <v>542.22656300000006</v>
      </c>
      <c r="C189" s="4">
        <v>5.4872606409999998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5">
        <v>43556</v>
      </c>
      <c r="B190" s="4">
        <v>531.49804700000004</v>
      </c>
      <c r="C190" s="4">
        <v>4.4380854410000001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5">
        <v>43586</v>
      </c>
      <c r="B191" s="4">
        <v>581.18060300000002</v>
      </c>
      <c r="C191" s="4">
        <v>3.8480335860000001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5">
        <v>43617</v>
      </c>
      <c r="B192" s="4">
        <v>577.03656000000001</v>
      </c>
      <c r="C192" s="4">
        <v>3.8030173180000002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5">
        <v>43647</v>
      </c>
      <c r="B193" s="4">
        <v>541.68811000000005</v>
      </c>
      <c r="C193" s="4">
        <v>3.0531193440000002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5">
        <v>43678</v>
      </c>
      <c r="B194" s="4">
        <v>548.77911400000005</v>
      </c>
      <c r="C194" s="4">
        <v>3.0221352850000001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5">
        <v>43709</v>
      </c>
      <c r="B195" s="4">
        <v>553.14642300000003</v>
      </c>
      <c r="C195" s="4">
        <v>2.687270024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5">
        <v>43739</v>
      </c>
      <c r="B196" s="4">
        <v>588.69543499999997</v>
      </c>
      <c r="C196" s="4">
        <v>3.0612638479999998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5">
        <v>43770</v>
      </c>
      <c r="B197" s="4">
        <v>635.74975600000005</v>
      </c>
      <c r="C197" s="4">
        <v>3.0907664499999998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5">
        <v>43800</v>
      </c>
      <c r="B198" s="4">
        <v>626.54547100000002</v>
      </c>
      <c r="C198" s="4">
        <v>2.66082996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5">
        <v>43831</v>
      </c>
      <c r="B199" s="4">
        <v>705.53289800000005</v>
      </c>
      <c r="C199" s="4">
        <v>3.2486150220000001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5">
        <v>43862</v>
      </c>
      <c r="B200" s="4">
        <v>295.66323899999998</v>
      </c>
      <c r="C200" s="4">
        <v>1.4032109230000001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5">
        <v>43891</v>
      </c>
      <c r="B201" s="4">
        <v>209.9599</v>
      </c>
      <c r="C201" s="4">
        <v>0.87454467400000002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5">
        <v>43922</v>
      </c>
      <c r="B202" s="4">
        <v>265.51403800000003</v>
      </c>
      <c r="C202" s="4">
        <v>1.025619493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5">
        <v>43952</v>
      </c>
      <c r="B203" s="4">
        <v>287.82025099999998</v>
      </c>
      <c r="C203" s="4">
        <v>1.223462845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5">
        <v>43983</v>
      </c>
      <c r="B204" s="4">
        <v>291.20135499999998</v>
      </c>
      <c r="C204" s="4">
        <v>1.1906252909999999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5">
        <v>44013</v>
      </c>
      <c r="B205" s="4">
        <v>297.53057899999999</v>
      </c>
      <c r="C205" s="4">
        <v>1.207473483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5">
        <v>44044</v>
      </c>
      <c r="B206" s="4">
        <v>304.14883400000002</v>
      </c>
      <c r="C206" s="4">
        <v>1.0227244980000001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5">
        <v>44075</v>
      </c>
      <c r="B207" s="4">
        <v>291.49627700000002</v>
      </c>
      <c r="C207" s="4">
        <v>0.96987697699999997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5">
        <v>44105</v>
      </c>
      <c r="B208" s="4">
        <v>313.73562600000002</v>
      </c>
      <c r="C208" s="4">
        <v>1.068335177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5">
        <v>44136</v>
      </c>
      <c r="B209" s="4">
        <v>381.62164300000001</v>
      </c>
      <c r="C209" s="4">
        <v>1.4298724359999999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5">
        <v>44166</v>
      </c>
      <c r="B210" s="4">
        <v>464.64209</v>
      </c>
      <c r="C210" s="4">
        <v>1.568345557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5">
        <v>44197</v>
      </c>
      <c r="B211" s="4">
        <v>462.59823599999999</v>
      </c>
      <c r="C211" s="4">
        <v>1.753039142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5">
        <v>44228</v>
      </c>
      <c r="B212" s="4">
        <v>719.73779300000001</v>
      </c>
      <c r="C212" s="4">
        <v>2.9764769389999999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5">
        <v>44256</v>
      </c>
      <c r="B213" s="4">
        <v>731.70910600000002</v>
      </c>
      <c r="C213" s="4">
        <v>2.8446023490000001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5">
        <v>44287</v>
      </c>
      <c r="B214" s="4">
        <v>771.27282700000001</v>
      </c>
      <c r="C214" s="4">
        <v>2.7240173589999999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5">
        <v>44317</v>
      </c>
      <c r="B215" s="4">
        <v>685.040527</v>
      </c>
      <c r="C215" s="4">
        <v>2.388370729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5">
        <v>44348</v>
      </c>
      <c r="B216" s="4">
        <v>704.45739700000001</v>
      </c>
      <c r="C216" s="4">
        <v>2.5123956399999998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5">
        <v>44378</v>
      </c>
      <c r="B217" s="4">
        <v>763.15002400000003</v>
      </c>
      <c r="C217" s="4">
        <v>2.8622188639999999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5">
        <v>44409</v>
      </c>
      <c r="B218" s="4">
        <v>844.65002400000003</v>
      </c>
      <c r="C218" s="4">
        <v>3.266991575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5">
        <v>44440</v>
      </c>
      <c r="B219" s="4">
        <v>919.29998799999998</v>
      </c>
      <c r="C219" s="4">
        <v>3.7649202439999998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5">
        <v>44470</v>
      </c>
      <c r="B220" s="4">
        <v>968.29998799999998</v>
      </c>
      <c r="C220" s="4">
        <v>3.7671978460000002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"/>
  <sheetViews>
    <sheetView workbookViewId="0"/>
  </sheetViews>
  <sheetFormatPr baseColWidth="10" defaultColWidth="11.28515625" defaultRowHeight="15" customHeight="1" x14ac:dyDescent="0.2"/>
  <sheetData>
    <row r="1" spans="1:10" ht="15" customHeight="1" x14ac:dyDescent="0.2">
      <c r="A1" s="8" t="s">
        <v>301</v>
      </c>
      <c r="D1" s="9" t="s">
        <v>302</v>
      </c>
      <c r="J1" s="10">
        <v>1</v>
      </c>
    </row>
    <row r="4" spans="1:10" ht="16" x14ac:dyDescent="0.2">
      <c r="A4" s="9" t="s">
        <v>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6"/>
  <sheetViews>
    <sheetView workbookViewId="0"/>
  </sheetViews>
  <sheetFormatPr baseColWidth="10" defaultColWidth="11.28515625" defaultRowHeight="15" customHeight="1" x14ac:dyDescent="0.2"/>
  <sheetData>
    <row r="1" spans="1:4" ht="16" x14ac:dyDescent="0.2">
      <c r="A1" s="9" t="s">
        <v>304</v>
      </c>
      <c r="D1" s="9" t="s">
        <v>305</v>
      </c>
    </row>
    <row r="4" spans="1:4" ht="15" customHeight="1" x14ac:dyDescent="0.2">
      <c r="A4" s="8" t="s">
        <v>306</v>
      </c>
    </row>
    <row r="6" spans="1:4" ht="15" customHeight="1" x14ac:dyDescent="0.2">
      <c r="A6" s="8" t="s">
        <v>307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87F7-879B-47AF-B8CE-C374B05888ED}">
  <dimension ref="A1:G30"/>
  <sheetViews>
    <sheetView showGridLines="0" workbookViewId="0"/>
  </sheetViews>
  <sheetFormatPr baseColWidth="10" defaultColWidth="8.7109375" defaultRowHeight="16" x14ac:dyDescent="0.2"/>
  <cols>
    <col min="1" max="1" width="2.140625" customWidth="1"/>
    <col min="2" max="2" width="17.140625" bestFit="1" customWidth="1"/>
    <col min="3" max="3" width="28.140625" bestFit="1" customWidth="1"/>
    <col min="4" max="4" width="12.42578125" bestFit="1" customWidth="1"/>
    <col min="5" max="5" width="11.7109375" bestFit="1" customWidth="1"/>
    <col min="6" max="6" width="6.7109375" bestFit="1" customWidth="1"/>
    <col min="7" max="7" width="5.42578125" bestFit="1" customWidth="1"/>
  </cols>
  <sheetData>
    <row r="1" spans="1:5" x14ac:dyDescent="0.2">
      <c r="A1" s="18" t="s">
        <v>310</v>
      </c>
    </row>
    <row r="2" spans="1:5" x14ac:dyDescent="0.2">
      <c r="A2" s="18" t="s">
        <v>311</v>
      </c>
    </row>
    <row r="3" spans="1:5" x14ac:dyDescent="0.2">
      <c r="A3" s="18" t="s">
        <v>352</v>
      </c>
    </row>
    <row r="4" spans="1:5" x14ac:dyDescent="0.2">
      <c r="A4" s="18" t="s">
        <v>313</v>
      </c>
    </row>
    <row r="5" spans="1:5" x14ac:dyDescent="0.2">
      <c r="A5" s="18" t="s">
        <v>314</v>
      </c>
    </row>
    <row r="6" spans="1:5" x14ac:dyDescent="0.2">
      <c r="A6" s="18"/>
      <c r="B6" t="s">
        <v>315</v>
      </c>
    </row>
    <row r="7" spans="1:5" x14ac:dyDescent="0.2">
      <c r="A7" s="18"/>
      <c r="B7" t="s">
        <v>353</v>
      </c>
    </row>
    <row r="8" spans="1:5" x14ac:dyDescent="0.2">
      <c r="A8" s="18"/>
      <c r="B8" t="s">
        <v>354</v>
      </c>
    </row>
    <row r="9" spans="1:5" x14ac:dyDescent="0.2">
      <c r="A9" s="18" t="s">
        <v>318</v>
      </c>
    </row>
    <row r="10" spans="1:5" x14ac:dyDescent="0.2">
      <c r="B10" t="s">
        <v>319</v>
      </c>
    </row>
    <row r="11" spans="1:5" x14ac:dyDescent="0.2">
      <c r="B11" t="s">
        <v>320</v>
      </c>
    </row>
    <row r="14" spans="1:5" ht="17" thickBot="1" x14ac:dyDescent="0.25">
      <c r="A14" t="s">
        <v>321</v>
      </c>
    </row>
    <row r="15" spans="1:5" ht="17" thickBot="1" x14ac:dyDescent="0.25">
      <c r="B15" s="20" t="s">
        <v>322</v>
      </c>
      <c r="C15" s="20" t="s">
        <v>323</v>
      </c>
      <c r="D15" s="20" t="s">
        <v>324</v>
      </c>
      <c r="E15" s="20" t="s">
        <v>325</v>
      </c>
    </row>
    <row r="16" spans="1:5" ht="17" thickBot="1" x14ac:dyDescent="0.25">
      <c r="B16" s="19" t="s">
        <v>355</v>
      </c>
      <c r="C16" s="19" t="s">
        <v>356</v>
      </c>
      <c r="D16" s="22">
        <v>0</v>
      </c>
      <c r="E16" s="22">
        <v>11212693.070518704</v>
      </c>
    </row>
    <row r="19" spans="1:7" ht="17" thickBot="1" x14ac:dyDescent="0.25">
      <c r="A19" t="s">
        <v>326</v>
      </c>
    </row>
    <row r="20" spans="1:7" ht="17" thickBot="1" x14ac:dyDescent="0.25">
      <c r="B20" s="20" t="s">
        <v>322</v>
      </c>
      <c r="C20" s="20" t="s">
        <v>323</v>
      </c>
      <c r="D20" s="20" t="s">
        <v>324</v>
      </c>
      <c r="E20" s="20" t="s">
        <v>325</v>
      </c>
      <c r="F20" s="20" t="s">
        <v>327</v>
      </c>
    </row>
    <row r="21" spans="1:7" x14ac:dyDescent="0.2">
      <c r="B21" s="21" t="s">
        <v>357</v>
      </c>
      <c r="C21" s="21" t="s">
        <v>358</v>
      </c>
      <c r="D21" s="23">
        <v>0</v>
      </c>
      <c r="E21" s="23">
        <v>0</v>
      </c>
      <c r="F21" s="21" t="s">
        <v>351</v>
      </c>
    </row>
    <row r="22" spans="1:7" x14ac:dyDescent="0.2">
      <c r="B22" s="21" t="s">
        <v>359</v>
      </c>
      <c r="C22" s="21" t="s">
        <v>360</v>
      </c>
      <c r="D22" s="23">
        <v>0</v>
      </c>
      <c r="E22" s="23">
        <v>0</v>
      </c>
      <c r="F22" s="21" t="s">
        <v>351</v>
      </c>
    </row>
    <row r="23" spans="1:7" x14ac:dyDescent="0.2">
      <c r="B23" s="21" t="s">
        <v>361</v>
      </c>
      <c r="C23" s="21" t="s">
        <v>362</v>
      </c>
      <c r="D23" s="23">
        <v>0</v>
      </c>
      <c r="E23" s="23">
        <v>1</v>
      </c>
      <c r="F23" s="21" t="s">
        <v>351</v>
      </c>
    </row>
    <row r="24" spans="1:7" ht="17" thickBot="1" x14ac:dyDescent="0.25">
      <c r="B24" s="19" t="s">
        <v>363</v>
      </c>
      <c r="C24" s="19" t="s">
        <v>364</v>
      </c>
      <c r="D24" s="22">
        <v>0</v>
      </c>
      <c r="E24" s="22">
        <v>0</v>
      </c>
      <c r="F24" s="19" t="s">
        <v>351</v>
      </c>
    </row>
    <row r="27" spans="1:7" ht="17" thickBot="1" x14ac:dyDescent="0.25">
      <c r="A27" t="s">
        <v>3</v>
      </c>
    </row>
    <row r="28" spans="1:7" ht="17" thickBot="1" x14ac:dyDescent="0.25">
      <c r="B28" s="20" t="s">
        <v>322</v>
      </c>
      <c r="C28" s="20" t="s">
        <v>323</v>
      </c>
      <c r="D28" s="20" t="s">
        <v>328</v>
      </c>
      <c r="E28" s="20" t="s">
        <v>329</v>
      </c>
      <c r="F28" s="20" t="s">
        <v>330</v>
      </c>
      <c r="G28" s="20" t="s">
        <v>331</v>
      </c>
    </row>
    <row r="29" spans="1:7" x14ac:dyDescent="0.2">
      <c r="B29" s="21" t="s">
        <v>365</v>
      </c>
      <c r="C29" s="21" t="s">
        <v>8</v>
      </c>
      <c r="D29" s="23">
        <v>1</v>
      </c>
      <c r="E29" s="21" t="s">
        <v>366</v>
      </c>
      <c r="F29" s="21" t="s">
        <v>349</v>
      </c>
      <c r="G29" s="21">
        <v>0</v>
      </c>
    </row>
    <row r="30" spans="1:7" ht="17" thickBot="1" x14ac:dyDescent="0.25">
      <c r="B30" s="19" t="s">
        <v>367</v>
      </c>
      <c r="C30" s="19"/>
      <c r="D30" s="19"/>
      <c r="E30" s="19"/>
      <c r="F30" s="19"/>
      <c r="G30" s="1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6"/>
  <sheetViews>
    <sheetView workbookViewId="0"/>
  </sheetViews>
  <sheetFormatPr baseColWidth="10" defaultColWidth="11.28515625" defaultRowHeight="15" customHeight="1" x14ac:dyDescent="0.2"/>
  <sheetData>
    <row r="1" spans="1:4" ht="15" customHeight="1" x14ac:dyDescent="0.2">
      <c r="A1" s="8" t="s">
        <v>308</v>
      </c>
      <c r="D1" s="8" t="s">
        <v>309</v>
      </c>
    </row>
    <row r="6" spans="1:4" ht="15" customHeight="1" x14ac:dyDescent="0.2">
      <c r="A6" s="8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92D2-E724-43E9-A60E-6605C3BBC767}">
  <dimension ref="A1:G49"/>
  <sheetViews>
    <sheetView showGridLines="0" workbookViewId="0"/>
  </sheetViews>
  <sheetFormatPr baseColWidth="10" defaultColWidth="8.7109375" defaultRowHeight="16" x14ac:dyDescent="0.2"/>
  <cols>
    <col min="1" max="1" width="2.140625" customWidth="1"/>
    <col min="2" max="2" width="5.7109375" bestFit="1" customWidth="1"/>
    <col min="3" max="3" width="40.7109375" bestFit="1" customWidth="1"/>
    <col min="4" max="4" width="12.42578125" bestFit="1" customWidth="1"/>
    <col min="5" max="5" width="12.85546875" bestFit="1" customWidth="1"/>
    <col min="6" max="6" width="10.140625" bestFit="1" customWidth="1"/>
    <col min="7" max="7" width="6.7109375" bestFit="1" customWidth="1"/>
  </cols>
  <sheetData>
    <row r="1" spans="1:5" x14ac:dyDescent="0.2">
      <c r="A1" s="18" t="s">
        <v>310</v>
      </c>
    </row>
    <row r="2" spans="1:5" x14ac:dyDescent="0.2">
      <c r="A2" s="18" t="s">
        <v>311</v>
      </c>
    </row>
    <row r="3" spans="1:5" x14ac:dyDescent="0.2">
      <c r="A3" s="18" t="s">
        <v>371</v>
      </c>
    </row>
    <row r="4" spans="1:5" x14ac:dyDescent="0.2">
      <c r="A4" s="18" t="s">
        <v>313</v>
      </c>
    </row>
    <row r="5" spans="1:5" x14ac:dyDescent="0.2">
      <c r="A5" s="18" t="s">
        <v>314</v>
      </c>
    </row>
    <row r="6" spans="1:5" x14ac:dyDescent="0.2">
      <c r="A6" s="18"/>
      <c r="B6" t="s">
        <v>315</v>
      </c>
    </row>
    <row r="7" spans="1:5" x14ac:dyDescent="0.2">
      <c r="A7" s="18"/>
      <c r="B7" t="s">
        <v>372</v>
      </c>
    </row>
    <row r="8" spans="1:5" x14ac:dyDescent="0.2">
      <c r="A8" s="18"/>
      <c r="B8" t="s">
        <v>373</v>
      </c>
    </row>
    <row r="9" spans="1:5" x14ac:dyDescent="0.2">
      <c r="A9" s="18" t="s">
        <v>318</v>
      </c>
    </row>
    <row r="10" spans="1:5" x14ac:dyDescent="0.2">
      <c r="B10" t="s">
        <v>319</v>
      </c>
    </row>
    <row r="11" spans="1:5" x14ac:dyDescent="0.2">
      <c r="B11" t="s">
        <v>320</v>
      </c>
    </row>
    <row r="14" spans="1:5" ht="17" thickBot="1" x14ac:dyDescent="0.25">
      <c r="A14" t="s">
        <v>321</v>
      </c>
    </row>
    <row r="15" spans="1:5" ht="17" thickBot="1" x14ac:dyDescent="0.25">
      <c r="B15" s="20" t="s">
        <v>322</v>
      </c>
      <c r="C15" s="20" t="s">
        <v>323</v>
      </c>
      <c r="D15" s="20" t="s">
        <v>324</v>
      </c>
      <c r="E15" s="20" t="s">
        <v>325</v>
      </c>
    </row>
    <row r="16" spans="1:5" ht="17" thickBot="1" x14ac:dyDescent="0.25">
      <c r="B16" s="19" t="s">
        <v>374</v>
      </c>
      <c r="C16" s="19" t="s">
        <v>375</v>
      </c>
      <c r="D16" s="22">
        <v>20542868.030199736</v>
      </c>
      <c r="E16" s="22">
        <v>30148726.490673475</v>
      </c>
    </row>
    <row r="19" spans="1:6" ht="17" thickBot="1" x14ac:dyDescent="0.25">
      <c r="A19" t="s">
        <v>326</v>
      </c>
    </row>
    <row r="20" spans="1:6" ht="17" thickBot="1" x14ac:dyDescent="0.25">
      <c r="B20" s="20" t="s">
        <v>322</v>
      </c>
      <c r="C20" s="20" t="s">
        <v>323</v>
      </c>
      <c r="D20" s="20" t="s">
        <v>324</v>
      </c>
      <c r="E20" s="20" t="s">
        <v>325</v>
      </c>
      <c r="F20" s="20" t="s">
        <v>327</v>
      </c>
    </row>
    <row r="21" spans="1:6" x14ac:dyDescent="0.2">
      <c r="B21" s="21" t="s">
        <v>376</v>
      </c>
      <c r="C21" s="21" t="s">
        <v>377</v>
      </c>
      <c r="D21" s="23">
        <v>100000</v>
      </c>
      <c r="E21" s="23">
        <v>0</v>
      </c>
      <c r="F21" s="21" t="s">
        <v>336</v>
      </c>
    </row>
    <row r="22" spans="1:6" x14ac:dyDescent="0.2">
      <c r="B22" s="21" t="s">
        <v>378</v>
      </c>
      <c r="C22" s="21" t="s">
        <v>379</v>
      </c>
      <c r="D22" s="23">
        <v>100000</v>
      </c>
      <c r="E22" s="23">
        <v>50000</v>
      </c>
      <c r="F22" s="21" t="s">
        <v>336</v>
      </c>
    </row>
    <row r="23" spans="1:6" x14ac:dyDescent="0.2">
      <c r="B23" s="21" t="s">
        <v>380</v>
      </c>
      <c r="C23" s="21" t="s">
        <v>381</v>
      </c>
      <c r="D23" s="23">
        <v>100000</v>
      </c>
      <c r="E23" s="23">
        <v>200000</v>
      </c>
      <c r="F23" s="21" t="s">
        <v>336</v>
      </c>
    </row>
    <row r="24" spans="1:6" x14ac:dyDescent="0.2">
      <c r="B24" s="21" t="s">
        <v>382</v>
      </c>
      <c r="C24" s="21" t="s">
        <v>383</v>
      </c>
      <c r="D24" s="23">
        <v>100000</v>
      </c>
      <c r="E24" s="23">
        <v>200000</v>
      </c>
      <c r="F24" s="21" t="s">
        <v>336</v>
      </c>
    </row>
    <row r="25" spans="1:6" x14ac:dyDescent="0.2">
      <c r="B25" s="21" t="s">
        <v>384</v>
      </c>
      <c r="C25" s="21" t="s">
        <v>385</v>
      </c>
      <c r="D25" s="23">
        <v>100000</v>
      </c>
      <c r="E25" s="23">
        <v>180000</v>
      </c>
      <c r="F25" s="21" t="s">
        <v>336</v>
      </c>
    </row>
    <row r="26" spans="1:6" x14ac:dyDescent="0.2">
      <c r="B26" s="21" t="s">
        <v>386</v>
      </c>
      <c r="C26" s="21" t="s">
        <v>387</v>
      </c>
      <c r="D26" s="23">
        <v>100000</v>
      </c>
      <c r="E26" s="23">
        <v>50000</v>
      </c>
      <c r="F26" s="21" t="s">
        <v>336</v>
      </c>
    </row>
    <row r="27" spans="1:6" x14ac:dyDescent="0.2">
      <c r="B27" s="21" t="s">
        <v>388</v>
      </c>
      <c r="C27" s="21" t="s">
        <v>389</v>
      </c>
      <c r="D27" s="23">
        <v>100000</v>
      </c>
      <c r="E27" s="23">
        <v>0</v>
      </c>
      <c r="F27" s="21" t="s">
        <v>336</v>
      </c>
    </row>
    <row r="28" spans="1:6" x14ac:dyDescent="0.2">
      <c r="B28" s="21" t="s">
        <v>390</v>
      </c>
      <c r="C28" s="21" t="s">
        <v>391</v>
      </c>
      <c r="D28" s="23">
        <v>100000</v>
      </c>
      <c r="E28" s="23">
        <v>0</v>
      </c>
      <c r="F28" s="21" t="s">
        <v>336</v>
      </c>
    </row>
    <row r="29" spans="1:6" x14ac:dyDescent="0.2">
      <c r="B29" s="21" t="s">
        <v>392</v>
      </c>
      <c r="C29" s="21" t="s">
        <v>393</v>
      </c>
      <c r="D29" s="23">
        <v>100000</v>
      </c>
      <c r="E29" s="23">
        <v>120000</v>
      </c>
      <c r="F29" s="21" t="s">
        <v>336</v>
      </c>
    </row>
    <row r="30" spans="1:6" ht="17" thickBot="1" x14ac:dyDescent="0.25">
      <c r="B30" s="19" t="s">
        <v>394</v>
      </c>
      <c r="C30" s="19" t="s">
        <v>395</v>
      </c>
      <c r="D30" s="22">
        <v>100000</v>
      </c>
      <c r="E30" s="22">
        <v>0</v>
      </c>
      <c r="F30" s="19" t="s">
        <v>336</v>
      </c>
    </row>
    <row r="33" spans="1:7" ht="17" thickBot="1" x14ac:dyDescent="0.25">
      <c r="A33" t="s">
        <v>3</v>
      </c>
    </row>
    <row r="34" spans="1:7" ht="17" thickBot="1" x14ac:dyDescent="0.25">
      <c r="B34" s="20" t="s">
        <v>322</v>
      </c>
      <c r="C34" s="20" t="s">
        <v>323</v>
      </c>
      <c r="D34" s="20" t="s">
        <v>328</v>
      </c>
      <c r="E34" s="20" t="s">
        <v>329</v>
      </c>
      <c r="F34" s="20" t="s">
        <v>330</v>
      </c>
      <c r="G34" s="20" t="s">
        <v>331</v>
      </c>
    </row>
    <row r="35" spans="1:7" x14ac:dyDescent="0.2">
      <c r="B35" s="21" t="s">
        <v>396</v>
      </c>
      <c r="C35" s="21" t="s">
        <v>397</v>
      </c>
      <c r="D35" s="23">
        <v>200000</v>
      </c>
      <c r="E35" s="21" t="s">
        <v>398</v>
      </c>
      <c r="F35" s="21" t="s">
        <v>399</v>
      </c>
      <c r="G35" s="23">
        <v>150000</v>
      </c>
    </row>
    <row r="36" spans="1:7" x14ac:dyDescent="0.2">
      <c r="B36" s="21" t="s">
        <v>400</v>
      </c>
      <c r="C36" s="21" t="s">
        <v>401</v>
      </c>
      <c r="D36" s="23">
        <v>200000</v>
      </c>
      <c r="E36" s="21" t="s">
        <v>402</v>
      </c>
      <c r="F36" s="21" t="s">
        <v>399</v>
      </c>
      <c r="G36" s="23">
        <v>150000</v>
      </c>
    </row>
    <row r="37" spans="1:7" x14ac:dyDescent="0.2">
      <c r="B37" s="21" t="s">
        <v>403</v>
      </c>
      <c r="C37" s="25" t="s">
        <v>6</v>
      </c>
      <c r="D37" s="23">
        <v>180000</v>
      </c>
      <c r="E37" s="21" t="s">
        <v>404</v>
      </c>
      <c r="F37" s="21" t="s">
        <v>399</v>
      </c>
      <c r="G37" s="23">
        <v>130000</v>
      </c>
    </row>
    <row r="38" spans="1:7" x14ac:dyDescent="0.2">
      <c r="B38" s="21" t="s">
        <v>405</v>
      </c>
      <c r="C38" s="25" t="s">
        <v>6</v>
      </c>
      <c r="D38" s="23">
        <v>50000</v>
      </c>
      <c r="E38" s="21" t="s">
        <v>406</v>
      </c>
      <c r="F38" s="21" t="s">
        <v>349</v>
      </c>
      <c r="G38" s="23">
        <v>0</v>
      </c>
    </row>
    <row r="39" spans="1:7" x14ac:dyDescent="0.2">
      <c r="B39" s="21" t="s">
        <v>407</v>
      </c>
      <c r="C39" s="21" t="s">
        <v>408</v>
      </c>
      <c r="D39" s="23">
        <v>120000</v>
      </c>
      <c r="E39" s="21" t="s">
        <v>409</v>
      </c>
      <c r="F39" s="21" t="s">
        <v>399</v>
      </c>
      <c r="G39" s="23">
        <v>70000</v>
      </c>
    </row>
    <row r="40" spans="1:7" x14ac:dyDescent="0.2">
      <c r="B40" s="21" t="s">
        <v>410</v>
      </c>
      <c r="C40" s="21" t="s">
        <v>411</v>
      </c>
      <c r="D40" s="23">
        <v>50000</v>
      </c>
      <c r="E40" s="21" t="s">
        <v>412</v>
      </c>
      <c r="F40" s="21" t="s">
        <v>399</v>
      </c>
      <c r="G40" s="21">
        <v>150000</v>
      </c>
    </row>
    <row r="41" spans="1:7" x14ac:dyDescent="0.2">
      <c r="B41" s="21" t="s">
        <v>413</v>
      </c>
      <c r="C41" s="21" t="s">
        <v>414</v>
      </c>
      <c r="D41" s="23">
        <v>200000</v>
      </c>
      <c r="E41" s="21" t="s">
        <v>415</v>
      </c>
      <c r="F41" s="21" t="s">
        <v>349</v>
      </c>
      <c r="G41" s="21">
        <v>0</v>
      </c>
    </row>
    <row r="42" spans="1:7" x14ac:dyDescent="0.2">
      <c r="B42" s="21" t="s">
        <v>416</v>
      </c>
      <c r="C42" s="25" t="s">
        <v>6</v>
      </c>
      <c r="D42" s="23">
        <v>200000</v>
      </c>
      <c r="E42" s="21" t="s">
        <v>417</v>
      </c>
      <c r="F42" s="21" t="s">
        <v>349</v>
      </c>
      <c r="G42" s="21">
        <v>0</v>
      </c>
    </row>
    <row r="43" spans="1:7" x14ac:dyDescent="0.2">
      <c r="B43" s="21" t="s">
        <v>418</v>
      </c>
      <c r="C43" s="25" t="s">
        <v>6</v>
      </c>
      <c r="D43" s="23">
        <v>180000</v>
      </c>
      <c r="E43" s="21" t="s">
        <v>419</v>
      </c>
      <c r="F43" s="21" t="s">
        <v>399</v>
      </c>
      <c r="G43" s="21">
        <v>20000</v>
      </c>
    </row>
    <row r="44" spans="1:7" x14ac:dyDescent="0.2">
      <c r="B44" s="21" t="s">
        <v>420</v>
      </c>
      <c r="C44" s="25" t="s">
        <v>6</v>
      </c>
      <c r="D44" s="23">
        <v>50000</v>
      </c>
      <c r="E44" s="21" t="s">
        <v>421</v>
      </c>
      <c r="F44" s="21" t="s">
        <v>399</v>
      </c>
      <c r="G44" s="21">
        <v>150000</v>
      </c>
    </row>
    <row r="45" spans="1:7" x14ac:dyDescent="0.2">
      <c r="B45" s="21" t="s">
        <v>422</v>
      </c>
      <c r="C45" s="25" t="s">
        <v>6</v>
      </c>
      <c r="D45" s="23">
        <v>120000</v>
      </c>
      <c r="E45" s="21" t="s">
        <v>423</v>
      </c>
      <c r="F45" s="21" t="s">
        <v>399</v>
      </c>
      <c r="G45" s="21">
        <v>80000</v>
      </c>
    </row>
    <row r="46" spans="1:7" x14ac:dyDescent="0.2">
      <c r="B46" s="21" t="s">
        <v>424</v>
      </c>
      <c r="C46" s="25" t="s">
        <v>6</v>
      </c>
      <c r="D46" s="23">
        <v>800000</v>
      </c>
      <c r="E46" s="21" t="s">
        <v>425</v>
      </c>
      <c r="F46" s="21" t="s">
        <v>349</v>
      </c>
      <c r="G46" s="21">
        <v>0</v>
      </c>
    </row>
    <row r="47" spans="1:7" x14ac:dyDescent="0.2">
      <c r="B47" s="21" t="s">
        <v>426</v>
      </c>
      <c r="C47" s="21" t="s">
        <v>427</v>
      </c>
      <c r="D47" s="23">
        <v>680000</v>
      </c>
      <c r="E47" s="21" t="s">
        <v>428</v>
      </c>
      <c r="F47" s="21" t="s">
        <v>349</v>
      </c>
      <c r="G47" s="23">
        <v>0</v>
      </c>
    </row>
    <row r="48" spans="1:7" x14ac:dyDescent="0.2">
      <c r="B48" s="21" t="s">
        <v>429</v>
      </c>
      <c r="C48" s="21" t="s">
        <v>430</v>
      </c>
      <c r="D48" s="23">
        <v>120000</v>
      </c>
      <c r="E48" s="21" t="s">
        <v>431</v>
      </c>
      <c r="F48" s="21" t="s">
        <v>399</v>
      </c>
      <c r="G48" s="23">
        <v>40000</v>
      </c>
    </row>
    <row r="49" spans="2:7" ht="17" thickBot="1" x14ac:dyDescent="0.25">
      <c r="B49" s="19" t="s">
        <v>432</v>
      </c>
      <c r="C49" s="19" t="s">
        <v>433</v>
      </c>
      <c r="D49" s="22">
        <v>50000</v>
      </c>
      <c r="E49" s="19" t="s">
        <v>434</v>
      </c>
      <c r="F49" s="19" t="s">
        <v>349</v>
      </c>
      <c r="G49" s="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5600-12B2-4EBF-AEF7-C244A9060FF6}">
  <dimension ref="A1:H37"/>
  <sheetViews>
    <sheetView showGridLines="0" workbookViewId="0"/>
  </sheetViews>
  <sheetFormatPr baseColWidth="10" defaultColWidth="8.7109375" defaultRowHeight="16" x14ac:dyDescent="0.2"/>
  <cols>
    <col min="1" max="1" width="2.140625" customWidth="1"/>
    <col min="2" max="2" width="6.140625" bestFit="1" customWidth="1"/>
    <col min="3" max="3" width="40.7109375" bestFit="1" customWidth="1"/>
    <col min="4" max="4" width="6.7109375" bestFit="1" customWidth="1"/>
    <col min="5" max="5" width="12.28515625" bestFit="1" customWidth="1"/>
    <col min="6" max="8" width="11.7109375" bestFit="1" customWidth="1"/>
  </cols>
  <sheetData>
    <row r="1" spans="1:8" x14ac:dyDescent="0.2">
      <c r="A1" s="18" t="s">
        <v>435</v>
      </c>
    </row>
    <row r="2" spans="1:8" x14ac:dyDescent="0.2">
      <c r="A2" s="18" t="s">
        <v>311</v>
      </c>
    </row>
    <row r="3" spans="1:8" x14ac:dyDescent="0.2">
      <c r="A3" s="18" t="s">
        <v>371</v>
      </c>
    </row>
    <row r="6" spans="1:8" ht="17" thickBot="1" x14ac:dyDescent="0.25">
      <c r="A6" t="s">
        <v>326</v>
      </c>
    </row>
    <row r="7" spans="1:8" x14ac:dyDescent="0.2">
      <c r="B7" s="26"/>
      <c r="C7" s="26"/>
      <c r="D7" s="26" t="s">
        <v>436</v>
      </c>
      <c r="E7" s="26" t="s">
        <v>438</v>
      </c>
      <c r="F7" s="26" t="s">
        <v>440</v>
      </c>
      <c r="G7" s="26" t="s">
        <v>442</v>
      </c>
      <c r="H7" s="26" t="s">
        <v>442</v>
      </c>
    </row>
    <row r="8" spans="1:8" ht="17" thickBot="1" x14ac:dyDescent="0.25">
      <c r="B8" s="27" t="s">
        <v>322</v>
      </c>
      <c r="C8" s="27" t="s">
        <v>323</v>
      </c>
      <c r="D8" s="27" t="s">
        <v>437</v>
      </c>
      <c r="E8" s="27" t="s">
        <v>439</v>
      </c>
      <c r="F8" s="27" t="s">
        <v>441</v>
      </c>
      <c r="G8" s="27" t="s">
        <v>443</v>
      </c>
      <c r="H8" s="27" t="s">
        <v>444</v>
      </c>
    </row>
    <row r="9" spans="1:8" x14ac:dyDescent="0.2">
      <c r="B9" s="21" t="s">
        <v>376</v>
      </c>
      <c r="C9" s="21" t="s">
        <v>377</v>
      </c>
      <c r="D9" s="21">
        <v>0</v>
      </c>
      <c r="E9" s="21">
        <v>-9.2215411752751208</v>
      </c>
      <c r="F9" s="21">
        <v>0</v>
      </c>
      <c r="G9" s="21">
        <v>9.2215411752751208</v>
      </c>
      <c r="H9" s="21">
        <v>1E+30</v>
      </c>
    </row>
    <row r="10" spans="1:8" x14ac:dyDescent="0.2">
      <c r="B10" s="21" t="s">
        <v>378</v>
      </c>
      <c r="C10" s="21" t="s">
        <v>379</v>
      </c>
      <c r="D10" s="21">
        <v>50000</v>
      </c>
      <c r="E10" s="21">
        <v>0</v>
      </c>
      <c r="F10" s="21">
        <v>6.7680478493348541</v>
      </c>
      <c r="G10" s="21">
        <v>2.453493325940272</v>
      </c>
      <c r="H10" s="21">
        <v>1E+30</v>
      </c>
    </row>
    <row r="11" spans="1:8" x14ac:dyDescent="0.2">
      <c r="B11" s="21" t="s">
        <v>380</v>
      </c>
      <c r="C11" s="21" t="s">
        <v>381</v>
      </c>
      <c r="D11" s="21">
        <v>200000</v>
      </c>
      <c r="E11" s="21">
        <v>0</v>
      </c>
      <c r="F11" s="21">
        <v>60.483288857065922</v>
      </c>
      <c r="G11" s="21">
        <v>1E+30</v>
      </c>
      <c r="H11" s="21">
        <v>51.261747681790801</v>
      </c>
    </row>
    <row r="12" spans="1:8" x14ac:dyDescent="0.2">
      <c r="B12" s="21" t="s">
        <v>382</v>
      </c>
      <c r="C12" s="21" t="s">
        <v>383</v>
      </c>
      <c r="D12" s="21">
        <v>200000</v>
      </c>
      <c r="E12" s="21">
        <v>0</v>
      </c>
      <c r="F12" s="21">
        <v>11.714090965765763</v>
      </c>
      <c r="G12" s="21">
        <v>1E+30</v>
      </c>
      <c r="H12" s="21">
        <v>2.4925497904906422</v>
      </c>
    </row>
    <row r="13" spans="1:8" x14ac:dyDescent="0.2">
      <c r="B13" s="21" t="s">
        <v>384</v>
      </c>
      <c r="C13" s="21" t="s">
        <v>385</v>
      </c>
      <c r="D13" s="21">
        <v>180000</v>
      </c>
      <c r="E13" s="21">
        <v>0</v>
      </c>
      <c r="F13" s="21">
        <v>9.2215411752751208</v>
      </c>
      <c r="G13" s="21">
        <v>2.4925497904906422</v>
      </c>
      <c r="H13" s="21">
        <v>2.453493325940272</v>
      </c>
    </row>
    <row r="14" spans="1:8" x14ac:dyDescent="0.2">
      <c r="B14" s="21" t="s">
        <v>386</v>
      </c>
      <c r="C14" s="21" t="s">
        <v>387</v>
      </c>
      <c r="D14" s="21">
        <v>50000</v>
      </c>
      <c r="E14" s="21">
        <v>0</v>
      </c>
      <c r="F14" s="21">
        <v>5.1147807493686059</v>
      </c>
      <c r="G14" s="21">
        <v>4.1067604259065149</v>
      </c>
      <c r="H14" s="21">
        <v>1E+30</v>
      </c>
    </row>
    <row r="15" spans="1:8" x14ac:dyDescent="0.2">
      <c r="B15" s="21" t="s">
        <v>388</v>
      </c>
      <c r="C15" s="21" t="s">
        <v>389</v>
      </c>
      <c r="D15" s="21">
        <v>0</v>
      </c>
      <c r="E15" s="21">
        <v>-112.12693070518704</v>
      </c>
      <c r="F15" s="21">
        <v>0</v>
      </c>
      <c r="G15" s="21">
        <v>112.12693070518704</v>
      </c>
      <c r="H15" s="21">
        <v>1E+30</v>
      </c>
    </row>
    <row r="16" spans="1:8" x14ac:dyDescent="0.2">
      <c r="B16" s="21" t="s">
        <v>390</v>
      </c>
      <c r="C16" s="21" t="s">
        <v>391</v>
      </c>
      <c r="D16" s="21">
        <v>0</v>
      </c>
      <c r="E16" s="21">
        <v>-112.12693070518704</v>
      </c>
      <c r="F16" s="21">
        <v>0</v>
      </c>
      <c r="G16" s="21">
        <v>112.12693070518704</v>
      </c>
      <c r="H16" s="21">
        <v>1E+30</v>
      </c>
    </row>
    <row r="17" spans="1:8" x14ac:dyDescent="0.2">
      <c r="B17" s="21" t="s">
        <v>392</v>
      </c>
      <c r="C17" s="21" t="s">
        <v>393</v>
      </c>
      <c r="D17" s="21">
        <v>120000</v>
      </c>
      <c r="E17" s="21">
        <v>0</v>
      </c>
      <c r="F17" s="21">
        <v>112.12693070518704</v>
      </c>
      <c r="G17" s="21">
        <v>1E+30</v>
      </c>
      <c r="H17" s="21">
        <v>102.90538952991191</v>
      </c>
    </row>
    <row r="18" spans="1:8" ht="17" thickBot="1" x14ac:dyDescent="0.25">
      <c r="B18" s="19" t="s">
        <v>394</v>
      </c>
      <c r="C18" s="19" t="s">
        <v>395</v>
      </c>
      <c r="D18" s="19">
        <v>0</v>
      </c>
      <c r="E18" s="19">
        <v>-112.12693070518704</v>
      </c>
      <c r="F18" s="19">
        <v>0</v>
      </c>
      <c r="G18" s="19">
        <v>112.12693070518704</v>
      </c>
      <c r="H18" s="19">
        <v>1E+30</v>
      </c>
    </row>
    <row r="20" spans="1:8" ht="17" thickBot="1" x14ac:dyDescent="0.25">
      <c r="A20" t="s">
        <v>3</v>
      </c>
    </row>
    <row r="21" spans="1:8" x14ac:dyDescent="0.2">
      <c r="B21" s="26"/>
      <c r="C21" s="26"/>
      <c r="D21" s="26" t="s">
        <v>436</v>
      </c>
      <c r="E21" s="26" t="s">
        <v>445</v>
      </c>
      <c r="F21" s="26" t="s">
        <v>447</v>
      </c>
      <c r="G21" s="26" t="s">
        <v>442</v>
      </c>
      <c r="H21" s="26" t="s">
        <v>442</v>
      </c>
    </row>
    <row r="22" spans="1:8" ht="17" thickBot="1" x14ac:dyDescent="0.25">
      <c r="B22" s="27" t="s">
        <v>322</v>
      </c>
      <c r="C22" s="27" t="s">
        <v>323</v>
      </c>
      <c r="D22" s="27" t="s">
        <v>437</v>
      </c>
      <c r="E22" s="27" t="s">
        <v>446</v>
      </c>
      <c r="F22" s="27" t="s">
        <v>448</v>
      </c>
      <c r="G22" s="27" t="s">
        <v>443</v>
      </c>
      <c r="H22" s="27" t="s">
        <v>444</v>
      </c>
    </row>
    <row r="23" spans="1:8" x14ac:dyDescent="0.2">
      <c r="B23" s="21" t="s">
        <v>396</v>
      </c>
      <c r="C23" s="21" t="s">
        <v>397</v>
      </c>
      <c r="D23" s="21">
        <v>200000</v>
      </c>
      <c r="E23" s="21">
        <v>0</v>
      </c>
      <c r="F23" s="21">
        <v>50000</v>
      </c>
      <c r="G23" s="21">
        <v>150000</v>
      </c>
      <c r="H23" s="21">
        <v>1E+30</v>
      </c>
    </row>
    <row r="24" spans="1:8" x14ac:dyDescent="0.2">
      <c r="B24" s="21" t="s">
        <v>400</v>
      </c>
      <c r="C24" s="21" t="s">
        <v>401</v>
      </c>
      <c r="D24" s="21">
        <v>200000</v>
      </c>
      <c r="E24" s="21">
        <v>0</v>
      </c>
      <c r="F24" s="21">
        <v>50000</v>
      </c>
      <c r="G24" s="21">
        <v>150000</v>
      </c>
      <c r="H24" s="21">
        <v>1E+30</v>
      </c>
    </row>
    <row r="25" spans="1:8" x14ac:dyDescent="0.2">
      <c r="B25" s="21" t="s">
        <v>403</v>
      </c>
      <c r="C25" s="25" t="s">
        <v>6</v>
      </c>
      <c r="D25" s="21">
        <v>180000</v>
      </c>
      <c r="E25" s="21">
        <v>0</v>
      </c>
      <c r="F25" s="21">
        <v>50000</v>
      </c>
      <c r="G25" s="21">
        <v>130000</v>
      </c>
      <c r="H25" s="21">
        <v>1E+30</v>
      </c>
    </row>
    <row r="26" spans="1:8" x14ac:dyDescent="0.2">
      <c r="B26" s="21" t="s">
        <v>405</v>
      </c>
      <c r="C26" s="25" t="s">
        <v>6</v>
      </c>
      <c r="D26" s="21">
        <v>50000</v>
      </c>
      <c r="E26" s="21">
        <v>-4.1067604259065149</v>
      </c>
      <c r="F26" s="21">
        <v>50000</v>
      </c>
      <c r="G26" s="21">
        <v>130000</v>
      </c>
      <c r="H26" s="21">
        <v>20000</v>
      </c>
    </row>
    <row r="27" spans="1:8" x14ac:dyDescent="0.2">
      <c r="B27" s="21" t="s">
        <v>407</v>
      </c>
      <c r="C27" s="21" t="s">
        <v>408</v>
      </c>
      <c r="D27" s="21">
        <v>120000</v>
      </c>
      <c r="E27" s="21">
        <v>0</v>
      </c>
      <c r="F27" s="21">
        <v>50000</v>
      </c>
      <c r="G27" s="21">
        <v>70000</v>
      </c>
      <c r="H27" s="21">
        <v>1E+30</v>
      </c>
    </row>
    <row r="28" spans="1:8" x14ac:dyDescent="0.2">
      <c r="B28" s="21" t="s">
        <v>410</v>
      </c>
      <c r="C28" s="21" t="s">
        <v>411</v>
      </c>
      <c r="D28" s="21">
        <v>50000</v>
      </c>
      <c r="E28" s="21">
        <v>0</v>
      </c>
      <c r="F28" s="21">
        <v>200000</v>
      </c>
      <c r="G28" s="21">
        <v>1E+30</v>
      </c>
      <c r="H28" s="21">
        <v>150000</v>
      </c>
    </row>
    <row r="29" spans="1:8" x14ac:dyDescent="0.2">
      <c r="B29" s="21" t="s">
        <v>413</v>
      </c>
      <c r="C29" s="21" t="s">
        <v>414</v>
      </c>
      <c r="D29" s="21">
        <v>200000</v>
      </c>
      <c r="E29" s="21">
        <v>51.261747681790801</v>
      </c>
      <c r="F29" s="21">
        <v>200000</v>
      </c>
      <c r="G29" s="21">
        <v>130000</v>
      </c>
      <c r="H29" s="21">
        <v>20000</v>
      </c>
    </row>
    <row r="30" spans="1:8" x14ac:dyDescent="0.2">
      <c r="B30" s="21" t="s">
        <v>416</v>
      </c>
      <c r="C30" s="25" t="s">
        <v>6</v>
      </c>
      <c r="D30" s="21">
        <v>200000</v>
      </c>
      <c r="E30" s="21">
        <v>2.4925497904906422</v>
      </c>
      <c r="F30" s="21">
        <v>200000</v>
      </c>
      <c r="G30" s="21">
        <v>130000</v>
      </c>
      <c r="H30" s="21">
        <v>20000</v>
      </c>
    </row>
    <row r="31" spans="1:8" x14ac:dyDescent="0.2">
      <c r="B31" s="21" t="s">
        <v>418</v>
      </c>
      <c r="C31" s="25" t="s">
        <v>6</v>
      </c>
      <c r="D31" s="21">
        <v>180000</v>
      </c>
      <c r="E31" s="21">
        <v>0</v>
      </c>
      <c r="F31" s="21">
        <v>200000</v>
      </c>
      <c r="G31" s="21">
        <v>1E+30</v>
      </c>
      <c r="H31" s="21">
        <v>20000</v>
      </c>
    </row>
    <row r="32" spans="1:8" x14ac:dyDescent="0.2">
      <c r="B32" s="21" t="s">
        <v>420</v>
      </c>
      <c r="C32" s="25" t="s">
        <v>6</v>
      </c>
      <c r="D32" s="21">
        <v>50000</v>
      </c>
      <c r="E32" s="21">
        <v>0</v>
      </c>
      <c r="F32" s="21">
        <v>200000</v>
      </c>
      <c r="G32" s="21">
        <v>1E+30</v>
      </c>
      <c r="H32" s="21">
        <v>150000</v>
      </c>
    </row>
    <row r="33" spans="2:8" x14ac:dyDescent="0.2">
      <c r="B33" s="21" t="s">
        <v>422</v>
      </c>
      <c r="C33" s="25" t="s">
        <v>6</v>
      </c>
      <c r="D33" s="21">
        <v>120000</v>
      </c>
      <c r="E33" s="21">
        <v>0</v>
      </c>
      <c r="F33" s="21">
        <v>200000</v>
      </c>
      <c r="G33" s="21">
        <v>1E+30</v>
      </c>
      <c r="H33" s="21">
        <v>80000</v>
      </c>
    </row>
    <row r="34" spans="2:8" x14ac:dyDescent="0.2">
      <c r="B34" s="21" t="s">
        <v>424</v>
      </c>
      <c r="C34" s="25" t="s">
        <v>6</v>
      </c>
      <c r="D34" s="21">
        <v>800000</v>
      </c>
      <c r="E34" s="21">
        <v>112.12693070518704</v>
      </c>
      <c r="F34" s="21">
        <v>800000</v>
      </c>
      <c r="G34" s="21">
        <v>80000</v>
      </c>
      <c r="H34" s="21">
        <v>40000</v>
      </c>
    </row>
    <row r="35" spans="2:8" x14ac:dyDescent="0.2">
      <c r="B35" s="21" t="s">
        <v>426</v>
      </c>
      <c r="C35" s="21" t="s">
        <v>427</v>
      </c>
      <c r="D35" s="21">
        <v>680000</v>
      </c>
      <c r="E35" s="21">
        <v>-102.90538952991191</v>
      </c>
      <c r="F35" s="21">
        <v>680000</v>
      </c>
      <c r="G35" s="21">
        <v>20000</v>
      </c>
      <c r="H35" s="21">
        <v>80000</v>
      </c>
    </row>
    <row r="36" spans="2:8" x14ac:dyDescent="0.2">
      <c r="B36" s="21" t="s">
        <v>429</v>
      </c>
      <c r="C36" s="21" t="s">
        <v>430</v>
      </c>
      <c r="D36" s="21">
        <v>120000</v>
      </c>
      <c r="E36" s="21">
        <v>0</v>
      </c>
      <c r="F36" s="21">
        <v>80000</v>
      </c>
      <c r="G36" s="21">
        <v>40000</v>
      </c>
      <c r="H36" s="21">
        <v>1E+30</v>
      </c>
    </row>
    <row r="37" spans="2:8" ht="17" thickBot="1" x14ac:dyDescent="0.25">
      <c r="B37" s="19" t="s">
        <v>432</v>
      </c>
      <c r="C37" s="19" t="s">
        <v>433</v>
      </c>
      <c r="D37" s="19">
        <v>50000</v>
      </c>
      <c r="E37" s="19">
        <v>-2.453493325940272</v>
      </c>
      <c r="F37" s="19">
        <v>50000</v>
      </c>
      <c r="G37" s="19">
        <v>130000</v>
      </c>
      <c r="H37" s="19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706F-0B7F-4644-BD7F-A345A888A23E}">
  <dimension ref="A1:P144"/>
  <sheetViews>
    <sheetView tabSelected="1" zoomScale="112" workbookViewId="0">
      <selection activeCell="E21" sqref="E21"/>
    </sheetView>
  </sheetViews>
  <sheetFormatPr baseColWidth="10" defaultRowHeight="16" x14ac:dyDescent="0.2"/>
  <cols>
    <col min="1" max="1" width="7.5703125" customWidth="1"/>
    <col min="2" max="2" width="12.42578125" customWidth="1"/>
    <col min="3" max="3" width="13.28515625" customWidth="1"/>
    <col min="4" max="4" width="15.42578125" customWidth="1"/>
    <col min="5" max="5" width="12.7109375" customWidth="1"/>
    <col min="6" max="6" width="10.140625" customWidth="1"/>
    <col min="7" max="7" width="10" customWidth="1"/>
    <col min="8" max="8" width="12.7109375" customWidth="1"/>
    <col min="9" max="9" width="13.140625" customWidth="1"/>
    <col min="10" max="10" width="13.5703125" customWidth="1"/>
    <col min="11" max="11" width="11.85546875" customWidth="1"/>
    <col min="12" max="12" width="11.28515625" customWidth="1"/>
    <col min="13" max="13" width="10.42578125" customWidth="1"/>
    <col min="14" max="14" width="13.7109375" customWidth="1"/>
    <col min="15" max="257" width="7.5703125" customWidth="1"/>
    <col min="258" max="258" width="12.42578125" customWidth="1"/>
    <col min="259" max="259" width="13.28515625" customWidth="1"/>
    <col min="260" max="260" width="15.42578125" customWidth="1"/>
    <col min="261" max="261" width="12.7109375" customWidth="1"/>
    <col min="262" max="513" width="7.5703125" customWidth="1"/>
    <col min="514" max="514" width="12.42578125" customWidth="1"/>
    <col min="515" max="515" width="13.28515625" customWidth="1"/>
    <col min="516" max="516" width="15.42578125" customWidth="1"/>
    <col min="517" max="517" width="12.7109375" customWidth="1"/>
    <col min="518" max="769" width="7.5703125" customWidth="1"/>
    <col min="770" max="770" width="12.42578125" customWidth="1"/>
    <col min="771" max="771" width="13.28515625" customWidth="1"/>
    <col min="772" max="772" width="15.42578125" customWidth="1"/>
    <col min="773" max="773" width="12.7109375" customWidth="1"/>
    <col min="774" max="1025" width="7.5703125" customWidth="1"/>
    <col min="1026" max="1026" width="12.42578125" customWidth="1"/>
    <col min="1027" max="1027" width="13.28515625" customWidth="1"/>
    <col min="1028" max="1028" width="15.42578125" customWidth="1"/>
    <col min="1029" max="1029" width="12.7109375" customWidth="1"/>
    <col min="1030" max="1281" width="7.5703125" customWidth="1"/>
    <col min="1282" max="1282" width="12.42578125" customWidth="1"/>
    <col min="1283" max="1283" width="13.28515625" customWidth="1"/>
    <col min="1284" max="1284" width="15.42578125" customWidth="1"/>
    <col min="1285" max="1285" width="12.7109375" customWidth="1"/>
    <col min="1286" max="1537" width="7.5703125" customWidth="1"/>
    <col min="1538" max="1538" width="12.42578125" customWidth="1"/>
    <col min="1539" max="1539" width="13.28515625" customWidth="1"/>
    <col min="1540" max="1540" width="15.42578125" customWidth="1"/>
    <col min="1541" max="1541" width="12.7109375" customWidth="1"/>
    <col min="1542" max="1793" width="7.5703125" customWidth="1"/>
    <col min="1794" max="1794" width="12.42578125" customWidth="1"/>
    <col min="1795" max="1795" width="13.28515625" customWidth="1"/>
    <col min="1796" max="1796" width="15.42578125" customWidth="1"/>
    <col min="1797" max="1797" width="12.7109375" customWidth="1"/>
    <col min="1798" max="2049" width="7.5703125" customWidth="1"/>
    <col min="2050" max="2050" width="12.42578125" customWidth="1"/>
    <col min="2051" max="2051" width="13.28515625" customWidth="1"/>
    <col min="2052" max="2052" width="15.42578125" customWidth="1"/>
    <col min="2053" max="2053" width="12.7109375" customWidth="1"/>
    <col min="2054" max="2305" width="7.5703125" customWidth="1"/>
    <col min="2306" max="2306" width="12.42578125" customWidth="1"/>
    <col min="2307" max="2307" width="13.28515625" customWidth="1"/>
    <col min="2308" max="2308" width="15.42578125" customWidth="1"/>
    <col min="2309" max="2309" width="12.7109375" customWidth="1"/>
    <col min="2310" max="2561" width="7.5703125" customWidth="1"/>
    <col min="2562" max="2562" width="12.42578125" customWidth="1"/>
    <col min="2563" max="2563" width="13.28515625" customWidth="1"/>
    <col min="2564" max="2564" width="15.42578125" customWidth="1"/>
    <col min="2565" max="2565" width="12.7109375" customWidth="1"/>
    <col min="2566" max="2817" width="7.5703125" customWidth="1"/>
    <col min="2818" max="2818" width="12.42578125" customWidth="1"/>
    <col min="2819" max="2819" width="13.28515625" customWidth="1"/>
    <col min="2820" max="2820" width="15.42578125" customWidth="1"/>
    <col min="2821" max="2821" width="12.7109375" customWidth="1"/>
    <col min="2822" max="3073" width="7.5703125" customWidth="1"/>
    <col min="3074" max="3074" width="12.42578125" customWidth="1"/>
    <col min="3075" max="3075" width="13.28515625" customWidth="1"/>
    <col min="3076" max="3076" width="15.42578125" customWidth="1"/>
    <col min="3077" max="3077" width="12.7109375" customWidth="1"/>
    <col min="3078" max="3329" width="7.5703125" customWidth="1"/>
    <col min="3330" max="3330" width="12.42578125" customWidth="1"/>
    <col min="3331" max="3331" width="13.28515625" customWidth="1"/>
    <col min="3332" max="3332" width="15.42578125" customWidth="1"/>
    <col min="3333" max="3333" width="12.7109375" customWidth="1"/>
    <col min="3334" max="3585" width="7.5703125" customWidth="1"/>
    <col min="3586" max="3586" width="12.42578125" customWidth="1"/>
    <col min="3587" max="3587" width="13.28515625" customWidth="1"/>
    <col min="3588" max="3588" width="15.42578125" customWidth="1"/>
    <col min="3589" max="3589" width="12.7109375" customWidth="1"/>
    <col min="3590" max="3841" width="7.5703125" customWidth="1"/>
    <col min="3842" max="3842" width="12.42578125" customWidth="1"/>
    <col min="3843" max="3843" width="13.28515625" customWidth="1"/>
    <col min="3844" max="3844" width="15.42578125" customWidth="1"/>
    <col min="3845" max="3845" width="12.7109375" customWidth="1"/>
    <col min="3846" max="4097" width="7.5703125" customWidth="1"/>
    <col min="4098" max="4098" width="12.42578125" customWidth="1"/>
    <col min="4099" max="4099" width="13.28515625" customWidth="1"/>
    <col min="4100" max="4100" width="15.42578125" customWidth="1"/>
    <col min="4101" max="4101" width="12.7109375" customWidth="1"/>
    <col min="4102" max="4353" width="7.5703125" customWidth="1"/>
    <col min="4354" max="4354" width="12.42578125" customWidth="1"/>
    <col min="4355" max="4355" width="13.28515625" customWidth="1"/>
    <col min="4356" max="4356" width="15.42578125" customWidth="1"/>
    <col min="4357" max="4357" width="12.7109375" customWidth="1"/>
    <col min="4358" max="4609" width="7.5703125" customWidth="1"/>
    <col min="4610" max="4610" width="12.42578125" customWidth="1"/>
    <col min="4611" max="4611" width="13.28515625" customWidth="1"/>
    <col min="4612" max="4612" width="15.42578125" customWidth="1"/>
    <col min="4613" max="4613" width="12.7109375" customWidth="1"/>
    <col min="4614" max="4865" width="7.5703125" customWidth="1"/>
    <col min="4866" max="4866" width="12.42578125" customWidth="1"/>
    <col min="4867" max="4867" width="13.28515625" customWidth="1"/>
    <col min="4868" max="4868" width="15.42578125" customWidth="1"/>
    <col min="4869" max="4869" width="12.7109375" customWidth="1"/>
    <col min="4870" max="5121" width="7.5703125" customWidth="1"/>
    <col min="5122" max="5122" width="12.42578125" customWidth="1"/>
    <col min="5123" max="5123" width="13.28515625" customWidth="1"/>
    <col min="5124" max="5124" width="15.42578125" customWidth="1"/>
    <col min="5125" max="5125" width="12.7109375" customWidth="1"/>
    <col min="5126" max="5377" width="7.5703125" customWidth="1"/>
    <col min="5378" max="5378" width="12.42578125" customWidth="1"/>
    <col min="5379" max="5379" width="13.28515625" customWidth="1"/>
    <col min="5380" max="5380" width="15.42578125" customWidth="1"/>
    <col min="5381" max="5381" width="12.7109375" customWidth="1"/>
    <col min="5382" max="5633" width="7.5703125" customWidth="1"/>
    <col min="5634" max="5634" width="12.42578125" customWidth="1"/>
    <col min="5635" max="5635" width="13.28515625" customWidth="1"/>
    <col min="5636" max="5636" width="15.42578125" customWidth="1"/>
    <col min="5637" max="5637" width="12.7109375" customWidth="1"/>
    <col min="5638" max="5889" width="7.5703125" customWidth="1"/>
    <col min="5890" max="5890" width="12.42578125" customWidth="1"/>
    <col min="5891" max="5891" width="13.28515625" customWidth="1"/>
    <col min="5892" max="5892" width="15.42578125" customWidth="1"/>
    <col min="5893" max="5893" width="12.7109375" customWidth="1"/>
    <col min="5894" max="6145" width="7.5703125" customWidth="1"/>
    <col min="6146" max="6146" width="12.42578125" customWidth="1"/>
    <col min="6147" max="6147" width="13.28515625" customWidth="1"/>
    <col min="6148" max="6148" width="15.42578125" customWidth="1"/>
    <col min="6149" max="6149" width="12.7109375" customWidth="1"/>
    <col min="6150" max="6401" width="7.5703125" customWidth="1"/>
    <col min="6402" max="6402" width="12.42578125" customWidth="1"/>
    <col min="6403" max="6403" width="13.28515625" customWidth="1"/>
    <col min="6404" max="6404" width="15.42578125" customWidth="1"/>
    <col min="6405" max="6405" width="12.7109375" customWidth="1"/>
    <col min="6406" max="6657" width="7.5703125" customWidth="1"/>
    <col min="6658" max="6658" width="12.42578125" customWidth="1"/>
    <col min="6659" max="6659" width="13.28515625" customWidth="1"/>
    <col min="6660" max="6660" width="15.42578125" customWidth="1"/>
    <col min="6661" max="6661" width="12.7109375" customWidth="1"/>
    <col min="6662" max="6913" width="7.5703125" customWidth="1"/>
    <col min="6914" max="6914" width="12.42578125" customWidth="1"/>
    <col min="6915" max="6915" width="13.28515625" customWidth="1"/>
    <col min="6916" max="6916" width="15.42578125" customWidth="1"/>
    <col min="6917" max="6917" width="12.7109375" customWidth="1"/>
    <col min="6918" max="7169" width="7.5703125" customWidth="1"/>
    <col min="7170" max="7170" width="12.42578125" customWidth="1"/>
    <col min="7171" max="7171" width="13.28515625" customWidth="1"/>
    <col min="7172" max="7172" width="15.42578125" customWidth="1"/>
    <col min="7173" max="7173" width="12.7109375" customWidth="1"/>
    <col min="7174" max="7425" width="7.5703125" customWidth="1"/>
    <col min="7426" max="7426" width="12.42578125" customWidth="1"/>
    <col min="7427" max="7427" width="13.28515625" customWidth="1"/>
    <col min="7428" max="7428" width="15.42578125" customWidth="1"/>
    <col min="7429" max="7429" width="12.7109375" customWidth="1"/>
    <col min="7430" max="7681" width="7.5703125" customWidth="1"/>
    <col min="7682" max="7682" width="12.42578125" customWidth="1"/>
    <col min="7683" max="7683" width="13.28515625" customWidth="1"/>
    <col min="7684" max="7684" width="15.42578125" customWidth="1"/>
    <col min="7685" max="7685" width="12.7109375" customWidth="1"/>
    <col min="7686" max="7937" width="7.5703125" customWidth="1"/>
    <col min="7938" max="7938" width="12.42578125" customWidth="1"/>
    <col min="7939" max="7939" width="13.28515625" customWidth="1"/>
    <col min="7940" max="7940" width="15.42578125" customWidth="1"/>
    <col min="7941" max="7941" width="12.7109375" customWidth="1"/>
    <col min="7942" max="8193" width="7.5703125" customWidth="1"/>
    <col min="8194" max="8194" width="12.42578125" customWidth="1"/>
    <col min="8195" max="8195" width="13.28515625" customWidth="1"/>
    <col min="8196" max="8196" width="15.42578125" customWidth="1"/>
    <col min="8197" max="8197" width="12.7109375" customWidth="1"/>
    <col min="8198" max="8449" width="7.5703125" customWidth="1"/>
    <col min="8450" max="8450" width="12.42578125" customWidth="1"/>
    <col min="8451" max="8451" width="13.28515625" customWidth="1"/>
    <col min="8452" max="8452" width="15.42578125" customWidth="1"/>
    <col min="8453" max="8453" width="12.7109375" customWidth="1"/>
    <col min="8454" max="8705" width="7.5703125" customWidth="1"/>
    <col min="8706" max="8706" width="12.42578125" customWidth="1"/>
    <col min="8707" max="8707" width="13.28515625" customWidth="1"/>
    <col min="8708" max="8708" width="15.42578125" customWidth="1"/>
    <col min="8709" max="8709" width="12.7109375" customWidth="1"/>
    <col min="8710" max="8961" width="7.5703125" customWidth="1"/>
    <col min="8962" max="8962" width="12.42578125" customWidth="1"/>
    <col min="8963" max="8963" width="13.28515625" customWidth="1"/>
    <col min="8964" max="8964" width="15.42578125" customWidth="1"/>
    <col min="8965" max="8965" width="12.7109375" customWidth="1"/>
    <col min="8966" max="9217" width="7.5703125" customWidth="1"/>
    <col min="9218" max="9218" width="12.42578125" customWidth="1"/>
    <col min="9219" max="9219" width="13.28515625" customWidth="1"/>
    <col min="9220" max="9220" width="15.42578125" customWidth="1"/>
    <col min="9221" max="9221" width="12.7109375" customWidth="1"/>
    <col min="9222" max="9473" width="7.5703125" customWidth="1"/>
    <col min="9474" max="9474" width="12.42578125" customWidth="1"/>
    <col min="9475" max="9475" width="13.28515625" customWidth="1"/>
    <col min="9476" max="9476" width="15.42578125" customWidth="1"/>
    <col min="9477" max="9477" width="12.7109375" customWidth="1"/>
    <col min="9478" max="9729" width="7.5703125" customWidth="1"/>
    <col min="9730" max="9730" width="12.42578125" customWidth="1"/>
    <col min="9731" max="9731" width="13.28515625" customWidth="1"/>
    <col min="9732" max="9732" width="15.42578125" customWidth="1"/>
    <col min="9733" max="9733" width="12.7109375" customWidth="1"/>
    <col min="9734" max="9985" width="7.5703125" customWidth="1"/>
    <col min="9986" max="9986" width="12.42578125" customWidth="1"/>
    <col min="9987" max="9987" width="13.28515625" customWidth="1"/>
    <col min="9988" max="9988" width="15.42578125" customWidth="1"/>
    <col min="9989" max="9989" width="12.7109375" customWidth="1"/>
    <col min="9990" max="10241" width="7.5703125" customWidth="1"/>
    <col min="10242" max="10242" width="12.42578125" customWidth="1"/>
    <col min="10243" max="10243" width="13.28515625" customWidth="1"/>
    <col min="10244" max="10244" width="15.42578125" customWidth="1"/>
    <col min="10245" max="10245" width="12.7109375" customWidth="1"/>
    <col min="10246" max="10497" width="7.5703125" customWidth="1"/>
    <col min="10498" max="10498" width="12.42578125" customWidth="1"/>
    <col min="10499" max="10499" width="13.28515625" customWidth="1"/>
    <col min="10500" max="10500" width="15.42578125" customWidth="1"/>
    <col min="10501" max="10501" width="12.7109375" customWidth="1"/>
    <col min="10502" max="10753" width="7.5703125" customWidth="1"/>
    <col min="10754" max="10754" width="12.42578125" customWidth="1"/>
    <col min="10755" max="10755" width="13.28515625" customWidth="1"/>
    <col min="10756" max="10756" width="15.42578125" customWidth="1"/>
    <col min="10757" max="10757" width="12.7109375" customWidth="1"/>
    <col min="10758" max="11009" width="7.5703125" customWidth="1"/>
    <col min="11010" max="11010" width="12.42578125" customWidth="1"/>
    <col min="11011" max="11011" width="13.28515625" customWidth="1"/>
    <col min="11012" max="11012" width="15.42578125" customWidth="1"/>
    <col min="11013" max="11013" width="12.7109375" customWidth="1"/>
    <col min="11014" max="11265" width="7.5703125" customWidth="1"/>
    <col min="11266" max="11266" width="12.42578125" customWidth="1"/>
    <col min="11267" max="11267" width="13.28515625" customWidth="1"/>
    <col min="11268" max="11268" width="15.42578125" customWidth="1"/>
    <col min="11269" max="11269" width="12.7109375" customWidth="1"/>
    <col min="11270" max="11521" width="7.5703125" customWidth="1"/>
    <col min="11522" max="11522" width="12.42578125" customWidth="1"/>
    <col min="11523" max="11523" width="13.28515625" customWidth="1"/>
    <col min="11524" max="11524" width="15.42578125" customWidth="1"/>
    <col min="11525" max="11525" width="12.7109375" customWidth="1"/>
    <col min="11526" max="11777" width="7.5703125" customWidth="1"/>
    <col min="11778" max="11778" width="12.42578125" customWidth="1"/>
    <col min="11779" max="11779" width="13.28515625" customWidth="1"/>
    <col min="11780" max="11780" width="15.42578125" customWidth="1"/>
    <col min="11781" max="11781" width="12.7109375" customWidth="1"/>
    <col min="11782" max="12033" width="7.5703125" customWidth="1"/>
    <col min="12034" max="12034" width="12.42578125" customWidth="1"/>
    <col min="12035" max="12035" width="13.28515625" customWidth="1"/>
    <col min="12036" max="12036" width="15.42578125" customWidth="1"/>
    <col min="12037" max="12037" width="12.7109375" customWidth="1"/>
    <col min="12038" max="12289" width="7.5703125" customWidth="1"/>
    <col min="12290" max="12290" width="12.42578125" customWidth="1"/>
    <col min="12291" max="12291" width="13.28515625" customWidth="1"/>
    <col min="12292" max="12292" width="15.42578125" customWidth="1"/>
    <col min="12293" max="12293" width="12.7109375" customWidth="1"/>
    <col min="12294" max="12545" width="7.5703125" customWidth="1"/>
    <col min="12546" max="12546" width="12.42578125" customWidth="1"/>
    <col min="12547" max="12547" width="13.28515625" customWidth="1"/>
    <col min="12548" max="12548" width="15.42578125" customWidth="1"/>
    <col min="12549" max="12549" width="12.7109375" customWidth="1"/>
    <col min="12550" max="12801" width="7.5703125" customWidth="1"/>
    <col min="12802" max="12802" width="12.42578125" customWidth="1"/>
    <col min="12803" max="12803" width="13.28515625" customWidth="1"/>
    <col min="12804" max="12804" width="15.42578125" customWidth="1"/>
    <col min="12805" max="12805" width="12.7109375" customWidth="1"/>
    <col min="12806" max="13057" width="7.5703125" customWidth="1"/>
    <col min="13058" max="13058" width="12.42578125" customWidth="1"/>
    <col min="13059" max="13059" width="13.28515625" customWidth="1"/>
    <col min="13060" max="13060" width="15.42578125" customWidth="1"/>
    <col min="13061" max="13061" width="12.7109375" customWidth="1"/>
    <col min="13062" max="13313" width="7.5703125" customWidth="1"/>
    <col min="13314" max="13314" width="12.42578125" customWidth="1"/>
    <col min="13315" max="13315" width="13.28515625" customWidth="1"/>
    <col min="13316" max="13316" width="15.42578125" customWidth="1"/>
    <col min="13317" max="13317" width="12.7109375" customWidth="1"/>
    <col min="13318" max="13569" width="7.5703125" customWidth="1"/>
    <col min="13570" max="13570" width="12.42578125" customWidth="1"/>
    <col min="13571" max="13571" width="13.28515625" customWidth="1"/>
    <col min="13572" max="13572" width="15.42578125" customWidth="1"/>
    <col min="13573" max="13573" width="12.7109375" customWidth="1"/>
    <col min="13574" max="13825" width="7.5703125" customWidth="1"/>
    <col min="13826" max="13826" width="12.42578125" customWidth="1"/>
    <col min="13827" max="13827" width="13.28515625" customWidth="1"/>
    <col min="13828" max="13828" width="15.42578125" customWidth="1"/>
    <col min="13829" max="13829" width="12.7109375" customWidth="1"/>
    <col min="13830" max="14081" width="7.5703125" customWidth="1"/>
    <col min="14082" max="14082" width="12.42578125" customWidth="1"/>
    <col min="14083" max="14083" width="13.28515625" customWidth="1"/>
    <col min="14084" max="14084" width="15.42578125" customWidth="1"/>
    <col min="14085" max="14085" width="12.7109375" customWidth="1"/>
    <col min="14086" max="14337" width="7.5703125" customWidth="1"/>
    <col min="14338" max="14338" width="12.42578125" customWidth="1"/>
    <col min="14339" max="14339" width="13.28515625" customWidth="1"/>
    <col min="14340" max="14340" width="15.42578125" customWidth="1"/>
    <col min="14341" max="14341" width="12.7109375" customWidth="1"/>
    <col min="14342" max="14593" width="7.5703125" customWidth="1"/>
    <col min="14594" max="14594" width="12.42578125" customWidth="1"/>
    <col min="14595" max="14595" width="13.28515625" customWidth="1"/>
    <col min="14596" max="14596" width="15.42578125" customWidth="1"/>
    <col min="14597" max="14597" width="12.7109375" customWidth="1"/>
    <col min="14598" max="14849" width="7.5703125" customWidth="1"/>
    <col min="14850" max="14850" width="12.42578125" customWidth="1"/>
    <col min="14851" max="14851" width="13.28515625" customWidth="1"/>
    <col min="14852" max="14852" width="15.42578125" customWidth="1"/>
    <col min="14853" max="14853" width="12.7109375" customWidth="1"/>
    <col min="14854" max="15105" width="7.5703125" customWidth="1"/>
    <col min="15106" max="15106" width="12.42578125" customWidth="1"/>
    <col min="15107" max="15107" width="13.28515625" customWidth="1"/>
    <col min="15108" max="15108" width="15.42578125" customWidth="1"/>
    <col min="15109" max="15109" width="12.7109375" customWidth="1"/>
    <col min="15110" max="15361" width="7.5703125" customWidth="1"/>
    <col min="15362" max="15362" width="12.42578125" customWidth="1"/>
    <col min="15363" max="15363" width="13.28515625" customWidth="1"/>
    <col min="15364" max="15364" width="15.42578125" customWidth="1"/>
    <col min="15365" max="15365" width="12.7109375" customWidth="1"/>
    <col min="15366" max="15617" width="7.5703125" customWidth="1"/>
    <col min="15618" max="15618" width="12.42578125" customWidth="1"/>
    <col min="15619" max="15619" width="13.28515625" customWidth="1"/>
    <col min="15620" max="15620" width="15.42578125" customWidth="1"/>
    <col min="15621" max="15621" width="12.7109375" customWidth="1"/>
    <col min="15622" max="15873" width="7.5703125" customWidth="1"/>
    <col min="15874" max="15874" width="12.42578125" customWidth="1"/>
    <col min="15875" max="15875" width="13.28515625" customWidth="1"/>
    <col min="15876" max="15876" width="15.42578125" customWidth="1"/>
    <col min="15877" max="15877" width="12.7109375" customWidth="1"/>
    <col min="15878" max="16129" width="7.5703125" customWidth="1"/>
    <col min="16130" max="16130" width="12.42578125" customWidth="1"/>
    <col min="16131" max="16131" width="13.28515625" customWidth="1"/>
    <col min="16132" max="16132" width="15.42578125" customWidth="1"/>
    <col min="16133" max="16133" width="12.7109375" customWidth="1"/>
    <col min="16134" max="16384" width="7.5703125" customWidth="1"/>
  </cols>
  <sheetData>
    <row r="1" spans="2:9" x14ac:dyDescent="0.2">
      <c r="B1" s="42"/>
      <c r="C1" s="42"/>
      <c r="D1" s="61"/>
      <c r="E1" s="61"/>
    </row>
    <row r="2" spans="2:9" ht="35" customHeight="1" x14ac:dyDescent="0.2">
      <c r="B2" s="48" t="s">
        <v>0</v>
      </c>
      <c r="C2" s="48" t="s">
        <v>454</v>
      </c>
      <c r="D2" s="48" t="s">
        <v>449</v>
      </c>
      <c r="G2" s="48" t="s">
        <v>0</v>
      </c>
      <c r="H2" s="48" t="s">
        <v>454</v>
      </c>
      <c r="I2" s="48" t="s">
        <v>449</v>
      </c>
    </row>
    <row r="3" spans="2:9" ht="17" x14ac:dyDescent="0.2">
      <c r="B3" s="49" t="s">
        <v>4</v>
      </c>
      <c r="C3" s="51">
        <v>0</v>
      </c>
      <c r="D3" s="51">
        <v>0</v>
      </c>
      <c r="G3" s="49" t="s">
        <v>7</v>
      </c>
      <c r="H3" s="52">
        <v>50000</v>
      </c>
      <c r="I3" s="52">
        <v>338402.39250000002</v>
      </c>
    </row>
    <row r="4" spans="2:9" ht="17" x14ac:dyDescent="0.2">
      <c r="B4" s="49" t="s">
        <v>7</v>
      </c>
      <c r="C4" s="52">
        <v>50000</v>
      </c>
      <c r="D4" s="52">
        <v>338402.39250000002</v>
      </c>
      <c r="G4" s="49" t="s">
        <v>9</v>
      </c>
      <c r="H4" s="52">
        <v>200000</v>
      </c>
      <c r="I4" s="52">
        <v>12096657.77</v>
      </c>
    </row>
    <row r="5" spans="2:9" ht="17" x14ac:dyDescent="0.2">
      <c r="B5" s="49" t="s">
        <v>9</v>
      </c>
      <c r="C5" s="52">
        <v>200000</v>
      </c>
      <c r="D5" s="52">
        <v>12096657.77</v>
      </c>
      <c r="G5" s="49" t="s">
        <v>10</v>
      </c>
      <c r="H5" s="52">
        <v>200000</v>
      </c>
      <c r="I5" s="52">
        <v>2342818.193</v>
      </c>
    </row>
    <row r="6" spans="2:9" ht="17" x14ac:dyDescent="0.2">
      <c r="B6" s="49" t="s">
        <v>10</v>
      </c>
      <c r="C6" s="52">
        <v>200000</v>
      </c>
      <c r="D6" s="52">
        <v>2342818.193</v>
      </c>
      <c r="G6" s="49" t="s">
        <v>12</v>
      </c>
      <c r="H6" s="52">
        <v>180000</v>
      </c>
      <c r="I6" s="52">
        <v>1659877.412</v>
      </c>
    </row>
    <row r="7" spans="2:9" ht="17" x14ac:dyDescent="0.2">
      <c r="B7" s="49" t="s">
        <v>12</v>
      </c>
      <c r="C7" s="52">
        <v>180000</v>
      </c>
      <c r="D7" s="52">
        <v>1659877.412</v>
      </c>
      <c r="G7" s="49" t="s">
        <v>14</v>
      </c>
      <c r="H7" s="52">
        <v>50000</v>
      </c>
      <c r="I7" s="52">
        <v>255739.03750000001</v>
      </c>
    </row>
    <row r="8" spans="2:9" ht="17" x14ac:dyDescent="0.2">
      <c r="B8" s="49" t="s">
        <v>14</v>
      </c>
      <c r="C8" s="52">
        <v>50000</v>
      </c>
      <c r="D8" s="52">
        <v>255739.03750000001</v>
      </c>
      <c r="G8" s="50" t="s">
        <v>17</v>
      </c>
      <c r="H8" s="52">
        <v>120000</v>
      </c>
      <c r="I8" s="52">
        <v>13455231.68</v>
      </c>
    </row>
    <row r="9" spans="2:9" ht="17" x14ac:dyDescent="0.2">
      <c r="B9" s="50" t="s">
        <v>15</v>
      </c>
      <c r="C9" s="51">
        <v>0</v>
      </c>
      <c r="D9" s="51">
        <v>0</v>
      </c>
    </row>
    <row r="10" spans="2:9" ht="17" x14ac:dyDescent="0.2">
      <c r="B10" s="50" t="s">
        <v>16</v>
      </c>
      <c r="C10" s="51">
        <v>0</v>
      </c>
      <c r="D10" s="51">
        <v>0</v>
      </c>
    </row>
    <row r="11" spans="2:9" ht="17" x14ac:dyDescent="0.2">
      <c r="B11" s="50" t="s">
        <v>17</v>
      </c>
      <c r="C11" s="52">
        <v>120000</v>
      </c>
      <c r="D11" s="52">
        <v>13455231.68</v>
      </c>
    </row>
    <row r="12" spans="2:9" ht="17" x14ac:dyDescent="0.2">
      <c r="B12" s="50" t="s">
        <v>18</v>
      </c>
      <c r="C12" s="51">
        <v>0</v>
      </c>
      <c r="D12" s="51">
        <v>0</v>
      </c>
    </row>
    <row r="18" spans="1:14" x14ac:dyDescent="0.2">
      <c r="D18" s="43"/>
    </row>
    <row r="19" spans="1:14" x14ac:dyDescent="0.2">
      <c r="D19" s="43"/>
    </row>
    <row r="20" spans="1:14" x14ac:dyDescent="0.2">
      <c r="D20" s="43"/>
    </row>
    <row r="21" spans="1:14" x14ac:dyDescent="0.2">
      <c r="D21" s="43"/>
    </row>
    <row r="22" spans="1:14" x14ac:dyDescent="0.2">
      <c r="B22" s="60" t="s">
        <v>450</v>
      </c>
      <c r="C22" s="60"/>
      <c r="D22" s="60" t="s">
        <v>7</v>
      </c>
      <c r="E22" s="60"/>
      <c r="F22" s="60" t="s">
        <v>9</v>
      </c>
      <c r="G22" s="60"/>
      <c r="H22" s="62" t="s">
        <v>451</v>
      </c>
      <c r="I22" s="63"/>
      <c r="J22" s="60" t="s">
        <v>12</v>
      </c>
      <c r="K22" s="60"/>
      <c r="L22" s="60" t="s">
        <v>17</v>
      </c>
      <c r="M22" s="60"/>
    </row>
    <row r="23" spans="1:14" ht="17" x14ac:dyDescent="0.2">
      <c r="B23" s="53" t="s">
        <v>452</v>
      </c>
      <c r="C23" s="53" t="s">
        <v>453</v>
      </c>
      <c r="D23" s="54" t="s">
        <v>51</v>
      </c>
      <c r="E23" s="55" t="s">
        <v>453</v>
      </c>
      <c r="F23" s="56" t="s">
        <v>452</v>
      </c>
      <c r="G23" s="59" t="s">
        <v>453</v>
      </c>
      <c r="H23" s="56" t="s">
        <v>452</v>
      </c>
      <c r="I23" s="57" t="s">
        <v>453</v>
      </c>
      <c r="J23" s="58" t="s">
        <v>452</v>
      </c>
      <c r="K23" s="55" t="s">
        <v>453</v>
      </c>
      <c r="L23" s="56" t="s">
        <v>452</v>
      </c>
      <c r="M23" s="59" t="s">
        <v>453</v>
      </c>
      <c r="N23" s="57" t="s">
        <v>455</v>
      </c>
    </row>
    <row r="24" spans="1:14" x14ac:dyDescent="0.2">
      <c r="A24">
        <v>0</v>
      </c>
      <c r="B24" s="44"/>
      <c r="C24" s="44">
        <v>50000</v>
      </c>
      <c r="D24" s="45"/>
      <c r="E24" s="44">
        <v>50000</v>
      </c>
      <c r="F24" s="44"/>
      <c r="G24" s="45">
        <v>200000</v>
      </c>
      <c r="H24" s="44"/>
      <c r="I24" s="44">
        <v>200000</v>
      </c>
      <c r="J24" s="45"/>
      <c r="K24" s="44">
        <v>180000</v>
      </c>
      <c r="L24" s="44"/>
      <c r="M24" s="45">
        <v>120000</v>
      </c>
      <c r="N24" s="44">
        <f t="shared" ref="N24:N55" si="0">SUM(B24:M24)</f>
        <v>800000</v>
      </c>
    </row>
    <row r="25" spans="1:14" x14ac:dyDescent="0.2">
      <c r="A25">
        <v>1</v>
      </c>
      <c r="B25">
        <v>1.2423239725354751E-2</v>
      </c>
      <c r="C25">
        <v>50621.16198626774</v>
      </c>
      <c r="D25">
        <v>1.5589416559984581E-2</v>
      </c>
      <c r="E25">
        <v>50779.470827999226</v>
      </c>
      <c r="F25">
        <v>2.8505368E-2</v>
      </c>
      <c r="G25">
        <v>205701.0736</v>
      </c>
      <c r="H25">
        <v>1.8884056999999999E-2</v>
      </c>
      <c r="I25">
        <v>203776.81139999998</v>
      </c>
      <c r="J25">
        <v>1.6238514999999999E-2</v>
      </c>
      <c r="K25">
        <v>182922.9327</v>
      </c>
      <c r="L25">
        <v>4.6152701999999997E-2</v>
      </c>
      <c r="M25">
        <v>125538.32424000002</v>
      </c>
      <c r="N25">
        <f t="shared" si="0"/>
        <v>819339.91254756518</v>
      </c>
    </row>
    <row r="26" spans="1:14" x14ac:dyDescent="0.2">
      <c r="A26">
        <v>2</v>
      </c>
      <c r="B26">
        <v>2.1202448384296746E-2</v>
      </c>
      <c r="C26">
        <v>51694.454560434708</v>
      </c>
      <c r="D26">
        <v>2.0780464613872285E-2</v>
      </c>
      <c r="E26">
        <v>51834.691824651622</v>
      </c>
      <c r="F26">
        <v>3.8772477999999999E-2</v>
      </c>
      <c r="G26">
        <v>213676.6139507324</v>
      </c>
      <c r="H26">
        <v>1.8884056999999999E-2</v>
      </c>
      <c r="I26">
        <v>207624.94432175581</v>
      </c>
      <c r="J26">
        <v>2.4867428E-2</v>
      </c>
      <c r="K26">
        <v>187471.7555584661</v>
      </c>
      <c r="L26">
        <v>3.6112005000000003E-2</v>
      </c>
      <c r="M26">
        <v>130071.76483264653</v>
      </c>
      <c r="N26">
        <f t="shared" si="0"/>
        <v>842374.38566756807</v>
      </c>
    </row>
    <row r="27" spans="1:14" x14ac:dyDescent="0.2">
      <c r="A27">
        <v>3</v>
      </c>
      <c r="B27">
        <v>1.5043358088774772E-2</v>
      </c>
      <c r="C27">
        <v>52472.112751591223</v>
      </c>
      <c r="D27">
        <v>1.2798342508260285E-2</v>
      </c>
      <c r="E27">
        <v>52498.089964433631</v>
      </c>
      <c r="F27">
        <v>3.1688420000000002E-2</v>
      </c>
      <c r="G27">
        <v>220447.68823778108</v>
      </c>
      <c r="H27">
        <v>2.4302635999999999E-2</v>
      </c>
      <c r="I27">
        <v>212670.77776812774</v>
      </c>
      <c r="J27">
        <v>1.9035612E-2</v>
      </c>
      <c r="K27">
        <v>191040.39515823589</v>
      </c>
      <c r="L27">
        <v>3.8456776999999998E-2</v>
      </c>
      <c r="M27">
        <v>135073.90568681204</v>
      </c>
      <c r="N27">
        <f t="shared" si="0"/>
        <v>864203.11089212715</v>
      </c>
    </row>
    <row r="28" spans="1:14" x14ac:dyDescent="0.2">
      <c r="A28">
        <v>4</v>
      </c>
      <c r="B28">
        <v>8.6170769018050208E-3</v>
      </c>
      <c r="C28">
        <v>52924.268982371868</v>
      </c>
      <c r="D28">
        <v>2.140590511941709E-2</v>
      </c>
      <c r="E28">
        <v>53621.859097162924</v>
      </c>
      <c r="F28">
        <v>3.4380266E-2</v>
      </c>
      <c r="G28">
        <v>228026.7383984811</v>
      </c>
      <c r="H28">
        <v>2.3234181E-2</v>
      </c>
      <c r="I28">
        <v>217612.0091122032</v>
      </c>
      <c r="J28">
        <v>1.6238514999999999E-2</v>
      </c>
      <c r="K28">
        <v>194142.60748061881</v>
      </c>
      <c r="L28">
        <v>3.8456776999999998E-2</v>
      </c>
      <c r="M28">
        <v>140268.41275632879</v>
      </c>
      <c r="N28">
        <f t="shared" si="0"/>
        <v>886596.03815988777</v>
      </c>
    </row>
    <row r="29" spans="1:14" x14ac:dyDescent="0.2">
      <c r="A29">
        <v>5</v>
      </c>
      <c r="B29">
        <v>2.1202448384296746E-2</v>
      </c>
      <c r="C29">
        <v>54046.393063747244</v>
      </c>
      <c r="D29">
        <v>8.6170769018050208E-3</v>
      </c>
      <c r="E29">
        <v>54083.922780620931</v>
      </c>
      <c r="F29">
        <v>4.3809362999999997E-2</v>
      </c>
      <c r="G29">
        <v>238016.4445546862</v>
      </c>
      <c r="H29">
        <v>2.8873636000000001E-2</v>
      </c>
      <c r="I29">
        <v>223895.25905253761</v>
      </c>
      <c r="J29">
        <v>2.3563665000000001E-2</v>
      </c>
      <c r="K29">
        <v>198717.3188455186</v>
      </c>
      <c r="L29">
        <v>3.6112005000000003E-2</v>
      </c>
      <c r="M29">
        <v>145333.78637912741</v>
      </c>
      <c r="N29">
        <f t="shared" si="0"/>
        <v>914093.28685443231</v>
      </c>
    </row>
    <row r="30" spans="1:14" x14ac:dyDescent="0.2">
      <c r="A30">
        <v>6</v>
      </c>
      <c r="B30">
        <v>8.6170769018050208E-3</v>
      </c>
      <c r="C30">
        <v>54512.114989042733</v>
      </c>
      <c r="D30">
        <v>1.6703590247505451E-2</v>
      </c>
      <c r="E30">
        <v>54987.318465726152</v>
      </c>
      <c r="F30">
        <v>4.2284678999999999E-2</v>
      </c>
      <c r="G30">
        <v>248080.89350940241</v>
      </c>
      <c r="H30">
        <v>1.6749889E-2</v>
      </c>
      <c r="I30">
        <v>227645.47978929387</v>
      </c>
      <c r="J30">
        <v>1.9035612E-2</v>
      </c>
      <c r="K30">
        <v>202500.02462474216</v>
      </c>
      <c r="L30">
        <v>3.6112005000000003E-2</v>
      </c>
      <c r="M30">
        <v>150582.0807995194</v>
      </c>
      <c r="N30">
        <f t="shared" si="0"/>
        <v>938308.05168057885</v>
      </c>
    </row>
    <row r="31" spans="1:14" x14ac:dyDescent="0.2">
      <c r="A31">
        <v>7</v>
      </c>
      <c r="B31">
        <v>8.6170769018050208E-3</v>
      </c>
      <c r="C31">
        <v>54981.850075983355</v>
      </c>
      <c r="D31">
        <v>1.8572652292500713E-2</v>
      </c>
      <c r="E31">
        <v>56008.578812087086</v>
      </c>
      <c r="F31">
        <v>3.4380266E-2</v>
      </c>
      <c r="G31">
        <v>256609.98061777337</v>
      </c>
      <c r="H31">
        <v>1.8884056999999999E-2</v>
      </c>
      <c r="I31">
        <v>231944.35000542723</v>
      </c>
      <c r="J31">
        <v>1.6238514999999999E-2</v>
      </c>
      <c r="K31">
        <v>205788.32431211139</v>
      </c>
      <c r="L31">
        <v>3.6112005000000003E-2</v>
      </c>
      <c r="M31">
        <v>156019.90165426207</v>
      </c>
      <c r="N31">
        <f t="shared" si="0"/>
        <v>961353.11828221672</v>
      </c>
    </row>
    <row r="32" spans="1:14" x14ac:dyDescent="0.2">
      <c r="A32">
        <v>8</v>
      </c>
      <c r="B32">
        <v>8.6170769018050208E-3</v>
      </c>
      <c r="C32">
        <v>55455.632906291619</v>
      </c>
      <c r="D32">
        <v>1.7689082244034982E-2</v>
      </c>
      <c r="E32">
        <v>56999.319169065609</v>
      </c>
      <c r="F32">
        <v>4.0615862000000003E-2</v>
      </c>
      <c r="G32">
        <v>267032.41617836757</v>
      </c>
      <c r="H32">
        <v>1.3898376E-2</v>
      </c>
      <c r="I32">
        <v>235167.99979287825</v>
      </c>
      <c r="J32">
        <v>2.2026341000000001E-2</v>
      </c>
      <c r="K32">
        <v>210321.08811722853</v>
      </c>
      <c r="L32">
        <v>4.3123812999999997E-2</v>
      </c>
      <c r="M32">
        <v>162748.07471747886</v>
      </c>
      <c r="N32">
        <f t="shared" si="0"/>
        <v>987724.67685186153</v>
      </c>
    </row>
    <row r="33" spans="1:16" x14ac:dyDescent="0.2">
      <c r="A33">
        <v>9</v>
      </c>
      <c r="B33">
        <v>1.2423239725354751E-2</v>
      </c>
      <c r="C33">
        <v>56144.571528007749</v>
      </c>
      <c r="D33">
        <v>8.6170769018050208E-3</v>
      </c>
      <c r="E33">
        <v>57490.486685695978</v>
      </c>
      <c r="F33">
        <v>2.8505368E-2</v>
      </c>
      <c r="G33">
        <v>274644.27346946107</v>
      </c>
      <c r="H33">
        <v>1.3898376E-2</v>
      </c>
      <c r="I33">
        <v>238436.45307716759</v>
      </c>
      <c r="J33">
        <v>1.9035612E-2</v>
      </c>
      <c r="K33">
        <v>214324.67874604589</v>
      </c>
      <c r="L33">
        <v>4.1826554000000002E-2</v>
      </c>
      <c r="M33">
        <v>169555.26585304551</v>
      </c>
      <c r="N33">
        <f t="shared" si="0"/>
        <v>1010595.8536656505</v>
      </c>
    </row>
    <row r="34" spans="1:16" x14ac:dyDescent="0.2">
      <c r="A34">
        <v>10</v>
      </c>
      <c r="B34">
        <v>2.0027462667701501E-2</v>
      </c>
      <c r="C34">
        <v>57269.004838279019</v>
      </c>
      <c r="D34">
        <v>1.4307622191054303E-2</v>
      </c>
      <c r="E34">
        <v>58313.038848774755</v>
      </c>
      <c r="F34">
        <v>2.8505368E-2</v>
      </c>
      <c r="G34">
        <v>282473.10955380072</v>
      </c>
      <c r="H34">
        <v>2.7601427000000001E-2</v>
      </c>
      <c r="I34">
        <v>245017.63943091597</v>
      </c>
      <c r="J34">
        <v>1.6238514999999999E-2</v>
      </c>
      <c r="K34">
        <v>217804.99325673372</v>
      </c>
      <c r="L34">
        <v>4.4253599999999997E-2</v>
      </c>
      <c r="M34">
        <v>177058.69676599983</v>
      </c>
      <c r="N34">
        <f t="shared" si="0"/>
        <v>1037936.633628499</v>
      </c>
      <c r="P34" s="46"/>
    </row>
    <row r="35" spans="1:16" x14ac:dyDescent="0.2">
      <c r="A35">
        <v>11</v>
      </c>
      <c r="B35">
        <v>1.5043358088774772E-2</v>
      </c>
      <c r="C35">
        <v>58130.522985449024</v>
      </c>
      <c r="D35">
        <v>1.6703590247505451E-2</v>
      </c>
      <c r="E35">
        <v>59287.075955791559</v>
      </c>
      <c r="F35">
        <v>2.8505368E-2</v>
      </c>
      <c r="G35">
        <v>290525.10949173616</v>
      </c>
      <c r="H35">
        <v>2.8260924E-2</v>
      </c>
      <c r="I35">
        <v>251942.06431753249</v>
      </c>
      <c r="J35">
        <v>1.4399337E-2</v>
      </c>
      <c r="K35">
        <v>220941.24075492015</v>
      </c>
      <c r="L35">
        <v>4.3123812999999997E-2</v>
      </c>
      <c r="M35">
        <v>184694.14289536051</v>
      </c>
      <c r="N35">
        <f t="shared" si="0"/>
        <v>1065520.3024371802</v>
      </c>
    </row>
    <row r="36" spans="1:16" x14ac:dyDescent="0.2">
      <c r="A36">
        <v>12</v>
      </c>
      <c r="B36">
        <v>2.0027462667701501E-2</v>
      </c>
      <c r="C36">
        <v>59294.729864394067</v>
      </c>
      <c r="D36">
        <v>2.0105809354064252E-2</v>
      </c>
      <c r="E36">
        <v>60479.090602118631</v>
      </c>
      <c r="F36">
        <v>3.4380266E-2</v>
      </c>
      <c r="G36">
        <v>300513.44003574119</v>
      </c>
      <c r="H36">
        <v>2.6887365999999999E-2</v>
      </c>
      <c r="I36">
        <v>258716.12281163351</v>
      </c>
      <c r="J36">
        <v>1.7750912000000001E-2</v>
      </c>
      <c r="K36">
        <v>224863.14927673154</v>
      </c>
      <c r="L36">
        <v>3.8456776999999998E-2</v>
      </c>
      <c r="M36">
        <v>191796.88436189352</v>
      </c>
      <c r="N36">
        <f t="shared" si="0"/>
        <v>1095663.5745611056</v>
      </c>
    </row>
    <row r="37" spans="1:16" x14ac:dyDescent="0.2">
      <c r="A37">
        <v>13</v>
      </c>
      <c r="B37">
        <v>2.223575417746626E-2</v>
      </c>
      <c r="C37">
        <v>60613.192901677998</v>
      </c>
      <c r="D37">
        <v>1.9373485938872781E-2</v>
      </c>
      <c r="E37">
        <v>61650.781413494587</v>
      </c>
      <c r="F37">
        <v>4.6513552999999999E-2</v>
      </c>
      <c r="G37">
        <v>314491.38785605598</v>
      </c>
      <c r="H37">
        <v>1.8884056999999999E-2</v>
      </c>
      <c r="I37">
        <v>263601.7328216274</v>
      </c>
      <c r="J37">
        <v>2.1140459E-2</v>
      </c>
      <c r="K37">
        <v>229616.85946462714</v>
      </c>
      <c r="L37">
        <v>4.1826554000000002E-2</v>
      </c>
      <c r="M37">
        <v>199819.087102688</v>
      </c>
      <c r="N37">
        <f t="shared" si="0"/>
        <v>1129793.2115340342</v>
      </c>
    </row>
    <row r="38" spans="1:16" x14ac:dyDescent="0.2">
      <c r="A38">
        <v>14</v>
      </c>
      <c r="B38">
        <v>8.6170769018050208E-3</v>
      </c>
      <c r="C38">
        <v>61135.501446175702</v>
      </c>
      <c r="D38">
        <v>1.6703590247505451E-2</v>
      </c>
      <c r="E38">
        <v>62680.570804664123</v>
      </c>
      <c r="F38">
        <v>3.1688420000000002E-2</v>
      </c>
      <c r="G38">
        <v>324457.12304082158</v>
      </c>
      <c r="H38">
        <v>1.6749889E-2</v>
      </c>
      <c r="I38">
        <v>268017.03258659731</v>
      </c>
      <c r="J38">
        <v>1.7750912000000001E-2</v>
      </c>
      <c r="K38">
        <v>233692.76813070007</v>
      </c>
      <c r="L38">
        <v>4.9633579999999997E-2</v>
      </c>
      <c r="M38">
        <v>209736.82374792625</v>
      </c>
      <c r="N38">
        <f t="shared" si="0"/>
        <v>1159719.9609003533</v>
      </c>
    </row>
    <row r="39" spans="1:16" x14ac:dyDescent="0.2">
      <c r="A39">
        <v>15</v>
      </c>
      <c r="B39">
        <v>8.6170769018050208E-3</v>
      </c>
      <c r="C39">
        <v>61662.31076356781</v>
      </c>
      <c r="D39">
        <v>1.8572652292500713E-2</v>
      </c>
      <c r="E39">
        <v>63844.715251714624</v>
      </c>
      <c r="F39">
        <v>2.4608154E-2</v>
      </c>
      <c r="G39">
        <v>332441.41389100708</v>
      </c>
      <c r="H39">
        <v>2.4302635999999999E-2</v>
      </c>
      <c r="I39">
        <v>274530.55297134956</v>
      </c>
      <c r="J39">
        <v>1.6238514999999999E-2</v>
      </c>
      <c r="K39">
        <v>237487.59165138195</v>
      </c>
      <c r="L39">
        <v>4.030305E-2</v>
      </c>
      <c r="M39">
        <v>218189.85744228007</v>
      </c>
      <c r="N39">
        <f t="shared" si="0"/>
        <v>1188156.5746133854</v>
      </c>
    </row>
    <row r="40" spans="1:16" x14ac:dyDescent="0.2">
      <c r="A40">
        <v>16</v>
      </c>
      <c r="B40">
        <v>8.6170769018050208E-3</v>
      </c>
      <c r="C40">
        <v>62193.65963736047</v>
      </c>
      <c r="D40">
        <v>1.4307622191054303E-2</v>
      </c>
      <c r="E40">
        <v>64758.181316431597</v>
      </c>
      <c r="F40">
        <v>4.7725218999999999E-2</v>
      </c>
      <c r="G40">
        <v>348307.25317362498</v>
      </c>
      <c r="H40">
        <v>1.3898376E-2</v>
      </c>
      <c r="I40">
        <v>278346.08182003332</v>
      </c>
      <c r="J40">
        <v>1.9035612E-2</v>
      </c>
      <c r="K40">
        <v>242008.31330087208</v>
      </c>
      <c r="L40">
        <v>4.030305E-2</v>
      </c>
      <c r="M40">
        <v>226983.57417626915</v>
      </c>
      <c r="N40">
        <f t="shared" si="0"/>
        <v>1222597.2073115476</v>
      </c>
    </row>
    <row r="41" spans="1:16" x14ac:dyDescent="0.2">
      <c r="A41">
        <v>17</v>
      </c>
      <c r="B41">
        <v>2.3158001574595799E-2</v>
      </c>
      <c r="C41">
        <v>63633.940505172337</v>
      </c>
      <c r="D41">
        <v>1.7689082244034982E-2</v>
      </c>
      <c r="E41">
        <v>65903.694111712088</v>
      </c>
      <c r="F41">
        <v>3.8772477999999999E-2</v>
      </c>
      <c r="G41">
        <v>361811.98848453979</v>
      </c>
      <c r="H41">
        <v>2.0590955000000001E-2</v>
      </c>
      <c r="I41">
        <v>284077.49346521596</v>
      </c>
      <c r="J41">
        <v>2.1140459E-2</v>
      </c>
      <c r="K41">
        <v>247124.48012586831</v>
      </c>
      <c r="L41">
        <v>4.6967680999999997E-2</v>
      </c>
      <c r="M41">
        <v>237644.46628041999</v>
      </c>
      <c r="N41">
        <f t="shared" si="0"/>
        <v>1260196.2312915854</v>
      </c>
    </row>
    <row r="42" spans="1:16" x14ac:dyDescent="0.2">
      <c r="A42">
        <v>18</v>
      </c>
      <c r="B42">
        <v>2.5447863856033148E-2</v>
      </c>
      <c r="C42">
        <v>65253.288359770879</v>
      </c>
      <c r="D42">
        <v>2.140590511941709E-2</v>
      </c>
      <c r="E42">
        <v>67314.422334886491</v>
      </c>
      <c r="F42">
        <v>2.4608154E-2</v>
      </c>
      <c r="G42">
        <v>370715.51361621358</v>
      </c>
      <c r="H42">
        <v>2.3234181E-2</v>
      </c>
      <c r="I42">
        <v>290677.80136641313</v>
      </c>
      <c r="J42">
        <v>1.6238514999999999E-2</v>
      </c>
      <c r="K42">
        <v>251137.41470325942</v>
      </c>
      <c r="L42">
        <v>4.030305E-2</v>
      </c>
      <c r="M42">
        <v>247222.26308714304</v>
      </c>
      <c r="N42">
        <f t="shared" si="0"/>
        <v>1292320.8547053556</v>
      </c>
    </row>
    <row r="43" spans="1:16" x14ac:dyDescent="0.2">
      <c r="A43">
        <v>19</v>
      </c>
      <c r="B43">
        <v>2.4750129985777303E-2</v>
      </c>
      <c r="C43">
        <v>66868.315728674614</v>
      </c>
      <c r="D43">
        <v>1.7689082244034982E-2</v>
      </c>
      <c r="E43">
        <v>68505.152687777998</v>
      </c>
      <c r="F43">
        <v>3.1688420000000002E-2</v>
      </c>
      <c r="G43">
        <v>382462.90251219989</v>
      </c>
      <c r="H43">
        <v>1.8884056999999999E-2</v>
      </c>
      <c r="I43">
        <v>296166.97753605113</v>
      </c>
      <c r="J43">
        <v>2.4240210000000002E-2</v>
      </c>
      <c r="K43">
        <v>257225.03837452354</v>
      </c>
      <c r="L43">
        <v>3.2892923999999997E-2</v>
      </c>
      <c r="M43">
        <v>255354.12619797644</v>
      </c>
      <c r="N43">
        <f t="shared" si="0"/>
        <v>1326582.6631820269</v>
      </c>
    </row>
    <row r="44" spans="1:16" x14ac:dyDescent="0.2">
      <c r="A44">
        <v>20</v>
      </c>
      <c r="B44">
        <v>2.223575417746626E-2</v>
      </c>
      <c r="C44">
        <v>68355.18315947862</v>
      </c>
      <c r="D44">
        <v>1.4307622191054303E-2</v>
      </c>
      <c r="E44">
        <v>69485.298530575208</v>
      </c>
      <c r="F44">
        <v>3.8772477999999999E-2</v>
      </c>
      <c r="G44">
        <v>397291.9369856703</v>
      </c>
      <c r="H44">
        <v>1.8884056999999999E-2</v>
      </c>
      <c r="I44">
        <v>301759.81162135961</v>
      </c>
      <c r="J44">
        <v>2.2829327999999999E-2</v>
      </c>
      <c r="K44">
        <v>263097.31314538815</v>
      </c>
      <c r="L44">
        <v>4.3123812999999997E-2</v>
      </c>
      <c r="M44">
        <v>266365.96978491638</v>
      </c>
      <c r="N44">
        <f t="shared" si="0"/>
        <v>1366355.6733804406</v>
      </c>
    </row>
    <row r="45" spans="1:16" x14ac:dyDescent="0.2">
      <c r="A45">
        <v>21</v>
      </c>
      <c r="B45">
        <v>2.1202448384296746E-2</v>
      </c>
      <c r="C45">
        <v>69804.480402216621</v>
      </c>
      <c r="D45">
        <v>1.2798342508260285E-2</v>
      </c>
      <c r="E45">
        <v>70374.595180458229</v>
      </c>
      <c r="F45">
        <v>3.6713262000000003E-2</v>
      </c>
      <c r="G45">
        <v>411877.81995871267</v>
      </c>
      <c r="H45">
        <v>2.2013861999999999E-2</v>
      </c>
      <c r="I45">
        <v>308402.71047153824</v>
      </c>
      <c r="J45">
        <v>1.6238514999999999E-2</v>
      </c>
      <c r="K45">
        <v>267369.62281135924</v>
      </c>
      <c r="L45">
        <v>4.3123812999999997E-2</v>
      </c>
      <c r="M45">
        <v>277852.68605548475</v>
      </c>
      <c r="N45">
        <f t="shared" si="0"/>
        <v>1405682.0669700128</v>
      </c>
    </row>
    <row r="46" spans="1:16" x14ac:dyDescent="0.2">
      <c r="A46">
        <v>22</v>
      </c>
      <c r="B46">
        <v>8.6170769018050208E-3</v>
      </c>
      <c r="C46">
        <v>70405.990977933063</v>
      </c>
      <c r="D46">
        <v>1.7689082244034982E-2</v>
      </c>
      <c r="E46">
        <v>71619.457182496029</v>
      </c>
      <c r="F46">
        <v>3.1688420000000002E-2</v>
      </c>
      <c r="G46">
        <v>424929.57730624877</v>
      </c>
      <c r="H46">
        <v>2.7601427000000001E-2</v>
      </c>
      <c r="I46">
        <v>316915.06537122052</v>
      </c>
      <c r="J46">
        <v>2.2829327999999999E-2</v>
      </c>
      <c r="K46">
        <v>273473.49162775604</v>
      </c>
      <c r="L46">
        <v>4.3123812999999997E-2</v>
      </c>
      <c r="M46">
        <v>289834.75333048921</v>
      </c>
      <c r="N46">
        <f t="shared" si="0"/>
        <v>1447178.4873452908</v>
      </c>
    </row>
    <row r="47" spans="1:16" x14ac:dyDescent="0.2">
      <c r="A47">
        <v>23</v>
      </c>
      <c r="B47">
        <v>1.5043358088774772E-2</v>
      </c>
      <c r="C47">
        <v>71465.133511809152</v>
      </c>
      <c r="D47">
        <v>1.8572652292500713E-2</v>
      </c>
      <c r="E47">
        <v>72949.620458124176</v>
      </c>
      <c r="F47">
        <v>4.7725218999999999E-2</v>
      </c>
      <c r="G47">
        <v>445209.43444276688</v>
      </c>
      <c r="H47">
        <v>2.2013861999999999E-2</v>
      </c>
      <c r="I47">
        <v>323891.5898860236</v>
      </c>
      <c r="J47">
        <v>1.6238514999999999E-2</v>
      </c>
      <c r="K47">
        <v>277914.29502365569</v>
      </c>
      <c r="L47">
        <v>3.2892923999999997E-2</v>
      </c>
      <c r="M47">
        <v>299368.26584434771</v>
      </c>
      <c r="N47">
        <f t="shared" si="0"/>
        <v>1490798.4916532577</v>
      </c>
    </row>
    <row r="48" spans="1:16" x14ac:dyDescent="0.2">
      <c r="A48">
        <v>24</v>
      </c>
      <c r="B48">
        <v>1.2423239725354751E-2</v>
      </c>
      <c r="C48">
        <v>72352.961997430844</v>
      </c>
      <c r="D48">
        <v>1.5589416559984581E-2</v>
      </c>
      <c r="E48">
        <v>74086.862479338641</v>
      </c>
      <c r="F48">
        <v>3.6713262000000003E-2</v>
      </c>
      <c r="G48">
        <v>461554.52505433594</v>
      </c>
      <c r="H48">
        <v>1.6749889E-2</v>
      </c>
      <c r="I48">
        <v>329316.738064648</v>
      </c>
      <c r="J48">
        <v>1.6238514999999999E-2</v>
      </c>
      <c r="K48">
        <v>282427.21047211176</v>
      </c>
      <c r="L48">
        <v>4.1826554000000002E-2</v>
      </c>
      <c r="M48">
        <v>311889.80878157268</v>
      </c>
      <c r="N48">
        <f t="shared" si="0"/>
        <v>1531628.2463903143</v>
      </c>
    </row>
    <row r="49" spans="1:14" x14ac:dyDescent="0.2">
      <c r="A49">
        <v>25</v>
      </c>
      <c r="B49">
        <v>1.7044869329022605E-2</v>
      </c>
      <c r="C49">
        <v>73586.208780244793</v>
      </c>
      <c r="D49">
        <v>1.6703590247505451E-2</v>
      </c>
      <c r="E49">
        <v>75324.379072916796</v>
      </c>
      <c r="F49">
        <v>3.1688420000000002E-2</v>
      </c>
      <c r="G49">
        <v>476180.45869715826</v>
      </c>
      <c r="H49">
        <v>1.8884056999999999E-2</v>
      </c>
      <c r="I49">
        <v>335535.57411731489</v>
      </c>
      <c r="J49">
        <v>1.4399337E-2</v>
      </c>
      <c r="K49">
        <v>286493.97505366959</v>
      </c>
      <c r="L49">
        <v>3.8456776999999998E-2</v>
      </c>
      <c r="M49">
        <v>323884.08560645825</v>
      </c>
      <c r="N49">
        <f t="shared" si="0"/>
        <v>1571004.8185048131</v>
      </c>
    </row>
    <row r="50" spans="1:14" x14ac:dyDescent="0.2">
      <c r="A50">
        <v>26</v>
      </c>
      <c r="B50">
        <v>8.6170769018050208E-3</v>
      </c>
      <c r="C50">
        <v>74220.306800216436</v>
      </c>
      <c r="D50">
        <v>1.8572652292500713E-2</v>
      </c>
      <c r="E50">
        <v>76723.352574586592</v>
      </c>
      <c r="F50">
        <v>4.6513552999999999E-2</v>
      </c>
      <c r="G50">
        <v>498329.30370033288</v>
      </c>
      <c r="H50">
        <v>1.8884056999999999E-2</v>
      </c>
      <c r="I50">
        <v>341871.84702447394</v>
      </c>
      <c r="J50">
        <v>1.2050889E-2</v>
      </c>
      <c r="K50">
        <v>289946.4821462101</v>
      </c>
      <c r="L50">
        <v>4.6152701999999997E-2</v>
      </c>
      <c r="M50">
        <v>338832.21129199566</v>
      </c>
      <c r="N50">
        <f t="shared" si="0"/>
        <v>1619923.6543287458</v>
      </c>
    </row>
    <row r="51" spans="1:14" x14ac:dyDescent="0.2">
      <c r="A51">
        <v>27</v>
      </c>
      <c r="B51">
        <v>8.6170769018050208E-3</v>
      </c>
      <c r="C51">
        <v>74859.86889158946</v>
      </c>
      <c r="D51">
        <v>1.4307622191054303E-2</v>
      </c>
      <c r="E51">
        <v>77821.081316454831</v>
      </c>
      <c r="F51">
        <v>2.8505368E-2</v>
      </c>
      <c r="G51">
        <v>512534.36388749466</v>
      </c>
      <c r="H51">
        <v>1.8884056999999999E-2</v>
      </c>
      <c r="I51">
        <v>348327.7744703794</v>
      </c>
      <c r="J51">
        <v>2.0152475999999999E-2</v>
      </c>
      <c r="K51">
        <v>295789.62166894606</v>
      </c>
      <c r="L51">
        <v>3.8456776999999998E-2</v>
      </c>
      <c r="M51">
        <v>351862.60608206881</v>
      </c>
      <c r="N51">
        <f t="shared" si="0"/>
        <v>1661195.4452403104</v>
      </c>
    </row>
    <row r="52" spans="1:14" x14ac:dyDescent="0.2">
      <c r="A52">
        <v>28</v>
      </c>
      <c r="B52">
        <v>8.6170769018050208E-3</v>
      </c>
      <c r="C52">
        <v>75504.942138687329</v>
      </c>
      <c r="D52">
        <v>1.4307622191054303E-2</v>
      </c>
      <c r="E52">
        <v>78934.51594642998</v>
      </c>
      <c r="F52">
        <v>3.8772477999999999E-2</v>
      </c>
      <c r="G52">
        <v>532406.59123556654</v>
      </c>
      <c r="H52">
        <v>1.8884056999999999E-2</v>
      </c>
      <c r="I52">
        <v>354905.61601816118</v>
      </c>
      <c r="J52">
        <v>2.3563665000000001E-2</v>
      </c>
      <c r="K52">
        <v>302759.50922442984</v>
      </c>
      <c r="L52">
        <v>3.2892923999999997E-2</v>
      </c>
      <c r="M52">
        <v>363436.39604236826</v>
      </c>
      <c r="N52">
        <f t="shared" si="0"/>
        <v>1707947.7076434661</v>
      </c>
    </row>
    <row r="53" spans="1:14" x14ac:dyDescent="0.2">
      <c r="A53">
        <v>29</v>
      </c>
      <c r="B53">
        <v>8.6170769018050208E-3</v>
      </c>
      <c r="C53">
        <v>76155.574031562734</v>
      </c>
      <c r="D53">
        <v>1.5589416559984581E-2</v>
      </c>
      <c r="E53">
        <v>80165.058996479624</v>
      </c>
      <c r="F53">
        <v>3.4380266E-2</v>
      </c>
      <c r="G53">
        <v>550710.87146239867</v>
      </c>
      <c r="H53">
        <v>1.8884056999999999E-2</v>
      </c>
      <c r="I53">
        <v>361607.67390066822</v>
      </c>
      <c r="J53">
        <v>1.6238514999999999E-2</v>
      </c>
      <c r="K53">
        <v>307675.87405636336</v>
      </c>
      <c r="L53">
        <v>3.6112005000000003E-2</v>
      </c>
      <c r="M53">
        <v>376560.81299343228</v>
      </c>
      <c r="N53">
        <f t="shared" si="0"/>
        <v>1752875.9952622415</v>
      </c>
    </row>
    <row r="54" spans="1:14" x14ac:dyDescent="0.2">
      <c r="A54">
        <v>30</v>
      </c>
      <c r="B54">
        <v>1.5043358088774772E-2</v>
      </c>
      <c r="C54">
        <v>77301.209602175732</v>
      </c>
      <c r="D54">
        <v>1.8572652292500713E-2</v>
      </c>
      <c r="E54">
        <v>81653.936763229052</v>
      </c>
      <c r="F54">
        <v>2.8505368E-2</v>
      </c>
      <c r="G54">
        <v>566409.08751503506</v>
      </c>
      <c r="H54">
        <v>1.8884056999999999E-2</v>
      </c>
      <c r="I54">
        <v>368436.29382624582</v>
      </c>
      <c r="J54">
        <v>1.6238514999999999E-2</v>
      </c>
      <c r="K54">
        <v>312672.0733523657</v>
      </c>
      <c r="L54">
        <v>3.2892923999999997E-2</v>
      </c>
      <c r="M54">
        <v>388946.99919660343</v>
      </c>
      <c r="N54">
        <f t="shared" si="0"/>
        <v>1795419.7303925292</v>
      </c>
    </row>
    <row r="55" spans="1:14" x14ac:dyDescent="0.2">
      <c r="A55">
        <v>31</v>
      </c>
      <c r="B55">
        <v>2.5447863856033148E-2</v>
      </c>
      <c r="C55">
        <v>79268.360260038578</v>
      </c>
      <c r="D55">
        <v>1.4307622191054303E-2</v>
      </c>
      <c r="E55">
        <v>82822.21044084958</v>
      </c>
      <c r="F55">
        <v>2.4608154E-2</v>
      </c>
      <c r="G55">
        <v>580347.3695676045</v>
      </c>
      <c r="H55">
        <v>1.6749889E-2</v>
      </c>
      <c r="I55">
        <v>374607.56085140683</v>
      </c>
      <c r="J55">
        <v>2.3563665000000001E-2</v>
      </c>
      <c r="K55">
        <v>320039.77334369626</v>
      </c>
      <c r="L55">
        <v>3.8456776999999998E-2</v>
      </c>
      <c r="M55">
        <v>403904.64720952639</v>
      </c>
      <c r="N55">
        <f t="shared" si="0"/>
        <v>1840990.0648070932</v>
      </c>
    </row>
    <row r="56" spans="1:14" x14ac:dyDescent="0.2">
      <c r="A56">
        <v>32</v>
      </c>
      <c r="B56">
        <v>1.8665423620030319E-2</v>
      </c>
      <c r="C56">
        <v>80747.937783957372</v>
      </c>
      <c r="D56">
        <v>1.6703590247505451E-2</v>
      </c>
      <c r="E56">
        <v>84205.638707446196</v>
      </c>
      <c r="F56">
        <v>3.6713262000000003E-2</v>
      </c>
      <c r="G56">
        <v>601653.81459755078</v>
      </c>
      <c r="H56">
        <v>2.6108842E-2</v>
      </c>
      <c r="I56">
        <v>384388.13046968158</v>
      </c>
      <c r="J56">
        <v>1.6238514999999999E-2</v>
      </c>
      <c r="K56">
        <v>325236.74400373443</v>
      </c>
      <c r="L56">
        <v>4.030305E-2</v>
      </c>
      <c r="M56">
        <v>420183.23640124424</v>
      </c>
      <c r="N56">
        <f t="shared" ref="N56:N87" si="1">SUM(B56:M56)</f>
        <v>1896415.6566962975</v>
      </c>
    </row>
    <row r="57" spans="1:14" x14ac:dyDescent="0.2">
      <c r="A57">
        <v>33</v>
      </c>
      <c r="B57">
        <v>1.2423239725354751E-2</v>
      </c>
      <c r="C57">
        <v>81751.0887723755</v>
      </c>
      <c r="D57">
        <v>1.7689082244034982E-2</v>
      </c>
      <c r="E57">
        <v>85695.159175953711</v>
      </c>
      <c r="F57">
        <v>3.1688420000000002E-2</v>
      </c>
      <c r="G57">
        <v>620719.27336912008</v>
      </c>
      <c r="H57">
        <v>1.6749889E-2</v>
      </c>
      <c r="I57">
        <v>390826.58898796624</v>
      </c>
      <c r="J57">
        <v>1.6238514999999999E-2</v>
      </c>
      <c r="K57">
        <v>330518.10574979021</v>
      </c>
      <c r="L57">
        <v>3.8456776999999998E-2</v>
      </c>
      <c r="M57">
        <v>436342.12942266517</v>
      </c>
      <c r="N57">
        <f t="shared" si="1"/>
        <v>1945852.4787237938</v>
      </c>
    </row>
    <row r="58" spans="1:14" x14ac:dyDescent="0.2">
      <c r="A58">
        <v>34</v>
      </c>
      <c r="B58">
        <v>1.2423239725354751E-2</v>
      </c>
      <c r="C58">
        <v>82766.702146003474</v>
      </c>
      <c r="D58">
        <v>1.4307622191054303E-2</v>
      </c>
      <c r="E58">
        <v>86921.253137045511</v>
      </c>
      <c r="F58">
        <v>3.8772477999999999E-2</v>
      </c>
      <c r="G58">
        <v>644786.09774000035</v>
      </c>
      <c r="H58">
        <v>2.3234181E-2</v>
      </c>
      <c r="I58">
        <v>399907.12469612528</v>
      </c>
      <c r="J58">
        <v>1.6238514999999999E-2</v>
      </c>
      <c r="K58">
        <v>335885.22896777972</v>
      </c>
      <c r="L58">
        <v>3.8456776999999998E-2</v>
      </c>
      <c r="M58">
        <v>453122.4413895777</v>
      </c>
      <c r="N58">
        <f t="shared" si="1"/>
        <v>2003388.9915093451</v>
      </c>
    </row>
    <row r="59" spans="1:14" x14ac:dyDescent="0.2">
      <c r="A59">
        <v>35</v>
      </c>
      <c r="B59">
        <v>8.6170769018050208E-3</v>
      </c>
      <c r="C59">
        <v>83479.909183304379</v>
      </c>
      <c r="D59">
        <v>1.4307622191054303E-2</v>
      </c>
      <c r="E59">
        <v>88164.889587303347</v>
      </c>
      <c r="F59">
        <v>2.8505368E-2</v>
      </c>
      <c r="G59">
        <v>663165.96273736306</v>
      </c>
      <c r="H59">
        <v>1.6749889E-2</v>
      </c>
      <c r="I59">
        <v>406605.52464509453</v>
      </c>
      <c r="J59">
        <v>2.1140459E-2</v>
      </c>
      <c r="K59">
        <v>342985.99687947868</v>
      </c>
      <c r="L59">
        <v>3.8456776999999998E-2</v>
      </c>
      <c r="M59">
        <v>470548.07007179223</v>
      </c>
      <c r="N59">
        <f t="shared" si="1"/>
        <v>2054950.4808815285</v>
      </c>
    </row>
    <row r="60" spans="1:14" x14ac:dyDescent="0.2">
      <c r="A60">
        <v>36</v>
      </c>
      <c r="B60">
        <v>8.6170769018050208E-3</v>
      </c>
      <c r="C60">
        <v>84199.261980492607</v>
      </c>
      <c r="D60">
        <v>1.7689082244034982E-2</v>
      </c>
      <c r="E60">
        <v>89724.445570249416</v>
      </c>
      <c r="F60">
        <v>2.4608154E-2</v>
      </c>
      <c r="G60">
        <v>679485.25287596241</v>
      </c>
      <c r="H60">
        <v>1.6749889E-2</v>
      </c>
      <c r="I60">
        <v>413416.12204968662</v>
      </c>
      <c r="J60">
        <v>1.7750912000000001E-2</v>
      </c>
      <c r="K60">
        <v>349074.31112731854</v>
      </c>
      <c r="L60">
        <v>3.2892923999999997E-2</v>
      </c>
      <c r="M60">
        <v>486025.77197901037</v>
      </c>
      <c r="N60">
        <f t="shared" si="1"/>
        <v>2101925.2838907582</v>
      </c>
    </row>
    <row r="61" spans="1:14" x14ac:dyDescent="0.2">
      <c r="A61">
        <v>37</v>
      </c>
      <c r="B61">
        <v>1.2423239725354751E-2</v>
      </c>
      <c r="C61">
        <v>85245.289596774208</v>
      </c>
      <c r="D61">
        <v>1.6703590247505451E-2</v>
      </c>
      <c r="E61">
        <v>91223.165944239474</v>
      </c>
      <c r="F61">
        <v>2.8505368E-2</v>
      </c>
      <c r="G61">
        <v>698854.23005976481</v>
      </c>
      <c r="H61">
        <v>1.6749889E-2</v>
      </c>
      <c r="I61">
        <v>420340.7962048293</v>
      </c>
      <c r="J61">
        <v>1.6238514999999999E-2</v>
      </c>
      <c r="K61">
        <v>354742.75956467417</v>
      </c>
      <c r="L61">
        <v>4.030305E-2</v>
      </c>
      <c r="M61">
        <v>505614.09296836896</v>
      </c>
      <c r="N61">
        <f t="shared" si="1"/>
        <v>2156020.4652623031</v>
      </c>
    </row>
    <row r="62" spans="1:14" x14ac:dyDescent="0.2">
      <c r="A62">
        <v>38</v>
      </c>
      <c r="B62">
        <v>8.6170769018050208E-3</v>
      </c>
      <c r="C62">
        <v>85979.854812746256</v>
      </c>
      <c r="D62">
        <v>2.1988849861638515E-2</v>
      </c>
      <c r="E62">
        <v>93229.058444090697</v>
      </c>
      <c r="F62">
        <v>2.8505368E-2</v>
      </c>
      <c r="G62">
        <v>718775.32706597506</v>
      </c>
      <c r="H62">
        <v>2.0590955000000001E-2</v>
      </c>
      <c r="I62">
        <v>428996.01462414715</v>
      </c>
      <c r="J62">
        <v>2.1140459E-2</v>
      </c>
      <c r="K62">
        <v>362242.18432879797</v>
      </c>
      <c r="L62">
        <v>3.8456776999999998E-2</v>
      </c>
      <c r="M62">
        <v>525058.38138971082</v>
      </c>
      <c r="N62">
        <f t="shared" si="1"/>
        <v>2214280.9599649538</v>
      </c>
    </row>
    <row r="63" spans="1:14" x14ac:dyDescent="0.2">
      <c r="A63">
        <v>39</v>
      </c>
      <c r="B63">
        <v>2.6093309054888048E-2</v>
      </c>
      <c r="C63">
        <v>88223.353736869642</v>
      </c>
      <c r="D63">
        <v>8.6170769018050208E-3</v>
      </c>
      <c r="E63">
        <v>94032.4204101863</v>
      </c>
      <c r="F63">
        <v>3.8772477999999999E-2</v>
      </c>
      <c r="G63">
        <v>746644.02762158343</v>
      </c>
      <c r="H63">
        <v>1.6749889E-2</v>
      </c>
      <c r="I63">
        <v>436181.65025054396</v>
      </c>
      <c r="J63">
        <v>1.9035612E-2</v>
      </c>
      <c r="K63">
        <v>369137.68599971343</v>
      </c>
      <c r="L63">
        <v>4.3123812999999997E-2</v>
      </c>
      <c r="M63">
        <v>547700.90084284334</v>
      </c>
      <c r="N63">
        <f t="shared" si="1"/>
        <v>2281920.1912539182</v>
      </c>
    </row>
    <row r="64" spans="1:14" x14ac:dyDescent="0.2">
      <c r="A64">
        <v>40</v>
      </c>
      <c r="B64">
        <v>8.6170769018050208E-3</v>
      </c>
      <c r="C64">
        <v>88983.58116055539</v>
      </c>
      <c r="D64">
        <v>1.4307622191054303E-2</v>
      </c>
      <c r="E64">
        <v>95377.800755125631</v>
      </c>
      <c r="F64">
        <v>2.8505368E-2</v>
      </c>
      <c r="G64">
        <v>767927.39039393887</v>
      </c>
      <c r="H64">
        <v>2.2013861999999999E-2</v>
      </c>
      <c r="I64">
        <v>445783.69290609175</v>
      </c>
      <c r="J64">
        <v>1.9035612E-2</v>
      </c>
      <c r="K64">
        <v>376164.44776498177</v>
      </c>
      <c r="L64">
        <v>3.2892923999999997E-2</v>
      </c>
      <c r="M64">
        <v>565716.38494899857</v>
      </c>
      <c r="N64">
        <f t="shared" si="1"/>
        <v>2339953.4233021573</v>
      </c>
    </row>
    <row r="65" spans="1:14" x14ac:dyDescent="0.2">
      <c r="A65">
        <v>41</v>
      </c>
      <c r="B65">
        <v>8.6170769018050208E-3</v>
      </c>
      <c r="C65">
        <v>89750.359522413899</v>
      </c>
      <c r="D65">
        <v>1.4307622191054303E-2</v>
      </c>
      <c r="E65">
        <v>96742.430293743615</v>
      </c>
      <c r="F65">
        <v>2.8505368E-2</v>
      </c>
      <c r="G65">
        <v>789817.44325439783</v>
      </c>
      <c r="H65">
        <v>1.3898376E-2</v>
      </c>
      <c r="I65">
        <v>451979.36228476913</v>
      </c>
      <c r="J65">
        <v>1.6238514999999999E-2</v>
      </c>
      <c r="K65">
        <v>382272.79979248013</v>
      </c>
      <c r="L65">
        <v>4.1826554000000002E-2</v>
      </c>
      <c r="M65">
        <v>589378.35187275265</v>
      </c>
      <c r="N65">
        <f t="shared" si="1"/>
        <v>2399940.8704140699</v>
      </c>
    </row>
    <row r="66" spans="1:14" x14ac:dyDescent="0.2">
      <c r="A66">
        <v>42</v>
      </c>
      <c r="B66">
        <v>8.6170769018050208E-3</v>
      </c>
      <c r="C66">
        <v>90523.745272383181</v>
      </c>
      <c r="D66">
        <v>1.2798342508260285E-2</v>
      </c>
      <c r="E66">
        <v>97980.573051724437</v>
      </c>
      <c r="F66">
        <v>2.8505368E-2</v>
      </c>
      <c r="G66">
        <v>812331.4801271836</v>
      </c>
      <c r="H66">
        <v>2.3234181E-2</v>
      </c>
      <c r="I66">
        <v>462480.73259635805</v>
      </c>
      <c r="J66">
        <v>1.6238514999999999E-2</v>
      </c>
      <c r="K66">
        <v>388480.3423860023</v>
      </c>
      <c r="L66">
        <v>4.4253599999999997E-2</v>
      </c>
      <c r="M66">
        <v>615460.46570518869</v>
      </c>
      <c r="N66">
        <f t="shared" si="1"/>
        <v>2467257.4727859236</v>
      </c>
    </row>
    <row r="67" spans="1:14" x14ac:dyDescent="0.2">
      <c r="A67">
        <v>43</v>
      </c>
      <c r="B67">
        <v>8.6170769018050208E-3</v>
      </c>
      <c r="C67">
        <v>91303.795346834711</v>
      </c>
      <c r="D67">
        <v>2.0105809354064252E-2</v>
      </c>
      <c r="E67">
        <v>99950.551773904372</v>
      </c>
      <c r="F67">
        <v>3.8772477999999999E-2</v>
      </c>
      <c r="G67">
        <v>843827.58456912229</v>
      </c>
      <c r="H67">
        <v>2.9445784999999999E-2</v>
      </c>
      <c r="I67">
        <v>476098.84081503295</v>
      </c>
      <c r="J67">
        <v>1.7750912000000001E-2</v>
      </c>
      <c r="K67">
        <v>395376.22275742603</v>
      </c>
      <c r="L67">
        <v>3.8456776999999998E-2</v>
      </c>
      <c r="M67">
        <v>639129.09158712928</v>
      </c>
      <c r="N67">
        <f t="shared" si="1"/>
        <v>2545686.2399982885</v>
      </c>
    </row>
    <row r="68" spans="1:14" x14ac:dyDescent="0.2">
      <c r="A68">
        <v>44</v>
      </c>
      <c r="B68">
        <v>2.0027462667701501E-2</v>
      </c>
      <c r="C68">
        <v>93132.378699562905</v>
      </c>
      <c r="D68">
        <v>1.7689082244034982E-2</v>
      </c>
      <c r="E68">
        <v>101718.58530456964</v>
      </c>
      <c r="F68">
        <v>2.8505368E-2</v>
      </c>
      <c r="G68">
        <v>867881.20039581624</v>
      </c>
      <c r="H68">
        <v>1.8884056999999999E-2</v>
      </c>
      <c r="I68">
        <v>485089.51846261794</v>
      </c>
      <c r="J68">
        <v>2.2026341000000001E-2</v>
      </c>
      <c r="K68">
        <v>404084.91426317301</v>
      </c>
      <c r="L68">
        <v>4.4253599999999997E-2</v>
      </c>
      <c r="M68">
        <v>667412.8547545895</v>
      </c>
      <c r="N68">
        <f t="shared" si="1"/>
        <v>2619319.6032662401</v>
      </c>
    </row>
    <row r="69" spans="1:14" x14ac:dyDescent="0.2">
      <c r="A69">
        <v>45</v>
      </c>
      <c r="B69">
        <v>1.5043358088774772E-2</v>
      </c>
      <c r="C69">
        <v>94533.40242199981</v>
      </c>
      <c r="D69">
        <v>1.4307622191054303E-2</v>
      </c>
      <c r="E69">
        <v>103173.93639291596</v>
      </c>
      <c r="F69">
        <v>3.1688420000000002E-2</v>
      </c>
      <c r="G69">
        <v>895382.98438406305</v>
      </c>
      <c r="H69">
        <v>2.2013861999999999E-2</v>
      </c>
      <c r="I69">
        <v>495768.21217970049</v>
      </c>
      <c r="J69">
        <v>1.9035612E-2</v>
      </c>
      <c r="K69">
        <v>411776.91790613998</v>
      </c>
      <c r="L69">
        <v>4.030305E-2</v>
      </c>
      <c r="M69">
        <v>694311.62841040641</v>
      </c>
      <c r="N69">
        <f t="shared" si="1"/>
        <v>2694947.2240871498</v>
      </c>
    </row>
    <row r="70" spans="1:14" x14ac:dyDescent="0.2">
      <c r="A70">
        <v>46</v>
      </c>
      <c r="B70">
        <v>1.8665423620030319E-2</v>
      </c>
      <c r="C70">
        <v>96297.908424449241</v>
      </c>
      <c r="D70">
        <v>1.4307622191054303E-2</v>
      </c>
      <c r="E70">
        <v>104650.11009478966</v>
      </c>
      <c r="F70">
        <v>3.8772477999999999E-2</v>
      </c>
      <c r="G70">
        <v>930099.20144766849</v>
      </c>
      <c r="H70">
        <v>1.8884056999999999E-2</v>
      </c>
      <c r="I70">
        <v>505130.32735729002</v>
      </c>
      <c r="J70">
        <v>1.9035612E-2</v>
      </c>
      <c r="K70">
        <v>419615.34354595706</v>
      </c>
      <c r="L70">
        <v>4.3123812999999997E-2</v>
      </c>
      <c r="M70">
        <v>724252.99323770229</v>
      </c>
      <c r="N70">
        <f t="shared" si="1"/>
        <v>2780046.0368968626</v>
      </c>
    </row>
    <row r="71" spans="1:14" x14ac:dyDescent="0.2">
      <c r="A71">
        <v>47</v>
      </c>
      <c r="B71">
        <v>8.6170769018050208E-3</v>
      </c>
      <c r="C71">
        <v>97127.714906825699</v>
      </c>
      <c r="D71">
        <v>1.7689082244034982E-2</v>
      </c>
      <c r="E71">
        <v>106501.27449910372</v>
      </c>
      <c r="F71">
        <v>3.6713262000000003E-2</v>
      </c>
      <c r="G71">
        <v>964246.17711640743</v>
      </c>
      <c r="H71">
        <v>2.5252986000000002E-2</v>
      </c>
      <c r="I71">
        <v>517886.37644221907</v>
      </c>
      <c r="J71">
        <v>2.0152475999999999E-2</v>
      </c>
      <c r="K71">
        <v>428071.63168599876</v>
      </c>
      <c r="L71">
        <v>4.1826554000000002E-2</v>
      </c>
      <c r="M71">
        <v>754546.00016902073</v>
      </c>
      <c r="N71">
        <f t="shared" si="1"/>
        <v>2868379.3250710126</v>
      </c>
    </row>
    <row r="72" spans="1:14" x14ac:dyDescent="0.2">
      <c r="A72">
        <v>48</v>
      </c>
      <c r="B72">
        <v>1.7044869329022605E-2</v>
      </c>
      <c r="C72">
        <v>98783.2441156391</v>
      </c>
      <c r="D72">
        <v>8.6170769018050208E-3</v>
      </c>
      <c r="E72">
        <v>107419.00417160273</v>
      </c>
      <c r="F72">
        <v>3.8772477999999999E-2</v>
      </c>
      <c r="G72">
        <v>1001632.3908052375</v>
      </c>
      <c r="H72">
        <v>1.8884056999999999E-2</v>
      </c>
      <c r="I72">
        <v>527666.17229447735</v>
      </c>
      <c r="J72">
        <v>2.5452051999999999E-2</v>
      </c>
      <c r="K72">
        <v>438966.9331153956</v>
      </c>
      <c r="L72">
        <v>3.8456776999999998E-2</v>
      </c>
      <c r="M72">
        <v>783563.40743376268</v>
      </c>
      <c r="N72">
        <f t="shared" si="1"/>
        <v>2958031.2991634249</v>
      </c>
    </row>
    <row r="73" spans="1:14" x14ac:dyDescent="0.2">
      <c r="A73">
        <v>49</v>
      </c>
      <c r="B73">
        <v>2.1202448384296746E-2</v>
      </c>
      <c r="C73">
        <v>100877.69075023432</v>
      </c>
      <c r="D73">
        <v>1.7689082244034982E-2</v>
      </c>
      <c r="E73">
        <v>109319.14777096655</v>
      </c>
      <c r="F73">
        <v>3.6713262000000003E-2</v>
      </c>
      <c r="G73">
        <v>1038405.5831965564</v>
      </c>
      <c r="H73">
        <v>1.6749889E-2</v>
      </c>
      <c r="I73">
        <v>536504.52210946474</v>
      </c>
      <c r="J73">
        <v>2.4240210000000002E-2</v>
      </c>
      <c r="K73">
        <v>449607.58375716879</v>
      </c>
      <c r="L73">
        <v>3.2892923999999997E-2</v>
      </c>
      <c r="M73">
        <v>809337.09904366243</v>
      </c>
      <c r="N73">
        <f t="shared" si="1"/>
        <v>3044051.7761158682</v>
      </c>
    </row>
    <row r="74" spans="1:14" x14ac:dyDescent="0.2">
      <c r="A74">
        <v>50</v>
      </c>
      <c r="B74">
        <v>1.5205010979846278E-3</v>
      </c>
      <c r="C74">
        <v>101031.07538978221</v>
      </c>
      <c r="D74">
        <v>1.7689082244034982E-2</v>
      </c>
      <c r="E74">
        <v>111252.90316673499</v>
      </c>
      <c r="F74">
        <v>3.4380266E-2</v>
      </c>
      <c r="G74">
        <v>1074106.2433627392</v>
      </c>
      <c r="H74">
        <v>1.8884056999999999E-2</v>
      </c>
      <c r="I74">
        <v>546635.90408573765</v>
      </c>
      <c r="J74">
        <v>1.6238514999999999E-2</v>
      </c>
      <c r="K74">
        <v>456908.54325012333</v>
      </c>
      <c r="L74">
        <v>4.030305E-2</v>
      </c>
      <c r="M74">
        <v>841955.85261327401</v>
      </c>
      <c r="N74">
        <f t="shared" si="1"/>
        <v>3131890.6508838627</v>
      </c>
    </row>
    <row r="75" spans="1:14" x14ac:dyDescent="0.2">
      <c r="A75">
        <v>51</v>
      </c>
      <c r="B75">
        <v>1.8665423620030319E-2</v>
      </c>
      <c r="C75">
        <v>102916.86321071972</v>
      </c>
      <c r="D75">
        <v>1.5589416559984581E-2</v>
      </c>
      <c r="E75">
        <v>112987.27101770884</v>
      </c>
      <c r="F75">
        <v>2.4608154E-2</v>
      </c>
      <c r="G75">
        <v>1100538.015211771</v>
      </c>
      <c r="H75">
        <v>2.2013861999999999E-2</v>
      </c>
      <c r="I75">
        <v>558669.47144252632</v>
      </c>
      <c r="J75">
        <v>1.6238514999999999E-2</v>
      </c>
      <c r="K75">
        <v>464328.05948331859</v>
      </c>
      <c r="L75">
        <v>4.030305E-2</v>
      </c>
      <c r="M75">
        <v>875889.24143893935</v>
      </c>
      <c r="N75">
        <f t="shared" si="1"/>
        <v>3215329.0592234046</v>
      </c>
    </row>
    <row r="76" spans="1:14" x14ac:dyDescent="0.2">
      <c r="A76">
        <v>52</v>
      </c>
      <c r="B76">
        <v>8.6170769018050208E-3</v>
      </c>
      <c r="C76">
        <v>103803.70573549904</v>
      </c>
      <c r="D76">
        <v>2.0105809354064252E-2</v>
      </c>
      <c r="E76">
        <v>115258.97154822689</v>
      </c>
      <c r="F76">
        <v>3.1688420000000002E-2</v>
      </c>
      <c r="G76">
        <v>1135412.326063768</v>
      </c>
      <c r="H76">
        <v>1.6749889E-2</v>
      </c>
      <c r="I76">
        <v>568027.12307687732</v>
      </c>
      <c r="J76">
        <v>2.0152475999999999E-2</v>
      </c>
      <c r="K76">
        <v>473685.41955818277</v>
      </c>
      <c r="L76">
        <v>4.3123812999999997E-2</v>
      </c>
      <c r="M76">
        <v>913660.925295464</v>
      </c>
      <c r="N76">
        <f t="shared" si="1"/>
        <v>3309848.6117155021</v>
      </c>
    </row>
    <row r="77" spans="1:14" x14ac:dyDescent="0.2">
      <c r="A77">
        <v>53</v>
      </c>
      <c r="B77">
        <v>1.8665423620030319E-2</v>
      </c>
      <c r="C77">
        <v>105741.2458763811</v>
      </c>
      <c r="D77">
        <v>1.5589416559984581E-2</v>
      </c>
      <c r="E77">
        <v>117055.79166796761</v>
      </c>
      <c r="F77">
        <v>3.1688420000000002E-2</v>
      </c>
      <c r="G77">
        <v>1171391.7487252536</v>
      </c>
      <c r="H77">
        <v>2.9445784999999999E-2</v>
      </c>
      <c r="I77">
        <v>584753.12761716766</v>
      </c>
      <c r="J77">
        <v>2.3563665000000001E-2</v>
      </c>
      <c r="K77">
        <v>484847.18410003622</v>
      </c>
      <c r="L77">
        <v>3.6112005000000003E-2</v>
      </c>
      <c r="M77">
        <v>946655.05319803848</v>
      </c>
      <c r="N77">
        <f t="shared" si="1"/>
        <v>3410444.3062495603</v>
      </c>
    </row>
    <row r="78" spans="1:14" x14ac:dyDescent="0.2">
      <c r="A78">
        <v>54</v>
      </c>
      <c r="B78">
        <v>8.6170769018050208E-3</v>
      </c>
      <c r="C78">
        <v>106652.42632379055</v>
      </c>
      <c r="D78">
        <v>1.5589416559984581E-2</v>
      </c>
      <c r="E78">
        <v>118880.62316503833</v>
      </c>
      <c r="F78">
        <v>3.8772477999999999E-2</v>
      </c>
      <c r="G78">
        <v>1216809.5095320852</v>
      </c>
      <c r="H78">
        <v>2.4302635999999999E-2</v>
      </c>
      <c r="I78">
        <v>598964.17002750922</v>
      </c>
      <c r="J78">
        <v>2.2026341000000001E-2</v>
      </c>
      <c r="K78">
        <v>495526.59350991336</v>
      </c>
      <c r="L78">
        <v>3.6112005000000003E-2</v>
      </c>
      <c r="M78">
        <v>980840.66521240142</v>
      </c>
      <c r="N78">
        <f t="shared" si="1"/>
        <v>3517674.1331906915</v>
      </c>
    </row>
    <row r="79" spans="1:14" x14ac:dyDescent="0.2">
      <c r="A79">
        <v>55</v>
      </c>
      <c r="B79">
        <v>1.2423239725354751E-2</v>
      </c>
      <c r="C79">
        <v>107977.39498330174</v>
      </c>
      <c r="D79">
        <v>1.6703590247505451E-2</v>
      </c>
      <c r="E79">
        <v>120866.35638275523</v>
      </c>
      <c r="F79">
        <v>4.9925657999999998E-2</v>
      </c>
      <c r="G79">
        <v>1277559.5249561318</v>
      </c>
      <c r="H79">
        <v>1.6749889E-2</v>
      </c>
      <c r="I79">
        <v>608996.75339044712</v>
      </c>
      <c r="J79">
        <v>2.4240210000000002E-2</v>
      </c>
      <c r="K79">
        <v>507538.26219717832</v>
      </c>
      <c r="L79">
        <v>3.8456776999999998E-2</v>
      </c>
      <c r="M79">
        <v>1018560.6359470063</v>
      </c>
      <c r="N79">
        <f t="shared" si="1"/>
        <v>3641499.0863561844</v>
      </c>
    </row>
    <row r="80" spans="1:14" x14ac:dyDescent="0.2">
      <c r="A80">
        <v>56</v>
      </c>
      <c r="B80">
        <v>8.6170769018050208E-3</v>
      </c>
      <c r="C80">
        <v>108907.84449952943</v>
      </c>
      <c r="D80">
        <v>1.9373485938872781E-2</v>
      </c>
      <c r="E80">
        <v>123207.95903861932</v>
      </c>
      <c r="F80">
        <v>2.8505368E-2</v>
      </c>
      <c r="G80">
        <v>1313976.8293569116</v>
      </c>
      <c r="H80">
        <v>2.6887365999999999E-2</v>
      </c>
      <c r="I80">
        <v>625371.07199166785</v>
      </c>
      <c r="J80">
        <v>1.6238514999999999E-2</v>
      </c>
      <c r="K80">
        <v>515779.92988094111</v>
      </c>
      <c r="L80">
        <v>4.3123812999999997E-2</v>
      </c>
      <c r="M80">
        <v>1062484.8543407461</v>
      </c>
      <c r="N80">
        <f t="shared" si="1"/>
        <v>3749728.6318540401</v>
      </c>
    </row>
    <row r="81" spans="1:14" x14ac:dyDescent="0.2">
      <c r="A81">
        <v>57</v>
      </c>
      <c r="B81">
        <v>2.223575417746626E-2</v>
      </c>
      <c r="C81">
        <v>111329.49255781868</v>
      </c>
      <c r="D81">
        <v>1.8572652292500713E-2</v>
      </c>
      <c r="E81">
        <v>125496.25762151227</v>
      </c>
      <c r="F81">
        <v>4.2284678999999999E-2</v>
      </c>
      <c r="G81">
        <v>1369537.9177997063</v>
      </c>
      <c r="H81">
        <v>1.6749889E-2</v>
      </c>
      <c r="I81">
        <v>635845.96803133923</v>
      </c>
      <c r="J81">
        <v>1.6238514999999999E-2</v>
      </c>
      <c r="K81">
        <v>524155.4300090117</v>
      </c>
      <c r="L81">
        <v>3.2892923999999997E-2</v>
      </c>
      <c r="M81">
        <v>1097433.0879057273</v>
      </c>
      <c r="N81">
        <f t="shared" si="1"/>
        <v>3863798.3028995283</v>
      </c>
    </row>
    <row r="82" spans="1:14" x14ac:dyDescent="0.2">
      <c r="A82">
        <v>58</v>
      </c>
      <c r="B82">
        <v>8.6170769018050208E-3</v>
      </c>
      <c r="C82">
        <v>112288.82735662833</v>
      </c>
      <c r="D82">
        <v>1.0962425325061309E-2</v>
      </c>
      <c r="E82">
        <v>126872.00097426276</v>
      </c>
      <c r="F82">
        <v>2.8505368E-2</v>
      </c>
      <c r="G82">
        <v>1408577.1001365408</v>
      </c>
      <c r="H82">
        <v>2.2013861999999999E-2</v>
      </c>
      <c r="I82">
        <v>649843.39342483762</v>
      </c>
      <c r="J82">
        <v>1.6238514999999999E-2</v>
      </c>
      <c r="K82">
        <v>532666.9358215445</v>
      </c>
      <c r="L82">
        <v>4.8401089000000001E-2</v>
      </c>
      <c r="M82">
        <v>1150550.0444649972</v>
      </c>
      <c r="N82">
        <f t="shared" si="1"/>
        <v>3980798.4369171467</v>
      </c>
    </row>
    <row r="83" spans="1:14" x14ac:dyDescent="0.2">
      <c r="A83">
        <v>59</v>
      </c>
      <c r="B83">
        <v>8.6170769018050208E-3</v>
      </c>
      <c r="C83">
        <v>113256.4288171739</v>
      </c>
      <c r="D83">
        <v>1.5589416559984581E-2</v>
      </c>
      <c r="E83">
        <v>128849.86144724931</v>
      </c>
      <c r="F83">
        <v>2.8505368E-2</v>
      </c>
      <c r="G83">
        <v>1448729.1087323059</v>
      </c>
      <c r="H83">
        <v>1.6749889E-2</v>
      </c>
      <c r="I83">
        <v>660728.19813208689</v>
      </c>
      <c r="J83">
        <v>1.6238514999999999E-2</v>
      </c>
      <c r="K83">
        <v>541316.6558488867</v>
      </c>
      <c r="L83">
        <v>4.4253599999999997E-2</v>
      </c>
      <c r="M83">
        <v>1201466.0259127335</v>
      </c>
      <c r="N83">
        <f t="shared" si="1"/>
        <v>4094346.4088443015</v>
      </c>
    </row>
    <row r="84" spans="1:14" x14ac:dyDescent="0.2">
      <c r="A84">
        <v>60</v>
      </c>
      <c r="B84">
        <v>8.6170769018050208E-3</v>
      </c>
      <c r="C84">
        <v>114232.3681739153</v>
      </c>
      <c r="D84">
        <v>2.140590511941709E-2</v>
      </c>
      <c r="E84">
        <v>131608.00935603917</v>
      </c>
      <c r="F84">
        <v>3.1688420000000002E-2</v>
      </c>
      <c r="G84">
        <v>1494637.045196041</v>
      </c>
      <c r="H84">
        <v>1.8884056999999999E-2</v>
      </c>
      <c r="I84">
        <v>673205.42708712048</v>
      </c>
      <c r="J84">
        <v>1.7750912000000001E-2</v>
      </c>
      <c r="K84">
        <v>550925.52017099457</v>
      </c>
      <c r="L84">
        <v>4.030305E-2</v>
      </c>
      <c r="M84">
        <v>1249888.7712283956</v>
      </c>
      <c r="N84">
        <f t="shared" si="1"/>
        <v>4214497.279861927</v>
      </c>
    </row>
    <row r="85" spans="1:14" x14ac:dyDescent="0.2">
      <c r="A85">
        <v>61</v>
      </c>
      <c r="B85">
        <v>1.2423239725354751E-2</v>
      </c>
      <c r="C85">
        <v>115651.50426813483</v>
      </c>
      <c r="D85">
        <v>1.5589416559984581E-2</v>
      </c>
      <c r="E85">
        <v>133659.70143652082</v>
      </c>
      <c r="F85">
        <v>3.1688420000000002E-2</v>
      </c>
      <c r="G85">
        <v>1541999.7316317721</v>
      </c>
      <c r="H85">
        <v>1.6749889E-2</v>
      </c>
      <c r="I85">
        <v>684481.54326502734</v>
      </c>
      <c r="J85">
        <v>1.6238514999999999E-2</v>
      </c>
      <c r="K85">
        <v>559871.73249417404</v>
      </c>
      <c r="L85">
        <v>4.6967680999999997E-2</v>
      </c>
      <c r="M85">
        <v>1308593.1483209329</v>
      </c>
      <c r="N85">
        <f t="shared" si="1"/>
        <v>4344257.5010737237</v>
      </c>
    </row>
    <row r="86" spans="1:14" x14ac:dyDescent="0.2">
      <c r="A86">
        <v>62</v>
      </c>
      <c r="B86">
        <v>2.1202448384296746E-2</v>
      </c>
      <c r="C86">
        <v>118103.59931794624</v>
      </c>
      <c r="D86">
        <v>1.7689082244034982E-2</v>
      </c>
      <c r="E86">
        <v>136024.01888794461</v>
      </c>
      <c r="F86">
        <v>2.8505368E-2</v>
      </c>
      <c r="G86">
        <v>1585955.001437837</v>
      </c>
      <c r="H86">
        <v>2.7601427000000001E-2</v>
      </c>
      <c r="I86">
        <v>703374.21061430429</v>
      </c>
      <c r="J86">
        <v>1.6238514999999999E-2</v>
      </c>
      <c r="K86">
        <v>568963.21802035661</v>
      </c>
      <c r="L86">
        <v>4.030305E-2</v>
      </c>
      <c r="M86">
        <v>1361333.4434073686</v>
      </c>
      <c r="N86">
        <f t="shared" si="1"/>
        <v>4473753.6432256475</v>
      </c>
    </row>
    <row r="87" spans="1:14" x14ac:dyDescent="0.2">
      <c r="A87">
        <v>63</v>
      </c>
      <c r="B87">
        <v>2.1202448384296746E-2</v>
      </c>
      <c r="C87">
        <v>120607.68478648466</v>
      </c>
      <c r="D87">
        <v>1.5589416559984581E-2</v>
      </c>
      <c r="E87">
        <v>138144.55398055198</v>
      </c>
      <c r="F87">
        <v>3.6713262000000003E-2</v>
      </c>
      <c r="G87">
        <v>1644180.5829258345</v>
      </c>
      <c r="H87">
        <v>2.8260924E-2</v>
      </c>
      <c r="I87">
        <v>723252.21572403517</v>
      </c>
      <c r="J87">
        <v>1.9035612E-2</v>
      </c>
      <c r="K87">
        <v>579793.78108086344</v>
      </c>
      <c r="L87">
        <v>3.8456776999999998E-2</v>
      </c>
      <c r="M87">
        <v>1413685.9400631278</v>
      </c>
      <c r="N87">
        <f t="shared" si="1"/>
        <v>4619664.917819337</v>
      </c>
    </row>
    <row r="88" spans="1:14" x14ac:dyDescent="0.2">
      <c r="A88">
        <v>64</v>
      </c>
      <c r="B88">
        <v>2.1202448384296746E-2</v>
      </c>
      <c r="C88">
        <v>123164.86299791964</v>
      </c>
      <c r="D88">
        <v>8.6170769018050208E-3</v>
      </c>
      <c r="E88">
        <v>139334.95622576796</v>
      </c>
      <c r="F88">
        <v>2.8505368E-2</v>
      </c>
      <c r="G88">
        <v>1691048.55550059</v>
      </c>
      <c r="H88">
        <v>2.4302635999999999E-2</v>
      </c>
      <c r="I88">
        <v>740829.1510589699</v>
      </c>
      <c r="J88">
        <v>2.2026341000000001E-2</v>
      </c>
      <c r="K88">
        <v>592564.51661262987</v>
      </c>
      <c r="L88">
        <v>4.3123812999999997E-2</v>
      </c>
      <c r="M88">
        <v>1474649.4681831393</v>
      </c>
      <c r="N88">
        <f t="shared" ref="N88:N144" si="2">SUM(B88:M88)</f>
        <v>4761591.6583567001</v>
      </c>
    </row>
    <row r="89" spans="1:14" x14ac:dyDescent="0.2">
      <c r="A89">
        <v>65</v>
      </c>
      <c r="B89">
        <v>8.6170769018050208E-3</v>
      </c>
      <c r="C89">
        <v>124226.18409397299</v>
      </c>
      <c r="D89">
        <v>1.7689082244034982E-2</v>
      </c>
      <c r="E89">
        <v>141799.66372591458</v>
      </c>
      <c r="F89">
        <v>3.4380266E-2</v>
      </c>
      <c r="G89">
        <v>1749187.2546576161</v>
      </c>
      <c r="H89">
        <v>2.0590955000000001E-2</v>
      </c>
      <c r="I89">
        <v>756083.53077111347</v>
      </c>
      <c r="J89">
        <v>2.1140459E-2</v>
      </c>
      <c r="K89">
        <v>605091.602480934</v>
      </c>
      <c r="L89">
        <v>4.030305E-2</v>
      </c>
      <c r="M89">
        <v>1534082.3394317976</v>
      </c>
      <c r="N89">
        <f t="shared" si="2"/>
        <v>4910470.7178822383</v>
      </c>
    </row>
    <row r="90" spans="1:14" x14ac:dyDescent="0.2">
      <c r="A90">
        <v>66</v>
      </c>
      <c r="B90">
        <v>8.6170769018050208E-3</v>
      </c>
      <c r="C90">
        <v>125296.65067552854</v>
      </c>
      <c r="D90">
        <v>1.2798342508260285E-2</v>
      </c>
      <c r="E90">
        <v>143614.46438983496</v>
      </c>
      <c r="F90">
        <v>2.4608154E-2</v>
      </c>
      <c r="G90">
        <v>1792231.5239950682</v>
      </c>
      <c r="H90">
        <v>2.8873636000000001E-2</v>
      </c>
      <c r="I90">
        <v>777914.4114241933</v>
      </c>
      <c r="J90">
        <v>2.3563665000000001E-2</v>
      </c>
      <c r="K90">
        <v>619349.77829610789</v>
      </c>
      <c r="L90">
        <v>4.3123812999999997E-2</v>
      </c>
      <c r="M90">
        <v>1600237.8193640569</v>
      </c>
      <c r="N90">
        <f t="shared" si="2"/>
        <v>5058644.7897294769</v>
      </c>
    </row>
    <row r="91" spans="1:14" x14ac:dyDescent="0.2">
      <c r="A91">
        <v>67</v>
      </c>
      <c r="B91">
        <v>1.2423239725354751E-2</v>
      </c>
      <c r="C91">
        <v>126853.24100365466</v>
      </c>
      <c r="D91">
        <v>2.0780464613872285E-2</v>
      </c>
      <c r="E91">
        <v>146598.83968512816</v>
      </c>
      <c r="F91">
        <v>3.1688420000000002E-2</v>
      </c>
      <c r="G91">
        <v>1849024.509264664</v>
      </c>
      <c r="H91">
        <v>2.5252986000000002E-2</v>
      </c>
      <c r="I91">
        <v>797559.07316508668</v>
      </c>
      <c r="J91">
        <v>1.6238514999999999E-2</v>
      </c>
      <c r="K91">
        <v>629407.09896121593</v>
      </c>
      <c r="L91">
        <v>4.030305E-2</v>
      </c>
      <c r="M91">
        <v>1664732.2842097774</v>
      </c>
      <c r="N91">
        <f t="shared" si="2"/>
        <v>5214175.1929762019</v>
      </c>
    </row>
    <row r="92" spans="1:14" x14ac:dyDescent="0.2">
      <c r="A92">
        <v>68</v>
      </c>
      <c r="B92">
        <v>8.6170769018050208E-3</v>
      </c>
      <c r="C92">
        <v>127946.34513662636</v>
      </c>
      <c r="D92">
        <v>1.7689082244034982E-2</v>
      </c>
      <c r="E92">
        <v>149192.0386171985</v>
      </c>
      <c r="F92">
        <v>2.8505368E-2</v>
      </c>
      <c r="G92">
        <v>1901731.6333422728</v>
      </c>
      <c r="H92">
        <v>2.0590955000000001E-2</v>
      </c>
      <c r="I92">
        <v>813981.57615047076</v>
      </c>
      <c r="J92">
        <v>1.6238514999999999E-2</v>
      </c>
      <c r="K92">
        <v>639627.73557880404</v>
      </c>
      <c r="L92">
        <v>3.8456776999999998E-2</v>
      </c>
      <c r="M92">
        <v>1728752.5224283333</v>
      </c>
      <c r="N92">
        <f t="shared" si="2"/>
        <v>5361231.9813514799</v>
      </c>
    </row>
    <row r="93" spans="1:14" x14ac:dyDescent="0.2">
      <c r="A93">
        <v>69</v>
      </c>
      <c r="B93">
        <v>1.8665423620030319E-2</v>
      </c>
      <c r="C93">
        <v>130334.51786923609</v>
      </c>
      <c r="D93">
        <v>1.4307622191054303E-2</v>
      </c>
      <c r="E93">
        <v>151326.62193964657</v>
      </c>
      <c r="F93">
        <v>3.6713262000000003E-2</v>
      </c>
      <c r="G93">
        <v>1971550.4050508554</v>
      </c>
      <c r="H93">
        <v>1.8884056999999999E-2</v>
      </c>
      <c r="I93">
        <v>829352.85063144611</v>
      </c>
      <c r="J93">
        <v>1.4399337E-2</v>
      </c>
      <c r="K93">
        <v>648837.9508979501</v>
      </c>
      <c r="L93">
        <v>4.4253599999999997E-2</v>
      </c>
      <c r="M93">
        <v>1805256.0450548679</v>
      </c>
      <c r="N93">
        <f t="shared" si="2"/>
        <v>5536658.5386673044</v>
      </c>
    </row>
    <row r="94" spans="1:14" x14ac:dyDescent="0.2">
      <c r="A94">
        <v>70</v>
      </c>
      <c r="B94">
        <v>8.6170769018050208E-3</v>
      </c>
      <c r="C94">
        <v>131457.62043267497</v>
      </c>
      <c r="D94">
        <v>1.4307622191054303E-2</v>
      </c>
      <c r="E94">
        <v>153491.74607380756</v>
      </c>
      <c r="F94">
        <v>3.1688420000000002E-2</v>
      </c>
      <c r="G94">
        <v>2034025.7223372771</v>
      </c>
      <c r="H94">
        <v>2.5252986000000002E-2</v>
      </c>
      <c r="I94">
        <v>850296.48655750207</v>
      </c>
      <c r="J94">
        <v>2.4867428E-2</v>
      </c>
      <c r="K94">
        <v>664972.88192557241</v>
      </c>
      <c r="L94">
        <v>4.5254377999999998E-2</v>
      </c>
      <c r="M94">
        <v>1886951.7845045661</v>
      </c>
      <c r="N94">
        <f t="shared" si="2"/>
        <v>5721196.3918193104</v>
      </c>
    </row>
    <row r="95" spans="1:14" x14ac:dyDescent="0.2">
      <c r="A95">
        <v>71</v>
      </c>
      <c r="B95">
        <v>8.6170769018050208E-3</v>
      </c>
      <c r="C95">
        <v>132590.40085727163</v>
      </c>
      <c r="D95">
        <v>1.5589416559984581E-2</v>
      </c>
      <c r="E95">
        <v>155884.59284187152</v>
      </c>
      <c r="F95">
        <v>3.1688420000000002E-2</v>
      </c>
      <c r="G95">
        <v>2098480.7837175042</v>
      </c>
      <c r="H95">
        <v>2.2013861999999999E-2</v>
      </c>
      <c r="I95">
        <v>869014.79607166385</v>
      </c>
      <c r="J95">
        <v>2.4867428E-2</v>
      </c>
      <c r="K95">
        <v>681509.04718880914</v>
      </c>
      <c r="L95">
        <v>3.2892923999999997E-2</v>
      </c>
      <c r="M95">
        <v>1949019.1461439391</v>
      </c>
      <c r="N95">
        <f t="shared" si="2"/>
        <v>5886498.9024901865</v>
      </c>
    </row>
    <row r="96" spans="1:14" x14ac:dyDescent="0.2">
      <c r="A96">
        <v>72</v>
      </c>
      <c r="B96">
        <v>1.8665423620030319E-2</v>
      </c>
      <c r="C96">
        <v>135065.25685722224</v>
      </c>
      <c r="D96">
        <v>1.4307622191054303E-2</v>
      </c>
      <c r="E96">
        <v>158114.93070165935</v>
      </c>
      <c r="F96">
        <v>4.7725218999999999E-2</v>
      </c>
      <c r="G96">
        <v>2198631.2386877136</v>
      </c>
      <c r="H96">
        <v>1.8884056999999999E-2</v>
      </c>
      <c r="I96">
        <v>885425.32101452444</v>
      </c>
      <c r="J96">
        <v>1.6238514999999999E-2</v>
      </c>
      <c r="K96">
        <v>692575.74207422032</v>
      </c>
      <c r="L96">
        <v>4.030305E-2</v>
      </c>
      <c r="M96">
        <v>2027570.5622419354</v>
      </c>
      <c r="N96">
        <f t="shared" si="2"/>
        <v>6097383.2077011624</v>
      </c>
    </row>
    <row r="97" spans="1:14" x14ac:dyDescent="0.2">
      <c r="A97">
        <v>73</v>
      </c>
      <c r="B97">
        <v>2.223575417746626E-2</v>
      </c>
      <c r="C97">
        <v>138068.53470661576</v>
      </c>
      <c r="D97">
        <v>1.4307622191054303E-2</v>
      </c>
      <c r="E97">
        <v>160377.17939290343</v>
      </c>
      <c r="F97">
        <v>3.1688420000000002E-2</v>
      </c>
      <c r="G97">
        <v>2268302.3888043701</v>
      </c>
      <c r="H97">
        <v>1.6749889E-2</v>
      </c>
      <c r="I97">
        <v>900256.09685930703</v>
      </c>
      <c r="J97">
        <v>1.6238514999999999E-2</v>
      </c>
      <c r="K97">
        <v>703822.14365052863</v>
      </c>
      <c r="L97">
        <v>3.8456776999999998E-2</v>
      </c>
      <c r="M97">
        <v>2105544.391205838</v>
      </c>
      <c r="N97">
        <f t="shared" si="2"/>
        <v>6276370.8742965404</v>
      </c>
    </row>
    <row r="98" spans="1:14" x14ac:dyDescent="0.2">
      <c r="A98">
        <v>74</v>
      </c>
      <c r="B98">
        <v>1.2423239725354751E-2</v>
      </c>
      <c r="C98">
        <v>139783.7932118045</v>
      </c>
      <c r="D98">
        <v>2.1988849861638515E-2</v>
      </c>
      <c r="E98">
        <v>163903.68911180706</v>
      </c>
      <c r="F98">
        <v>3.6713262000000003E-2</v>
      </c>
      <c r="G98">
        <v>2351579.1686997707</v>
      </c>
      <c r="H98">
        <v>1.6749889E-2</v>
      </c>
      <c r="I98">
        <v>915335.28655327368</v>
      </c>
      <c r="J98">
        <v>2.0152475999999999E-2</v>
      </c>
      <c r="K98">
        <v>718005.90250871447</v>
      </c>
      <c r="L98">
        <v>3.6112005000000003E-2</v>
      </c>
      <c r="M98">
        <v>2181579.8207887853</v>
      </c>
      <c r="N98">
        <f t="shared" si="2"/>
        <v>6470187.8050138783</v>
      </c>
    </row>
    <row r="99" spans="1:14" x14ac:dyDescent="0.2">
      <c r="A99">
        <v>75</v>
      </c>
      <c r="B99">
        <v>8.6170769018050208E-3</v>
      </c>
      <c r="C99">
        <v>140988.32090753663</v>
      </c>
      <c r="D99">
        <v>2.1988849861638515E-2</v>
      </c>
      <c r="E99">
        <v>167507.74272345527</v>
      </c>
      <c r="F99">
        <v>3.6713262000000003E-2</v>
      </c>
      <c r="G99">
        <v>2437913.3108339873</v>
      </c>
      <c r="H99">
        <v>1.8884056999999999E-2</v>
      </c>
      <c r="I99">
        <v>932620.53027865698</v>
      </c>
      <c r="J99">
        <v>1.6238514999999999E-2</v>
      </c>
      <c r="K99">
        <v>729665.2521266907</v>
      </c>
      <c r="L99">
        <v>4.1826554000000002E-2</v>
      </c>
      <c r="M99">
        <v>2272827.7869683178</v>
      </c>
      <c r="N99">
        <f t="shared" si="2"/>
        <v>6681523.0881069591</v>
      </c>
    </row>
    <row r="100" spans="1:14" x14ac:dyDescent="0.2">
      <c r="A100">
        <v>76</v>
      </c>
      <c r="B100">
        <v>1.5043358088774772E-2</v>
      </c>
      <c r="C100">
        <v>143109.25870528381</v>
      </c>
      <c r="D100">
        <v>1.6703590247505451E-2</v>
      </c>
      <c r="E100">
        <v>170305.72342119244</v>
      </c>
      <c r="F100">
        <v>3.4380266E-2</v>
      </c>
      <c r="G100">
        <v>2521729.4189454005</v>
      </c>
      <c r="H100">
        <v>1.6749889E-2</v>
      </c>
      <c r="I100">
        <v>948241.82063994557</v>
      </c>
      <c r="J100">
        <v>2.2829327999999999E-2</v>
      </c>
      <c r="K100">
        <v>746323.01949769363</v>
      </c>
      <c r="L100">
        <v>3.6112005000000003E-2</v>
      </c>
      <c r="M100">
        <v>2354904.1553754569</v>
      </c>
      <c r="N100">
        <f t="shared" si="2"/>
        <v>6884613.5384034086</v>
      </c>
    </row>
    <row r="101" spans="1:14" x14ac:dyDescent="0.2">
      <c r="A101">
        <v>77</v>
      </c>
      <c r="B101">
        <v>2.3990836860125153E-2</v>
      </c>
      <c r="C101">
        <v>146542.56958405572</v>
      </c>
      <c r="D101">
        <v>2.0780464613872285E-2</v>
      </c>
      <c r="E101">
        <v>173844.75548028643</v>
      </c>
      <c r="F101">
        <v>3.4380266E-2</v>
      </c>
      <c r="G101">
        <v>2608427.1471487689</v>
      </c>
      <c r="H101">
        <v>2.2013861999999999E-2</v>
      </c>
      <c r="I101">
        <v>969116.28522214224</v>
      </c>
      <c r="J101">
        <v>2.3563665000000001E-2</v>
      </c>
      <c r="K101">
        <v>763909.12511092576</v>
      </c>
      <c r="L101">
        <v>4.030305E-2</v>
      </c>
      <c r="M101">
        <v>2449813.9752947614</v>
      </c>
      <c r="N101">
        <f t="shared" si="2"/>
        <v>7111654.0228730841</v>
      </c>
    </row>
    <row r="102" spans="1:14" x14ac:dyDescent="0.2">
      <c r="A102">
        <v>78</v>
      </c>
      <c r="B102">
        <v>8.6170769018050208E-3</v>
      </c>
      <c r="C102">
        <v>147805.33817554964</v>
      </c>
      <c r="D102">
        <v>8.6170769018050208E-3</v>
      </c>
      <c r="E102">
        <v>175342.78910723556</v>
      </c>
      <c r="F102">
        <v>3.8772477999999999E-2</v>
      </c>
      <c r="G102">
        <v>2709562.3313261974</v>
      </c>
      <c r="H102">
        <v>1.8884056999999999E-2</v>
      </c>
      <c r="I102">
        <v>987417.13239190541</v>
      </c>
      <c r="J102">
        <v>1.4399337E-2</v>
      </c>
      <c r="K102">
        <v>774908.9100407731</v>
      </c>
      <c r="L102">
        <v>4.1826554000000002E-2</v>
      </c>
      <c r="M102">
        <v>2552281.2518223822</v>
      </c>
      <c r="N102">
        <f t="shared" si="2"/>
        <v>7347317.8839806234</v>
      </c>
    </row>
    <row r="103" spans="1:14" x14ac:dyDescent="0.2">
      <c r="A103">
        <v>79</v>
      </c>
      <c r="B103">
        <v>8.6170769018050208E-3</v>
      </c>
      <c r="C103">
        <v>149078.98814110566</v>
      </c>
      <c r="D103">
        <v>1.7689082244034982E-2</v>
      </c>
      <c r="E103">
        <v>178444.44212465192</v>
      </c>
      <c r="F103">
        <v>3.1688420000000002E-2</v>
      </c>
      <c r="G103">
        <v>2795424.0804974413</v>
      </c>
      <c r="H103">
        <v>1.6749889E-2</v>
      </c>
      <c r="I103">
        <v>1003956.2597561681</v>
      </c>
      <c r="J103">
        <v>1.9035612E-2</v>
      </c>
      <c r="K103">
        <v>789659.7753876521</v>
      </c>
      <c r="L103">
        <v>4.030305E-2</v>
      </c>
      <c r="M103">
        <v>2655145.9707286418</v>
      </c>
      <c r="N103">
        <f t="shared" si="2"/>
        <v>7571709.6507187895</v>
      </c>
    </row>
    <row r="104" spans="1:14" x14ac:dyDescent="0.2">
      <c r="A104">
        <v>80</v>
      </c>
      <c r="B104">
        <v>1.8665423620030319E-2</v>
      </c>
      <c r="C104">
        <v>151861.61060760487</v>
      </c>
      <c r="D104">
        <v>1.9373485938872781E-2</v>
      </c>
      <c r="E104">
        <v>181901.53301502386</v>
      </c>
      <c r="F104">
        <v>3.1688420000000002E-2</v>
      </c>
      <c r="G104">
        <v>2884006.6528383582</v>
      </c>
      <c r="H104">
        <v>1.8884056999999999E-2</v>
      </c>
      <c r="I104">
        <v>1022915.0269909104</v>
      </c>
      <c r="J104">
        <v>1.6238514999999999E-2</v>
      </c>
      <c r="K104">
        <v>802482.67749518109</v>
      </c>
      <c r="L104">
        <v>3.6112005000000003E-2</v>
      </c>
      <c r="M104">
        <v>2751028.6152993245</v>
      </c>
      <c r="N104">
        <f t="shared" si="2"/>
        <v>7794196.2572083091</v>
      </c>
    </row>
    <row r="105" spans="1:14" x14ac:dyDescent="0.2">
      <c r="A105">
        <v>81</v>
      </c>
      <c r="B105">
        <v>8.6170769018050208E-3</v>
      </c>
      <c r="C105">
        <v>153170.21378464258</v>
      </c>
      <c r="D105">
        <v>1.6703590247505451E-2</v>
      </c>
      <c r="E105">
        <v>184939.9416878999</v>
      </c>
      <c r="F105">
        <v>4.6513552999999999E-2</v>
      </c>
      <c r="G105">
        <v>3018152.049137508</v>
      </c>
      <c r="H105">
        <v>1.8884056999999999E-2</v>
      </c>
      <c r="I105">
        <v>1042231.8126667632</v>
      </c>
      <c r="J105">
        <v>1.4399337E-2</v>
      </c>
      <c r="K105">
        <v>814037.8960050965</v>
      </c>
      <c r="L105">
        <v>4.030305E-2</v>
      </c>
      <c r="M105">
        <v>2861903.4591331636</v>
      </c>
      <c r="N105">
        <f t="shared" si="2"/>
        <v>8074435.5178357381</v>
      </c>
    </row>
    <row r="106" spans="1:14" x14ac:dyDescent="0.2">
      <c r="A106">
        <v>82</v>
      </c>
      <c r="B106">
        <v>8.6170769018050208E-3</v>
      </c>
      <c r="C106">
        <v>154490.09329589075</v>
      </c>
      <c r="D106">
        <v>1.4307622191054303E-2</v>
      </c>
      <c r="E106">
        <v>187585.992501606</v>
      </c>
      <c r="F106">
        <v>2.8505368E-2</v>
      </c>
      <c r="G106">
        <v>3104185.5839781268</v>
      </c>
      <c r="H106">
        <v>1.3898376E-2</v>
      </c>
      <c r="I106">
        <v>1056717.1422783674</v>
      </c>
      <c r="J106">
        <v>1.6238514999999999E-2</v>
      </c>
      <c r="K106">
        <v>827256.66258994362</v>
      </c>
      <c r="L106">
        <v>3.2892923999999997E-2</v>
      </c>
      <c r="M106">
        <v>2956039.8321097679</v>
      </c>
      <c r="N106">
        <f t="shared" si="2"/>
        <v>8286275.421213585</v>
      </c>
    </row>
    <row r="107" spans="1:14" x14ac:dyDescent="0.2">
      <c r="A107">
        <v>83</v>
      </c>
      <c r="B107">
        <v>8.6170769018050208E-3</v>
      </c>
      <c r="C107">
        <v>155821.34631038847</v>
      </c>
      <c r="D107">
        <v>1.5589416559984581E-2</v>
      </c>
      <c r="E107">
        <v>190510.34867953169</v>
      </c>
      <c r="F107">
        <v>3.1688420000000002E-2</v>
      </c>
      <c r="G107">
        <v>3202552.3205211712</v>
      </c>
      <c r="H107">
        <v>2.6887365999999999E-2</v>
      </c>
      <c r="I107">
        <v>1085129.4828412798</v>
      </c>
      <c r="J107">
        <v>1.6238514999999999E-2</v>
      </c>
      <c r="K107">
        <v>840690.0823142603</v>
      </c>
      <c r="L107">
        <v>4.4253599999999997E-2</v>
      </c>
      <c r="M107">
        <v>3086855.236424021</v>
      </c>
      <c r="N107">
        <f t="shared" si="2"/>
        <v>8561558.9603650477</v>
      </c>
    </row>
    <row r="108" spans="1:14" x14ac:dyDescent="0.2">
      <c r="A108">
        <v>84</v>
      </c>
      <c r="B108">
        <v>1.2423239725354751E-2</v>
      </c>
      <c r="C108">
        <v>157757.15224992996</v>
      </c>
      <c r="D108">
        <v>1.5589416559984581E-2</v>
      </c>
      <c r="E108">
        <v>193480.29386408482</v>
      </c>
      <c r="F108">
        <v>3.6713262000000003E-2</v>
      </c>
      <c r="G108">
        <v>3320128.4629331725</v>
      </c>
      <c r="H108">
        <v>1.6749889E-2</v>
      </c>
      <c r="I108">
        <v>1103305.2812294986</v>
      </c>
      <c r="J108">
        <v>1.9035612E-2</v>
      </c>
      <c r="K108">
        <v>856693.13253344258</v>
      </c>
      <c r="L108">
        <v>3.8456776999999998E-2</v>
      </c>
      <c r="M108">
        <v>3205565.7398824617</v>
      </c>
      <c r="N108">
        <f t="shared" si="2"/>
        <v>8836930.2016607858</v>
      </c>
    </row>
    <row r="109" spans="1:14" x14ac:dyDescent="0.2">
      <c r="A109">
        <v>85</v>
      </c>
      <c r="B109">
        <v>8.6170769018050208E-3</v>
      </c>
      <c r="C109">
        <v>159116.55776267737</v>
      </c>
      <c r="D109">
        <v>8.6170769018050208E-3</v>
      </c>
      <c r="E109">
        <v>195147.52843529548</v>
      </c>
      <c r="F109">
        <v>4.0615862000000003E-2</v>
      </c>
      <c r="G109">
        <v>3454978.3424059385</v>
      </c>
      <c r="H109">
        <v>1.6749889E-2</v>
      </c>
      <c r="I109">
        <v>1121785.5222232065</v>
      </c>
      <c r="J109">
        <v>1.6238514999999999E-2</v>
      </c>
      <c r="K109">
        <v>870604.55681648385</v>
      </c>
      <c r="L109">
        <v>4.3123812999999997E-2</v>
      </c>
      <c r="M109">
        <v>3343801.9574083597</v>
      </c>
      <c r="N109">
        <f t="shared" si="2"/>
        <v>9145434.5990141947</v>
      </c>
    </row>
    <row r="110" spans="1:14" x14ac:dyDescent="0.2">
      <c r="A110">
        <v>86</v>
      </c>
      <c r="B110">
        <v>1.8665423620030319E-2</v>
      </c>
      <c r="C110">
        <v>162086.53571827878</v>
      </c>
      <c r="D110">
        <v>1.8572652292500713E-2</v>
      </c>
      <c r="E110">
        <v>198771.9356266651</v>
      </c>
      <c r="F110">
        <v>3.6713262000000003E-2</v>
      </c>
      <c r="G110">
        <v>3581821.8674950134</v>
      </c>
      <c r="H110">
        <v>2.6887365999999999E-2</v>
      </c>
      <c r="I110">
        <v>1151947.3801327229</v>
      </c>
      <c r="J110">
        <v>2.0152475999999999E-2</v>
      </c>
      <c r="K110">
        <v>888149.39425321866</v>
      </c>
      <c r="L110">
        <v>4.6152701999999997E-2</v>
      </c>
      <c r="M110">
        <v>3498127.4526956449</v>
      </c>
      <c r="N110">
        <f t="shared" si="2"/>
        <v>9480904.7330654245</v>
      </c>
    </row>
    <row r="111" spans="1:14" x14ac:dyDescent="0.2">
      <c r="A111">
        <v>87</v>
      </c>
      <c r="B111">
        <v>8.6170769018050208E-3</v>
      </c>
      <c r="C111">
        <v>163483.24786131034</v>
      </c>
      <c r="D111">
        <v>1.5589416559984581E-2</v>
      </c>
      <c r="E111">
        <v>201870.67413158363</v>
      </c>
      <c r="F111">
        <v>2.8505368E-2</v>
      </c>
      <c r="G111">
        <v>3683923.0179384062</v>
      </c>
      <c r="H111">
        <v>1.6749889E-2</v>
      </c>
      <c r="I111">
        <v>1171242.3708837868</v>
      </c>
      <c r="J111">
        <v>1.6238514999999999E-2</v>
      </c>
      <c r="K111">
        <v>902571.62151404039</v>
      </c>
      <c r="L111">
        <v>4.030305E-2</v>
      </c>
      <c r="M111">
        <v>3639112.6583280098</v>
      </c>
      <c r="N111">
        <f t="shared" si="2"/>
        <v>9762203.7166604511</v>
      </c>
    </row>
    <row r="112" spans="1:14" x14ac:dyDescent="0.2">
      <c r="A112">
        <v>88</v>
      </c>
      <c r="B112">
        <v>8.6170769018050208E-3</v>
      </c>
      <c r="C112">
        <v>164891.99558028812</v>
      </c>
      <c r="D112">
        <v>1.6703590247505451E-2</v>
      </c>
      <c r="E112">
        <v>205242.63915526529</v>
      </c>
      <c r="F112">
        <v>4.0615862000000003E-2</v>
      </c>
      <c r="G112">
        <v>3833548.7268536165</v>
      </c>
      <c r="H112">
        <v>2.3234181E-2</v>
      </c>
      <c r="I112">
        <v>1198455.2281237699</v>
      </c>
      <c r="J112">
        <v>1.2050889E-2</v>
      </c>
      <c r="K112">
        <v>913448.41193945601</v>
      </c>
      <c r="L112">
        <v>4.9633579999999997E-2</v>
      </c>
      <c r="M112">
        <v>3819734.8475841461</v>
      </c>
      <c r="N112">
        <f t="shared" si="2"/>
        <v>10135322.000091722</v>
      </c>
    </row>
    <row r="113" spans="1:14" x14ac:dyDescent="0.2">
      <c r="A113">
        <v>89</v>
      </c>
      <c r="B113">
        <v>8.6170769018050208E-3</v>
      </c>
      <c r="C113">
        <v>166312.88258669554</v>
      </c>
      <c r="D113">
        <v>1.6703590247505451E-2</v>
      </c>
      <c r="E113">
        <v>208670.92810103146</v>
      </c>
      <c r="F113">
        <v>2.8505368E-2</v>
      </c>
      <c r="G113">
        <v>3942825.4440585105</v>
      </c>
      <c r="H113">
        <v>1.6749889E-2</v>
      </c>
      <c r="I113">
        <v>1218529.2201663125</v>
      </c>
      <c r="J113">
        <v>2.2829327999999999E-2</v>
      </c>
      <c r="K113">
        <v>934301.82534670096</v>
      </c>
      <c r="L113">
        <v>4.1826554000000002E-2</v>
      </c>
      <c r="M113">
        <v>3979501.1934523061</v>
      </c>
      <c r="N113">
        <f t="shared" si="2"/>
        <v>10450141.628943361</v>
      </c>
    </row>
    <row r="114" spans="1:14" x14ac:dyDescent="0.2">
      <c r="A114">
        <v>90</v>
      </c>
      <c r="B114">
        <v>2.5447863856033148E-2</v>
      </c>
      <c r="C114">
        <v>170545.19018026619</v>
      </c>
      <c r="D114">
        <v>1.7689082244034982E-2</v>
      </c>
      <c r="E114">
        <v>212362.12531014971</v>
      </c>
      <c r="F114">
        <v>3.1688420000000002E-2</v>
      </c>
      <c r="G114">
        <v>4067767.3527165232</v>
      </c>
      <c r="H114">
        <v>1.8884056999999999E-2</v>
      </c>
      <c r="I114">
        <v>1241539.9954160987</v>
      </c>
      <c r="J114">
        <v>1.2050889E-2</v>
      </c>
      <c r="K114">
        <v>945560.99293645145</v>
      </c>
      <c r="L114">
        <v>4.1826554000000002E-2</v>
      </c>
      <c r="M114">
        <v>4145950.0150133036</v>
      </c>
      <c r="N114">
        <f t="shared" si="2"/>
        <v>10783725.819159659</v>
      </c>
    </row>
    <row r="115" spans="1:14" x14ac:dyDescent="0.2">
      <c r="A115">
        <v>91</v>
      </c>
      <c r="B115">
        <v>2.5447863856033148E-2</v>
      </c>
      <c r="C115">
        <v>174885.20096127488</v>
      </c>
      <c r="D115">
        <v>1.2798342508260285E-2</v>
      </c>
      <c r="E115">
        <v>215080.00852565109</v>
      </c>
      <c r="F115">
        <v>3.8772477999999999E-2</v>
      </c>
      <c r="G115">
        <v>4225484.7729088431</v>
      </c>
      <c r="H115">
        <v>1.6749889E-2</v>
      </c>
      <c r="I115">
        <v>1262335.6525283789</v>
      </c>
      <c r="J115">
        <v>1.9035612E-2</v>
      </c>
      <c r="K115">
        <v>963560.32512032439</v>
      </c>
      <c r="L115">
        <v>4.3123812999999997E-2</v>
      </c>
      <c r="M115">
        <v>4324739.1881680842</v>
      </c>
      <c r="N115">
        <f t="shared" si="2"/>
        <v>11166085.304140557</v>
      </c>
    </row>
    <row r="116" spans="1:14" x14ac:dyDescent="0.2">
      <c r="A116">
        <v>92</v>
      </c>
      <c r="B116">
        <v>1.2423239725354751E-2</v>
      </c>
      <c r="C116">
        <v>177057.84173723363</v>
      </c>
      <c r="D116">
        <v>1.6703590247505451E-2</v>
      </c>
      <c r="E116">
        <v>218672.61685849354</v>
      </c>
      <c r="F116">
        <v>4.7725218999999999E-2</v>
      </c>
      <c r="G116">
        <v>4427146.9590770826</v>
      </c>
      <c r="H116">
        <v>2.5252986000000002E-2</v>
      </c>
      <c r="I116">
        <v>1294213.3970889789</v>
      </c>
      <c r="J116">
        <v>1.6238514999999999E-2</v>
      </c>
      <c r="K116">
        <v>979207.11391319556</v>
      </c>
      <c r="L116">
        <v>3.2892923999999997E-2</v>
      </c>
      <c r="M116">
        <v>4466992.5056043183</v>
      </c>
      <c r="N116">
        <f t="shared" si="2"/>
        <v>11563290.585515777</v>
      </c>
    </row>
    <row r="117" spans="1:14" x14ac:dyDescent="0.2">
      <c r="A117">
        <v>93</v>
      </c>
      <c r="B117">
        <v>2.1202448384296746E-2</v>
      </c>
      <c r="C117">
        <v>180811.9014877023</v>
      </c>
      <c r="D117">
        <v>8.6170769018050208E-3</v>
      </c>
      <c r="E117">
        <v>220556.93561428212</v>
      </c>
      <c r="F117">
        <v>3.1688420000000002E-2</v>
      </c>
      <c r="G117">
        <v>4567436.2513180403</v>
      </c>
      <c r="H117">
        <v>2.6887365999999999E-2</v>
      </c>
      <c r="I117">
        <v>1329011.3863786135</v>
      </c>
      <c r="J117">
        <v>1.7750912000000001E-2</v>
      </c>
      <c r="K117">
        <v>996588.93322204251</v>
      </c>
      <c r="L117">
        <v>4.3123812999999997E-2</v>
      </c>
      <c r="M117">
        <v>4659626.2550884001</v>
      </c>
      <c r="N117">
        <f t="shared" si="2"/>
        <v>11954031.812379118</v>
      </c>
    </row>
    <row r="118" spans="1:14" x14ac:dyDescent="0.2">
      <c r="A118">
        <v>94</v>
      </c>
      <c r="B118">
        <v>2.1202448384296746E-2</v>
      </c>
      <c r="C118">
        <v>184645.55649626185</v>
      </c>
      <c r="D118">
        <v>8.6170769018050208E-3</v>
      </c>
      <c r="E118">
        <v>222457.49168969685</v>
      </c>
      <c r="F118">
        <v>4.0615862000000003E-2</v>
      </c>
      <c r="G118">
        <v>4752946.6117953714</v>
      </c>
      <c r="H118">
        <v>2.4302635999999999E-2</v>
      </c>
      <c r="I118">
        <v>1361309.8663416284</v>
      </c>
      <c r="J118">
        <v>1.9035612E-2</v>
      </c>
      <c r="K118">
        <v>1015559.6134783512</v>
      </c>
      <c r="L118">
        <v>4.6152701999999997E-2</v>
      </c>
      <c r="M118">
        <v>4874680.5970708719</v>
      </c>
      <c r="N118">
        <f t="shared" si="2"/>
        <v>12411599.896798518</v>
      </c>
    </row>
    <row r="119" spans="1:14" x14ac:dyDescent="0.2">
      <c r="A119">
        <v>95</v>
      </c>
      <c r="B119">
        <v>8.6170769018050208E-3</v>
      </c>
      <c r="C119">
        <v>186236.66145616674</v>
      </c>
      <c r="D119">
        <v>1.7689082244034982E-2</v>
      </c>
      <c r="E119">
        <v>226392.56055599762</v>
      </c>
      <c r="F119">
        <v>3.1688420000000002E-2</v>
      </c>
      <c r="G119">
        <v>4903559.9802675201</v>
      </c>
      <c r="H119">
        <v>2.2013861999999999E-2</v>
      </c>
      <c r="I119">
        <v>1391277.5538785115</v>
      </c>
      <c r="J119">
        <v>2.2829327999999999E-2</v>
      </c>
      <c r="K119">
        <v>1038744.1569980017</v>
      </c>
      <c r="L119">
        <v>3.6112005000000003E-2</v>
      </c>
      <c r="M119">
        <v>5050715.0871656984</v>
      </c>
      <c r="N119">
        <f t="shared" si="2"/>
        <v>12796926.139271669</v>
      </c>
    </row>
    <row r="120" spans="1:14" x14ac:dyDescent="0.2">
      <c r="A120">
        <v>96</v>
      </c>
      <c r="B120">
        <v>8.6170769018050208E-3</v>
      </c>
      <c r="C120">
        <v>187841.47708986996</v>
      </c>
      <c r="D120">
        <v>1.4307622191054303E-2</v>
      </c>
      <c r="E120">
        <v>229631.69977929821</v>
      </c>
      <c r="F120">
        <v>4.6513552999999999E-2</v>
      </c>
      <c r="G120">
        <v>5131641.9772983724</v>
      </c>
      <c r="H120">
        <v>1.8884056999999999E-2</v>
      </c>
      <c r="I120">
        <v>1417550.5185087738</v>
      </c>
      <c r="J120">
        <v>1.7750912000000001E-2</v>
      </c>
      <c r="K120">
        <v>1057182.8131193873</v>
      </c>
      <c r="L120">
        <v>3.8456776999999998E-2</v>
      </c>
      <c r="M120">
        <v>5244949.3109633652</v>
      </c>
      <c r="N120">
        <f t="shared" si="2"/>
        <v>13268797.941289065</v>
      </c>
    </row>
    <row r="121" spans="1:14" x14ac:dyDescent="0.2">
      <c r="A121">
        <v>97</v>
      </c>
      <c r="B121">
        <v>2.0027462667701501E-2</v>
      </c>
      <c r="C121">
        <v>191603.46525973323</v>
      </c>
      <c r="D121">
        <v>2.0105809354064252E-2</v>
      </c>
      <c r="E121">
        <v>234248.63095671049</v>
      </c>
      <c r="F121">
        <v>3.4380266E-2</v>
      </c>
      <c r="G121">
        <v>5308069.1934946571</v>
      </c>
      <c r="H121">
        <v>2.8873636000000001E-2</v>
      </c>
      <c r="I121">
        <v>1458480.3561918072</v>
      </c>
      <c r="J121">
        <v>1.6238514999999999E-2</v>
      </c>
      <c r="K121">
        <v>1074349.8920879685</v>
      </c>
      <c r="L121">
        <v>4.1826554000000002E-2</v>
      </c>
      <c r="M121">
        <v>5464327.4665456377</v>
      </c>
      <c r="N121">
        <f t="shared" si="2"/>
        <v>13731079.165988758</v>
      </c>
    </row>
    <row r="122" spans="1:14" x14ac:dyDescent="0.2">
      <c r="A122">
        <v>98</v>
      </c>
      <c r="B122">
        <v>1.2423239725354751E-2</v>
      </c>
      <c r="C122">
        <v>193983.80104086359</v>
      </c>
      <c r="D122">
        <v>1.2798342508260285E-2</v>
      </c>
      <c r="E122">
        <v>237246.62516778553</v>
      </c>
      <c r="F122">
        <v>3.4380266E-2</v>
      </c>
      <c r="G122">
        <v>5490562.0243134098</v>
      </c>
      <c r="H122">
        <v>2.5252986000000002E-2</v>
      </c>
      <c r="I122">
        <v>1495311.3402079938</v>
      </c>
      <c r="J122">
        <v>2.1140459E-2</v>
      </c>
      <c r="K122">
        <v>1097062.1419333087</v>
      </c>
      <c r="L122">
        <v>4.030305E-2</v>
      </c>
      <c r="M122">
        <v>5684556.5296461992</v>
      </c>
      <c r="N122">
        <f t="shared" si="2"/>
        <v>14198722.608607903</v>
      </c>
    </row>
    <row r="123" spans="1:14" x14ac:dyDescent="0.2">
      <c r="A123">
        <v>99</v>
      </c>
      <c r="B123">
        <v>8.6170769018050208E-3</v>
      </c>
      <c r="C123">
        <v>195655.37437213716</v>
      </c>
      <c r="D123">
        <v>1.7689082244034982E-2</v>
      </c>
      <c r="E123">
        <v>241443.30023249824</v>
      </c>
      <c r="F123">
        <v>4.2284678999999999E-2</v>
      </c>
      <c r="G123">
        <v>5722728.6770410929</v>
      </c>
      <c r="H123">
        <v>2.5252986000000002E-2</v>
      </c>
      <c r="I123">
        <v>1533072.4165479073</v>
      </c>
      <c r="J123">
        <v>2.2026341000000001E-2</v>
      </c>
      <c r="K123">
        <v>1121226.406769722</v>
      </c>
      <c r="L123">
        <v>4.6152701999999997E-2</v>
      </c>
      <c r="M123">
        <v>5946914.1731611146</v>
      </c>
      <c r="N123">
        <f t="shared" si="2"/>
        <v>14761040.510147341</v>
      </c>
    </row>
    <row r="124" spans="1:14" x14ac:dyDescent="0.2">
      <c r="A124">
        <v>100</v>
      </c>
      <c r="B124">
        <v>1.7044869329022605E-2</v>
      </c>
      <c r="C124">
        <v>198990.29466183123</v>
      </c>
      <c r="D124">
        <v>2.0105809354064252E-2</v>
      </c>
      <c r="E124">
        <v>246297.71319678894</v>
      </c>
      <c r="F124">
        <v>4.3809362999999997E-2</v>
      </c>
      <c r="G124">
        <v>5973437.7750040963</v>
      </c>
      <c r="H124">
        <v>2.2013861999999999E-2</v>
      </c>
      <c r="I124">
        <v>1566821.2611617995</v>
      </c>
      <c r="J124">
        <v>2.5452051999999999E-2</v>
      </c>
      <c r="K124">
        <v>1149763.9195785979</v>
      </c>
      <c r="L124">
        <v>3.8456776999999998E-2</v>
      </c>
      <c r="M124">
        <v>6175613.3253565105</v>
      </c>
      <c r="N124">
        <f t="shared" si="2"/>
        <v>15310924.455842357</v>
      </c>
    </row>
    <row r="125" spans="1:14" x14ac:dyDescent="0.2">
      <c r="A125">
        <v>101</v>
      </c>
      <c r="B125">
        <v>8.6170769018050208E-3</v>
      </c>
      <c r="C125">
        <v>200705.00933364508</v>
      </c>
      <c r="D125">
        <v>1.5589416559984581E-2</v>
      </c>
      <c r="E125">
        <v>250137.35084558529</v>
      </c>
      <c r="F125">
        <v>3.6713262000000003E-2</v>
      </c>
      <c r="G125">
        <v>6192742.1610785183</v>
      </c>
      <c r="H125">
        <v>1.8884056999999999E-2</v>
      </c>
      <c r="I125">
        <v>1596409.2031663908</v>
      </c>
      <c r="J125">
        <v>1.4399337E-2</v>
      </c>
      <c r="K125">
        <v>1166319.7577270509</v>
      </c>
      <c r="L125">
        <v>4.3123812999999997E-2</v>
      </c>
      <c r="M125">
        <v>6441929.3195594931</v>
      </c>
      <c r="N125">
        <f t="shared" si="2"/>
        <v>15848242.939037647</v>
      </c>
    </row>
    <row r="126" spans="1:14" x14ac:dyDescent="0.2">
      <c r="A126">
        <v>102</v>
      </c>
      <c r="B126">
        <v>2.223575417746626E-2</v>
      </c>
      <c r="C126">
        <v>205167.8365833741</v>
      </c>
      <c r="D126">
        <v>8.6170769018050208E-3</v>
      </c>
      <c r="E126">
        <v>252292.80363383549</v>
      </c>
      <c r="F126">
        <v>4.0615862000000003E-2</v>
      </c>
      <c r="G126">
        <v>6444265.722094466</v>
      </c>
      <c r="H126">
        <v>2.3234181E-2</v>
      </c>
      <c r="I126">
        <v>1633500.4635428246</v>
      </c>
      <c r="J126">
        <v>1.6238514999999999E-2</v>
      </c>
      <c r="K126">
        <v>1185259.058607698</v>
      </c>
      <c r="L126">
        <v>3.2892923999999997E-2</v>
      </c>
      <c r="M126">
        <v>6653823.2110811351</v>
      </c>
      <c r="N126">
        <f t="shared" si="2"/>
        <v>16374309.239377644</v>
      </c>
    </row>
    <row r="127" spans="1:14" x14ac:dyDescent="0.2">
      <c r="A127">
        <v>103</v>
      </c>
      <c r="B127">
        <v>1.5043358088774772E-2</v>
      </c>
      <c r="C127">
        <v>208254.24981739701</v>
      </c>
      <c r="D127">
        <v>1.7689082244034982E-2</v>
      </c>
      <c r="E127">
        <v>256755.63178689257</v>
      </c>
      <c r="F127">
        <v>3.4380266E-2</v>
      </c>
      <c r="G127">
        <v>6665821.2917947564</v>
      </c>
      <c r="H127">
        <v>2.5252986000000002E-2</v>
      </c>
      <c r="I127">
        <v>1674751.2278796649</v>
      </c>
      <c r="J127">
        <v>1.7750912000000001E-2</v>
      </c>
      <c r="K127">
        <v>1206298.4878542458</v>
      </c>
      <c r="L127">
        <v>3.2892923999999997E-2</v>
      </c>
      <c r="M127">
        <v>6872686.9122726629</v>
      </c>
      <c r="N127">
        <f t="shared" si="2"/>
        <v>16884567.944415148</v>
      </c>
    </row>
    <row r="128" spans="1:14" x14ac:dyDescent="0.2">
      <c r="A128">
        <v>104</v>
      </c>
      <c r="B128">
        <v>8.6170769018050208E-3</v>
      </c>
      <c r="C128">
        <v>210048.79270320124</v>
      </c>
      <c r="D128">
        <v>1.7689082244034982E-2</v>
      </c>
      <c r="E128">
        <v>261297.40327419009</v>
      </c>
      <c r="F128">
        <v>3.8772477999999999E-2</v>
      </c>
      <c r="G128">
        <v>6924271.7011828003</v>
      </c>
      <c r="H128">
        <v>1.6749889E-2</v>
      </c>
      <c r="I128">
        <v>1702803.1250492628</v>
      </c>
      <c r="J128">
        <v>1.9035612E-2</v>
      </c>
      <c r="K128">
        <v>1229261.1178252259</v>
      </c>
      <c r="L128">
        <v>3.8456776999999998E-2</v>
      </c>
      <c r="M128">
        <v>7136988.3002487505</v>
      </c>
      <c r="N128">
        <f t="shared" si="2"/>
        <v>17464670.579604346</v>
      </c>
    </row>
    <row r="129" spans="1:14" x14ac:dyDescent="0.2">
      <c r="A129">
        <v>105</v>
      </c>
      <c r="B129">
        <v>1.2423239725354751E-2</v>
      </c>
      <c r="C129">
        <v>212658.27920897445</v>
      </c>
      <c r="D129">
        <v>1.5589416559984581E-2</v>
      </c>
      <c r="E129">
        <v>265370.8773398737</v>
      </c>
      <c r="F129">
        <v>3.8772477999999999E-2</v>
      </c>
      <c r="G129">
        <v>7192742.8733829334</v>
      </c>
      <c r="H129">
        <v>2.5252986000000002E-2</v>
      </c>
      <c r="I129">
        <v>1745803.988526888</v>
      </c>
      <c r="J129">
        <v>1.4399337E-2</v>
      </c>
      <c r="K129">
        <v>1246961.6629217879</v>
      </c>
      <c r="L129">
        <v>4.4253599999999997E-2</v>
      </c>
      <c r="M129">
        <v>7452825.7256926382</v>
      </c>
      <c r="N129">
        <f t="shared" si="2"/>
        <v>18116363.557764154</v>
      </c>
    </row>
    <row r="130" spans="1:14" x14ac:dyDescent="0.2">
      <c r="A130">
        <v>106</v>
      </c>
      <c r="B130">
        <v>8.6170769018050208E-3</v>
      </c>
      <c r="C130">
        <v>214490.77195472369</v>
      </c>
      <c r="D130">
        <v>1.2798342508260285E-2</v>
      </c>
      <c r="E130">
        <v>268767.18471978692</v>
      </c>
      <c r="F130">
        <v>3.1688420000000002E-2</v>
      </c>
      <c r="G130">
        <v>7420669.5305066993</v>
      </c>
      <c r="H130">
        <v>1.8884056999999999E-2</v>
      </c>
      <c r="I130">
        <v>1778771.850557057</v>
      </c>
      <c r="J130">
        <v>2.5452051999999999E-2</v>
      </c>
      <c r="K130">
        <v>1278699.3960084796</v>
      </c>
      <c r="L130">
        <v>4.6152701999999997E-2</v>
      </c>
      <c r="M130">
        <v>7796793.7704684651</v>
      </c>
      <c r="N130">
        <f t="shared" si="2"/>
        <v>18758192.647807863</v>
      </c>
    </row>
    <row r="131" spans="1:14" x14ac:dyDescent="0.2">
      <c r="A131">
        <v>107</v>
      </c>
      <c r="B131">
        <v>1.8665423620030319E-2</v>
      </c>
      <c r="C131">
        <v>218494.33307584593</v>
      </c>
      <c r="D131">
        <v>1.5589416559984581E-2</v>
      </c>
      <c r="E131">
        <v>272957.10832003801</v>
      </c>
      <c r="F131">
        <v>4.2284678999999999E-2</v>
      </c>
      <c r="G131">
        <v>7734450.159569256</v>
      </c>
      <c r="H131">
        <v>2.5252986000000002E-2</v>
      </c>
      <c r="I131">
        <v>1823691.1511963683</v>
      </c>
      <c r="J131">
        <v>2.4867428E-2</v>
      </c>
      <c r="K131">
        <v>1310497.3611723641</v>
      </c>
      <c r="L131">
        <v>4.4253599999999997E-2</v>
      </c>
      <c r="M131">
        <v>8141829.9632692682</v>
      </c>
      <c r="N131">
        <f t="shared" si="2"/>
        <v>19501920.247516677</v>
      </c>
    </row>
    <row r="132" spans="1:14" x14ac:dyDescent="0.2">
      <c r="A132">
        <v>108</v>
      </c>
      <c r="B132">
        <v>1.2423239725354751E-2</v>
      </c>
      <c r="C132">
        <v>221208.74055427869</v>
      </c>
      <c r="D132">
        <v>1.4307622191054303E-2</v>
      </c>
      <c r="E132">
        <v>276862.47550024377</v>
      </c>
      <c r="F132">
        <v>4.6513552999999999E-2</v>
      </c>
      <c r="G132">
        <v>8094206.9169922397</v>
      </c>
      <c r="H132">
        <v>1.6749889E-2</v>
      </c>
      <c r="I132">
        <v>1854237.7755491897</v>
      </c>
      <c r="J132">
        <v>1.7750912000000001E-2</v>
      </c>
      <c r="K132">
        <v>1333759.8845067669</v>
      </c>
      <c r="L132">
        <v>4.030305E-2</v>
      </c>
      <c r="M132">
        <v>8469970.5433704071</v>
      </c>
      <c r="N132">
        <f t="shared" si="2"/>
        <v>20250246.484521389</v>
      </c>
    </row>
    <row r="133" spans="1:14" x14ac:dyDescent="0.2">
      <c r="A133">
        <v>109</v>
      </c>
      <c r="B133">
        <v>2.1202448384296746E-2</v>
      </c>
      <c r="C133">
        <v>225898.90745803606</v>
      </c>
      <c r="D133">
        <v>1.5589416559984581E-2</v>
      </c>
      <c r="E133">
        <v>281178.5999606456</v>
      </c>
      <c r="F133">
        <v>2.8505368E-2</v>
      </c>
      <c r="G133">
        <v>8324935.263829249</v>
      </c>
      <c r="H133">
        <v>1.8884056999999999E-2</v>
      </c>
      <c r="I133">
        <v>1889253.3073942137</v>
      </c>
      <c r="J133">
        <v>1.7750912000000001E-2</v>
      </c>
      <c r="K133">
        <v>1357435.3388457766</v>
      </c>
      <c r="L133">
        <v>3.2892923999999997E-2</v>
      </c>
      <c r="M133">
        <v>8748572.6407357287</v>
      </c>
      <c r="N133">
        <f t="shared" si="2"/>
        <v>20827274.193048775</v>
      </c>
    </row>
    <row r="134" spans="1:14" x14ac:dyDescent="0.2">
      <c r="A134">
        <v>110</v>
      </c>
      <c r="B134">
        <v>8.6170769018050208E-3</v>
      </c>
      <c r="C134">
        <v>227845.49571563568</v>
      </c>
      <c r="D134">
        <v>1.7689082244034982E-2</v>
      </c>
      <c r="E134">
        <v>286152.39134061208</v>
      </c>
      <c r="F134">
        <v>3.1688420000000002E-2</v>
      </c>
      <c r="G134">
        <v>8588739.3089422807</v>
      </c>
      <c r="H134">
        <v>1.8884056999999999E-2</v>
      </c>
      <c r="I134">
        <v>1924930.0745384844</v>
      </c>
      <c r="J134">
        <v>2.0152475999999999E-2</v>
      </c>
      <c r="K134">
        <v>1384791.021933418</v>
      </c>
      <c r="L134">
        <v>4.030305E-2</v>
      </c>
      <c r="M134">
        <v>9101166.8013039324</v>
      </c>
      <c r="N134">
        <f t="shared" si="2"/>
        <v>21513625.231108524</v>
      </c>
    </row>
    <row r="135" spans="1:14" x14ac:dyDescent="0.2">
      <c r="A135">
        <v>111</v>
      </c>
      <c r="B135">
        <v>1.5043358088774772E-2</v>
      </c>
      <c r="C135">
        <v>231273.05709660039</v>
      </c>
      <c r="D135">
        <v>1.6703590247505451E-2</v>
      </c>
      <c r="E135">
        <v>290932.16363390948</v>
      </c>
      <c r="F135">
        <v>3.1688420000000002E-2</v>
      </c>
      <c r="G135">
        <v>8860902.8874345534</v>
      </c>
      <c r="H135">
        <v>2.6887365999999999E-2</v>
      </c>
      <c r="I135">
        <v>1976686.3739770078</v>
      </c>
      <c r="J135">
        <v>1.6238514999999999E-2</v>
      </c>
      <c r="K135">
        <v>1407277.971714949</v>
      </c>
      <c r="L135">
        <v>4.030305E-2</v>
      </c>
      <c r="M135">
        <v>9467971.5819552243</v>
      </c>
      <c r="N135">
        <f t="shared" si="2"/>
        <v>22235044.182676543</v>
      </c>
    </row>
    <row r="136" spans="1:14" x14ac:dyDescent="0.2">
      <c r="A136">
        <v>112</v>
      </c>
      <c r="B136">
        <v>8.6170769018050208E-3</v>
      </c>
      <c r="C136">
        <v>233265.95481491735</v>
      </c>
      <c r="D136">
        <v>1.5589416559984581E-2</v>
      </c>
      <c r="E136">
        <v>295467.62632349611</v>
      </c>
      <c r="F136">
        <v>4.2284678999999999E-2</v>
      </c>
      <c r="G136">
        <v>9235583.3216798957</v>
      </c>
      <c r="H136">
        <v>2.5252986000000002E-2</v>
      </c>
      <c r="I136">
        <v>2026603.6073054399</v>
      </c>
      <c r="J136">
        <v>2.3563665000000001E-2</v>
      </c>
      <c r="K136">
        <v>1440438.5984023195</v>
      </c>
      <c r="L136">
        <v>3.6112005000000003E-2</v>
      </c>
      <c r="M136">
        <v>9809879.0190626495</v>
      </c>
      <c r="N136">
        <f t="shared" si="2"/>
        <v>23041238.279008545</v>
      </c>
    </row>
    <row r="137" spans="1:14" x14ac:dyDescent="0.2">
      <c r="A137">
        <v>113</v>
      </c>
      <c r="B137">
        <v>8.6170769018050208E-3</v>
      </c>
      <c r="C137">
        <v>235276.02548613047</v>
      </c>
      <c r="D137">
        <v>1.2798342508260285E-2</v>
      </c>
      <c r="E137">
        <v>299249.12220528687</v>
      </c>
      <c r="F137">
        <v>3.1688420000000002E-2</v>
      </c>
      <c r="G137">
        <v>9528244.3649222832</v>
      </c>
      <c r="H137">
        <v>1.3898376E-2</v>
      </c>
      <c r="I137">
        <v>2054770.1062427273</v>
      </c>
      <c r="J137">
        <v>1.6238514999999999E-2</v>
      </c>
      <c r="K137">
        <v>1463829.1821890546</v>
      </c>
      <c r="L137">
        <v>4.6152701999999997E-2</v>
      </c>
      <c r="M137">
        <v>10262631.442085501</v>
      </c>
      <c r="N137">
        <f t="shared" si="2"/>
        <v>23844000.372524418</v>
      </c>
    </row>
    <row r="138" spans="1:14" x14ac:dyDescent="0.2">
      <c r="A138">
        <v>114</v>
      </c>
      <c r="B138">
        <v>2.0027462667701501E-2</v>
      </c>
      <c r="C138">
        <v>239988.00730315913</v>
      </c>
      <c r="D138">
        <v>1.5589416559984581E-2</v>
      </c>
      <c r="E138">
        <v>303914.2414265548</v>
      </c>
      <c r="F138">
        <v>3.1688420000000002E-2</v>
      </c>
      <c r="G138">
        <v>9830179.3742205743</v>
      </c>
      <c r="H138">
        <v>2.8873636000000001E-2</v>
      </c>
      <c r="I138">
        <v>2114098.7903540609</v>
      </c>
      <c r="J138">
        <v>1.4399337E-2</v>
      </c>
      <c r="K138">
        <v>1484907.3518938292</v>
      </c>
      <c r="L138">
        <v>3.2892923999999997E-2</v>
      </c>
      <c r="M138">
        <v>10600199.398150029</v>
      </c>
      <c r="N138">
        <f t="shared" si="2"/>
        <v>24573287.306819402</v>
      </c>
    </row>
    <row r="139" spans="1:14" x14ac:dyDescent="0.2">
      <c r="A139">
        <v>115</v>
      </c>
      <c r="B139">
        <v>8.6170769018050208E-3</v>
      </c>
      <c r="C139">
        <v>242056.00241760141</v>
      </c>
      <c r="D139">
        <v>2.0105809354064252E-2</v>
      </c>
      <c r="E139">
        <v>310024.68322466215</v>
      </c>
      <c r="F139">
        <v>4.3809362999999997E-2</v>
      </c>
      <c r="G139">
        <v>10260833.270780917</v>
      </c>
      <c r="H139">
        <v>1.8884056999999999E-2</v>
      </c>
      <c r="I139">
        <v>2154021.5524147381</v>
      </c>
      <c r="J139">
        <v>1.9035612E-2</v>
      </c>
      <c r="K139">
        <v>1513173.4721004274</v>
      </c>
      <c r="L139">
        <v>4.030305E-2</v>
      </c>
      <c r="M139">
        <v>11027419.764503637</v>
      </c>
      <c r="N139">
        <f t="shared" si="2"/>
        <v>25507528.89619695</v>
      </c>
    </row>
    <row r="140" spans="1:14" x14ac:dyDescent="0.2">
      <c r="A140">
        <v>116</v>
      </c>
      <c r="B140">
        <v>8.6170769018050208E-3</v>
      </c>
      <c r="C140">
        <v>244141.81760497738</v>
      </c>
      <c r="D140">
        <v>1.7689082244034982E-2</v>
      </c>
      <c r="E140">
        <v>315508.73534390412</v>
      </c>
      <c r="F140">
        <v>3.8772477999999999E-2</v>
      </c>
      <c r="G140">
        <v>10658671.203033939</v>
      </c>
      <c r="H140">
        <v>2.0590955000000001E-2</v>
      </c>
      <c r="I140">
        <v>2198374.9132695403</v>
      </c>
      <c r="J140">
        <v>1.6238514999999999E-2</v>
      </c>
      <c r="K140">
        <v>1537745.1622247321</v>
      </c>
      <c r="L140">
        <v>4.5254377999999998E-2</v>
      </c>
      <c r="M140">
        <v>11526458.786891157</v>
      </c>
      <c r="N140">
        <f t="shared" si="2"/>
        <v>26480900.765530735</v>
      </c>
    </row>
    <row r="141" spans="1:14" x14ac:dyDescent="0.2">
      <c r="A141">
        <v>117</v>
      </c>
      <c r="B141">
        <v>1.7044869329022605E-2</v>
      </c>
      <c r="C141">
        <v>248303.18298380429</v>
      </c>
      <c r="D141">
        <v>2.0105809354064252E-2</v>
      </c>
      <c r="E141">
        <v>321852.29382627056</v>
      </c>
      <c r="F141">
        <v>3.1688420000000002E-2</v>
      </c>
      <c r="G141">
        <v>10996427.652757585</v>
      </c>
      <c r="H141">
        <v>1.6749889E-2</v>
      </c>
      <c r="I141">
        <v>2235197.4490471897</v>
      </c>
      <c r="J141">
        <v>2.1140459E-2</v>
      </c>
      <c r="K141">
        <v>1570253.8007791922</v>
      </c>
      <c r="L141">
        <v>3.6112005000000003E-2</v>
      </c>
      <c r="M141">
        <v>11942702.324235665</v>
      </c>
      <c r="N141">
        <f t="shared" si="2"/>
        <v>27314736.846471157</v>
      </c>
    </row>
    <row r="142" spans="1:14" x14ac:dyDescent="0.2">
      <c r="A142">
        <v>118</v>
      </c>
      <c r="B142">
        <v>1.2423239725354751E-2</v>
      </c>
      <c r="C142">
        <v>251387.91295058071</v>
      </c>
      <c r="D142">
        <v>1.4307622191054303E-2</v>
      </c>
      <c r="E142">
        <v>326457.23484766105</v>
      </c>
      <c r="F142">
        <v>3.6713262000000003E-2</v>
      </c>
      <c r="G142">
        <v>11400142.382237319</v>
      </c>
      <c r="H142">
        <v>1.6749889E-2</v>
      </c>
      <c r="I142">
        <v>2272636.7582118134</v>
      </c>
      <c r="J142">
        <v>2.3563665000000001E-2</v>
      </c>
      <c r="K142">
        <v>1607254.7353057298</v>
      </c>
      <c r="L142">
        <v>4.5254377999999998E-2</v>
      </c>
      <c r="M142">
        <v>12483161.889558105</v>
      </c>
      <c r="N142">
        <f t="shared" si="2"/>
        <v>28341041.062123265</v>
      </c>
    </row>
    <row r="143" spans="1:14" x14ac:dyDescent="0.2">
      <c r="A143">
        <v>119</v>
      </c>
      <c r="B143">
        <v>8.6170769018050208E-3</v>
      </c>
      <c r="C143">
        <v>253554.14192866013</v>
      </c>
      <c r="D143">
        <v>1.8572652292500713E-2</v>
      </c>
      <c r="E143">
        <v>332520.41155885789</v>
      </c>
      <c r="F143">
        <v>2.8505368E-2</v>
      </c>
      <c r="G143">
        <v>11725107.636095392</v>
      </c>
      <c r="H143">
        <v>1.3898376E-2</v>
      </c>
      <c r="I143">
        <v>2304222.7183888624</v>
      </c>
      <c r="J143">
        <v>1.6238514999999999E-2</v>
      </c>
      <c r="K143">
        <v>1633354.1654338129</v>
      </c>
      <c r="L143">
        <v>4.030305E-2</v>
      </c>
      <c r="M143">
        <v>12986271.387351058</v>
      </c>
      <c r="N143">
        <f t="shared" si="2"/>
        <v>29235030.586891681</v>
      </c>
    </row>
    <row r="144" spans="1:14" x14ac:dyDescent="0.2">
      <c r="A144">
        <v>120</v>
      </c>
      <c r="B144">
        <v>8.6170769018050208E-3</v>
      </c>
      <c r="C144">
        <v>255739.03746843059</v>
      </c>
      <c r="D144">
        <v>1.7689082244034982E-2</v>
      </c>
      <c r="E144">
        <v>338402.39246674289</v>
      </c>
      <c r="F144">
        <v>3.1688420000000002E-2</v>
      </c>
      <c r="G144">
        <v>12096657.77141319</v>
      </c>
      <c r="H144">
        <v>1.6749889E-2</v>
      </c>
      <c r="I144">
        <v>2342818.1931531541</v>
      </c>
      <c r="J144">
        <v>1.6238514999999999E-2</v>
      </c>
      <c r="K144">
        <v>1659877.4115495223</v>
      </c>
      <c r="L144" s="47">
        <v>3.6112005000000003E-2</v>
      </c>
      <c r="M144" s="7">
        <f>M143*(1+L144)</f>
        <v>13455231.684622439</v>
      </c>
      <c r="N144">
        <f t="shared" si="2"/>
        <v>30148726.617768466</v>
      </c>
    </row>
  </sheetData>
  <mergeCells count="7">
    <mergeCell ref="L22:M22"/>
    <mergeCell ref="D1:E1"/>
    <mergeCell ref="B22:C22"/>
    <mergeCell ref="D22:E22"/>
    <mergeCell ref="F22:G22"/>
    <mergeCell ref="J22:K22"/>
    <mergeCell ref="H22:I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4"/>
  <sheetViews>
    <sheetView workbookViewId="0">
      <selection activeCell="N19" sqref="N19"/>
    </sheetView>
  </sheetViews>
  <sheetFormatPr baseColWidth="10" defaultColWidth="11.28515625" defaultRowHeight="15" customHeight="1" x14ac:dyDescent="0.2"/>
  <cols>
    <col min="1" max="1" width="14.42578125" customWidth="1"/>
    <col min="2" max="2" width="16" customWidth="1"/>
    <col min="3" max="3" width="14.140625" customWidth="1"/>
    <col min="4" max="4" width="14" customWidth="1"/>
    <col min="7" max="7" width="17.7109375" customWidth="1"/>
  </cols>
  <sheetData>
    <row r="1" spans="1:12" ht="15" customHeight="1" x14ac:dyDescent="0.2">
      <c r="A1" s="32" t="s">
        <v>0</v>
      </c>
      <c r="B1" s="32" t="s">
        <v>1</v>
      </c>
      <c r="C1" s="32" t="s">
        <v>2</v>
      </c>
      <c r="D1" s="32" t="s">
        <v>449</v>
      </c>
      <c r="G1" s="1" t="s">
        <v>3</v>
      </c>
    </row>
    <row r="2" spans="1:12" ht="15" customHeight="1" x14ac:dyDescent="0.2">
      <c r="A2" s="33" t="s">
        <v>4</v>
      </c>
      <c r="B2" s="30">
        <v>0</v>
      </c>
      <c r="C2" s="30">
        <v>0</v>
      </c>
      <c r="D2" s="31">
        <f>RELIANCE!K144*B2</f>
        <v>0</v>
      </c>
      <c r="G2" s="1" t="s">
        <v>5</v>
      </c>
      <c r="I2" s="1">
        <f>SUM(B2:B7)</f>
        <v>5</v>
      </c>
      <c r="J2" s="66" t="s">
        <v>6</v>
      </c>
      <c r="K2">
        <v>5</v>
      </c>
    </row>
    <row r="3" spans="1:12" ht="15" customHeight="1" x14ac:dyDescent="0.2">
      <c r="A3" s="33" t="s">
        <v>7</v>
      </c>
      <c r="B3" s="28">
        <v>1</v>
      </c>
      <c r="C3" s="28">
        <v>50000</v>
      </c>
      <c r="D3" s="29">
        <f>BPCL!K143*B3</f>
        <v>338402.39246674289</v>
      </c>
      <c r="G3" s="1" t="s">
        <v>456</v>
      </c>
      <c r="I3">
        <f>SUM(B8:B11)</f>
        <v>1</v>
      </c>
      <c r="J3" s="66" t="s">
        <v>6</v>
      </c>
      <c r="K3">
        <v>1</v>
      </c>
    </row>
    <row r="4" spans="1:12" ht="15" customHeight="1" x14ac:dyDescent="0.2">
      <c r="A4" s="33" t="s">
        <v>9</v>
      </c>
      <c r="B4" s="28">
        <v>1</v>
      </c>
      <c r="C4" s="28">
        <v>200000</v>
      </c>
      <c r="D4" s="29">
        <f>MARUTI!K145*B4</f>
        <v>12096657.77141319</v>
      </c>
    </row>
    <row r="5" spans="1:12" ht="15" customHeight="1" x14ac:dyDescent="0.2">
      <c r="A5" s="33" t="s">
        <v>10</v>
      </c>
      <c r="B5" s="28">
        <v>1</v>
      </c>
      <c r="C5" s="28">
        <v>200000</v>
      </c>
      <c r="D5" s="29">
        <f>KOTAKBANK!L147*B5</f>
        <v>2342818.1931531541</v>
      </c>
      <c r="G5" s="1" t="s">
        <v>11</v>
      </c>
      <c r="J5">
        <f>C16</f>
        <v>680000</v>
      </c>
      <c r="K5" s="67" t="s">
        <v>368</v>
      </c>
      <c r="L5" s="24">
        <f>0.85*800000</f>
        <v>680000</v>
      </c>
    </row>
    <row r="6" spans="1:12" ht="15" customHeight="1" x14ac:dyDescent="0.2">
      <c r="A6" s="33" t="s">
        <v>12</v>
      </c>
      <c r="B6" s="28">
        <v>1</v>
      </c>
      <c r="C6" s="28">
        <v>180000</v>
      </c>
      <c r="D6" s="29">
        <f>TCS!L147*B6</f>
        <v>1659877.4115495223</v>
      </c>
      <c r="G6" s="1" t="s">
        <v>13</v>
      </c>
      <c r="J6">
        <f>C17</f>
        <v>120000</v>
      </c>
      <c r="K6" s="67" t="s">
        <v>368</v>
      </c>
      <c r="L6">
        <f>0.1*800000</f>
        <v>80000</v>
      </c>
    </row>
    <row r="7" spans="1:12" ht="15" customHeight="1" x14ac:dyDescent="0.2">
      <c r="A7" s="33" t="s">
        <v>14</v>
      </c>
      <c r="B7" s="28">
        <v>1</v>
      </c>
      <c r="C7" s="28">
        <v>50000</v>
      </c>
      <c r="D7" s="29">
        <f>LT!K149*B7</f>
        <v>255739.03746843059</v>
      </c>
      <c r="K7" s="66"/>
    </row>
    <row r="8" spans="1:12" ht="15" customHeight="1" x14ac:dyDescent="0.2">
      <c r="A8" s="34" t="s">
        <v>15</v>
      </c>
      <c r="B8" s="30">
        <v>0</v>
      </c>
      <c r="C8" s="30">
        <v>0</v>
      </c>
      <c r="D8" s="31">
        <f>GODREJIND!K155*B8</f>
        <v>0</v>
      </c>
      <c r="G8" s="1" t="s">
        <v>457</v>
      </c>
      <c r="K8" s="66"/>
    </row>
    <row r="9" spans="1:12" ht="15" customHeight="1" x14ac:dyDescent="0.2">
      <c r="A9" s="34" t="s">
        <v>16</v>
      </c>
      <c r="B9" s="30">
        <v>0</v>
      </c>
      <c r="C9" s="30">
        <v>0</v>
      </c>
      <c r="D9" s="31">
        <f>ESCORTS!O146*B9</f>
        <v>0</v>
      </c>
      <c r="I9" s="33" t="s">
        <v>7</v>
      </c>
      <c r="J9">
        <f>C3</f>
        <v>50000</v>
      </c>
      <c r="K9" s="67" t="s">
        <v>368</v>
      </c>
      <c r="L9">
        <v>50000</v>
      </c>
    </row>
    <row r="10" spans="1:12" ht="15" customHeight="1" x14ac:dyDescent="0.2">
      <c r="A10" s="34" t="s">
        <v>17</v>
      </c>
      <c r="B10" s="28">
        <v>1</v>
      </c>
      <c r="C10" s="28">
        <v>120000</v>
      </c>
      <c r="D10" s="29">
        <f>RELAXO!Q147*B10</f>
        <v>13455231.684622439</v>
      </c>
      <c r="I10" s="33" t="s">
        <v>9</v>
      </c>
      <c r="J10">
        <f>C4</f>
        <v>200000</v>
      </c>
      <c r="K10" s="67" t="s">
        <v>368</v>
      </c>
      <c r="L10">
        <v>50000</v>
      </c>
    </row>
    <row r="11" spans="1:12" ht="15" customHeight="1" x14ac:dyDescent="0.2">
      <c r="A11" s="34" t="s">
        <v>18</v>
      </c>
      <c r="B11" s="30">
        <v>0</v>
      </c>
      <c r="C11" s="30">
        <v>0</v>
      </c>
      <c r="D11" s="31">
        <f>TATACHEM!L148*B11</f>
        <v>0</v>
      </c>
      <c r="I11" s="33" t="s">
        <v>10</v>
      </c>
      <c r="J11">
        <f>C5</f>
        <v>200000</v>
      </c>
      <c r="K11" s="67" t="s">
        <v>368</v>
      </c>
      <c r="L11">
        <v>50000</v>
      </c>
    </row>
    <row r="12" spans="1:12" ht="15" customHeight="1" x14ac:dyDescent="0.2">
      <c r="I12" s="33" t="s">
        <v>12</v>
      </c>
      <c r="J12">
        <f>C6</f>
        <v>180000</v>
      </c>
      <c r="K12" s="67" t="s">
        <v>368</v>
      </c>
      <c r="L12">
        <v>50000</v>
      </c>
    </row>
    <row r="13" spans="1:12" ht="15" customHeight="1" x14ac:dyDescent="0.2">
      <c r="I13" s="33" t="s">
        <v>14</v>
      </c>
      <c r="J13">
        <f>C7</f>
        <v>50000</v>
      </c>
      <c r="K13" s="67" t="s">
        <v>368</v>
      </c>
      <c r="L13">
        <v>50000</v>
      </c>
    </row>
    <row r="14" spans="1:12" ht="15" customHeight="1" x14ac:dyDescent="0.2">
      <c r="B14" s="35"/>
      <c r="C14" s="36" t="s">
        <v>19</v>
      </c>
      <c r="D14" s="36" t="s">
        <v>20</v>
      </c>
      <c r="I14" s="34" t="s">
        <v>17</v>
      </c>
      <c r="J14">
        <f>C10</f>
        <v>120000</v>
      </c>
      <c r="K14" s="67" t="s">
        <v>368</v>
      </c>
      <c r="L14">
        <v>50000</v>
      </c>
    </row>
    <row r="15" spans="1:12" ht="15" customHeight="1" x14ac:dyDescent="0.2">
      <c r="B15" s="37" t="s">
        <v>21</v>
      </c>
      <c r="C15" s="38">
        <f t="shared" ref="C15:D15" si="0">SUM(C2:C11)</f>
        <v>800000</v>
      </c>
      <c r="D15" s="39">
        <f t="shared" si="0"/>
        <v>30148726.490673475</v>
      </c>
      <c r="G15" s="1" t="s">
        <v>458</v>
      </c>
      <c r="K15" s="66"/>
    </row>
    <row r="16" spans="1:12" ht="15" customHeight="1" x14ac:dyDescent="0.2">
      <c r="B16" s="37" t="s">
        <v>22</v>
      </c>
      <c r="C16" s="38">
        <f t="shared" ref="C16:D16" si="1">SUM(C2:C7)</f>
        <v>680000</v>
      </c>
      <c r="D16" s="40">
        <f t="shared" si="1"/>
        <v>16693494.806051038</v>
      </c>
      <c r="I16" s="33" t="s">
        <v>7</v>
      </c>
      <c r="J16">
        <f>C3</f>
        <v>50000</v>
      </c>
      <c r="K16" s="67" t="s">
        <v>369</v>
      </c>
      <c r="L16">
        <v>200000</v>
      </c>
    </row>
    <row r="17" spans="2:12" ht="15" customHeight="1" x14ac:dyDescent="0.2">
      <c r="B17" s="37" t="s">
        <v>23</v>
      </c>
      <c r="C17" s="38">
        <f t="shared" ref="C17:D17" si="2">SUM(C8:C11)</f>
        <v>120000</v>
      </c>
      <c r="D17" s="41">
        <f t="shared" si="2"/>
        <v>13455231.684622439</v>
      </c>
      <c r="I17" s="33" t="s">
        <v>9</v>
      </c>
      <c r="J17">
        <f>C4</f>
        <v>200000</v>
      </c>
      <c r="K17" s="67" t="s">
        <v>369</v>
      </c>
      <c r="L17">
        <v>200000</v>
      </c>
    </row>
    <row r="18" spans="2:12" ht="15" customHeight="1" x14ac:dyDescent="0.2">
      <c r="I18" s="33" t="s">
        <v>10</v>
      </c>
      <c r="J18">
        <f>C5</f>
        <v>200000</v>
      </c>
      <c r="K18" s="67" t="s">
        <v>369</v>
      </c>
      <c r="L18">
        <v>200000</v>
      </c>
    </row>
    <row r="19" spans="2:12" ht="15" customHeight="1" x14ac:dyDescent="0.2">
      <c r="I19" s="33" t="s">
        <v>12</v>
      </c>
      <c r="J19">
        <f>C6</f>
        <v>180000</v>
      </c>
      <c r="K19" s="67" t="s">
        <v>369</v>
      </c>
      <c r="L19">
        <v>200000</v>
      </c>
    </row>
    <row r="20" spans="2:12" ht="15" customHeight="1" x14ac:dyDescent="0.2">
      <c r="I20" s="33" t="s">
        <v>14</v>
      </c>
      <c r="J20">
        <f>C7</f>
        <v>50000</v>
      </c>
      <c r="K20" s="67" t="s">
        <v>369</v>
      </c>
      <c r="L20">
        <v>200000</v>
      </c>
    </row>
    <row r="21" spans="2:12" ht="15" customHeight="1" x14ac:dyDescent="0.2">
      <c r="I21" s="34" t="s">
        <v>17</v>
      </c>
      <c r="J21">
        <f>C10</f>
        <v>120000</v>
      </c>
      <c r="K21" s="67" t="s">
        <v>369</v>
      </c>
      <c r="L21">
        <v>200000</v>
      </c>
    </row>
    <row r="22" spans="2:12" ht="15" customHeight="1" x14ac:dyDescent="0.2">
      <c r="K22" s="66"/>
    </row>
    <row r="23" spans="2:12" ht="15" customHeight="1" x14ac:dyDescent="0.2">
      <c r="G23" s="24" t="s">
        <v>370</v>
      </c>
      <c r="K23" s="66"/>
    </row>
    <row r="24" spans="2:12" ht="15" customHeight="1" x14ac:dyDescent="0.2">
      <c r="J24">
        <f>C15</f>
        <v>800000</v>
      </c>
      <c r="K24" s="67" t="s">
        <v>6</v>
      </c>
      <c r="L24">
        <v>800000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baseColWidth="10" defaultColWidth="11.28515625" defaultRowHeight="15" customHeight="1" x14ac:dyDescent="0.2"/>
  <cols>
    <col min="1" max="4" width="10.5703125" customWidth="1"/>
    <col min="5" max="5" width="17.140625" customWidth="1"/>
    <col min="6" max="6" width="13" customWidth="1"/>
    <col min="7" max="9" width="10.5703125" customWidth="1"/>
    <col min="10" max="10" width="13.7109375" customWidth="1"/>
    <col min="11" max="26" width="10.5703125" customWidth="1"/>
  </cols>
  <sheetData>
    <row r="1" spans="1:13" ht="15.75" customHeight="1" x14ac:dyDescent="0.2">
      <c r="A1" s="1" t="s">
        <v>24</v>
      </c>
      <c r="B1" s="1" t="s">
        <v>25</v>
      </c>
      <c r="C1" s="1" t="s">
        <v>26</v>
      </c>
    </row>
    <row r="2" spans="1:13" ht="15.75" customHeight="1" x14ac:dyDescent="0.2">
      <c r="A2" s="11">
        <v>37834</v>
      </c>
      <c r="B2" s="1">
        <v>52.506134000000003</v>
      </c>
      <c r="E2" s="64" t="s">
        <v>27</v>
      </c>
      <c r="F2" s="65"/>
      <c r="G2" s="1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</row>
    <row r="3" spans="1:13" ht="15.75" customHeight="1" x14ac:dyDescent="0.2">
      <c r="A3" s="11">
        <v>37865</v>
      </c>
      <c r="B3" s="1">
        <v>58.153773999999999</v>
      </c>
      <c r="E3" s="1"/>
      <c r="F3" s="1"/>
      <c r="I3" s="1">
        <v>1.3</v>
      </c>
      <c r="J3" s="1">
        <f t="shared" ref="J3:J17" si="0">I3^(1/120)-1</f>
        <v>2.1887607178172619E-3</v>
      </c>
      <c r="K3" s="1">
        <f t="shared" ref="K3:K17" si="1">L3/$L$19</f>
        <v>0</v>
      </c>
      <c r="L3" s="1">
        <v>0</v>
      </c>
      <c r="M3" s="12">
        <v>0</v>
      </c>
    </row>
    <row r="4" spans="1:13" ht="15.75" customHeight="1" x14ac:dyDescent="0.2">
      <c r="A4" s="11">
        <v>37895</v>
      </c>
      <c r="B4" s="1">
        <v>63.742488999999999</v>
      </c>
      <c r="E4" s="1" t="s">
        <v>34</v>
      </c>
      <c r="F4" s="1">
        <v>3.9051962228429842</v>
      </c>
      <c r="G4" s="1">
        <v>1.3</v>
      </c>
      <c r="I4" s="1">
        <v>1.9</v>
      </c>
      <c r="J4" s="1">
        <f t="shared" si="0"/>
        <v>5.3631126597180057E-3</v>
      </c>
      <c r="K4" s="1">
        <f t="shared" si="1"/>
        <v>0.17171717171717171</v>
      </c>
      <c r="L4" s="1">
        <v>17</v>
      </c>
      <c r="M4" s="12">
        <v>0.17171717171717171</v>
      </c>
    </row>
    <row r="5" spans="1:13" ht="15.75" customHeight="1" x14ac:dyDescent="0.2">
      <c r="A5" s="11">
        <v>37926</v>
      </c>
      <c r="B5" s="1">
        <v>63.821086999999999</v>
      </c>
      <c r="E5" s="1" t="s">
        <v>35</v>
      </c>
      <c r="F5" s="1">
        <v>0.18742611277763319</v>
      </c>
      <c r="G5" s="1">
        <f t="shared" ref="G5:G18" si="2">G4+0.6</f>
        <v>1.9</v>
      </c>
      <c r="I5" s="1">
        <v>2.5</v>
      </c>
      <c r="J5" s="1">
        <f t="shared" si="0"/>
        <v>7.6649828265815678E-3</v>
      </c>
      <c r="K5" s="1">
        <f t="shared" si="1"/>
        <v>0.12121212121212122</v>
      </c>
      <c r="L5" s="1">
        <v>12</v>
      </c>
      <c r="M5" s="12">
        <v>0.29292929292929293</v>
      </c>
    </row>
    <row r="6" spans="1:13" ht="15.75" customHeight="1" x14ac:dyDescent="0.2">
      <c r="A6" s="11">
        <v>37956</v>
      </c>
      <c r="B6" s="1">
        <v>75.063980000000001</v>
      </c>
      <c r="E6" s="1" t="s">
        <v>36</v>
      </c>
      <c r="F6" s="1">
        <v>3.8015124023449198</v>
      </c>
      <c r="G6" s="1">
        <f t="shared" si="2"/>
        <v>2.5</v>
      </c>
      <c r="I6" s="1">
        <v>3.1</v>
      </c>
      <c r="J6" s="1">
        <f t="shared" si="0"/>
        <v>9.4729378465820968E-3</v>
      </c>
      <c r="K6" s="1">
        <f t="shared" si="1"/>
        <v>0.14141414141414141</v>
      </c>
      <c r="L6" s="1">
        <v>14</v>
      </c>
      <c r="M6" s="12">
        <v>0.43434343434343436</v>
      </c>
    </row>
    <row r="7" spans="1:13" ht="15.75" customHeight="1" x14ac:dyDescent="0.2">
      <c r="A7" s="11">
        <v>37987</v>
      </c>
      <c r="B7" s="1">
        <v>73.452240000000003</v>
      </c>
      <c r="E7" s="1" t="s">
        <v>37</v>
      </c>
      <c r="F7" s="1" t="e">
        <v>#N/A</v>
      </c>
      <c r="G7" s="1">
        <f t="shared" si="2"/>
        <v>3.1</v>
      </c>
      <c r="I7" s="1">
        <v>3.7</v>
      </c>
      <c r="J7" s="1">
        <f t="shared" si="0"/>
        <v>1.0962425325061309E-2</v>
      </c>
      <c r="K7" s="1">
        <f t="shared" si="1"/>
        <v>6.0606060606060608E-2</v>
      </c>
      <c r="L7" s="1">
        <v>6</v>
      </c>
      <c r="M7" s="12">
        <v>0.49494949494949497</v>
      </c>
    </row>
    <row r="8" spans="1:13" ht="15.75" customHeight="1" x14ac:dyDescent="0.2">
      <c r="A8" s="11">
        <v>38018</v>
      </c>
      <c r="B8" s="1">
        <v>72.685683999999995</v>
      </c>
      <c r="E8" s="1" t="s">
        <v>38</v>
      </c>
      <c r="F8" s="1">
        <v>1.8648662759947354</v>
      </c>
      <c r="G8" s="1">
        <f t="shared" si="2"/>
        <v>3.7</v>
      </c>
      <c r="I8" s="1">
        <v>4.3</v>
      </c>
      <c r="J8" s="1">
        <f t="shared" si="0"/>
        <v>1.2229298949128831E-2</v>
      </c>
      <c r="K8" s="1">
        <f t="shared" si="1"/>
        <v>0.1111111111111111</v>
      </c>
      <c r="L8" s="1">
        <v>11</v>
      </c>
      <c r="M8" s="12">
        <v>0.60606060606060608</v>
      </c>
    </row>
    <row r="9" spans="1:13" ht="15.75" customHeight="1" x14ac:dyDescent="0.2">
      <c r="A9" s="11">
        <v>38047</v>
      </c>
      <c r="B9" s="1">
        <v>70.503928999999999</v>
      </c>
      <c r="E9" s="1" t="s">
        <v>39</v>
      </c>
      <c r="F9" s="1">
        <v>3.4777262273424729</v>
      </c>
      <c r="G9" s="1">
        <f t="shared" si="2"/>
        <v>4.3</v>
      </c>
      <c r="I9" s="1">
        <v>4.8999999999999995</v>
      </c>
      <c r="J9" s="1">
        <f t="shared" si="0"/>
        <v>1.3331711960038461E-2</v>
      </c>
      <c r="K9" s="1">
        <f t="shared" si="1"/>
        <v>7.0707070707070704E-2</v>
      </c>
      <c r="L9" s="1">
        <v>7</v>
      </c>
      <c r="M9" s="12">
        <v>0.6767676767676768</v>
      </c>
    </row>
    <row r="10" spans="1:13" ht="15.75" customHeight="1" x14ac:dyDescent="0.2">
      <c r="A10" s="11">
        <v>38078</v>
      </c>
      <c r="B10" s="1">
        <v>68.983909999999995</v>
      </c>
      <c r="E10" s="1" t="s">
        <v>40</v>
      </c>
      <c r="F10" s="1">
        <v>-0.67777869071419961</v>
      </c>
      <c r="G10" s="1">
        <f t="shared" si="2"/>
        <v>4.8999999999999995</v>
      </c>
      <c r="I10" s="1">
        <v>5.4999999999999991</v>
      </c>
      <c r="J10" s="1">
        <f t="shared" si="0"/>
        <v>1.4307622191054303E-2</v>
      </c>
      <c r="K10" s="1">
        <f t="shared" si="1"/>
        <v>0.1111111111111111</v>
      </c>
      <c r="L10" s="1">
        <v>11</v>
      </c>
      <c r="M10" s="12">
        <v>0.78787878787878785</v>
      </c>
    </row>
    <row r="11" spans="1:13" ht="15.75" customHeight="1" x14ac:dyDescent="0.2">
      <c r="A11" s="11">
        <v>38108</v>
      </c>
      <c r="B11" s="1">
        <v>56.319282999999999</v>
      </c>
      <c r="E11" s="1" t="s">
        <v>41</v>
      </c>
      <c r="F11" s="1">
        <v>0.51842191462646381</v>
      </c>
      <c r="G11" s="1">
        <f t="shared" si="2"/>
        <v>5.4999999999999991</v>
      </c>
      <c r="I11" s="1">
        <v>6.0999999999999988</v>
      </c>
      <c r="J11" s="1">
        <f t="shared" si="0"/>
        <v>1.5183184036654529E-2</v>
      </c>
      <c r="K11" s="1">
        <f t="shared" si="1"/>
        <v>5.0505050505050504E-2</v>
      </c>
      <c r="L11" s="1">
        <v>5</v>
      </c>
      <c r="M11" s="12">
        <v>0.83838383838383834</v>
      </c>
    </row>
    <row r="12" spans="1:13" ht="15.75" customHeight="1" x14ac:dyDescent="0.2">
      <c r="A12" s="11">
        <v>38139</v>
      </c>
      <c r="B12" s="1">
        <v>57.365020999999999</v>
      </c>
      <c r="E12" s="1" t="s">
        <v>42</v>
      </c>
      <c r="F12" s="1">
        <v>7.450930628829056</v>
      </c>
      <c r="G12" s="1">
        <f t="shared" si="2"/>
        <v>6.0999999999999988</v>
      </c>
      <c r="I12" s="1">
        <v>6.6999999999999984</v>
      </c>
      <c r="J12" s="1">
        <f t="shared" si="0"/>
        <v>1.5977187903472023E-2</v>
      </c>
      <c r="K12" s="1">
        <f t="shared" si="1"/>
        <v>8.0808080808080815E-2</v>
      </c>
      <c r="L12" s="1">
        <v>8</v>
      </c>
      <c r="M12" s="12">
        <v>0.91919191919191923</v>
      </c>
    </row>
    <row r="13" spans="1:13" ht="15.75" customHeight="1" x14ac:dyDescent="0.2">
      <c r="A13" s="11">
        <v>38169</v>
      </c>
      <c r="B13" s="1">
        <v>65.275841</v>
      </c>
      <c r="E13" s="1" t="s">
        <v>43</v>
      </c>
      <c r="F13" s="1">
        <v>1.3949685989718379</v>
      </c>
      <c r="G13" s="1">
        <f t="shared" si="2"/>
        <v>6.6999999999999984</v>
      </c>
      <c r="I13" s="1">
        <v>7.299999999999998</v>
      </c>
      <c r="J13" s="1">
        <f t="shared" si="0"/>
        <v>1.6703590247505451E-2</v>
      </c>
      <c r="K13" s="1">
        <f t="shared" si="1"/>
        <v>4.0404040404040407E-2</v>
      </c>
      <c r="L13" s="1">
        <v>4</v>
      </c>
      <c r="M13" s="12">
        <v>0.95959595959595956</v>
      </c>
    </row>
    <row r="14" spans="1:13" ht="15.75" customHeight="1" x14ac:dyDescent="0.2">
      <c r="A14" s="11">
        <v>38200</v>
      </c>
      <c r="B14" s="1">
        <v>63.506756000000003</v>
      </c>
      <c r="E14" s="1" t="s">
        <v>44</v>
      </c>
      <c r="F14" s="1">
        <v>8.8458992278008939</v>
      </c>
      <c r="G14" s="1">
        <f t="shared" si="2"/>
        <v>7.299999999999998</v>
      </c>
      <c r="I14" s="1">
        <v>7.8999999999999977</v>
      </c>
      <c r="J14" s="1">
        <f t="shared" si="0"/>
        <v>1.737304223041658E-2</v>
      </c>
      <c r="K14" s="1">
        <f t="shared" si="1"/>
        <v>2.0202020202020204E-2</v>
      </c>
      <c r="L14" s="1">
        <v>2</v>
      </c>
      <c r="M14" s="12">
        <v>0.97979797979797978</v>
      </c>
    </row>
    <row r="15" spans="1:13" ht="15.75" customHeight="1" x14ac:dyDescent="0.2">
      <c r="A15" s="11">
        <v>38231</v>
      </c>
      <c r="B15" s="1">
        <v>69.147773999999998</v>
      </c>
      <c r="E15" s="1" t="s">
        <v>45</v>
      </c>
      <c r="F15" s="1">
        <v>386.61442606145545</v>
      </c>
      <c r="G15" s="1">
        <f t="shared" si="2"/>
        <v>7.8999999999999977</v>
      </c>
      <c r="I15" s="1">
        <v>8.4999999999999982</v>
      </c>
      <c r="J15" s="1">
        <f t="shared" si="0"/>
        <v>1.799385798421449E-2</v>
      </c>
      <c r="K15" s="1">
        <f t="shared" si="1"/>
        <v>1.0101010101010102E-2</v>
      </c>
      <c r="L15" s="1">
        <v>1</v>
      </c>
      <c r="M15" s="12">
        <v>0.98989898989898994</v>
      </c>
    </row>
    <row r="16" spans="1:13" ht="15.75" customHeight="1" x14ac:dyDescent="0.2">
      <c r="A16" s="11">
        <v>38261</v>
      </c>
      <c r="B16" s="1">
        <v>70.649849000000003</v>
      </c>
      <c r="E16" s="1" t="s">
        <v>46</v>
      </c>
      <c r="F16" s="1">
        <v>99</v>
      </c>
      <c r="G16" s="1">
        <f t="shared" si="2"/>
        <v>8.4999999999999982</v>
      </c>
      <c r="I16" s="1">
        <v>9.0999999999999979</v>
      </c>
      <c r="J16" s="1">
        <f t="shared" si="0"/>
        <v>1.8572652292500713E-2</v>
      </c>
      <c r="K16" s="1">
        <f t="shared" si="1"/>
        <v>1.0101010101010102E-2</v>
      </c>
      <c r="L16" s="1">
        <v>1</v>
      </c>
      <c r="M16" s="12">
        <v>1</v>
      </c>
    </row>
    <row r="17" spans="1:13" ht="15.75" customHeight="1" x14ac:dyDescent="0.2">
      <c r="A17" s="11">
        <v>38292</v>
      </c>
      <c r="B17" s="1">
        <v>69.034301999999997</v>
      </c>
      <c r="E17" s="1" t="s">
        <v>47</v>
      </c>
      <c r="F17" s="1">
        <v>8.8458992278008939</v>
      </c>
      <c r="G17" s="1">
        <f t="shared" si="2"/>
        <v>9.0999999999999979</v>
      </c>
      <c r="I17" s="1">
        <v>9.6999999999999975</v>
      </c>
      <c r="J17" s="1">
        <f t="shared" si="0"/>
        <v>1.9114774536591161E-2</v>
      </c>
      <c r="K17" s="1">
        <f t="shared" si="1"/>
        <v>0</v>
      </c>
      <c r="L17" s="1">
        <v>0</v>
      </c>
      <c r="M17" s="12">
        <v>1</v>
      </c>
    </row>
    <row r="18" spans="1:13" ht="15.75" customHeight="1" x14ac:dyDescent="0.2">
      <c r="A18" s="11">
        <v>38322</v>
      </c>
      <c r="B18" s="1">
        <v>71.257332000000005</v>
      </c>
      <c r="E18" s="13" t="s">
        <v>48</v>
      </c>
      <c r="F18" s="13">
        <v>1.3949685989718379</v>
      </c>
      <c r="G18" s="1">
        <f t="shared" si="2"/>
        <v>9.6999999999999975</v>
      </c>
      <c r="I18" s="13" t="s">
        <v>49</v>
      </c>
      <c r="J18" s="13"/>
      <c r="K18" s="13"/>
      <c r="L18" s="13">
        <v>0</v>
      </c>
      <c r="M18" s="14">
        <v>1</v>
      </c>
    </row>
    <row r="19" spans="1:13" ht="15.75" customHeight="1" x14ac:dyDescent="0.2">
      <c r="A19" s="11">
        <v>38353</v>
      </c>
      <c r="B19" s="1">
        <v>71.070419000000001</v>
      </c>
      <c r="L19" s="1">
        <f>SUM(L3:L18)</f>
        <v>99</v>
      </c>
    </row>
    <row r="20" spans="1:13" ht="15.75" customHeight="1" x14ac:dyDescent="0.2">
      <c r="A20" s="11">
        <v>38384</v>
      </c>
      <c r="B20" s="1">
        <v>74.268105000000006</v>
      </c>
    </row>
    <row r="21" spans="1:13" ht="15.75" customHeight="1" x14ac:dyDescent="0.2">
      <c r="A21" s="11">
        <v>38412</v>
      </c>
      <c r="B21" s="1">
        <v>72.906257999999994</v>
      </c>
    </row>
    <row r="22" spans="1:13" ht="15.75" customHeight="1" x14ac:dyDescent="0.2">
      <c r="A22" s="11">
        <v>38443</v>
      </c>
      <c r="B22" s="1">
        <v>70.502967999999996</v>
      </c>
    </row>
    <row r="23" spans="1:13" ht="15.75" customHeight="1" x14ac:dyDescent="0.2">
      <c r="A23" s="11">
        <v>38473</v>
      </c>
      <c r="B23" s="1">
        <v>71.430915999999996</v>
      </c>
      <c r="I23" s="3" t="s">
        <v>50</v>
      </c>
      <c r="J23" s="3" t="s">
        <v>51</v>
      </c>
      <c r="K23" s="3" t="s">
        <v>52</v>
      </c>
    </row>
    <row r="24" spans="1:13" ht="15.75" customHeight="1" x14ac:dyDescent="0.2">
      <c r="A24" s="11">
        <v>38504</v>
      </c>
      <c r="B24" s="1">
        <v>87.731842</v>
      </c>
      <c r="I24" s="1">
        <v>0</v>
      </c>
      <c r="K24" s="1">
        <f>'LP Final '!C2</f>
        <v>0</v>
      </c>
    </row>
    <row r="25" spans="1:13" ht="15.75" customHeight="1" x14ac:dyDescent="0.2">
      <c r="A25" s="11">
        <v>38534</v>
      </c>
      <c r="B25" s="1">
        <v>96.033302000000006</v>
      </c>
      <c r="I25" s="1">
        <v>1</v>
      </c>
      <c r="J25" s="1">
        <v>1.6703590247505451E-2</v>
      </c>
      <c r="K25" s="1">
        <f t="shared" ref="K25:K144" si="3">K24*(1+J25)</f>
        <v>0</v>
      </c>
    </row>
    <row r="26" spans="1:13" ht="15.75" customHeight="1" x14ac:dyDescent="0.2">
      <c r="A26" s="11">
        <v>38565</v>
      </c>
      <c r="B26" s="1">
        <v>98.224723999999995</v>
      </c>
      <c r="I26" s="1">
        <v>2</v>
      </c>
      <c r="J26" s="1">
        <v>9.4729378465820968E-3</v>
      </c>
      <c r="K26" s="1">
        <f t="shared" si="3"/>
        <v>0</v>
      </c>
    </row>
    <row r="27" spans="1:13" ht="15.75" customHeight="1" x14ac:dyDescent="0.2">
      <c r="A27" s="11">
        <v>38596</v>
      </c>
      <c r="B27" s="1">
        <v>108.348946</v>
      </c>
      <c r="I27" s="1">
        <v>3</v>
      </c>
      <c r="J27" s="1">
        <v>1.5977187903472023E-2</v>
      </c>
      <c r="K27" s="1">
        <f t="shared" si="3"/>
        <v>0</v>
      </c>
    </row>
    <row r="28" spans="1:13" ht="15.75" customHeight="1" x14ac:dyDescent="0.2">
      <c r="A28" s="11">
        <v>38626</v>
      </c>
      <c r="B28" s="1">
        <v>104.10945100000001</v>
      </c>
      <c r="I28" s="1">
        <v>4</v>
      </c>
      <c r="J28" s="1">
        <v>1.2229298949128831E-2</v>
      </c>
      <c r="K28" s="1">
        <f t="shared" si="3"/>
        <v>0</v>
      </c>
    </row>
    <row r="29" spans="1:13" ht="15.75" customHeight="1" x14ac:dyDescent="0.2">
      <c r="A29" s="11">
        <v>38657</v>
      </c>
      <c r="B29" s="1">
        <v>113.69435900000001</v>
      </c>
      <c r="I29" s="1">
        <v>5</v>
      </c>
      <c r="J29" s="1">
        <v>1.2229298949128831E-2</v>
      </c>
      <c r="K29" s="1">
        <f t="shared" si="3"/>
        <v>0</v>
      </c>
    </row>
    <row r="30" spans="1:13" ht="15.75" customHeight="1" x14ac:dyDescent="0.2">
      <c r="A30" s="11">
        <v>38687</v>
      </c>
      <c r="B30" s="1">
        <v>121.42235599999999</v>
      </c>
      <c r="I30" s="1">
        <v>6</v>
      </c>
      <c r="J30" s="1">
        <v>1.0962425325061309E-2</v>
      </c>
      <c r="K30" s="1">
        <f t="shared" si="3"/>
        <v>0</v>
      </c>
    </row>
    <row r="31" spans="1:13" ht="15.75" customHeight="1" x14ac:dyDescent="0.2">
      <c r="A31" s="11">
        <v>38718</v>
      </c>
      <c r="B31" s="1">
        <v>156.01512099999999</v>
      </c>
      <c r="I31" s="1">
        <v>7</v>
      </c>
      <c r="J31" s="1">
        <v>1.2229298949128831E-2</v>
      </c>
      <c r="K31" s="1">
        <f t="shared" si="3"/>
        <v>0</v>
      </c>
    </row>
    <row r="32" spans="1:13" ht="15.75" customHeight="1" x14ac:dyDescent="0.2">
      <c r="A32" s="11">
        <v>38749</v>
      </c>
      <c r="B32" s="1">
        <v>154.91151400000001</v>
      </c>
      <c r="I32" s="1">
        <v>8</v>
      </c>
      <c r="J32" s="1">
        <v>1.6703590247505451E-2</v>
      </c>
      <c r="K32" s="1">
        <f t="shared" si="3"/>
        <v>0</v>
      </c>
    </row>
    <row r="33" spans="1:11" ht="15.75" customHeight="1" x14ac:dyDescent="0.2">
      <c r="A33" s="11">
        <v>38777</v>
      </c>
      <c r="B33" s="1">
        <v>173.81516999999999</v>
      </c>
      <c r="I33" s="1">
        <v>9</v>
      </c>
      <c r="J33" s="1">
        <v>5.3631126597180057E-3</v>
      </c>
      <c r="K33" s="1">
        <f t="shared" si="3"/>
        <v>0</v>
      </c>
    </row>
    <row r="34" spans="1:11" ht="15.75" customHeight="1" x14ac:dyDescent="0.2">
      <c r="A34" s="11">
        <v>38808</v>
      </c>
      <c r="B34" s="1">
        <v>223.55467200000001</v>
      </c>
      <c r="I34" s="1">
        <v>10</v>
      </c>
      <c r="J34" s="1">
        <v>1.3331711960038461E-2</v>
      </c>
      <c r="K34" s="1">
        <f t="shared" si="3"/>
        <v>0</v>
      </c>
    </row>
    <row r="35" spans="1:11" ht="15.75" customHeight="1" x14ac:dyDescent="0.2">
      <c r="A35" s="11">
        <v>38838</v>
      </c>
      <c r="B35" s="1">
        <v>208.51921100000001</v>
      </c>
      <c r="I35" s="1">
        <v>11</v>
      </c>
      <c r="J35" s="1">
        <v>1.4307622191054303E-2</v>
      </c>
      <c r="K35" s="1">
        <f t="shared" si="3"/>
        <v>0</v>
      </c>
    </row>
    <row r="36" spans="1:11" ht="15.75" customHeight="1" x14ac:dyDescent="0.2">
      <c r="A36" s="11">
        <v>38869</v>
      </c>
      <c r="B36" s="1">
        <v>231.61878999999999</v>
      </c>
      <c r="I36" s="1">
        <v>12</v>
      </c>
      <c r="J36" s="1">
        <v>1.2229298949128831E-2</v>
      </c>
      <c r="K36" s="1">
        <f t="shared" si="3"/>
        <v>0</v>
      </c>
    </row>
    <row r="37" spans="1:11" ht="15.75" customHeight="1" x14ac:dyDescent="0.2">
      <c r="A37" s="11">
        <v>38899</v>
      </c>
      <c r="B37" s="1">
        <v>216.17176799999999</v>
      </c>
      <c r="I37" s="1">
        <v>13</v>
      </c>
      <c r="J37" s="1">
        <v>1.6703590247505451E-2</v>
      </c>
      <c r="K37" s="1">
        <f t="shared" si="3"/>
        <v>0</v>
      </c>
    </row>
    <row r="38" spans="1:11" ht="15.75" customHeight="1" x14ac:dyDescent="0.2">
      <c r="A38" s="11">
        <v>38930</v>
      </c>
      <c r="B38" s="1">
        <v>246.77108799999999</v>
      </c>
      <c r="I38" s="1">
        <v>14</v>
      </c>
      <c r="J38" s="1">
        <v>9.4729378465820968E-3</v>
      </c>
      <c r="K38" s="1">
        <f t="shared" si="3"/>
        <v>0</v>
      </c>
    </row>
    <row r="39" spans="1:11" ht="15.75" customHeight="1" x14ac:dyDescent="0.2">
      <c r="A39" s="11">
        <v>38961</v>
      </c>
      <c r="B39" s="1">
        <v>258.78561400000001</v>
      </c>
      <c r="I39" s="1">
        <v>15</v>
      </c>
      <c r="J39" s="1">
        <v>1.0962425325061309E-2</v>
      </c>
      <c r="K39" s="1">
        <f t="shared" si="3"/>
        <v>0</v>
      </c>
    </row>
    <row r="40" spans="1:11" ht="15.75" customHeight="1" x14ac:dyDescent="0.2">
      <c r="A40" s="11">
        <v>38991</v>
      </c>
      <c r="B40" s="1">
        <v>270.76684599999999</v>
      </c>
      <c r="I40" s="1">
        <v>16</v>
      </c>
      <c r="J40" s="1">
        <v>1.4307622191054303E-2</v>
      </c>
      <c r="K40" s="1">
        <f t="shared" si="3"/>
        <v>0</v>
      </c>
    </row>
    <row r="41" spans="1:11" ht="15.75" customHeight="1" x14ac:dyDescent="0.2">
      <c r="A41" s="11">
        <v>39022</v>
      </c>
      <c r="B41" s="1">
        <v>274.84161399999999</v>
      </c>
      <c r="I41" s="1">
        <v>17</v>
      </c>
      <c r="J41" s="1">
        <v>1.799385798421449E-2</v>
      </c>
      <c r="K41" s="1">
        <f t="shared" si="3"/>
        <v>0</v>
      </c>
    </row>
    <row r="42" spans="1:11" ht="15.75" customHeight="1" x14ac:dyDescent="0.2">
      <c r="A42" s="11">
        <v>39052</v>
      </c>
      <c r="B42" s="1">
        <v>280.51748700000002</v>
      </c>
      <c r="I42" s="1">
        <v>18</v>
      </c>
      <c r="J42" s="1">
        <v>5.3631126597180057E-3</v>
      </c>
      <c r="K42" s="1">
        <f t="shared" si="3"/>
        <v>0</v>
      </c>
    </row>
    <row r="43" spans="1:11" ht="15.75" customHeight="1" x14ac:dyDescent="0.2">
      <c r="A43" s="11">
        <v>39083</v>
      </c>
      <c r="B43" s="1">
        <v>301.78573599999999</v>
      </c>
      <c r="I43" s="1">
        <v>19</v>
      </c>
      <c r="J43" s="1">
        <v>1.5977187903472023E-2</v>
      </c>
      <c r="K43" s="1">
        <f t="shared" si="3"/>
        <v>0</v>
      </c>
    </row>
    <row r="44" spans="1:11" ht="15.75" customHeight="1" x14ac:dyDescent="0.2">
      <c r="A44" s="11">
        <v>39114</v>
      </c>
      <c r="B44" s="1">
        <v>298.70486499999998</v>
      </c>
      <c r="I44" s="1">
        <v>20</v>
      </c>
      <c r="J44" s="1">
        <v>1.3331711960038461E-2</v>
      </c>
      <c r="K44" s="1">
        <f t="shared" si="3"/>
        <v>0</v>
      </c>
    </row>
    <row r="45" spans="1:11" ht="15.75" customHeight="1" x14ac:dyDescent="0.2">
      <c r="A45" s="11">
        <v>39142</v>
      </c>
      <c r="B45" s="1">
        <v>302.63604700000002</v>
      </c>
      <c r="I45" s="1">
        <v>21</v>
      </c>
      <c r="J45" s="1">
        <v>5.3631126597180057E-3</v>
      </c>
      <c r="K45" s="1">
        <f t="shared" si="3"/>
        <v>0</v>
      </c>
    </row>
    <row r="46" spans="1:11" ht="15.75" customHeight="1" x14ac:dyDescent="0.2">
      <c r="A46" s="11">
        <v>39173</v>
      </c>
      <c r="B46" s="1">
        <v>347.65460200000001</v>
      </c>
      <c r="I46" s="1">
        <v>22</v>
      </c>
      <c r="J46" s="1">
        <v>1.2229298949128831E-2</v>
      </c>
      <c r="K46" s="1">
        <f t="shared" si="3"/>
        <v>0</v>
      </c>
    </row>
    <row r="47" spans="1:11" ht="15.75" customHeight="1" x14ac:dyDescent="0.2">
      <c r="A47" s="11">
        <v>39203</v>
      </c>
      <c r="B47" s="1">
        <v>391.69467200000003</v>
      </c>
      <c r="I47" s="1">
        <v>23</v>
      </c>
      <c r="J47" s="1">
        <v>1.5977187903472023E-2</v>
      </c>
      <c r="K47" s="1">
        <f t="shared" si="3"/>
        <v>0</v>
      </c>
    </row>
    <row r="48" spans="1:11" ht="15.75" customHeight="1" x14ac:dyDescent="0.2">
      <c r="A48" s="11">
        <v>39234</v>
      </c>
      <c r="B48" s="1">
        <v>378.72198500000002</v>
      </c>
      <c r="I48" s="1">
        <v>24</v>
      </c>
      <c r="J48" s="1">
        <v>5.3631126597180057E-3</v>
      </c>
      <c r="K48" s="1">
        <f t="shared" si="3"/>
        <v>0</v>
      </c>
    </row>
    <row r="49" spans="1:11" ht="15.75" customHeight="1" x14ac:dyDescent="0.2">
      <c r="A49" s="11">
        <v>39264</v>
      </c>
      <c r="B49" s="1">
        <v>421.693085</v>
      </c>
      <c r="I49" s="1">
        <v>25</v>
      </c>
      <c r="J49" s="1">
        <v>5.3631126597180057E-3</v>
      </c>
      <c r="K49" s="1">
        <f t="shared" si="3"/>
        <v>0</v>
      </c>
    </row>
    <row r="50" spans="1:11" ht="15.75" customHeight="1" x14ac:dyDescent="0.2">
      <c r="A50" s="11">
        <v>39295</v>
      </c>
      <c r="B50" s="1">
        <v>436.703461</v>
      </c>
      <c r="I50" s="1">
        <v>26</v>
      </c>
      <c r="J50" s="1">
        <v>5.3631126597180057E-3</v>
      </c>
      <c r="K50" s="1">
        <f t="shared" si="3"/>
        <v>0</v>
      </c>
    </row>
    <row r="51" spans="1:11" ht="15.75" customHeight="1" x14ac:dyDescent="0.2">
      <c r="A51" s="11">
        <v>39326</v>
      </c>
      <c r="B51" s="1">
        <v>511.78869600000002</v>
      </c>
      <c r="I51" s="1">
        <v>27</v>
      </c>
      <c r="J51" s="1">
        <v>9.4729378465820968E-3</v>
      </c>
      <c r="K51" s="1">
        <f t="shared" si="3"/>
        <v>0</v>
      </c>
    </row>
    <row r="52" spans="1:11" ht="15.75" customHeight="1" x14ac:dyDescent="0.2">
      <c r="A52" s="11">
        <v>39356</v>
      </c>
      <c r="B52" s="1">
        <v>619.96783400000004</v>
      </c>
      <c r="I52" s="1">
        <v>28</v>
      </c>
      <c r="J52" s="1">
        <v>5.3631126597180057E-3</v>
      </c>
      <c r="K52" s="1">
        <f t="shared" si="3"/>
        <v>0</v>
      </c>
    </row>
    <row r="53" spans="1:11" ht="15.75" customHeight="1" x14ac:dyDescent="0.2">
      <c r="A53" s="11">
        <v>39387</v>
      </c>
      <c r="B53" s="1">
        <v>635.07843000000003</v>
      </c>
      <c r="I53" s="1">
        <v>29</v>
      </c>
      <c r="J53" s="1">
        <v>1.2229298949128831E-2</v>
      </c>
      <c r="K53" s="1">
        <f t="shared" si="3"/>
        <v>0</v>
      </c>
    </row>
    <row r="54" spans="1:11" ht="15.75" customHeight="1" x14ac:dyDescent="0.2">
      <c r="A54" s="11">
        <v>39417</v>
      </c>
      <c r="B54" s="1">
        <v>641.993469</v>
      </c>
      <c r="I54" s="1">
        <v>30</v>
      </c>
      <c r="J54" s="1">
        <v>1.799385798421449E-2</v>
      </c>
      <c r="K54" s="1">
        <f t="shared" si="3"/>
        <v>0</v>
      </c>
    </row>
    <row r="55" spans="1:11" ht="15.75" customHeight="1" x14ac:dyDescent="0.2">
      <c r="A55" s="11">
        <v>39448</v>
      </c>
      <c r="B55" s="1">
        <v>552.06500200000005</v>
      </c>
      <c r="I55" s="1">
        <v>31</v>
      </c>
      <c r="J55" s="1">
        <v>1.4307622191054303E-2</v>
      </c>
      <c r="K55" s="1">
        <f t="shared" si="3"/>
        <v>0</v>
      </c>
    </row>
    <row r="56" spans="1:11" ht="15.75" customHeight="1" x14ac:dyDescent="0.2">
      <c r="A56" s="11">
        <v>39479</v>
      </c>
      <c r="B56" s="1">
        <v>548.624146</v>
      </c>
      <c r="I56" s="1">
        <v>32</v>
      </c>
      <c r="J56" s="1">
        <v>7.6649828265815678E-3</v>
      </c>
      <c r="K56" s="1">
        <f t="shared" si="3"/>
        <v>0</v>
      </c>
    </row>
    <row r="57" spans="1:11" ht="15.75" customHeight="1" x14ac:dyDescent="0.2">
      <c r="A57" s="11">
        <v>39508</v>
      </c>
      <c r="B57" s="1">
        <v>504.60632299999997</v>
      </c>
      <c r="I57" s="1">
        <v>33</v>
      </c>
      <c r="J57" s="1">
        <v>5.3631126597180057E-3</v>
      </c>
      <c r="K57" s="1">
        <f t="shared" si="3"/>
        <v>0</v>
      </c>
    </row>
    <row r="58" spans="1:11" ht="15.75" customHeight="1" x14ac:dyDescent="0.2">
      <c r="A58" s="11">
        <v>39539</v>
      </c>
      <c r="B58" s="1">
        <v>582.263733</v>
      </c>
      <c r="I58" s="1">
        <v>34</v>
      </c>
      <c r="J58" s="1">
        <v>5.3631126597180057E-3</v>
      </c>
      <c r="K58" s="1">
        <f t="shared" si="3"/>
        <v>0</v>
      </c>
    </row>
    <row r="59" spans="1:11" ht="15.75" customHeight="1" x14ac:dyDescent="0.2">
      <c r="A59" s="11">
        <v>39569</v>
      </c>
      <c r="B59" s="1">
        <v>535.27294900000004</v>
      </c>
      <c r="I59" s="1">
        <v>35</v>
      </c>
      <c r="J59" s="1">
        <v>5.3631126597180057E-3</v>
      </c>
      <c r="K59" s="1">
        <f t="shared" si="3"/>
        <v>0</v>
      </c>
    </row>
    <row r="60" spans="1:11" ht="15.75" customHeight="1" x14ac:dyDescent="0.2">
      <c r="A60" s="11">
        <v>39600</v>
      </c>
      <c r="B60" s="1">
        <v>468.86843900000002</v>
      </c>
      <c r="I60" s="1">
        <v>36</v>
      </c>
      <c r="J60" s="1">
        <v>5.3631126597180057E-3</v>
      </c>
      <c r="K60" s="1">
        <f t="shared" si="3"/>
        <v>0</v>
      </c>
    </row>
    <row r="61" spans="1:11" ht="15.75" customHeight="1" x14ac:dyDescent="0.2">
      <c r="A61" s="11">
        <v>39630</v>
      </c>
      <c r="B61" s="1">
        <v>494.01095600000002</v>
      </c>
      <c r="I61" s="1">
        <v>37</v>
      </c>
      <c r="J61" s="1">
        <v>7.6649828265815678E-3</v>
      </c>
      <c r="K61" s="1">
        <f t="shared" si="3"/>
        <v>0</v>
      </c>
    </row>
    <row r="62" spans="1:11" ht="15.75" customHeight="1" x14ac:dyDescent="0.2">
      <c r="A62" s="11">
        <v>39661</v>
      </c>
      <c r="B62" s="1">
        <v>478.05493200000001</v>
      </c>
      <c r="I62" s="1">
        <v>38</v>
      </c>
      <c r="J62" s="1">
        <v>7.6649828265815678E-3</v>
      </c>
      <c r="K62" s="1">
        <f t="shared" si="3"/>
        <v>0</v>
      </c>
    </row>
    <row r="63" spans="1:11" ht="15.75" customHeight="1" x14ac:dyDescent="0.2">
      <c r="A63" s="11">
        <v>39692</v>
      </c>
      <c r="B63" s="1">
        <v>436.24023399999999</v>
      </c>
      <c r="I63" s="1">
        <v>39</v>
      </c>
      <c r="J63" s="1">
        <v>9.4729378465820968E-3</v>
      </c>
      <c r="K63" s="1">
        <f t="shared" si="3"/>
        <v>0</v>
      </c>
    </row>
    <row r="64" spans="1:11" ht="15.75" customHeight="1" x14ac:dyDescent="0.2">
      <c r="A64" s="11">
        <v>39722</v>
      </c>
      <c r="B64" s="1">
        <v>307.80859400000003</v>
      </c>
      <c r="I64" s="1">
        <v>40</v>
      </c>
      <c r="J64" s="1">
        <v>9.4729378465820968E-3</v>
      </c>
      <c r="K64" s="1">
        <f t="shared" si="3"/>
        <v>0</v>
      </c>
    </row>
    <row r="65" spans="1:11" ht="15.75" customHeight="1" x14ac:dyDescent="0.2">
      <c r="A65" s="11">
        <v>39753</v>
      </c>
      <c r="B65" s="1">
        <v>253.87574799999999</v>
      </c>
      <c r="I65" s="1">
        <v>41</v>
      </c>
      <c r="J65" s="1">
        <v>1.5183184036654529E-2</v>
      </c>
      <c r="K65" s="1">
        <f t="shared" si="3"/>
        <v>0</v>
      </c>
    </row>
    <row r="66" spans="1:11" ht="15.75" customHeight="1" x14ac:dyDescent="0.2">
      <c r="A66" s="11">
        <v>39783</v>
      </c>
      <c r="B66" s="1">
        <v>275.87408399999998</v>
      </c>
      <c r="I66" s="1">
        <v>42</v>
      </c>
      <c r="J66" s="1">
        <v>1.6703590247505451E-2</v>
      </c>
      <c r="K66" s="1">
        <f t="shared" si="3"/>
        <v>0</v>
      </c>
    </row>
    <row r="67" spans="1:11" ht="15.75" customHeight="1" x14ac:dyDescent="0.2">
      <c r="A67" s="11">
        <v>39814</v>
      </c>
      <c r="B67" s="1">
        <v>296.20513899999997</v>
      </c>
      <c r="I67" s="1">
        <v>43</v>
      </c>
      <c r="J67" s="1">
        <v>1.3331711960038461E-2</v>
      </c>
      <c r="K67" s="1">
        <f t="shared" si="3"/>
        <v>0</v>
      </c>
    </row>
    <row r="68" spans="1:11" ht="15.75" customHeight="1" x14ac:dyDescent="0.2">
      <c r="A68" s="11">
        <v>39845</v>
      </c>
      <c r="B68" s="1">
        <v>283.32620200000002</v>
      </c>
      <c r="I68" s="1">
        <v>44</v>
      </c>
      <c r="J68" s="1">
        <v>9.4729378465820968E-3</v>
      </c>
      <c r="K68" s="1">
        <f t="shared" si="3"/>
        <v>0</v>
      </c>
    </row>
    <row r="69" spans="1:11" ht="15.75" customHeight="1" x14ac:dyDescent="0.2">
      <c r="A69" s="11">
        <v>39873</v>
      </c>
      <c r="B69" s="1">
        <v>341.220032</v>
      </c>
      <c r="I69" s="1">
        <v>45</v>
      </c>
      <c r="J69" s="1">
        <v>5.3631126597180057E-3</v>
      </c>
      <c r="K69" s="1">
        <f t="shared" si="3"/>
        <v>0</v>
      </c>
    </row>
    <row r="70" spans="1:11" ht="15.75" customHeight="1" x14ac:dyDescent="0.2">
      <c r="A70" s="11">
        <v>39904</v>
      </c>
      <c r="B70" s="1">
        <v>405.10015900000002</v>
      </c>
      <c r="I70" s="1">
        <v>46</v>
      </c>
      <c r="J70" s="1">
        <v>7.6649828265815678E-3</v>
      </c>
      <c r="K70" s="1">
        <f t="shared" si="3"/>
        <v>0</v>
      </c>
    </row>
    <row r="71" spans="1:11" ht="15.75" customHeight="1" x14ac:dyDescent="0.2">
      <c r="A71" s="11">
        <v>39934</v>
      </c>
      <c r="B71" s="1">
        <v>508.42294299999998</v>
      </c>
      <c r="I71" s="1">
        <v>47</v>
      </c>
      <c r="J71" s="1">
        <v>1.2229298949128831E-2</v>
      </c>
      <c r="K71" s="1">
        <f t="shared" si="3"/>
        <v>0</v>
      </c>
    </row>
    <row r="72" spans="1:11" ht="15.75" customHeight="1" x14ac:dyDescent="0.2">
      <c r="A72" s="11">
        <v>39965</v>
      </c>
      <c r="B72" s="1">
        <v>452.811646</v>
      </c>
      <c r="I72" s="1">
        <v>48</v>
      </c>
      <c r="J72" s="1">
        <v>1.2229298949128831E-2</v>
      </c>
      <c r="K72" s="1">
        <f t="shared" si="3"/>
        <v>0</v>
      </c>
    </row>
    <row r="73" spans="1:11" ht="15.75" customHeight="1" x14ac:dyDescent="0.2">
      <c r="A73" s="11">
        <v>39995</v>
      </c>
      <c r="B73" s="1">
        <v>437.59414700000002</v>
      </c>
      <c r="I73" s="1">
        <v>49</v>
      </c>
      <c r="J73" s="1">
        <v>7.6649828265815678E-3</v>
      </c>
      <c r="K73" s="1">
        <f t="shared" si="3"/>
        <v>0</v>
      </c>
    </row>
    <row r="74" spans="1:11" ht="15.75" customHeight="1" x14ac:dyDescent="0.2">
      <c r="A74" s="11">
        <v>40026</v>
      </c>
      <c r="B74" s="1">
        <v>448.71636999999998</v>
      </c>
      <c r="I74" s="1">
        <v>50</v>
      </c>
      <c r="J74" s="1">
        <v>1.0962425325061309E-2</v>
      </c>
      <c r="K74" s="1">
        <f t="shared" si="3"/>
        <v>0</v>
      </c>
    </row>
    <row r="75" spans="1:11" ht="15.75" customHeight="1" x14ac:dyDescent="0.2">
      <c r="A75" s="11">
        <v>40057</v>
      </c>
      <c r="B75" s="1">
        <v>492.70178199999998</v>
      </c>
      <c r="I75" s="1">
        <v>51</v>
      </c>
      <c r="J75" s="1">
        <v>1.4307622191054303E-2</v>
      </c>
      <c r="K75" s="1">
        <f t="shared" si="3"/>
        <v>0</v>
      </c>
    </row>
    <row r="76" spans="1:11" ht="15.75" customHeight="1" x14ac:dyDescent="0.2">
      <c r="A76" s="11">
        <v>40087</v>
      </c>
      <c r="B76" s="1">
        <v>432.16726699999998</v>
      </c>
      <c r="I76" s="1">
        <v>52</v>
      </c>
      <c r="J76" s="1">
        <v>1.5977187903472023E-2</v>
      </c>
      <c r="K76" s="1">
        <f t="shared" si="3"/>
        <v>0</v>
      </c>
    </row>
    <row r="77" spans="1:11" ht="15.75" customHeight="1" x14ac:dyDescent="0.2">
      <c r="A77" s="11">
        <v>40118</v>
      </c>
      <c r="B77" s="1">
        <v>478.86288500000001</v>
      </c>
      <c r="I77" s="1">
        <v>53</v>
      </c>
      <c r="J77" s="1">
        <v>5.3631126597180057E-3</v>
      </c>
      <c r="K77" s="1">
        <f t="shared" si="3"/>
        <v>0</v>
      </c>
    </row>
    <row r="78" spans="1:11" ht="15.75" customHeight="1" x14ac:dyDescent="0.2">
      <c r="A78" s="11">
        <v>40148</v>
      </c>
      <c r="B78" s="1">
        <v>491.042664</v>
      </c>
      <c r="I78" s="1">
        <v>54</v>
      </c>
      <c r="J78" s="1">
        <v>9.4729378465820968E-3</v>
      </c>
      <c r="K78" s="1">
        <f t="shared" si="3"/>
        <v>0</v>
      </c>
    </row>
    <row r="79" spans="1:11" ht="15.75" customHeight="1" x14ac:dyDescent="0.2">
      <c r="A79" s="11">
        <v>40179</v>
      </c>
      <c r="B79" s="1">
        <v>471.07321200000001</v>
      </c>
      <c r="I79" s="1">
        <v>55</v>
      </c>
      <c r="J79" s="1">
        <v>1.3331711960038461E-2</v>
      </c>
      <c r="K79" s="1">
        <f t="shared" si="3"/>
        <v>0</v>
      </c>
    </row>
    <row r="80" spans="1:11" ht="15.75" customHeight="1" x14ac:dyDescent="0.2">
      <c r="A80" s="11">
        <v>40210</v>
      </c>
      <c r="B80" s="1">
        <v>440.79244999999997</v>
      </c>
      <c r="I80" s="1">
        <v>56</v>
      </c>
      <c r="J80" s="1">
        <v>5.3631126597180057E-3</v>
      </c>
      <c r="K80" s="1">
        <f t="shared" si="3"/>
        <v>0</v>
      </c>
    </row>
    <row r="81" spans="1:11" ht="15.75" customHeight="1" x14ac:dyDescent="0.2">
      <c r="A81" s="11">
        <v>40238</v>
      </c>
      <c r="B81" s="1">
        <v>483.70324699999998</v>
      </c>
      <c r="I81" s="1">
        <v>57</v>
      </c>
      <c r="J81" s="1">
        <v>5.3631126597180057E-3</v>
      </c>
      <c r="K81" s="1">
        <f t="shared" si="3"/>
        <v>0</v>
      </c>
    </row>
    <row r="82" spans="1:11" ht="15.75" customHeight="1" x14ac:dyDescent="0.2">
      <c r="A82" s="11">
        <v>40269</v>
      </c>
      <c r="B82" s="1">
        <v>465.399811</v>
      </c>
      <c r="I82" s="1">
        <v>58</v>
      </c>
      <c r="J82" s="1">
        <v>1.3331711960038461E-2</v>
      </c>
      <c r="K82" s="1">
        <f t="shared" si="3"/>
        <v>0</v>
      </c>
    </row>
    <row r="83" spans="1:11" ht="15.75" customHeight="1" x14ac:dyDescent="0.2">
      <c r="A83" s="11">
        <v>40299</v>
      </c>
      <c r="B83" s="1">
        <v>470.80306999999999</v>
      </c>
      <c r="I83" s="1">
        <v>59</v>
      </c>
      <c r="J83" s="1">
        <v>1.2229298949128831E-2</v>
      </c>
      <c r="K83" s="1">
        <f t="shared" si="3"/>
        <v>0</v>
      </c>
    </row>
    <row r="84" spans="1:11" ht="15.75" customHeight="1" x14ac:dyDescent="0.2">
      <c r="A84" s="11">
        <v>40330</v>
      </c>
      <c r="B84" s="1">
        <v>494.07617199999999</v>
      </c>
      <c r="I84" s="1">
        <v>60</v>
      </c>
      <c r="J84" s="1">
        <v>1.4307622191054303E-2</v>
      </c>
      <c r="K84" s="1">
        <f t="shared" si="3"/>
        <v>0</v>
      </c>
    </row>
    <row r="85" spans="1:11" ht="15.75" customHeight="1" x14ac:dyDescent="0.2">
      <c r="A85" s="11">
        <v>40360</v>
      </c>
      <c r="B85" s="1">
        <v>457.71804800000001</v>
      </c>
      <c r="I85" s="1">
        <v>61</v>
      </c>
      <c r="J85" s="1">
        <v>1.4307622191054303E-2</v>
      </c>
      <c r="K85" s="1">
        <f t="shared" si="3"/>
        <v>0</v>
      </c>
    </row>
    <row r="86" spans="1:11" ht="15.75" customHeight="1" x14ac:dyDescent="0.2">
      <c r="A86" s="11">
        <v>40391</v>
      </c>
      <c r="B86" s="1">
        <v>416.713165</v>
      </c>
      <c r="I86" s="1">
        <v>62</v>
      </c>
      <c r="J86" s="1">
        <v>1.2229298949128831E-2</v>
      </c>
      <c r="K86" s="1">
        <f t="shared" si="3"/>
        <v>0</v>
      </c>
    </row>
    <row r="87" spans="1:11" ht="15.75" customHeight="1" x14ac:dyDescent="0.2">
      <c r="A87" s="11">
        <v>40422</v>
      </c>
      <c r="B87" s="1">
        <v>447.56310999999999</v>
      </c>
      <c r="I87" s="1">
        <v>63</v>
      </c>
      <c r="J87" s="1">
        <v>1.0962425325061309E-2</v>
      </c>
      <c r="K87" s="1">
        <f t="shared" si="3"/>
        <v>0</v>
      </c>
    </row>
    <row r="88" spans="1:11" ht="15.75" customHeight="1" x14ac:dyDescent="0.2">
      <c r="A88" s="11">
        <v>40452</v>
      </c>
      <c r="B88" s="1">
        <v>496.97757000000001</v>
      </c>
      <c r="I88" s="1">
        <v>64</v>
      </c>
      <c r="J88" s="1">
        <v>1.737304223041658E-2</v>
      </c>
      <c r="K88" s="1">
        <f t="shared" si="3"/>
        <v>0</v>
      </c>
    </row>
    <row r="89" spans="1:11" ht="15.75" customHeight="1" x14ac:dyDescent="0.2">
      <c r="A89" s="11">
        <v>40483</v>
      </c>
      <c r="B89" s="1">
        <v>446.81512500000002</v>
      </c>
      <c r="I89" s="1">
        <v>65</v>
      </c>
      <c r="J89" s="1">
        <v>9.4729378465820968E-3</v>
      </c>
      <c r="K89" s="1">
        <f t="shared" si="3"/>
        <v>0</v>
      </c>
    </row>
    <row r="90" spans="1:11" ht="15.75" customHeight="1" x14ac:dyDescent="0.2">
      <c r="A90" s="11">
        <v>40513</v>
      </c>
      <c r="B90" s="1">
        <v>479.954498</v>
      </c>
      <c r="I90" s="1">
        <v>66</v>
      </c>
      <c r="J90" s="1">
        <v>1.5977187903472023E-2</v>
      </c>
      <c r="K90" s="1">
        <f t="shared" si="3"/>
        <v>0</v>
      </c>
    </row>
    <row r="91" spans="1:11" ht="15.75" customHeight="1" x14ac:dyDescent="0.2">
      <c r="A91" s="11">
        <v>40544</v>
      </c>
      <c r="B91" s="1">
        <v>416.75848400000001</v>
      </c>
      <c r="I91" s="1">
        <v>67</v>
      </c>
      <c r="J91" s="1">
        <v>1.4307622191054303E-2</v>
      </c>
      <c r="K91" s="1">
        <f t="shared" si="3"/>
        <v>0</v>
      </c>
    </row>
    <row r="92" spans="1:11" ht="15.75" customHeight="1" x14ac:dyDescent="0.2">
      <c r="A92" s="11">
        <v>40575</v>
      </c>
      <c r="B92" s="1">
        <v>437.13626099999999</v>
      </c>
      <c r="I92" s="1">
        <v>68</v>
      </c>
      <c r="J92" s="1">
        <v>5.3631126597180057E-3</v>
      </c>
      <c r="K92" s="1">
        <f t="shared" si="3"/>
        <v>0</v>
      </c>
    </row>
    <row r="93" spans="1:11" ht="15.75" customHeight="1" x14ac:dyDescent="0.2">
      <c r="A93" s="11">
        <v>40603</v>
      </c>
      <c r="B93" s="1">
        <v>475.602417</v>
      </c>
      <c r="I93" s="1">
        <v>69</v>
      </c>
      <c r="J93" s="1">
        <v>7.6649828265815678E-3</v>
      </c>
      <c r="K93" s="1">
        <f t="shared" si="3"/>
        <v>0</v>
      </c>
    </row>
    <row r="94" spans="1:11" ht="15.75" customHeight="1" x14ac:dyDescent="0.2">
      <c r="A94" s="11">
        <v>40634</v>
      </c>
      <c r="B94" s="1">
        <v>445.97650099999998</v>
      </c>
      <c r="I94" s="1">
        <v>70</v>
      </c>
      <c r="J94" s="1">
        <v>1.2229298949128831E-2</v>
      </c>
      <c r="K94" s="1">
        <f t="shared" si="3"/>
        <v>0</v>
      </c>
    </row>
    <row r="95" spans="1:11" ht="15.75" customHeight="1" x14ac:dyDescent="0.2">
      <c r="A95" s="11">
        <v>40664</v>
      </c>
      <c r="B95" s="1">
        <v>431.514771</v>
      </c>
      <c r="I95" s="1">
        <v>71</v>
      </c>
      <c r="J95" s="1">
        <v>1.5183184036654529E-2</v>
      </c>
      <c r="K95" s="1">
        <f t="shared" si="3"/>
        <v>0</v>
      </c>
    </row>
    <row r="96" spans="1:11" ht="15.75" customHeight="1" x14ac:dyDescent="0.2">
      <c r="A96" s="11">
        <v>40695</v>
      </c>
      <c r="B96" s="1">
        <v>410.79684400000002</v>
      </c>
      <c r="I96" s="1">
        <v>72</v>
      </c>
      <c r="J96" s="1">
        <v>9.4729378465820968E-3</v>
      </c>
      <c r="K96" s="1">
        <f t="shared" si="3"/>
        <v>0</v>
      </c>
    </row>
    <row r="97" spans="1:11" ht="15.75" customHeight="1" x14ac:dyDescent="0.2">
      <c r="A97" s="11">
        <v>40725</v>
      </c>
      <c r="B97" s="1">
        <v>378.54116800000003</v>
      </c>
      <c r="I97" s="1">
        <v>73</v>
      </c>
      <c r="J97" s="1">
        <v>1.0962425325061309E-2</v>
      </c>
      <c r="K97" s="1">
        <f t="shared" si="3"/>
        <v>0</v>
      </c>
    </row>
    <row r="98" spans="1:11" ht="15.75" customHeight="1" x14ac:dyDescent="0.2">
      <c r="A98" s="11">
        <v>40756</v>
      </c>
      <c r="B98" s="1">
        <v>357.80703699999998</v>
      </c>
      <c r="I98" s="1">
        <v>74</v>
      </c>
      <c r="J98" s="1">
        <v>1.4307622191054303E-2</v>
      </c>
      <c r="K98" s="1">
        <f t="shared" si="3"/>
        <v>0</v>
      </c>
    </row>
    <row r="99" spans="1:11" ht="15.75" customHeight="1" x14ac:dyDescent="0.2">
      <c r="A99" s="11">
        <v>40787</v>
      </c>
      <c r="B99" s="1">
        <v>369.580017</v>
      </c>
      <c r="I99" s="1">
        <v>75</v>
      </c>
      <c r="J99" s="1">
        <v>1.3331711960038461E-2</v>
      </c>
      <c r="K99" s="1">
        <f t="shared" si="3"/>
        <v>0</v>
      </c>
    </row>
    <row r="100" spans="1:11" ht="15.75" customHeight="1" x14ac:dyDescent="0.2">
      <c r="A100" s="11">
        <v>40817</v>
      </c>
      <c r="B100" s="1">
        <v>401.21850599999999</v>
      </c>
      <c r="I100" s="1">
        <v>76</v>
      </c>
      <c r="J100" s="1">
        <v>5.3631126597180057E-3</v>
      </c>
      <c r="K100" s="1">
        <f t="shared" si="3"/>
        <v>0</v>
      </c>
    </row>
    <row r="101" spans="1:11" ht="15.75" customHeight="1" x14ac:dyDescent="0.2">
      <c r="A101" s="11">
        <v>40848</v>
      </c>
      <c r="B101" s="1">
        <v>355.81817599999999</v>
      </c>
      <c r="I101" s="1">
        <v>77</v>
      </c>
      <c r="J101" s="1">
        <v>9.4729378465820968E-3</v>
      </c>
      <c r="K101" s="1">
        <f t="shared" si="3"/>
        <v>0</v>
      </c>
    </row>
    <row r="102" spans="1:11" ht="15.75" customHeight="1" x14ac:dyDescent="0.2">
      <c r="A102" s="11">
        <v>40878</v>
      </c>
      <c r="B102" s="1">
        <v>316.81872600000003</v>
      </c>
      <c r="I102" s="1">
        <v>78</v>
      </c>
      <c r="J102" s="1">
        <v>1.6703590247505451E-2</v>
      </c>
      <c r="K102" s="1">
        <f t="shared" si="3"/>
        <v>0</v>
      </c>
    </row>
    <row r="103" spans="1:11" ht="15.75" customHeight="1" x14ac:dyDescent="0.2">
      <c r="A103" s="11">
        <v>40909</v>
      </c>
      <c r="B103" s="1">
        <v>373.580536</v>
      </c>
      <c r="I103" s="1">
        <v>79</v>
      </c>
      <c r="J103" s="1">
        <v>5.3631126597180057E-3</v>
      </c>
      <c r="K103" s="1">
        <f t="shared" si="3"/>
        <v>0</v>
      </c>
    </row>
    <row r="104" spans="1:11" ht="15.75" customHeight="1" x14ac:dyDescent="0.2">
      <c r="A104" s="11">
        <v>40940</v>
      </c>
      <c r="B104" s="1">
        <v>375.24932899999999</v>
      </c>
      <c r="I104" s="1">
        <v>80</v>
      </c>
      <c r="J104" s="1">
        <v>1.2229298949128831E-2</v>
      </c>
      <c r="K104" s="1">
        <f t="shared" si="3"/>
        <v>0</v>
      </c>
    </row>
    <row r="105" spans="1:11" ht="15.75" customHeight="1" x14ac:dyDescent="0.2">
      <c r="A105" s="11">
        <v>40969</v>
      </c>
      <c r="B105" s="1">
        <v>343.17654399999998</v>
      </c>
      <c r="I105" s="1">
        <v>81</v>
      </c>
      <c r="J105" s="1">
        <v>1.2229298949128831E-2</v>
      </c>
      <c r="K105" s="1">
        <f t="shared" si="3"/>
        <v>0</v>
      </c>
    </row>
    <row r="106" spans="1:11" ht="15.75" customHeight="1" x14ac:dyDescent="0.2">
      <c r="A106" s="11">
        <v>41000</v>
      </c>
      <c r="B106" s="1">
        <v>340.66192599999999</v>
      </c>
      <c r="I106" s="1">
        <v>82</v>
      </c>
      <c r="J106" s="1">
        <v>1.2229298949128831E-2</v>
      </c>
      <c r="K106" s="1">
        <f t="shared" si="3"/>
        <v>0</v>
      </c>
    </row>
    <row r="107" spans="1:11" ht="15.75" customHeight="1" x14ac:dyDescent="0.2">
      <c r="A107" s="11">
        <v>41030</v>
      </c>
      <c r="B107" s="1">
        <v>322.60247800000002</v>
      </c>
      <c r="I107" s="1">
        <v>83</v>
      </c>
      <c r="J107" s="1">
        <v>9.4729378465820968E-3</v>
      </c>
      <c r="K107" s="1">
        <f t="shared" si="3"/>
        <v>0</v>
      </c>
    </row>
    <row r="108" spans="1:11" ht="15.75" customHeight="1" x14ac:dyDescent="0.2">
      <c r="A108" s="11">
        <v>41061</v>
      </c>
      <c r="B108" s="1">
        <v>341.45675699999998</v>
      </c>
      <c r="I108" s="1">
        <v>84</v>
      </c>
      <c r="J108" s="1">
        <v>5.3631126597180057E-3</v>
      </c>
      <c r="K108" s="1">
        <f t="shared" si="3"/>
        <v>0</v>
      </c>
    </row>
    <row r="109" spans="1:11" ht="15.75" customHeight="1" x14ac:dyDescent="0.2">
      <c r="A109" s="11">
        <v>41091</v>
      </c>
      <c r="B109" s="1">
        <v>344.11773699999998</v>
      </c>
      <c r="I109" s="1">
        <v>85</v>
      </c>
      <c r="J109" s="1">
        <v>1.5183184036654529E-2</v>
      </c>
      <c r="K109" s="1">
        <f t="shared" si="3"/>
        <v>0</v>
      </c>
    </row>
    <row r="110" spans="1:11" ht="15.75" customHeight="1" x14ac:dyDescent="0.2">
      <c r="A110" s="11">
        <v>41122</v>
      </c>
      <c r="B110" s="1">
        <v>354.66897599999999</v>
      </c>
      <c r="I110" s="1">
        <v>86</v>
      </c>
      <c r="J110" s="1">
        <v>1.4307622191054303E-2</v>
      </c>
      <c r="K110" s="1">
        <f t="shared" si="3"/>
        <v>0</v>
      </c>
    </row>
    <row r="111" spans="1:11" ht="15.75" customHeight="1" x14ac:dyDescent="0.2">
      <c r="A111" s="11">
        <v>41153</v>
      </c>
      <c r="B111" s="1">
        <v>387.43322799999999</v>
      </c>
      <c r="I111" s="1">
        <v>87</v>
      </c>
      <c r="J111" s="1">
        <v>1.2229298949128831E-2</v>
      </c>
      <c r="K111" s="1">
        <f t="shared" si="3"/>
        <v>0</v>
      </c>
    </row>
    <row r="112" spans="1:11" ht="15.75" customHeight="1" x14ac:dyDescent="0.2">
      <c r="A112" s="11">
        <v>41183</v>
      </c>
      <c r="B112" s="1">
        <v>372.76333599999998</v>
      </c>
      <c r="I112" s="1">
        <v>88</v>
      </c>
      <c r="J112" s="1">
        <v>1.0962425325061309E-2</v>
      </c>
      <c r="K112" s="1">
        <f t="shared" si="3"/>
        <v>0</v>
      </c>
    </row>
    <row r="113" spans="1:11" ht="15.75" customHeight="1" x14ac:dyDescent="0.2">
      <c r="A113" s="11">
        <v>41214</v>
      </c>
      <c r="B113" s="1">
        <v>367.30264299999999</v>
      </c>
      <c r="I113" s="1">
        <v>89</v>
      </c>
      <c r="J113" s="1">
        <v>1.5977187903472023E-2</v>
      </c>
      <c r="K113" s="1">
        <f t="shared" si="3"/>
        <v>0</v>
      </c>
    </row>
    <row r="114" spans="1:11" ht="15.75" customHeight="1" x14ac:dyDescent="0.2">
      <c r="A114" s="11">
        <v>41244</v>
      </c>
      <c r="B114" s="1">
        <v>388.52072099999998</v>
      </c>
      <c r="I114" s="1">
        <v>90</v>
      </c>
      <c r="J114" s="1">
        <v>1.5977187903472023E-2</v>
      </c>
      <c r="K114" s="1">
        <f t="shared" si="3"/>
        <v>0</v>
      </c>
    </row>
    <row r="115" spans="1:11" ht="15.75" customHeight="1" x14ac:dyDescent="0.2">
      <c r="A115" s="11">
        <v>41275</v>
      </c>
      <c r="B115" s="1">
        <v>410.31735200000003</v>
      </c>
      <c r="I115" s="1">
        <v>91</v>
      </c>
      <c r="J115" s="1">
        <v>1.5977187903472023E-2</v>
      </c>
      <c r="K115" s="1">
        <f t="shared" si="3"/>
        <v>0</v>
      </c>
    </row>
    <row r="116" spans="1:11" ht="15.75" customHeight="1" x14ac:dyDescent="0.2">
      <c r="A116" s="11">
        <v>41306</v>
      </c>
      <c r="B116" s="1">
        <v>376.62753300000003</v>
      </c>
      <c r="I116" s="1">
        <v>92</v>
      </c>
      <c r="J116" s="1">
        <v>5.3631126597180057E-3</v>
      </c>
      <c r="K116" s="1">
        <f t="shared" si="3"/>
        <v>0</v>
      </c>
    </row>
    <row r="117" spans="1:11" ht="15.75" customHeight="1" x14ac:dyDescent="0.2">
      <c r="A117" s="11">
        <v>41334</v>
      </c>
      <c r="B117" s="1">
        <v>357.676941</v>
      </c>
      <c r="I117" s="1">
        <v>93</v>
      </c>
      <c r="J117" s="1">
        <v>5.3631126597180057E-3</v>
      </c>
      <c r="K117" s="1">
        <f t="shared" si="3"/>
        <v>0</v>
      </c>
    </row>
    <row r="118" spans="1:11" ht="15.75" customHeight="1" x14ac:dyDescent="0.2">
      <c r="A118" s="11">
        <v>41365</v>
      </c>
      <c r="B118" s="1">
        <v>364.75735500000002</v>
      </c>
      <c r="I118" s="1">
        <v>94</v>
      </c>
      <c r="J118" s="1">
        <v>1.4307622191054303E-2</v>
      </c>
      <c r="K118" s="1">
        <f t="shared" si="3"/>
        <v>0</v>
      </c>
    </row>
    <row r="119" spans="1:11" ht="15.75" customHeight="1" x14ac:dyDescent="0.2">
      <c r="A119" s="11">
        <v>41395</v>
      </c>
      <c r="B119" s="1">
        <v>373.13357500000001</v>
      </c>
      <c r="I119" s="1">
        <v>95</v>
      </c>
      <c r="J119" s="1">
        <v>1.2229298949128831E-2</v>
      </c>
      <c r="K119" s="1">
        <f t="shared" si="3"/>
        <v>0</v>
      </c>
    </row>
    <row r="120" spans="1:11" ht="15.75" customHeight="1" x14ac:dyDescent="0.2">
      <c r="A120" s="11">
        <v>41426</v>
      </c>
      <c r="B120" s="1">
        <v>403.62805200000003</v>
      </c>
      <c r="I120" s="1">
        <v>96</v>
      </c>
      <c r="J120" s="1">
        <v>1.3331711960038461E-2</v>
      </c>
      <c r="K120" s="1">
        <f t="shared" si="3"/>
        <v>0</v>
      </c>
    </row>
    <row r="121" spans="1:11" ht="15.75" customHeight="1" x14ac:dyDescent="0.2">
      <c r="A121" s="11">
        <v>41456</v>
      </c>
      <c r="B121" s="1">
        <v>408.04992700000003</v>
      </c>
      <c r="I121" s="1">
        <v>97</v>
      </c>
      <c r="J121" s="1">
        <v>1.5183184036654529E-2</v>
      </c>
      <c r="K121" s="1">
        <f t="shared" si="3"/>
        <v>0</v>
      </c>
    </row>
    <row r="122" spans="1:11" ht="15.75" customHeight="1" x14ac:dyDescent="0.2">
      <c r="A122" s="11">
        <v>41487</v>
      </c>
      <c r="B122" s="1">
        <v>399.53369099999998</v>
      </c>
      <c r="C122" s="1">
        <f t="shared" ref="C122:C220" si="4">B122/B2</f>
        <v>7.6092764894859704</v>
      </c>
      <c r="I122" s="1">
        <v>98</v>
      </c>
      <c r="J122" s="1">
        <v>1.799385798421449E-2</v>
      </c>
      <c r="K122" s="1">
        <f t="shared" si="3"/>
        <v>0</v>
      </c>
    </row>
    <row r="123" spans="1:11" ht="15.75" customHeight="1" x14ac:dyDescent="0.2">
      <c r="A123" s="11">
        <v>41518</v>
      </c>
      <c r="B123" s="1">
        <v>384.817657</v>
      </c>
      <c r="C123" s="1">
        <f t="shared" si="4"/>
        <v>6.6172430528756401</v>
      </c>
      <c r="I123" s="1">
        <v>99</v>
      </c>
      <c r="J123" s="1">
        <v>1.4307622191054303E-2</v>
      </c>
      <c r="K123" s="1">
        <f t="shared" si="3"/>
        <v>0</v>
      </c>
    </row>
    <row r="124" spans="1:11" ht="15.75" customHeight="1" x14ac:dyDescent="0.2">
      <c r="A124" s="11">
        <v>41548</v>
      </c>
      <c r="B124" s="1">
        <v>428.00668300000001</v>
      </c>
      <c r="C124" s="1">
        <f t="shared" si="4"/>
        <v>6.7146214356329894</v>
      </c>
      <c r="I124" s="1">
        <v>100</v>
      </c>
      <c r="J124" s="1">
        <v>1.5183184036654529E-2</v>
      </c>
      <c r="K124" s="1">
        <f t="shared" si="3"/>
        <v>0</v>
      </c>
    </row>
    <row r="125" spans="1:11" ht="15.75" customHeight="1" x14ac:dyDescent="0.2">
      <c r="A125" s="11">
        <v>41579</v>
      </c>
      <c r="B125" s="1">
        <v>399.22958399999999</v>
      </c>
      <c r="C125" s="1">
        <f t="shared" si="4"/>
        <v>6.2554494566975958</v>
      </c>
      <c r="I125" s="1">
        <v>101</v>
      </c>
      <c r="J125" s="1">
        <v>5.3631126597180057E-3</v>
      </c>
      <c r="K125" s="1">
        <f t="shared" si="3"/>
        <v>0</v>
      </c>
    </row>
    <row r="126" spans="1:11" ht="15.75" customHeight="1" x14ac:dyDescent="0.2">
      <c r="A126" s="11">
        <v>41609</v>
      </c>
      <c r="B126" s="1">
        <v>418.88223299999999</v>
      </c>
      <c r="C126" s="1">
        <f t="shared" si="4"/>
        <v>5.5803360413343386</v>
      </c>
      <c r="I126" s="1">
        <v>102</v>
      </c>
      <c r="J126" s="1">
        <v>1.6703590247505451E-2</v>
      </c>
      <c r="K126" s="1">
        <f t="shared" si="3"/>
        <v>0</v>
      </c>
    </row>
    <row r="127" spans="1:11" ht="15.75" customHeight="1" x14ac:dyDescent="0.2">
      <c r="A127" s="11">
        <v>41640</v>
      </c>
      <c r="B127" s="1">
        <v>388.91189600000001</v>
      </c>
      <c r="C127" s="1">
        <f t="shared" si="4"/>
        <v>5.2947588255987839</v>
      </c>
      <c r="I127" s="1">
        <v>103</v>
      </c>
      <c r="J127" s="1">
        <v>1.3331711960038461E-2</v>
      </c>
      <c r="K127" s="1">
        <f t="shared" si="3"/>
        <v>0</v>
      </c>
    </row>
    <row r="128" spans="1:11" ht="15.75" customHeight="1" x14ac:dyDescent="0.2">
      <c r="A128" s="11">
        <v>41671</v>
      </c>
      <c r="B128" s="1">
        <v>374.312836</v>
      </c>
      <c r="C128" s="1">
        <f t="shared" si="4"/>
        <v>5.1497463517024897</v>
      </c>
      <c r="I128" s="1">
        <v>104</v>
      </c>
      <c r="J128" s="1">
        <v>1.3331711960038461E-2</v>
      </c>
      <c r="K128" s="1">
        <f t="shared" si="3"/>
        <v>0</v>
      </c>
    </row>
    <row r="129" spans="1:11" ht="15.75" customHeight="1" x14ac:dyDescent="0.2">
      <c r="A129" s="11">
        <v>41699</v>
      </c>
      <c r="B129" s="1">
        <v>435.51681500000001</v>
      </c>
      <c r="C129" s="1">
        <f t="shared" si="4"/>
        <v>6.1771992167982583</v>
      </c>
      <c r="I129" s="1">
        <v>105</v>
      </c>
      <c r="J129" s="1">
        <v>7.6649828265815678E-3</v>
      </c>
      <c r="K129" s="1">
        <f t="shared" si="3"/>
        <v>0</v>
      </c>
    </row>
    <row r="130" spans="1:11" ht="15.75" customHeight="1" x14ac:dyDescent="0.2">
      <c r="A130" s="11">
        <v>41730</v>
      </c>
      <c r="B130" s="1">
        <v>437.87979100000001</v>
      </c>
      <c r="C130" s="1">
        <f t="shared" si="4"/>
        <v>6.3475641058907799</v>
      </c>
      <c r="I130" s="1">
        <v>106</v>
      </c>
      <c r="J130" s="1">
        <v>5.3631126597180057E-3</v>
      </c>
      <c r="K130" s="1">
        <f t="shared" si="3"/>
        <v>0</v>
      </c>
    </row>
    <row r="131" spans="1:11" ht="15.75" customHeight="1" x14ac:dyDescent="0.2">
      <c r="A131" s="11">
        <v>41760</v>
      </c>
      <c r="B131" s="1">
        <v>498.19470200000001</v>
      </c>
      <c r="C131" s="1">
        <f t="shared" si="4"/>
        <v>8.8458992278008939</v>
      </c>
      <c r="I131" s="1">
        <v>107</v>
      </c>
      <c r="J131" s="1">
        <v>7.6649828265815678E-3</v>
      </c>
      <c r="K131" s="1">
        <f t="shared" si="3"/>
        <v>0</v>
      </c>
    </row>
    <row r="132" spans="1:11" ht="15.75" customHeight="1" x14ac:dyDescent="0.2">
      <c r="A132" s="11">
        <v>41791</v>
      </c>
      <c r="B132" s="1">
        <v>479.45013399999999</v>
      </c>
      <c r="C132" s="1">
        <f t="shared" si="4"/>
        <v>8.357883003302657</v>
      </c>
      <c r="I132" s="1">
        <v>108</v>
      </c>
      <c r="J132" s="1">
        <v>1.2229298949128831E-2</v>
      </c>
      <c r="K132" s="1">
        <f t="shared" si="3"/>
        <v>0</v>
      </c>
    </row>
    <row r="133" spans="1:11" ht="15.75" customHeight="1" x14ac:dyDescent="0.2">
      <c r="A133" s="11">
        <v>41821</v>
      </c>
      <c r="B133" s="1">
        <v>475.22412100000003</v>
      </c>
      <c r="C133" s="1">
        <f t="shared" si="4"/>
        <v>7.2802450909824357</v>
      </c>
      <c r="I133" s="1">
        <v>109</v>
      </c>
      <c r="J133" s="1">
        <v>1.799385798421449E-2</v>
      </c>
      <c r="K133" s="1">
        <f t="shared" si="3"/>
        <v>0</v>
      </c>
    </row>
    <row r="134" spans="1:11" ht="15.75" customHeight="1" x14ac:dyDescent="0.2">
      <c r="A134" s="11">
        <v>41852</v>
      </c>
      <c r="B134" s="1">
        <v>471.564728</v>
      </c>
      <c r="C134" s="1">
        <f t="shared" si="4"/>
        <v>7.4254261704061841</v>
      </c>
      <c r="I134" s="1">
        <v>110</v>
      </c>
      <c r="J134" s="1">
        <v>1.0962425325061309E-2</v>
      </c>
      <c r="K134" s="1">
        <f t="shared" si="3"/>
        <v>0</v>
      </c>
    </row>
    <row r="135" spans="1:11" ht="15.75" customHeight="1" x14ac:dyDescent="0.2">
      <c r="A135" s="11">
        <v>41883</v>
      </c>
      <c r="B135" s="1">
        <v>446.53930700000001</v>
      </c>
      <c r="C135" s="1">
        <f t="shared" si="4"/>
        <v>6.4577538967487227</v>
      </c>
      <c r="I135" s="1">
        <v>111</v>
      </c>
      <c r="J135" s="1">
        <v>7.6649828265815678E-3</v>
      </c>
      <c r="K135" s="1">
        <f t="shared" si="3"/>
        <v>0</v>
      </c>
    </row>
    <row r="136" spans="1:11" ht="15.75" customHeight="1" x14ac:dyDescent="0.2">
      <c r="A136" s="11">
        <v>41913</v>
      </c>
      <c r="B136" s="1">
        <v>472.43826300000001</v>
      </c>
      <c r="C136" s="1">
        <f t="shared" si="4"/>
        <v>6.68703853846878</v>
      </c>
      <c r="I136" s="1">
        <v>112</v>
      </c>
      <c r="J136" s="1">
        <v>5.3631126597180057E-3</v>
      </c>
      <c r="K136" s="1">
        <f t="shared" si="3"/>
        <v>0</v>
      </c>
    </row>
    <row r="137" spans="1:11" ht="15.75" customHeight="1" x14ac:dyDescent="0.2">
      <c r="A137" s="11">
        <v>41944</v>
      </c>
      <c r="B137" s="1">
        <v>468.21224999999998</v>
      </c>
      <c r="C137" s="1">
        <f t="shared" si="4"/>
        <v>6.7823130883542504</v>
      </c>
      <c r="I137" s="1">
        <v>113</v>
      </c>
      <c r="J137" s="1">
        <v>9.4729378465820968E-3</v>
      </c>
      <c r="K137" s="1">
        <f t="shared" si="3"/>
        <v>0</v>
      </c>
    </row>
    <row r="138" spans="1:11" ht="15.75" customHeight="1" x14ac:dyDescent="0.2">
      <c r="A138" s="11">
        <v>41974</v>
      </c>
      <c r="B138" s="1">
        <v>420.78192100000001</v>
      </c>
      <c r="C138" s="1">
        <f t="shared" si="4"/>
        <v>5.9051035056995955</v>
      </c>
      <c r="I138" s="1">
        <v>114</v>
      </c>
      <c r="J138" s="1">
        <v>1.5183184036654529E-2</v>
      </c>
      <c r="K138" s="1">
        <f t="shared" si="3"/>
        <v>0</v>
      </c>
    </row>
    <row r="139" spans="1:11" ht="15.75" customHeight="1" x14ac:dyDescent="0.2">
      <c r="A139" s="11">
        <v>42005</v>
      </c>
      <c r="B139" s="1">
        <v>432.16143799999998</v>
      </c>
      <c r="C139" s="1">
        <f t="shared" si="4"/>
        <v>6.0807498264502984</v>
      </c>
      <c r="I139" s="1">
        <v>115</v>
      </c>
      <c r="J139" s="1">
        <v>5.3631126597180057E-3</v>
      </c>
      <c r="K139" s="1">
        <f t="shared" si="3"/>
        <v>0</v>
      </c>
    </row>
    <row r="140" spans="1:11" ht="15.75" customHeight="1" x14ac:dyDescent="0.2">
      <c r="A140" s="11">
        <v>42036</v>
      </c>
      <c r="B140" s="1">
        <v>403.97238199999998</v>
      </c>
      <c r="C140" s="1">
        <f t="shared" si="4"/>
        <v>5.4393791520599581</v>
      </c>
      <c r="I140" s="1">
        <v>116</v>
      </c>
      <c r="J140" s="1">
        <v>5.3631126597180057E-3</v>
      </c>
      <c r="K140" s="1">
        <f t="shared" si="3"/>
        <v>0</v>
      </c>
    </row>
    <row r="141" spans="1:11" ht="15.75" customHeight="1" x14ac:dyDescent="0.2">
      <c r="A141" s="11">
        <v>42064</v>
      </c>
      <c r="B141" s="1">
        <v>390.01953099999997</v>
      </c>
      <c r="C141" s="1">
        <f t="shared" si="4"/>
        <v>5.3496029243470433</v>
      </c>
      <c r="I141" s="1">
        <v>117</v>
      </c>
      <c r="J141" s="1">
        <v>1.2229298949128831E-2</v>
      </c>
      <c r="K141" s="1">
        <f t="shared" si="3"/>
        <v>0</v>
      </c>
    </row>
    <row r="142" spans="1:11" ht="15.75" customHeight="1" x14ac:dyDescent="0.2">
      <c r="A142" s="11">
        <v>42095</v>
      </c>
      <c r="B142" s="1">
        <v>407.18316700000003</v>
      </c>
      <c r="C142" s="1">
        <f t="shared" si="4"/>
        <v>5.7754046184268448</v>
      </c>
      <c r="I142" s="1">
        <v>118</v>
      </c>
      <c r="J142" s="1">
        <v>5.3631126597180057E-3</v>
      </c>
      <c r="K142" s="1">
        <f t="shared" si="3"/>
        <v>0</v>
      </c>
    </row>
    <row r="143" spans="1:11" ht="15.75" customHeight="1" x14ac:dyDescent="0.2">
      <c r="A143" s="11">
        <v>42125</v>
      </c>
      <c r="B143" s="1">
        <v>414.100616</v>
      </c>
      <c r="C143" s="1">
        <f t="shared" si="4"/>
        <v>5.7972183361053364</v>
      </c>
      <c r="I143" s="1">
        <v>119</v>
      </c>
      <c r="J143" s="1">
        <v>5.3631126597180057E-3</v>
      </c>
      <c r="K143" s="1">
        <f t="shared" si="3"/>
        <v>0</v>
      </c>
    </row>
    <row r="144" spans="1:11" ht="15.75" customHeight="1" x14ac:dyDescent="0.2">
      <c r="A144" s="11">
        <v>42156</v>
      </c>
      <c r="B144" s="1">
        <v>477.71194500000001</v>
      </c>
      <c r="C144" s="1">
        <f t="shared" si="4"/>
        <v>5.4451375248681089</v>
      </c>
      <c r="I144" s="1">
        <v>120</v>
      </c>
      <c r="J144" s="1">
        <v>1.6703590247505451E-2</v>
      </c>
      <c r="K144" s="1">
        <f t="shared" si="3"/>
        <v>0</v>
      </c>
    </row>
    <row r="145" spans="1:3" ht="15.75" customHeight="1" x14ac:dyDescent="0.2">
      <c r="A145" s="11">
        <v>42186</v>
      </c>
      <c r="B145" s="1">
        <v>478.54788200000002</v>
      </c>
      <c r="C145" s="1">
        <f t="shared" si="4"/>
        <v>4.9831451385478758</v>
      </c>
    </row>
    <row r="146" spans="1:3" ht="15.75" customHeight="1" x14ac:dyDescent="0.2">
      <c r="A146" s="11">
        <v>42217</v>
      </c>
      <c r="B146" s="1">
        <v>408.83282500000001</v>
      </c>
      <c r="C146" s="1">
        <f t="shared" si="4"/>
        <v>4.1622191272331808</v>
      </c>
    </row>
    <row r="147" spans="1:3" ht="15.75" customHeight="1" x14ac:dyDescent="0.2">
      <c r="A147" s="11">
        <v>42248</v>
      </c>
      <c r="B147" s="1">
        <v>411.88986199999999</v>
      </c>
      <c r="C147" s="1">
        <f t="shared" si="4"/>
        <v>3.8015124023449198</v>
      </c>
    </row>
    <row r="148" spans="1:3" ht="15.75" customHeight="1" x14ac:dyDescent="0.2">
      <c r="A148" s="11">
        <v>42278</v>
      </c>
      <c r="B148" s="1">
        <v>452.68237299999998</v>
      </c>
      <c r="C148" s="1">
        <f t="shared" si="4"/>
        <v>4.3481390848944148</v>
      </c>
    </row>
    <row r="149" spans="1:3" ht="15.75" customHeight="1" x14ac:dyDescent="0.2">
      <c r="A149" s="11">
        <v>42309</v>
      </c>
      <c r="B149" s="1">
        <v>461.94903599999998</v>
      </c>
      <c r="C149" s="1">
        <f t="shared" si="4"/>
        <v>4.0630778876197367</v>
      </c>
    </row>
    <row r="150" spans="1:3" ht="15.75" customHeight="1" x14ac:dyDescent="0.2">
      <c r="A150" s="11">
        <v>42339</v>
      </c>
      <c r="B150" s="1">
        <v>484.63815299999999</v>
      </c>
      <c r="C150" s="1">
        <f t="shared" si="4"/>
        <v>3.9913420309518619</v>
      </c>
    </row>
    <row r="151" spans="1:3" ht="15.75" customHeight="1" x14ac:dyDescent="0.2">
      <c r="A151" s="11">
        <v>42370</v>
      </c>
      <c r="B151" s="1">
        <v>494.573578</v>
      </c>
      <c r="C151" s="1">
        <f t="shared" si="4"/>
        <v>3.1700361787368037</v>
      </c>
    </row>
    <row r="152" spans="1:3" ht="15.75" customHeight="1" x14ac:dyDescent="0.2">
      <c r="A152" s="11">
        <v>42401</v>
      </c>
      <c r="B152" s="1">
        <v>461.73413099999999</v>
      </c>
      <c r="C152" s="1">
        <f t="shared" si="4"/>
        <v>2.9806314526110689</v>
      </c>
    </row>
    <row r="153" spans="1:3" ht="15.75" customHeight="1" x14ac:dyDescent="0.2">
      <c r="A153" s="11">
        <v>42430</v>
      </c>
      <c r="B153" s="1">
        <v>499.25466899999998</v>
      </c>
      <c r="C153" s="1">
        <f t="shared" si="4"/>
        <v>2.8723308155438905</v>
      </c>
    </row>
    <row r="154" spans="1:3" ht="15.75" customHeight="1" x14ac:dyDescent="0.2">
      <c r="A154" s="11">
        <v>42461</v>
      </c>
      <c r="B154" s="1">
        <v>474.27450599999997</v>
      </c>
      <c r="C154" s="1">
        <f t="shared" si="4"/>
        <v>2.1215146243957719</v>
      </c>
    </row>
    <row r="155" spans="1:3" ht="15.75" customHeight="1" x14ac:dyDescent="0.2">
      <c r="A155" s="11">
        <v>42491</v>
      </c>
      <c r="B155" s="1">
        <v>462.281342</v>
      </c>
      <c r="C155" s="1">
        <f t="shared" si="4"/>
        <v>2.2169724304203315</v>
      </c>
    </row>
    <row r="156" spans="1:3" ht="15.75" customHeight="1" x14ac:dyDescent="0.2">
      <c r="A156" s="11">
        <v>42522</v>
      </c>
      <c r="B156" s="1">
        <v>467.73498499999999</v>
      </c>
      <c r="C156" s="1">
        <f t="shared" si="4"/>
        <v>2.0194172718025167</v>
      </c>
    </row>
    <row r="157" spans="1:3" ht="15.75" customHeight="1" x14ac:dyDescent="0.2">
      <c r="A157" s="11">
        <v>42552</v>
      </c>
      <c r="B157" s="1">
        <v>489.81503300000003</v>
      </c>
      <c r="C157" s="1">
        <f t="shared" si="4"/>
        <v>2.2658603273300706</v>
      </c>
    </row>
    <row r="158" spans="1:3" ht="15.75" customHeight="1" x14ac:dyDescent="0.2">
      <c r="A158" s="11">
        <v>42583</v>
      </c>
      <c r="B158" s="1">
        <v>511.58132899999998</v>
      </c>
      <c r="C158" s="1">
        <f t="shared" si="4"/>
        <v>2.0731007556282282</v>
      </c>
    </row>
    <row r="159" spans="1:3" ht="15.75" customHeight="1" x14ac:dyDescent="0.2">
      <c r="A159" s="11">
        <v>42614</v>
      </c>
      <c r="B159" s="1">
        <v>523.01953100000003</v>
      </c>
      <c r="C159" s="1">
        <f t="shared" si="4"/>
        <v>2.0210533457242335</v>
      </c>
    </row>
    <row r="160" spans="1:3" ht="15.75" customHeight="1" x14ac:dyDescent="0.2">
      <c r="A160" s="11">
        <v>42644</v>
      </c>
      <c r="B160" s="1">
        <v>509.14404300000001</v>
      </c>
      <c r="C160" s="1">
        <f t="shared" si="4"/>
        <v>1.8803780836594743</v>
      </c>
    </row>
    <row r="161" spans="1:3" ht="15.75" customHeight="1" x14ac:dyDescent="0.2">
      <c r="A161" s="11">
        <v>42675</v>
      </c>
      <c r="B161" s="1">
        <v>477.82180799999998</v>
      </c>
      <c r="C161" s="1">
        <f t="shared" si="4"/>
        <v>1.7385351550147714</v>
      </c>
    </row>
    <row r="162" spans="1:3" ht="15.75" customHeight="1" x14ac:dyDescent="0.2">
      <c r="A162" s="11">
        <v>42705</v>
      </c>
      <c r="B162" s="1">
        <v>522.39215100000001</v>
      </c>
      <c r="C162" s="1">
        <f t="shared" si="4"/>
        <v>1.8622445131201393</v>
      </c>
    </row>
    <row r="163" spans="1:3" ht="15.75" customHeight="1" x14ac:dyDescent="0.2">
      <c r="A163" s="11">
        <v>42736</v>
      </c>
      <c r="B163" s="1">
        <v>504.43853799999999</v>
      </c>
      <c r="C163" s="1">
        <f t="shared" si="4"/>
        <v>1.671512194996519</v>
      </c>
    </row>
    <row r="164" spans="1:3" ht="15.75" customHeight="1" x14ac:dyDescent="0.2">
      <c r="A164" s="11">
        <v>42767</v>
      </c>
      <c r="B164" s="1">
        <v>597.51245100000006</v>
      </c>
      <c r="C164" s="1">
        <f t="shared" si="4"/>
        <v>2.0003438879376807</v>
      </c>
    </row>
    <row r="165" spans="1:3" ht="15.75" customHeight="1" x14ac:dyDescent="0.2">
      <c r="A165" s="11">
        <v>42795</v>
      </c>
      <c r="B165" s="1">
        <v>637.49786400000005</v>
      </c>
      <c r="C165" s="1">
        <f t="shared" si="4"/>
        <v>2.1064835809198894</v>
      </c>
    </row>
    <row r="166" spans="1:3" ht="15.75" customHeight="1" x14ac:dyDescent="0.2">
      <c r="A166" s="11">
        <v>42826</v>
      </c>
      <c r="B166" s="1">
        <v>673.35687299999995</v>
      </c>
      <c r="C166" s="1">
        <f t="shared" si="4"/>
        <v>1.9368559171266195</v>
      </c>
    </row>
    <row r="167" spans="1:3" ht="15.75" customHeight="1" x14ac:dyDescent="0.2">
      <c r="A167" s="11">
        <v>42856</v>
      </c>
      <c r="B167" s="1">
        <v>647.05383300000005</v>
      </c>
      <c r="C167" s="1">
        <f t="shared" si="4"/>
        <v>1.6519342213569859</v>
      </c>
    </row>
    <row r="168" spans="1:3" ht="15.75" customHeight="1" x14ac:dyDescent="0.2">
      <c r="A168" s="11">
        <v>42887</v>
      </c>
      <c r="B168" s="1">
        <v>666.02105700000004</v>
      </c>
      <c r="C168" s="1">
        <f t="shared" si="4"/>
        <v>1.7586015160962996</v>
      </c>
    </row>
    <row r="169" spans="1:3" ht="15.75" customHeight="1" x14ac:dyDescent="0.2">
      <c r="A169" s="11">
        <v>42917</v>
      </c>
      <c r="B169" s="1">
        <v>779.53411900000003</v>
      </c>
      <c r="C169" s="1">
        <f t="shared" si="4"/>
        <v>1.8485816977529999</v>
      </c>
    </row>
    <row r="170" spans="1:3" ht="15.75" customHeight="1" x14ac:dyDescent="0.2">
      <c r="A170" s="11">
        <v>42948</v>
      </c>
      <c r="B170" s="1">
        <v>775.18682899999999</v>
      </c>
      <c r="C170" s="1">
        <f t="shared" si="4"/>
        <v>1.7750874408572639</v>
      </c>
    </row>
    <row r="171" spans="1:3" ht="15.75" customHeight="1" x14ac:dyDescent="0.2">
      <c r="A171" s="11">
        <v>42979</v>
      </c>
      <c r="B171" s="1">
        <v>759.28924600000005</v>
      </c>
      <c r="C171" s="1">
        <f t="shared" si="4"/>
        <v>1.4835990945763289</v>
      </c>
    </row>
    <row r="172" spans="1:3" ht="15.75" customHeight="1" x14ac:dyDescent="0.2">
      <c r="A172" s="11">
        <v>43009</v>
      </c>
      <c r="B172" s="1">
        <v>914.81280500000003</v>
      </c>
      <c r="C172" s="1">
        <f t="shared" si="4"/>
        <v>1.4755810782918779</v>
      </c>
    </row>
    <row r="173" spans="1:3" ht="15.75" customHeight="1" x14ac:dyDescent="0.2">
      <c r="A173" s="11">
        <v>43040</v>
      </c>
      <c r="B173" s="1">
        <v>896.046875</v>
      </c>
      <c r="C173" s="1">
        <f t="shared" si="4"/>
        <v>1.4109231752682891</v>
      </c>
    </row>
    <row r="174" spans="1:3" ht="15.75" customHeight="1" x14ac:dyDescent="0.2">
      <c r="A174" s="11">
        <v>43070</v>
      </c>
      <c r="B174" s="1">
        <v>895.56073000000004</v>
      </c>
      <c r="C174" s="1">
        <f t="shared" si="4"/>
        <v>1.3949685989718379</v>
      </c>
    </row>
    <row r="175" spans="1:3" ht="15.75" customHeight="1" x14ac:dyDescent="0.2">
      <c r="A175" s="11">
        <v>43101</v>
      </c>
      <c r="B175" s="1">
        <v>934.69683799999996</v>
      </c>
      <c r="C175" s="1">
        <f t="shared" si="4"/>
        <v>1.6930919993367011</v>
      </c>
    </row>
    <row r="176" spans="1:3" ht="15.75" customHeight="1" x14ac:dyDescent="0.2">
      <c r="A176" s="11">
        <v>43132</v>
      </c>
      <c r="B176" s="1">
        <v>928.13360599999999</v>
      </c>
      <c r="C176" s="1">
        <f t="shared" si="4"/>
        <v>1.69174764320344</v>
      </c>
    </row>
    <row r="177" spans="1:3" ht="15.75" customHeight="1" x14ac:dyDescent="0.2">
      <c r="A177" s="11">
        <v>43160</v>
      </c>
      <c r="B177" s="1">
        <v>858.27203399999996</v>
      </c>
      <c r="C177" s="1">
        <f t="shared" si="4"/>
        <v>1.7008745132192884</v>
      </c>
    </row>
    <row r="178" spans="1:3" ht="15.75" customHeight="1" x14ac:dyDescent="0.2">
      <c r="A178" s="11">
        <v>43191</v>
      </c>
      <c r="B178" s="1">
        <v>936.641479</v>
      </c>
      <c r="C178" s="1">
        <f t="shared" si="4"/>
        <v>1.6086206746453844</v>
      </c>
    </row>
    <row r="179" spans="1:3" ht="15.75" customHeight="1" x14ac:dyDescent="0.2">
      <c r="A179" s="11">
        <v>43221</v>
      </c>
      <c r="B179" s="1">
        <v>895.85241699999995</v>
      </c>
      <c r="C179" s="1">
        <f t="shared" si="4"/>
        <v>1.6736366346807485</v>
      </c>
    </row>
    <row r="180" spans="1:3" ht="15.75" customHeight="1" x14ac:dyDescent="0.2">
      <c r="A180" s="11">
        <v>43252</v>
      </c>
      <c r="B180" s="1">
        <v>945.53820800000005</v>
      </c>
      <c r="C180" s="1">
        <f t="shared" si="4"/>
        <v>2.016638633252088</v>
      </c>
    </row>
    <row r="181" spans="1:3" ht="15.75" customHeight="1" x14ac:dyDescent="0.2">
      <c r="A181" s="11">
        <v>43282</v>
      </c>
      <c r="B181" s="1">
        <v>1160.2899170000001</v>
      </c>
      <c r="C181" s="1">
        <f t="shared" si="4"/>
        <v>2.3487129240915054</v>
      </c>
    </row>
    <row r="182" spans="1:3" ht="15.75" customHeight="1" x14ac:dyDescent="0.2">
      <c r="A182" s="11">
        <v>43313</v>
      </c>
      <c r="B182" s="1">
        <v>1214.733643</v>
      </c>
      <c r="C182" s="1">
        <f t="shared" si="4"/>
        <v>2.5409917599176657</v>
      </c>
    </row>
    <row r="183" spans="1:3" ht="15.75" customHeight="1" x14ac:dyDescent="0.2">
      <c r="A183" s="11">
        <v>43344</v>
      </c>
      <c r="B183" s="1">
        <v>1230.6801760000001</v>
      </c>
      <c r="C183" s="1">
        <f t="shared" si="4"/>
        <v>2.8211065373672071</v>
      </c>
    </row>
    <row r="184" spans="1:3" ht="15.75" customHeight="1" x14ac:dyDescent="0.2">
      <c r="A184" s="11">
        <v>43374</v>
      </c>
      <c r="B184" s="1">
        <v>1038.244263</v>
      </c>
      <c r="C184" s="1">
        <f t="shared" si="4"/>
        <v>3.3730190879595776</v>
      </c>
    </row>
    <row r="185" spans="1:3" ht="15.75" customHeight="1" x14ac:dyDescent="0.2">
      <c r="A185" s="11">
        <v>43405</v>
      </c>
      <c r="B185" s="1">
        <v>1142.239746</v>
      </c>
      <c r="C185" s="1">
        <f t="shared" si="4"/>
        <v>4.4992078014478167</v>
      </c>
    </row>
    <row r="186" spans="1:3" ht="15.75" customHeight="1" x14ac:dyDescent="0.2">
      <c r="A186" s="11">
        <v>43435</v>
      </c>
      <c r="B186" s="1">
        <v>1096.9433590000001</v>
      </c>
      <c r="C186" s="1">
        <f t="shared" si="4"/>
        <v>3.9762464929471237</v>
      </c>
    </row>
    <row r="187" spans="1:3" ht="15.75" customHeight="1" x14ac:dyDescent="0.2">
      <c r="A187" s="11">
        <v>43466</v>
      </c>
      <c r="B187" s="1">
        <v>1200.5478519999999</v>
      </c>
      <c r="C187" s="1">
        <f t="shared" si="4"/>
        <v>4.0530959592838123</v>
      </c>
    </row>
    <row r="188" spans="1:3" ht="15.75" customHeight="1" x14ac:dyDescent="0.2">
      <c r="A188" s="11">
        <v>43497</v>
      </c>
      <c r="B188" s="1">
        <v>1204.3632809999999</v>
      </c>
      <c r="C188" s="1">
        <f t="shared" si="4"/>
        <v>4.2508009230999395</v>
      </c>
    </row>
    <row r="189" spans="1:3" ht="15.75" customHeight="1" x14ac:dyDescent="0.2">
      <c r="A189" s="11">
        <v>43525</v>
      </c>
      <c r="B189" s="1">
        <v>1333.697388</v>
      </c>
      <c r="C189" s="1">
        <f t="shared" si="4"/>
        <v>3.9086139819598871</v>
      </c>
    </row>
    <row r="190" spans="1:3" ht="15.75" customHeight="1" x14ac:dyDescent="0.2">
      <c r="A190" s="11">
        <v>43556</v>
      </c>
      <c r="B190" s="1">
        <v>1362.606812</v>
      </c>
      <c r="C190" s="1">
        <f t="shared" si="4"/>
        <v>3.3636294178793444</v>
      </c>
    </row>
    <row r="191" spans="1:3" ht="15.75" customHeight="1" x14ac:dyDescent="0.2">
      <c r="A191" s="11">
        <v>43586</v>
      </c>
      <c r="B191" s="1">
        <v>1301.3149410000001</v>
      </c>
      <c r="C191" s="1">
        <f t="shared" si="4"/>
        <v>2.5595126241185384</v>
      </c>
    </row>
    <row r="192" spans="1:3" ht="15.75" customHeight="1" x14ac:dyDescent="0.2">
      <c r="A192" s="11">
        <v>43617</v>
      </c>
      <c r="B192" s="1">
        <v>1225.935303</v>
      </c>
      <c r="C192" s="1">
        <f t="shared" si="4"/>
        <v>2.7073846572400218</v>
      </c>
    </row>
    <row r="193" spans="1:3" ht="15.75" customHeight="1" x14ac:dyDescent="0.2">
      <c r="A193" s="11">
        <v>43647</v>
      </c>
      <c r="B193" s="1">
        <v>1140.968018</v>
      </c>
      <c r="C193" s="1">
        <f t="shared" si="4"/>
        <v>2.607365811042258</v>
      </c>
    </row>
    <row r="194" spans="1:3" ht="15.75" customHeight="1" x14ac:dyDescent="0.2">
      <c r="A194" s="11">
        <v>43678</v>
      </c>
      <c r="B194" s="1">
        <v>1221.4838870000001</v>
      </c>
      <c r="C194" s="1">
        <f t="shared" si="4"/>
        <v>2.7221736684133013</v>
      </c>
    </row>
    <row r="195" spans="1:3" ht="15.75" customHeight="1" x14ac:dyDescent="0.2">
      <c r="A195" s="11">
        <v>43709</v>
      </c>
      <c r="B195" s="1">
        <v>1310.58728</v>
      </c>
      <c r="C195" s="1">
        <f t="shared" si="4"/>
        <v>2.6600010957541045</v>
      </c>
    </row>
    <row r="196" spans="1:3" ht="15.75" customHeight="1" x14ac:dyDescent="0.2">
      <c r="A196" s="11">
        <v>43739</v>
      </c>
      <c r="B196" s="1">
        <v>1440.5391850000001</v>
      </c>
      <c r="C196" s="1">
        <f t="shared" si="4"/>
        <v>3.33329082278691</v>
      </c>
    </row>
    <row r="197" spans="1:3" ht="15.75" customHeight="1" x14ac:dyDescent="0.2">
      <c r="A197" s="11">
        <v>43770</v>
      </c>
      <c r="B197" s="1">
        <v>1525.927856</v>
      </c>
      <c r="C197" s="1">
        <f t="shared" si="4"/>
        <v>3.1865653066848143</v>
      </c>
    </row>
    <row r="198" spans="1:3" ht="15.75" customHeight="1" x14ac:dyDescent="0.2">
      <c r="A198" s="11">
        <v>43800</v>
      </c>
      <c r="B198" s="1">
        <v>1489.4311520000001</v>
      </c>
      <c r="C198" s="1">
        <f t="shared" si="4"/>
        <v>3.0332011069408829</v>
      </c>
    </row>
    <row r="199" spans="1:3" ht="15.75" customHeight="1" x14ac:dyDescent="0.2">
      <c r="A199" s="11">
        <v>43831</v>
      </c>
      <c r="B199" s="1">
        <v>1388.696289</v>
      </c>
      <c r="C199" s="1">
        <f t="shared" si="4"/>
        <v>2.9479415378007103</v>
      </c>
    </row>
    <row r="200" spans="1:3" ht="15.75" customHeight="1" x14ac:dyDescent="0.2">
      <c r="A200" s="11">
        <v>43862</v>
      </c>
      <c r="B200" s="1">
        <v>1307.045654</v>
      </c>
      <c r="C200" s="1">
        <f t="shared" si="4"/>
        <v>2.9652178797527049</v>
      </c>
    </row>
    <row r="201" spans="1:3" ht="15.75" customHeight="1" x14ac:dyDescent="0.2">
      <c r="A201" s="11">
        <v>43891</v>
      </c>
      <c r="B201" s="1">
        <v>1095.6401370000001</v>
      </c>
      <c r="C201" s="1">
        <f t="shared" si="4"/>
        <v>2.2651080880587933</v>
      </c>
    </row>
    <row r="202" spans="1:3" ht="15.75" customHeight="1" x14ac:dyDescent="0.2">
      <c r="A202" s="11">
        <v>43922</v>
      </c>
      <c r="B202" s="1">
        <v>1442.162476</v>
      </c>
      <c r="C202" s="1">
        <f t="shared" si="4"/>
        <v>3.098760338774611</v>
      </c>
    </row>
    <row r="203" spans="1:3" ht="15.75" customHeight="1" x14ac:dyDescent="0.2">
      <c r="A203" s="11">
        <v>43952</v>
      </c>
      <c r="B203" s="1">
        <v>1454.243774</v>
      </c>
      <c r="C203" s="1">
        <f t="shared" si="4"/>
        <v>3.0888578827661428</v>
      </c>
    </row>
    <row r="204" spans="1:3" ht="15.75" customHeight="1" x14ac:dyDescent="0.2">
      <c r="A204" s="11">
        <v>43983</v>
      </c>
      <c r="B204" s="1">
        <v>1692.2813719999999</v>
      </c>
      <c r="C204" s="1">
        <f t="shared" si="4"/>
        <v>3.4251426559384854</v>
      </c>
    </row>
    <row r="205" spans="1:3" ht="15.75" customHeight="1" x14ac:dyDescent="0.2">
      <c r="A205" s="11">
        <v>44013</v>
      </c>
      <c r="B205" s="1">
        <v>2052.7639159999999</v>
      </c>
      <c r="C205" s="1">
        <f t="shared" si="4"/>
        <v>4.4847781837958021</v>
      </c>
    </row>
    <row r="206" spans="1:3" ht="15.75" customHeight="1" x14ac:dyDescent="0.2">
      <c r="A206" s="11">
        <v>44044</v>
      </c>
      <c r="B206" s="1">
        <v>2074.0280760000001</v>
      </c>
      <c r="C206" s="1">
        <f t="shared" si="4"/>
        <v>4.97711195661409</v>
      </c>
    </row>
    <row r="207" spans="1:3" ht="15.75" customHeight="1" x14ac:dyDescent="0.2">
      <c r="A207" s="11">
        <v>44075</v>
      </c>
      <c r="B207" s="1">
        <v>2227.1853030000002</v>
      </c>
      <c r="C207" s="1">
        <f t="shared" si="4"/>
        <v>4.9762486077103185</v>
      </c>
    </row>
    <row r="208" spans="1:3" ht="15.75" customHeight="1" x14ac:dyDescent="0.2">
      <c r="A208" s="11">
        <v>44105</v>
      </c>
      <c r="B208" s="1">
        <v>2047.911987</v>
      </c>
      <c r="C208" s="1">
        <f t="shared" si="4"/>
        <v>4.1207332294694909</v>
      </c>
    </row>
    <row r="209" spans="1:3" ht="15.75" customHeight="1" x14ac:dyDescent="0.2">
      <c r="A209" s="11">
        <v>44136</v>
      </c>
      <c r="B209" s="1">
        <v>1923.611938</v>
      </c>
      <c r="C209" s="1">
        <f t="shared" si="4"/>
        <v>4.3051629865931682</v>
      </c>
    </row>
    <row r="210" spans="1:3" ht="15.75" customHeight="1" x14ac:dyDescent="0.2">
      <c r="A210" s="11">
        <v>44166</v>
      </c>
      <c r="B210" s="1">
        <v>1978.9339600000001</v>
      </c>
      <c r="C210" s="1">
        <f t="shared" si="4"/>
        <v>4.1231699426640231</v>
      </c>
    </row>
    <row r="211" spans="1:3" ht="15.75" customHeight="1" x14ac:dyDescent="0.2">
      <c r="A211" s="11">
        <v>44197</v>
      </c>
      <c r="B211" s="1">
        <v>1836.0435789999999</v>
      </c>
      <c r="C211" s="1">
        <f t="shared" si="4"/>
        <v>4.4055337791275768</v>
      </c>
    </row>
    <row r="212" spans="1:3" ht="15.75" customHeight="1" x14ac:dyDescent="0.2">
      <c r="A212" s="11">
        <v>44228</v>
      </c>
      <c r="B212" s="1">
        <v>2079.1118160000001</v>
      </c>
      <c r="C212" s="1">
        <f t="shared" si="4"/>
        <v>4.7562099086536316</v>
      </c>
    </row>
    <row r="213" spans="1:3" ht="15.75" customHeight="1" x14ac:dyDescent="0.2">
      <c r="A213" s="11">
        <v>44256</v>
      </c>
      <c r="B213" s="1">
        <v>1996.6767580000001</v>
      </c>
      <c r="C213" s="1">
        <f t="shared" si="4"/>
        <v>4.1982056579834417</v>
      </c>
    </row>
    <row r="214" spans="1:3" ht="15.75" customHeight="1" x14ac:dyDescent="0.2">
      <c r="A214" s="11">
        <v>44287</v>
      </c>
      <c r="B214" s="1">
        <v>1988.10437</v>
      </c>
      <c r="C214" s="1">
        <f t="shared" si="4"/>
        <v>4.4578679942600834</v>
      </c>
    </row>
    <row r="215" spans="1:3" ht="15.75" customHeight="1" x14ac:dyDescent="0.2">
      <c r="A215" s="11">
        <v>44317</v>
      </c>
      <c r="B215" s="1">
        <v>2153.3728030000002</v>
      </c>
      <c r="C215" s="1">
        <f t="shared" si="4"/>
        <v>4.9902644074262756</v>
      </c>
    </row>
    <row r="216" spans="1:3" ht="15.75" customHeight="1" x14ac:dyDescent="0.2">
      <c r="A216" s="11">
        <v>44348</v>
      </c>
      <c r="B216" s="1">
        <v>2103.881836</v>
      </c>
      <c r="C216" s="1">
        <f t="shared" si="4"/>
        <v>5.1214654317061887</v>
      </c>
    </row>
    <row r="217" spans="1:3" ht="15.75" customHeight="1" x14ac:dyDescent="0.2">
      <c r="A217" s="11">
        <v>44378</v>
      </c>
      <c r="B217" s="1">
        <v>2035.3000489999999</v>
      </c>
      <c r="C217" s="1">
        <f t="shared" si="4"/>
        <v>5.3766940588084191</v>
      </c>
    </row>
    <row r="218" spans="1:3" ht="15.75" customHeight="1" x14ac:dyDescent="0.2">
      <c r="A218" s="11">
        <v>44409</v>
      </c>
      <c r="B218" s="1">
        <v>2258.1499020000001</v>
      </c>
      <c r="C218" s="1">
        <f t="shared" si="4"/>
        <v>6.3110829818587391</v>
      </c>
    </row>
    <row r="219" spans="1:3" ht="15.75" customHeight="1" x14ac:dyDescent="0.2">
      <c r="A219" s="11">
        <v>44440</v>
      </c>
      <c r="B219" s="1">
        <v>2519.25</v>
      </c>
      <c r="C219" s="1">
        <f t="shared" si="4"/>
        <v>6.8165211432413564</v>
      </c>
    </row>
    <row r="220" spans="1:3" ht="15.75" customHeight="1" x14ac:dyDescent="0.2">
      <c r="A220" s="11">
        <v>44470</v>
      </c>
      <c r="B220" s="1">
        <v>2652.6499020000001</v>
      </c>
      <c r="C220" s="1">
        <f t="shared" si="4"/>
        <v>6.6114844214090169</v>
      </c>
    </row>
    <row r="221" spans="1:3" ht="15.75" customHeight="1" x14ac:dyDescent="0.2"/>
    <row r="222" spans="1:3" ht="15.75" customHeight="1" x14ac:dyDescent="0.2"/>
    <row r="223" spans="1:3" ht="15.75" customHeight="1" x14ac:dyDescent="0.2"/>
    <row r="224" spans="1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2:F2"/>
  </mergeCells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H68" sqref="H68"/>
    </sheetView>
  </sheetViews>
  <sheetFormatPr baseColWidth="10" defaultColWidth="11.28515625" defaultRowHeight="15" customHeight="1" x14ac:dyDescent="0.2"/>
  <cols>
    <col min="1" max="4" width="10.5703125" customWidth="1"/>
    <col min="5" max="5" width="18" customWidth="1"/>
    <col min="6" max="6" width="13.42578125" customWidth="1"/>
    <col min="7" max="9" width="10.5703125" customWidth="1"/>
    <col min="10" max="10" width="14" customWidth="1"/>
    <col min="11" max="26" width="10.5703125" customWidth="1"/>
  </cols>
  <sheetData>
    <row r="1" spans="1:13" ht="15.75" customHeight="1" x14ac:dyDescent="0.2">
      <c r="A1" s="1" t="s">
        <v>24</v>
      </c>
      <c r="B1" s="1" t="s">
        <v>25</v>
      </c>
      <c r="C1" s="1" t="s">
        <v>26</v>
      </c>
    </row>
    <row r="2" spans="1:13" ht="15.75" customHeight="1" x14ac:dyDescent="0.2">
      <c r="A2" s="11">
        <v>37834</v>
      </c>
      <c r="B2" s="1">
        <v>27.739258</v>
      </c>
      <c r="E2" s="64" t="s">
        <v>27</v>
      </c>
      <c r="F2" s="65"/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</row>
    <row r="3" spans="1:13" ht="15.75" customHeight="1" x14ac:dyDescent="0.2">
      <c r="A3" s="11">
        <v>37865</v>
      </c>
      <c r="B3" s="1">
        <v>30.572251999999999</v>
      </c>
      <c r="E3" s="1"/>
      <c r="F3" s="1"/>
      <c r="I3" s="1">
        <v>1.9</v>
      </c>
      <c r="J3" s="1">
        <f t="shared" ref="J3:J17" si="0">I3^(1/120)-1</f>
        <v>5.3631126597180057E-3</v>
      </c>
      <c r="K3" s="1">
        <f t="shared" ref="K3:K17" si="1">L3/$L$19</f>
        <v>0</v>
      </c>
      <c r="L3" s="1">
        <v>0</v>
      </c>
      <c r="M3" s="12">
        <v>0</v>
      </c>
    </row>
    <row r="4" spans="1:13" ht="15.75" customHeight="1" x14ac:dyDescent="0.2">
      <c r="A4" s="11">
        <v>37895</v>
      </c>
      <c r="B4" s="1">
        <v>28.587910000000001</v>
      </c>
      <c r="E4" s="1" t="s">
        <v>34</v>
      </c>
      <c r="F4" s="1">
        <v>6.7215642742830548</v>
      </c>
      <c r="G4" s="1">
        <v>1.9</v>
      </c>
      <c r="I4" s="1">
        <v>2.8</v>
      </c>
      <c r="J4" s="1">
        <f t="shared" si="0"/>
        <v>8.6170769018050208E-3</v>
      </c>
      <c r="K4" s="1">
        <f t="shared" si="1"/>
        <v>9.0909090909090912E-2</v>
      </c>
      <c r="L4" s="1">
        <v>9</v>
      </c>
      <c r="M4" s="12">
        <v>9.0909090909090912E-2</v>
      </c>
    </row>
    <row r="5" spans="1:13" ht="15.75" customHeight="1" x14ac:dyDescent="0.2">
      <c r="A5" s="11">
        <v>37926</v>
      </c>
      <c r="B5" s="1">
        <v>29.798483000000001</v>
      </c>
      <c r="E5" s="1" t="s">
        <v>35</v>
      </c>
      <c r="F5" s="1">
        <v>0.25878045189342419</v>
      </c>
      <c r="G5" s="1">
        <f t="shared" ref="G5:G18" si="2">G4+0.9</f>
        <v>2.8</v>
      </c>
      <c r="I5" s="1">
        <v>3.6999999999999997</v>
      </c>
      <c r="J5" s="1">
        <f t="shared" si="0"/>
        <v>1.0962425325061309E-2</v>
      </c>
      <c r="K5" s="1">
        <f t="shared" si="1"/>
        <v>1.0101010101010102E-2</v>
      </c>
      <c r="L5" s="1">
        <v>1</v>
      </c>
      <c r="M5" s="12">
        <v>0.10101010101010101</v>
      </c>
    </row>
    <row r="6" spans="1:13" ht="15.75" customHeight="1" x14ac:dyDescent="0.2">
      <c r="A6" s="11">
        <v>37956</v>
      </c>
      <c r="B6" s="1">
        <v>37.473796999999998</v>
      </c>
      <c r="E6" s="1" t="s">
        <v>36</v>
      </c>
      <c r="F6" s="1">
        <v>6.4548381467640219</v>
      </c>
      <c r="G6" s="1">
        <f t="shared" si="2"/>
        <v>3.6999999999999997</v>
      </c>
      <c r="I6" s="1">
        <v>4.5999999999999996</v>
      </c>
      <c r="J6" s="1">
        <f t="shared" si="0"/>
        <v>1.2798342508260285E-2</v>
      </c>
      <c r="K6" s="1">
        <f t="shared" si="1"/>
        <v>9.0909090909090912E-2</v>
      </c>
      <c r="L6" s="1">
        <v>9</v>
      </c>
      <c r="M6" s="12">
        <v>0.19191919191919191</v>
      </c>
    </row>
    <row r="7" spans="1:13" ht="15.75" customHeight="1" x14ac:dyDescent="0.2">
      <c r="A7" s="11">
        <v>37987</v>
      </c>
      <c r="B7" s="1">
        <v>38.651077000000001</v>
      </c>
      <c r="E7" s="1" t="s">
        <v>37</v>
      </c>
      <c r="F7" s="1" t="e">
        <v>#N/A</v>
      </c>
      <c r="G7" s="1">
        <f t="shared" si="2"/>
        <v>4.5999999999999996</v>
      </c>
      <c r="I7" s="1">
        <v>5.5</v>
      </c>
      <c r="J7" s="1">
        <f t="shared" si="0"/>
        <v>1.4307622191054303E-2</v>
      </c>
      <c r="K7" s="1">
        <f t="shared" si="1"/>
        <v>0.16161616161616163</v>
      </c>
      <c r="L7" s="1">
        <v>16</v>
      </c>
      <c r="M7" s="12">
        <v>0.35353535353535354</v>
      </c>
    </row>
    <row r="8" spans="1:13" ht="15.75" customHeight="1" x14ac:dyDescent="0.2">
      <c r="A8" s="11">
        <v>38018</v>
      </c>
      <c r="B8" s="1">
        <v>38.801895000000002</v>
      </c>
      <c r="E8" s="1" t="s">
        <v>38</v>
      </c>
      <c r="F8" s="1">
        <v>2.5748329860273107</v>
      </c>
      <c r="G8" s="1">
        <f t="shared" si="2"/>
        <v>5.5</v>
      </c>
      <c r="I8" s="1">
        <v>6.4</v>
      </c>
      <c r="J8" s="1">
        <f t="shared" si="0"/>
        <v>1.5589416559984581E-2</v>
      </c>
      <c r="K8" s="1">
        <f t="shared" si="1"/>
        <v>0.14141414141414141</v>
      </c>
      <c r="L8" s="1">
        <v>14</v>
      </c>
      <c r="M8" s="12">
        <v>0.49494949494949497</v>
      </c>
    </row>
    <row r="9" spans="1:13" ht="15.75" customHeight="1" x14ac:dyDescent="0.2">
      <c r="A9" s="11">
        <v>38047</v>
      </c>
      <c r="B9" s="1">
        <v>40.412495</v>
      </c>
      <c r="E9" s="1" t="s">
        <v>39</v>
      </c>
      <c r="F9" s="1">
        <v>6.6297649059343176</v>
      </c>
      <c r="G9" s="1">
        <f t="shared" si="2"/>
        <v>6.4</v>
      </c>
      <c r="I9" s="1">
        <v>7.3000000000000007</v>
      </c>
      <c r="J9" s="1">
        <f t="shared" si="0"/>
        <v>1.6703590247505451E-2</v>
      </c>
      <c r="K9" s="1">
        <f t="shared" si="1"/>
        <v>0.15151515151515152</v>
      </c>
      <c r="L9" s="1">
        <v>15</v>
      </c>
      <c r="M9" s="12">
        <v>0.64646464646464652</v>
      </c>
    </row>
    <row r="10" spans="1:13" ht="15.75" customHeight="1" x14ac:dyDescent="0.2">
      <c r="A10" s="11">
        <v>38078</v>
      </c>
      <c r="B10" s="1">
        <v>39.678863999999997</v>
      </c>
      <c r="E10" s="1" t="s">
        <v>40</v>
      </c>
      <c r="F10" s="1">
        <v>-6.8189057796329777E-2</v>
      </c>
      <c r="G10" s="1">
        <f t="shared" si="2"/>
        <v>7.3000000000000007</v>
      </c>
      <c r="I10" s="1">
        <v>8.2000000000000011</v>
      </c>
      <c r="J10" s="1">
        <f t="shared" si="0"/>
        <v>1.7689082244034982E-2</v>
      </c>
      <c r="K10" s="1">
        <f t="shared" si="1"/>
        <v>9.0909090909090912E-2</v>
      </c>
      <c r="L10" s="1">
        <v>9</v>
      </c>
      <c r="M10" s="12">
        <v>0.73737373737373735</v>
      </c>
    </row>
    <row r="11" spans="1:13" ht="15.75" customHeight="1" x14ac:dyDescent="0.2">
      <c r="A11" s="11">
        <v>38108</v>
      </c>
      <c r="B11" s="1">
        <v>25.0275</v>
      </c>
      <c r="E11" s="1" t="s">
        <v>41</v>
      </c>
      <c r="F11" s="1">
        <v>0.35882598411063449</v>
      </c>
      <c r="G11" s="1">
        <f t="shared" si="2"/>
        <v>8.2000000000000011</v>
      </c>
      <c r="I11" s="1">
        <v>9.1000000000000014</v>
      </c>
      <c r="J11" s="1">
        <f t="shared" si="0"/>
        <v>1.8572652292500713E-2</v>
      </c>
      <c r="K11" s="1">
        <f t="shared" si="1"/>
        <v>8.0808080808080815E-2</v>
      </c>
      <c r="L11" s="1">
        <v>8</v>
      </c>
      <c r="M11" s="12">
        <v>0.81818181818181823</v>
      </c>
    </row>
    <row r="12" spans="1:13" ht="15.75" customHeight="1" x14ac:dyDescent="0.2">
      <c r="A12" s="11">
        <v>38139</v>
      </c>
      <c r="B12" s="1">
        <v>29.968912</v>
      </c>
      <c r="E12" s="1" t="s">
        <v>42</v>
      </c>
      <c r="F12" s="1">
        <v>11.539832872883752</v>
      </c>
      <c r="G12" s="1">
        <f t="shared" si="2"/>
        <v>9.1000000000000014</v>
      </c>
      <c r="I12" s="1">
        <v>10.000000000000002</v>
      </c>
      <c r="J12" s="1">
        <f t="shared" si="0"/>
        <v>1.9373485938872781E-2</v>
      </c>
      <c r="K12" s="1">
        <f t="shared" si="1"/>
        <v>7.0707070707070704E-2</v>
      </c>
      <c r="L12" s="1">
        <v>7</v>
      </c>
      <c r="M12" s="12">
        <v>0.88888888888888884</v>
      </c>
    </row>
    <row r="13" spans="1:13" ht="15.75" customHeight="1" x14ac:dyDescent="0.2">
      <c r="A13" s="11">
        <v>38169</v>
      </c>
      <c r="B13" s="1">
        <v>29.226862000000001</v>
      </c>
      <c r="E13" s="1" t="s">
        <v>43</v>
      </c>
      <c r="F13" s="1">
        <v>1.9880698505144807</v>
      </c>
      <c r="G13" s="1">
        <f t="shared" si="2"/>
        <v>10.000000000000002</v>
      </c>
      <c r="I13" s="1">
        <v>10.900000000000002</v>
      </c>
      <c r="J13" s="1">
        <f t="shared" si="0"/>
        <v>2.0105809354064252E-2</v>
      </c>
      <c r="K13" s="1">
        <f t="shared" si="1"/>
        <v>5.0505050505050504E-2</v>
      </c>
      <c r="L13" s="1">
        <v>5</v>
      </c>
      <c r="M13" s="12">
        <v>0.93939393939393945</v>
      </c>
    </row>
    <row r="14" spans="1:13" ht="15.75" customHeight="1" x14ac:dyDescent="0.2">
      <c r="A14" s="11">
        <v>38200</v>
      </c>
      <c r="B14" s="1">
        <v>30.629553000000001</v>
      </c>
      <c r="E14" s="1" t="s">
        <v>44</v>
      </c>
      <c r="F14" s="1">
        <v>13.527902723398233</v>
      </c>
      <c r="G14" s="1">
        <f t="shared" si="2"/>
        <v>10.900000000000002</v>
      </c>
      <c r="I14" s="1">
        <v>11.800000000000002</v>
      </c>
      <c r="J14" s="1">
        <f t="shared" si="0"/>
        <v>2.0780464613872285E-2</v>
      </c>
      <c r="K14" s="1">
        <f t="shared" si="1"/>
        <v>3.0303030303030304E-2</v>
      </c>
      <c r="L14" s="1">
        <v>3</v>
      </c>
      <c r="M14" s="12">
        <v>0.96969696969696972</v>
      </c>
    </row>
    <row r="15" spans="1:13" ht="15.75" customHeight="1" x14ac:dyDescent="0.2">
      <c r="A15" s="11">
        <v>38231</v>
      </c>
      <c r="B15" s="1">
        <v>30.633907000000001</v>
      </c>
      <c r="E15" s="1" t="s">
        <v>45</v>
      </c>
      <c r="F15" s="1">
        <v>665.43486315402242</v>
      </c>
      <c r="G15" s="1">
        <f t="shared" si="2"/>
        <v>11.800000000000002</v>
      </c>
      <c r="I15" s="1">
        <v>12.700000000000003</v>
      </c>
      <c r="J15" s="1">
        <f t="shared" si="0"/>
        <v>2.140590511941709E-2</v>
      </c>
      <c r="K15" s="1">
        <f t="shared" si="1"/>
        <v>1.0101010101010102E-2</v>
      </c>
      <c r="L15" s="1">
        <v>1</v>
      </c>
      <c r="M15" s="12">
        <v>0.97979797979797978</v>
      </c>
    </row>
    <row r="16" spans="1:13" ht="15.75" customHeight="1" x14ac:dyDescent="0.2">
      <c r="A16" s="11">
        <v>38261</v>
      </c>
      <c r="B16" s="1">
        <v>30.193541</v>
      </c>
      <c r="E16" s="1" t="s">
        <v>46</v>
      </c>
      <c r="F16" s="1">
        <v>99</v>
      </c>
      <c r="G16" s="1">
        <f t="shared" si="2"/>
        <v>12.700000000000003</v>
      </c>
      <c r="I16" s="1">
        <v>13.600000000000003</v>
      </c>
      <c r="J16" s="1">
        <f t="shared" si="0"/>
        <v>2.1988849861638515E-2</v>
      </c>
      <c r="K16" s="1">
        <f t="shared" si="1"/>
        <v>2.0202020202020204E-2</v>
      </c>
      <c r="L16" s="1">
        <v>2</v>
      </c>
      <c r="M16" s="12">
        <v>1</v>
      </c>
    </row>
    <row r="17" spans="1:13" ht="15.75" customHeight="1" x14ac:dyDescent="0.2">
      <c r="A17" s="11">
        <v>38292</v>
      </c>
      <c r="B17" s="1">
        <v>34.261493999999999</v>
      </c>
      <c r="E17" s="1" t="s">
        <v>47</v>
      </c>
      <c r="F17" s="1">
        <v>13.527902723398233</v>
      </c>
      <c r="G17" s="1">
        <f t="shared" si="2"/>
        <v>13.600000000000003</v>
      </c>
      <c r="I17" s="1">
        <v>14.500000000000004</v>
      </c>
      <c r="J17" s="1">
        <f t="shared" si="0"/>
        <v>2.2534727904199636E-2</v>
      </c>
      <c r="K17" s="1">
        <f t="shared" si="1"/>
        <v>0</v>
      </c>
      <c r="L17" s="1">
        <v>0</v>
      </c>
      <c r="M17" s="12">
        <v>1</v>
      </c>
    </row>
    <row r="18" spans="1:13" ht="15.75" customHeight="1" x14ac:dyDescent="0.2">
      <c r="A18" s="11">
        <v>38322</v>
      </c>
      <c r="B18" s="1">
        <v>40.047325000000001</v>
      </c>
      <c r="E18" s="13" t="s">
        <v>48</v>
      </c>
      <c r="F18" s="13">
        <v>1.9880698505144807</v>
      </c>
      <c r="G18" s="1">
        <f t="shared" si="2"/>
        <v>14.500000000000004</v>
      </c>
      <c r="I18" s="13" t="s">
        <v>49</v>
      </c>
      <c r="J18" s="13"/>
      <c r="K18" s="13"/>
      <c r="L18" s="13">
        <v>0</v>
      </c>
      <c r="M18" s="14">
        <v>1</v>
      </c>
    </row>
    <row r="19" spans="1:13" ht="15.75" customHeight="1" x14ac:dyDescent="0.2">
      <c r="A19" s="11">
        <v>38353</v>
      </c>
      <c r="B19" s="1">
        <v>37.472152999999999</v>
      </c>
      <c r="L19" s="1">
        <f>SUM(L3:L18)</f>
        <v>99</v>
      </c>
    </row>
    <row r="20" spans="1:13" ht="15.75" customHeight="1" x14ac:dyDescent="0.2">
      <c r="A20" s="11">
        <v>38384</v>
      </c>
      <c r="B20" s="1">
        <v>37.767628000000002</v>
      </c>
    </row>
    <row r="21" spans="1:13" ht="15.75" customHeight="1" x14ac:dyDescent="0.2">
      <c r="A21" s="11">
        <v>38412</v>
      </c>
      <c r="B21" s="1">
        <v>31.179023999999998</v>
      </c>
    </row>
    <row r="22" spans="1:13" ht="15.75" customHeight="1" x14ac:dyDescent="0.2">
      <c r="A22" s="11">
        <v>38443</v>
      </c>
      <c r="B22" s="1">
        <v>30.574843999999999</v>
      </c>
      <c r="I22" s="3" t="s">
        <v>50</v>
      </c>
      <c r="J22" s="3" t="s">
        <v>51</v>
      </c>
      <c r="K22" s="3" t="s">
        <v>52</v>
      </c>
    </row>
    <row r="23" spans="1:13" ht="15.75" customHeight="1" x14ac:dyDescent="0.2">
      <c r="A23" s="11">
        <v>38473</v>
      </c>
      <c r="B23" s="1">
        <v>34.468913999999998</v>
      </c>
      <c r="I23" s="1">
        <v>0</v>
      </c>
      <c r="K23" s="1">
        <f>'LP Final '!C3</f>
        <v>50000</v>
      </c>
    </row>
    <row r="24" spans="1:13" ht="15.75" customHeight="1" x14ac:dyDescent="0.2">
      <c r="A24" s="11">
        <v>38504</v>
      </c>
      <c r="B24" s="1">
        <v>32.396197999999998</v>
      </c>
      <c r="I24" s="1">
        <v>1</v>
      </c>
      <c r="J24" s="1">
        <v>1.5589416559984581E-2</v>
      </c>
      <c r="K24" s="1">
        <f t="shared" ref="K24:K143" si="3">K23*(1+J24)</f>
        <v>50779.470827999226</v>
      </c>
    </row>
    <row r="25" spans="1:13" ht="15.75" customHeight="1" x14ac:dyDescent="0.2">
      <c r="A25" s="11">
        <v>38534</v>
      </c>
      <c r="B25" s="1">
        <v>32.987411000000002</v>
      </c>
      <c r="I25" s="1">
        <v>2</v>
      </c>
      <c r="J25" s="1">
        <v>2.0780464613872285E-2</v>
      </c>
      <c r="K25" s="1">
        <f t="shared" si="3"/>
        <v>51834.691824651622</v>
      </c>
    </row>
    <row r="26" spans="1:13" ht="15.75" customHeight="1" x14ac:dyDescent="0.2">
      <c r="A26" s="11">
        <v>38565</v>
      </c>
      <c r="B26" s="1">
        <v>32.35754</v>
      </c>
      <c r="I26" s="1">
        <v>3</v>
      </c>
      <c r="J26" s="1">
        <v>1.2798342508260285E-2</v>
      </c>
      <c r="K26" s="1">
        <f t="shared" si="3"/>
        <v>52498.089964433631</v>
      </c>
    </row>
    <row r="27" spans="1:13" ht="15.75" customHeight="1" x14ac:dyDescent="0.2">
      <c r="A27" s="11">
        <v>38596</v>
      </c>
      <c r="B27" s="1">
        <v>36.433720000000001</v>
      </c>
      <c r="I27" s="1">
        <v>4</v>
      </c>
      <c r="J27" s="1">
        <v>2.140590511941709E-2</v>
      </c>
      <c r="K27" s="1">
        <f t="shared" si="3"/>
        <v>53621.859097162924</v>
      </c>
    </row>
    <row r="28" spans="1:13" ht="15.75" customHeight="1" x14ac:dyDescent="0.2">
      <c r="A28" s="11">
        <v>38626</v>
      </c>
      <c r="B28" s="1">
        <v>33.077393000000001</v>
      </c>
      <c r="I28" s="1">
        <v>5</v>
      </c>
      <c r="J28" s="1">
        <v>8.6170769018050208E-3</v>
      </c>
      <c r="K28" s="1">
        <f t="shared" si="3"/>
        <v>54083.922780620931</v>
      </c>
    </row>
    <row r="29" spans="1:13" ht="15.75" customHeight="1" x14ac:dyDescent="0.2">
      <c r="A29" s="11">
        <v>38657</v>
      </c>
      <c r="B29" s="1">
        <v>39.502105999999998</v>
      </c>
      <c r="I29" s="1">
        <v>6</v>
      </c>
      <c r="J29" s="1">
        <v>1.6703590247505451E-2</v>
      </c>
      <c r="K29" s="1">
        <f t="shared" si="3"/>
        <v>54987.318465726152</v>
      </c>
    </row>
    <row r="30" spans="1:13" ht="15.75" customHeight="1" x14ac:dyDescent="0.2">
      <c r="A30" s="11">
        <v>38687</v>
      </c>
      <c r="B30" s="1">
        <v>39.155673999999998</v>
      </c>
      <c r="I30" s="1">
        <v>7</v>
      </c>
      <c r="J30" s="1">
        <v>1.8572652292500713E-2</v>
      </c>
      <c r="K30" s="1">
        <f t="shared" si="3"/>
        <v>56008.578812087086</v>
      </c>
    </row>
    <row r="31" spans="1:13" ht="15.75" customHeight="1" x14ac:dyDescent="0.2">
      <c r="A31" s="11">
        <v>38718</v>
      </c>
      <c r="B31" s="1">
        <v>37.275050999999998</v>
      </c>
      <c r="I31" s="1">
        <v>8</v>
      </c>
      <c r="J31" s="1">
        <v>1.7689082244034982E-2</v>
      </c>
      <c r="K31" s="1">
        <f t="shared" si="3"/>
        <v>56999.319169065609</v>
      </c>
    </row>
    <row r="32" spans="1:13" ht="15.75" customHeight="1" x14ac:dyDescent="0.2">
      <c r="A32" s="11">
        <v>38749</v>
      </c>
      <c r="B32" s="1">
        <v>39.187164000000003</v>
      </c>
      <c r="I32" s="1">
        <v>9</v>
      </c>
      <c r="J32" s="1">
        <v>8.6170769018050208E-3</v>
      </c>
      <c r="K32" s="1">
        <f t="shared" si="3"/>
        <v>57490.486685695978</v>
      </c>
    </row>
    <row r="33" spans="1:11" ht="15.75" customHeight="1" x14ac:dyDescent="0.2">
      <c r="A33" s="11">
        <v>38777</v>
      </c>
      <c r="B33" s="1">
        <v>38.269359999999999</v>
      </c>
      <c r="I33" s="1">
        <v>10</v>
      </c>
      <c r="J33" s="1">
        <v>1.4307622191054303E-2</v>
      </c>
      <c r="K33" s="1">
        <f t="shared" si="3"/>
        <v>58313.038848774755</v>
      </c>
    </row>
    <row r="34" spans="1:11" ht="15.75" customHeight="1" x14ac:dyDescent="0.2">
      <c r="A34" s="11">
        <v>38808</v>
      </c>
      <c r="B34" s="1">
        <v>39.416629999999998</v>
      </c>
      <c r="I34" s="1">
        <v>11</v>
      </c>
      <c r="J34" s="1">
        <v>1.6703590247505451E-2</v>
      </c>
      <c r="K34" s="1">
        <f t="shared" si="3"/>
        <v>59287.075955791559</v>
      </c>
    </row>
    <row r="35" spans="1:11" ht="15.75" customHeight="1" x14ac:dyDescent="0.2">
      <c r="A35" s="11">
        <v>38838</v>
      </c>
      <c r="B35" s="1">
        <v>35.655383999999998</v>
      </c>
      <c r="I35" s="1">
        <v>12</v>
      </c>
      <c r="J35" s="1">
        <v>2.0105809354064252E-2</v>
      </c>
      <c r="K35" s="1">
        <f t="shared" si="3"/>
        <v>60479.090602118631</v>
      </c>
    </row>
    <row r="36" spans="1:11" ht="15.75" customHeight="1" x14ac:dyDescent="0.2">
      <c r="A36" s="11">
        <v>38869</v>
      </c>
      <c r="B36" s="1">
        <v>30.098981999999999</v>
      </c>
      <c r="I36" s="1">
        <v>13</v>
      </c>
      <c r="J36" s="1">
        <v>1.9373485938872781E-2</v>
      </c>
      <c r="K36" s="1">
        <f t="shared" si="3"/>
        <v>61650.781413494587</v>
      </c>
    </row>
    <row r="37" spans="1:11" ht="15.75" customHeight="1" x14ac:dyDescent="0.2">
      <c r="A37" s="11">
        <v>38899</v>
      </c>
      <c r="B37" s="1">
        <v>28.114885000000001</v>
      </c>
      <c r="I37" s="1">
        <v>14</v>
      </c>
      <c r="J37" s="1">
        <v>1.6703590247505451E-2</v>
      </c>
      <c r="K37" s="1">
        <f t="shared" si="3"/>
        <v>62680.570804664123</v>
      </c>
    </row>
    <row r="38" spans="1:11" ht="15.75" customHeight="1" x14ac:dyDescent="0.2">
      <c r="A38" s="11">
        <v>38930</v>
      </c>
      <c r="B38" s="1">
        <v>32.533000999999999</v>
      </c>
      <c r="I38" s="1">
        <v>15</v>
      </c>
      <c r="J38" s="1">
        <v>1.8572652292500713E-2</v>
      </c>
      <c r="K38" s="1">
        <f t="shared" si="3"/>
        <v>63844.715251714624</v>
      </c>
    </row>
    <row r="39" spans="1:11" ht="15.75" customHeight="1" x14ac:dyDescent="0.2">
      <c r="A39" s="11">
        <v>38961</v>
      </c>
      <c r="B39" s="1">
        <v>32.960411000000001</v>
      </c>
      <c r="I39" s="1">
        <v>16</v>
      </c>
      <c r="J39" s="1">
        <v>1.4307622191054303E-2</v>
      </c>
      <c r="K39" s="1">
        <f t="shared" si="3"/>
        <v>64758.181316431597</v>
      </c>
    </row>
    <row r="40" spans="1:11" ht="15.75" customHeight="1" x14ac:dyDescent="0.2">
      <c r="A40" s="11">
        <v>38991</v>
      </c>
      <c r="B40" s="1">
        <v>36.073791999999997</v>
      </c>
      <c r="I40" s="1">
        <v>17</v>
      </c>
      <c r="J40" s="1">
        <v>1.7689082244034982E-2</v>
      </c>
      <c r="K40" s="1">
        <f t="shared" si="3"/>
        <v>65903.694111712088</v>
      </c>
    </row>
    <row r="41" spans="1:11" ht="15.75" customHeight="1" x14ac:dyDescent="0.2">
      <c r="A41" s="11">
        <v>39022</v>
      </c>
      <c r="B41" s="1">
        <v>30.980803999999999</v>
      </c>
      <c r="I41" s="1">
        <v>18</v>
      </c>
      <c r="J41" s="1">
        <v>2.140590511941709E-2</v>
      </c>
      <c r="K41" s="1">
        <f t="shared" si="3"/>
        <v>67314.422334886491</v>
      </c>
    </row>
    <row r="42" spans="1:11" ht="15.75" customHeight="1" x14ac:dyDescent="0.2">
      <c r="A42" s="11">
        <v>39052</v>
      </c>
      <c r="B42" s="1">
        <v>30.626228000000001</v>
      </c>
      <c r="I42" s="1">
        <v>19</v>
      </c>
      <c r="J42" s="1">
        <v>1.7689082244034982E-2</v>
      </c>
      <c r="K42" s="1">
        <f t="shared" si="3"/>
        <v>68505.152687777998</v>
      </c>
    </row>
    <row r="43" spans="1:11" ht="15.75" customHeight="1" x14ac:dyDescent="0.2">
      <c r="A43" s="11">
        <v>39083</v>
      </c>
      <c r="B43" s="1">
        <v>32.651062000000003</v>
      </c>
      <c r="I43" s="1">
        <v>20</v>
      </c>
      <c r="J43" s="1">
        <v>1.4307622191054303E-2</v>
      </c>
      <c r="K43" s="1">
        <f t="shared" si="3"/>
        <v>69485.298530575208</v>
      </c>
    </row>
    <row r="44" spans="1:11" ht="15.75" customHeight="1" x14ac:dyDescent="0.2">
      <c r="A44" s="11">
        <v>39114</v>
      </c>
      <c r="B44" s="1">
        <v>28.665804000000001</v>
      </c>
      <c r="I44" s="1">
        <v>21</v>
      </c>
      <c r="J44" s="1">
        <v>1.2798342508260285E-2</v>
      </c>
      <c r="K44" s="1">
        <f t="shared" si="3"/>
        <v>70374.595180458229</v>
      </c>
    </row>
    <row r="45" spans="1:11" ht="15.75" customHeight="1" x14ac:dyDescent="0.2">
      <c r="A45" s="11">
        <v>39142</v>
      </c>
      <c r="B45" s="1">
        <v>27.882961000000002</v>
      </c>
      <c r="I45" s="1">
        <v>22</v>
      </c>
      <c r="J45" s="1">
        <v>1.7689082244034982E-2</v>
      </c>
      <c r="K45" s="1">
        <f t="shared" si="3"/>
        <v>71619.457182496029</v>
      </c>
    </row>
    <row r="46" spans="1:11" ht="15.75" customHeight="1" x14ac:dyDescent="0.2">
      <c r="A46" s="11">
        <v>39173</v>
      </c>
      <c r="B46" s="1">
        <v>30.691977000000001</v>
      </c>
      <c r="I46" s="1">
        <v>23</v>
      </c>
      <c r="J46" s="1">
        <v>1.8572652292500713E-2</v>
      </c>
      <c r="K46" s="1">
        <f t="shared" si="3"/>
        <v>72949.620458124176</v>
      </c>
    </row>
    <row r="47" spans="1:11" ht="15.75" customHeight="1" x14ac:dyDescent="0.2">
      <c r="A47" s="11">
        <v>39203</v>
      </c>
      <c r="B47" s="1">
        <v>33.266143999999997</v>
      </c>
      <c r="I47" s="1">
        <v>24</v>
      </c>
      <c r="J47" s="1">
        <v>1.5589416559984581E-2</v>
      </c>
      <c r="K47" s="1">
        <f t="shared" si="3"/>
        <v>74086.862479338641</v>
      </c>
    </row>
    <row r="48" spans="1:11" ht="15.75" customHeight="1" x14ac:dyDescent="0.2">
      <c r="A48" s="11">
        <v>39234</v>
      </c>
      <c r="B48" s="1">
        <v>31.355087000000001</v>
      </c>
      <c r="I48" s="1">
        <v>25</v>
      </c>
      <c r="J48" s="1">
        <v>1.6703590247505451E-2</v>
      </c>
      <c r="K48" s="1">
        <f t="shared" si="3"/>
        <v>75324.379072916796</v>
      </c>
    </row>
    <row r="49" spans="1:11" ht="15.75" customHeight="1" x14ac:dyDescent="0.2">
      <c r="A49" s="11">
        <v>39264</v>
      </c>
      <c r="B49" s="1">
        <v>29.591404000000001</v>
      </c>
      <c r="I49" s="1">
        <v>26</v>
      </c>
      <c r="J49" s="1">
        <v>1.8572652292500713E-2</v>
      </c>
      <c r="K49" s="1">
        <f t="shared" si="3"/>
        <v>76723.352574586592</v>
      </c>
    </row>
    <row r="50" spans="1:11" ht="15.75" customHeight="1" x14ac:dyDescent="0.2">
      <c r="A50" s="11">
        <v>39295</v>
      </c>
      <c r="B50" s="1">
        <v>28.665804000000001</v>
      </c>
      <c r="I50" s="1">
        <v>27</v>
      </c>
      <c r="J50" s="1">
        <v>1.4307622191054303E-2</v>
      </c>
      <c r="K50" s="1">
        <f t="shared" si="3"/>
        <v>77821.081316454831</v>
      </c>
    </row>
    <row r="51" spans="1:11" ht="15.75" customHeight="1" x14ac:dyDescent="0.2">
      <c r="A51" s="11">
        <v>39326</v>
      </c>
      <c r="B51" s="1">
        <v>32.916176</v>
      </c>
      <c r="I51" s="1">
        <v>28</v>
      </c>
      <c r="J51" s="1">
        <v>1.4307622191054303E-2</v>
      </c>
      <c r="K51" s="1">
        <f t="shared" si="3"/>
        <v>78934.51594642998</v>
      </c>
    </row>
    <row r="52" spans="1:11" ht="15.75" customHeight="1" x14ac:dyDescent="0.2">
      <c r="A52" s="11">
        <v>39356</v>
      </c>
      <c r="B52" s="1">
        <v>32.660221</v>
      </c>
      <c r="I52" s="1">
        <v>29</v>
      </c>
      <c r="J52" s="1">
        <v>1.5589416559984581E-2</v>
      </c>
      <c r="K52" s="1">
        <f t="shared" si="3"/>
        <v>80165.058996479624</v>
      </c>
    </row>
    <row r="53" spans="1:11" ht="15.75" customHeight="1" x14ac:dyDescent="0.2">
      <c r="A53" s="11">
        <v>39387</v>
      </c>
      <c r="B53" s="1">
        <v>36.766537</v>
      </c>
      <c r="I53" s="1">
        <v>30</v>
      </c>
      <c r="J53" s="1">
        <v>1.8572652292500713E-2</v>
      </c>
      <c r="K53" s="1">
        <f t="shared" si="3"/>
        <v>81653.936763229052</v>
      </c>
    </row>
    <row r="54" spans="1:11" ht="15.75" customHeight="1" x14ac:dyDescent="0.2">
      <c r="A54" s="11">
        <v>39417</v>
      </c>
      <c r="B54" s="1">
        <v>49.832535</v>
      </c>
      <c r="I54" s="1">
        <v>31</v>
      </c>
      <c r="J54" s="1">
        <v>1.4307622191054303E-2</v>
      </c>
      <c r="K54" s="1">
        <f t="shared" si="3"/>
        <v>82822.21044084958</v>
      </c>
    </row>
    <row r="55" spans="1:11" ht="15.75" customHeight="1" x14ac:dyDescent="0.2">
      <c r="A55" s="11">
        <v>39448</v>
      </c>
      <c r="B55" s="1">
        <v>34.406483000000001</v>
      </c>
      <c r="I55" s="1">
        <v>32</v>
      </c>
      <c r="J55" s="1">
        <v>1.6703590247505451E-2</v>
      </c>
      <c r="K55" s="1">
        <f t="shared" si="3"/>
        <v>84205.638707446196</v>
      </c>
    </row>
    <row r="56" spans="1:11" ht="15.75" customHeight="1" x14ac:dyDescent="0.2">
      <c r="A56" s="11">
        <v>39479</v>
      </c>
      <c r="B56" s="1">
        <v>44.232159000000003</v>
      </c>
      <c r="I56" s="1">
        <v>33</v>
      </c>
      <c r="J56" s="1">
        <v>1.7689082244034982E-2</v>
      </c>
      <c r="K56" s="1">
        <f t="shared" si="3"/>
        <v>85695.159175953711</v>
      </c>
    </row>
    <row r="57" spans="1:11" ht="15.75" customHeight="1" x14ac:dyDescent="0.2">
      <c r="A57" s="11">
        <v>39508</v>
      </c>
      <c r="B57" s="1">
        <v>38.879188999999997</v>
      </c>
      <c r="I57" s="1">
        <v>34</v>
      </c>
      <c r="J57" s="1">
        <v>1.4307622191054303E-2</v>
      </c>
      <c r="K57" s="1">
        <f t="shared" si="3"/>
        <v>86921.253137045511</v>
      </c>
    </row>
    <row r="58" spans="1:11" ht="15.75" customHeight="1" x14ac:dyDescent="0.2">
      <c r="A58" s="11">
        <v>39539</v>
      </c>
      <c r="B58" s="1">
        <v>38.960071999999997</v>
      </c>
      <c r="I58" s="1">
        <v>35</v>
      </c>
      <c r="J58" s="1">
        <v>1.4307622191054303E-2</v>
      </c>
      <c r="K58" s="1">
        <f t="shared" si="3"/>
        <v>88164.889587303347</v>
      </c>
    </row>
    <row r="59" spans="1:11" ht="15.75" customHeight="1" x14ac:dyDescent="0.2">
      <c r="A59" s="11">
        <v>39569</v>
      </c>
      <c r="B59" s="1">
        <v>33.963965999999999</v>
      </c>
      <c r="I59" s="1">
        <v>36</v>
      </c>
      <c r="J59" s="1">
        <v>1.7689082244034982E-2</v>
      </c>
      <c r="K59" s="1">
        <f t="shared" si="3"/>
        <v>89724.445570249416</v>
      </c>
    </row>
    <row r="60" spans="1:11" ht="15.75" customHeight="1" x14ac:dyDescent="0.2">
      <c r="A60" s="11">
        <v>39600</v>
      </c>
      <c r="B60" s="1">
        <v>21.297664999999999</v>
      </c>
      <c r="I60" s="1">
        <v>37</v>
      </c>
      <c r="J60" s="1">
        <v>1.6703590247505451E-2</v>
      </c>
      <c r="K60" s="1">
        <f t="shared" si="3"/>
        <v>91223.165944239474</v>
      </c>
    </row>
    <row r="61" spans="1:11" ht="15.75" customHeight="1" x14ac:dyDescent="0.2">
      <c r="A61" s="11">
        <v>39630</v>
      </c>
      <c r="B61" s="1">
        <v>31.204222000000001</v>
      </c>
      <c r="I61" s="1">
        <v>38</v>
      </c>
      <c r="J61" s="1">
        <v>2.1988849861638515E-2</v>
      </c>
      <c r="K61" s="1">
        <f t="shared" si="3"/>
        <v>93229.058444090697</v>
      </c>
    </row>
    <row r="62" spans="1:11" ht="15.75" customHeight="1" x14ac:dyDescent="0.2">
      <c r="A62" s="11">
        <v>39661</v>
      </c>
      <c r="B62" s="1">
        <v>28.810841</v>
      </c>
      <c r="I62" s="1">
        <v>39</v>
      </c>
      <c r="J62" s="1">
        <v>8.6170769018050208E-3</v>
      </c>
      <c r="K62" s="1">
        <f t="shared" si="3"/>
        <v>94032.4204101863</v>
      </c>
    </row>
    <row r="63" spans="1:11" ht="15.75" customHeight="1" x14ac:dyDescent="0.2">
      <c r="A63" s="11">
        <v>39692</v>
      </c>
      <c r="B63" s="1">
        <v>34.282767999999997</v>
      </c>
      <c r="I63" s="1">
        <v>40</v>
      </c>
      <c r="J63" s="1">
        <v>1.4307622191054303E-2</v>
      </c>
      <c r="K63" s="1">
        <f t="shared" si="3"/>
        <v>95377.800755125631</v>
      </c>
    </row>
    <row r="64" spans="1:11" ht="15.75" customHeight="1" x14ac:dyDescent="0.2">
      <c r="A64" s="11">
        <v>39722</v>
      </c>
      <c r="B64" s="1">
        <v>27.634136000000002</v>
      </c>
      <c r="I64" s="1">
        <v>41</v>
      </c>
      <c r="J64" s="1">
        <v>1.4307622191054303E-2</v>
      </c>
      <c r="K64" s="1">
        <f t="shared" si="3"/>
        <v>96742.430293743615</v>
      </c>
    </row>
    <row r="65" spans="1:11" ht="15.75" customHeight="1" x14ac:dyDescent="0.2">
      <c r="A65" s="11">
        <v>39753</v>
      </c>
      <c r="B65" s="1">
        <v>34.188949999999998</v>
      </c>
      <c r="I65" s="1">
        <v>42</v>
      </c>
      <c r="J65" s="1">
        <v>1.2798342508260285E-2</v>
      </c>
      <c r="K65" s="1">
        <f t="shared" si="3"/>
        <v>97980.573051724437</v>
      </c>
    </row>
    <row r="66" spans="1:11" ht="15.75" customHeight="1" x14ac:dyDescent="0.2">
      <c r="A66" s="11">
        <v>39783</v>
      </c>
      <c r="B66" s="1">
        <v>36.200623</v>
      </c>
      <c r="I66" s="1">
        <v>43</v>
      </c>
      <c r="J66" s="1">
        <v>2.0105809354064252E-2</v>
      </c>
      <c r="K66" s="1">
        <f t="shared" si="3"/>
        <v>99950.551773904372</v>
      </c>
    </row>
    <row r="67" spans="1:11" ht="15.75" customHeight="1" x14ac:dyDescent="0.2">
      <c r="A67" s="11">
        <v>39814</v>
      </c>
      <c r="B67" s="1">
        <v>37.726230999999999</v>
      </c>
      <c r="I67" s="1">
        <v>44</v>
      </c>
      <c r="J67" s="1">
        <v>1.7689082244034982E-2</v>
      </c>
      <c r="K67" s="1">
        <f t="shared" si="3"/>
        <v>101718.58530456964</v>
      </c>
    </row>
    <row r="68" spans="1:11" ht="15.75" customHeight="1" x14ac:dyDescent="0.2">
      <c r="A68" s="11">
        <v>39845</v>
      </c>
      <c r="B68" s="1">
        <v>36.855148</v>
      </c>
      <c r="I68" s="1">
        <v>45</v>
      </c>
      <c r="J68" s="1">
        <v>1.4307622191054303E-2</v>
      </c>
      <c r="K68" s="1">
        <f t="shared" si="3"/>
        <v>103173.93639291596</v>
      </c>
    </row>
    <row r="69" spans="1:11" ht="15.75" customHeight="1" x14ac:dyDescent="0.2">
      <c r="A69" s="11">
        <v>39873</v>
      </c>
      <c r="B69" s="1">
        <v>36.195811999999997</v>
      </c>
      <c r="I69" s="1">
        <v>46</v>
      </c>
      <c r="J69" s="1">
        <v>1.4307622191054303E-2</v>
      </c>
      <c r="K69" s="1">
        <f t="shared" si="3"/>
        <v>104650.11009478966</v>
      </c>
    </row>
    <row r="70" spans="1:11" ht="15.75" customHeight="1" x14ac:dyDescent="0.2">
      <c r="A70" s="11">
        <v>39904</v>
      </c>
      <c r="B70" s="1">
        <v>37.153530000000003</v>
      </c>
      <c r="I70" s="1">
        <v>47</v>
      </c>
      <c r="J70" s="1">
        <v>1.7689082244034982E-2</v>
      </c>
      <c r="K70" s="1">
        <f t="shared" si="3"/>
        <v>106501.27449910372</v>
      </c>
    </row>
    <row r="71" spans="1:11" ht="15.75" customHeight="1" x14ac:dyDescent="0.2">
      <c r="A71" s="11">
        <v>39934</v>
      </c>
      <c r="B71" s="1">
        <v>44.728606999999997</v>
      </c>
      <c r="I71" s="1">
        <v>48</v>
      </c>
      <c r="J71" s="1">
        <v>8.6170769018050208E-3</v>
      </c>
      <c r="K71" s="1">
        <f t="shared" si="3"/>
        <v>107419.00417160273</v>
      </c>
    </row>
    <row r="72" spans="1:11" ht="15.75" customHeight="1" x14ac:dyDescent="0.2">
      <c r="A72" s="11">
        <v>39965</v>
      </c>
      <c r="B72" s="1">
        <v>41.398273000000003</v>
      </c>
      <c r="I72" s="1">
        <v>49</v>
      </c>
      <c r="J72" s="1">
        <v>1.7689082244034982E-2</v>
      </c>
      <c r="K72" s="1">
        <f t="shared" si="3"/>
        <v>109319.14777096655</v>
      </c>
    </row>
    <row r="73" spans="1:11" ht="15.75" customHeight="1" x14ac:dyDescent="0.2">
      <c r="A73" s="11">
        <v>39995</v>
      </c>
      <c r="B73" s="1">
        <v>45.623759999999997</v>
      </c>
      <c r="I73" s="1">
        <v>50</v>
      </c>
      <c r="J73" s="1">
        <v>1.7689082244034982E-2</v>
      </c>
      <c r="K73" s="1">
        <f t="shared" si="3"/>
        <v>111252.90316673499</v>
      </c>
    </row>
    <row r="74" spans="1:11" ht="15.75" customHeight="1" x14ac:dyDescent="0.2">
      <c r="A74" s="11">
        <v>40026</v>
      </c>
      <c r="B74" s="1">
        <v>48.867480999999998</v>
      </c>
      <c r="I74" s="1">
        <v>51</v>
      </c>
      <c r="J74" s="1">
        <v>1.5589416559984581E-2</v>
      </c>
      <c r="K74" s="1">
        <f t="shared" si="3"/>
        <v>112987.27101770884</v>
      </c>
    </row>
    <row r="75" spans="1:11" ht="15.75" customHeight="1" x14ac:dyDescent="0.2">
      <c r="A75" s="11">
        <v>40057</v>
      </c>
      <c r="B75" s="1">
        <v>56.033870999999998</v>
      </c>
      <c r="I75" s="1">
        <v>52</v>
      </c>
      <c r="J75" s="1">
        <v>2.0105809354064252E-2</v>
      </c>
      <c r="K75" s="1">
        <f t="shared" si="3"/>
        <v>115258.97154822689</v>
      </c>
    </row>
    <row r="76" spans="1:11" ht="15.75" customHeight="1" x14ac:dyDescent="0.2">
      <c r="A76" s="11">
        <v>40087</v>
      </c>
      <c r="B76" s="1">
        <v>49.923378</v>
      </c>
      <c r="I76" s="1">
        <v>53</v>
      </c>
      <c r="J76" s="1">
        <v>1.5589416559984581E-2</v>
      </c>
      <c r="K76" s="1">
        <f t="shared" si="3"/>
        <v>117055.79166796761</v>
      </c>
    </row>
    <row r="77" spans="1:11" ht="15.75" customHeight="1" x14ac:dyDescent="0.2">
      <c r="A77" s="11">
        <v>40118</v>
      </c>
      <c r="B77" s="1">
        <v>57.600524999999998</v>
      </c>
      <c r="I77" s="1">
        <v>54</v>
      </c>
      <c r="J77" s="1">
        <v>1.5589416559984581E-2</v>
      </c>
      <c r="K77" s="1">
        <f t="shared" si="3"/>
        <v>118880.62316503833</v>
      </c>
    </row>
    <row r="78" spans="1:11" ht="15.75" customHeight="1" x14ac:dyDescent="0.2">
      <c r="A78" s="11">
        <v>40148</v>
      </c>
      <c r="B78" s="1">
        <v>62.036971999999999</v>
      </c>
      <c r="I78" s="1">
        <v>55</v>
      </c>
      <c r="J78" s="1">
        <v>1.6703590247505451E-2</v>
      </c>
      <c r="K78" s="1">
        <f t="shared" si="3"/>
        <v>120866.35638275523</v>
      </c>
    </row>
    <row r="79" spans="1:11" ht="15.75" customHeight="1" x14ac:dyDescent="0.2">
      <c r="A79" s="11">
        <v>40179</v>
      </c>
      <c r="B79" s="1">
        <v>52.793159000000003</v>
      </c>
      <c r="I79" s="1">
        <v>56</v>
      </c>
      <c r="J79" s="1">
        <v>1.9373485938872781E-2</v>
      </c>
      <c r="K79" s="1">
        <f t="shared" si="3"/>
        <v>123207.95903861932</v>
      </c>
    </row>
    <row r="80" spans="1:11" ht="15.75" customHeight="1" x14ac:dyDescent="0.2">
      <c r="A80" s="11">
        <v>40210</v>
      </c>
      <c r="B80" s="1">
        <v>55.047981</v>
      </c>
      <c r="I80" s="1">
        <v>57</v>
      </c>
      <c r="J80" s="1">
        <v>1.8572652292500713E-2</v>
      </c>
      <c r="K80" s="1">
        <f t="shared" si="3"/>
        <v>125496.25762151227</v>
      </c>
    </row>
    <row r="81" spans="1:11" ht="15.75" customHeight="1" x14ac:dyDescent="0.2">
      <c r="A81" s="11">
        <v>40238</v>
      </c>
      <c r="B81" s="1">
        <v>50.567619000000001</v>
      </c>
      <c r="I81" s="1">
        <v>58</v>
      </c>
      <c r="J81" s="1">
        <v>1.0962425325061309E-2</v>
      </c>
      <c r="K81" s="1">
        <f t="shared" si="3"/>
        <v>126872.00097426276</v>
      </c>
    </row>
    <row r="82" spans="1:11" ht="15.75" customHeight="1" x14ac:dyDescent="0.2">
      <c r="A82" s="11">
        <v>40269</v>
      </c>
      <c r="B82" s="1">
        <v>50.513939000000001</v>
      </c>
      <c r="I82" s="1">
        <v>59</v>
      </c>
      <c r="J82" s="1">
        <v>1.5589416559984581E-2</v>
      </c>
      <c r="K82" s="1">
        <f t="shared" si="3"/>
        <v>128849.86144724931</v>
      </c>
    </row>
    <row r="83" spans="1:11" ht="15.75" customHeight="1" x14ac:dyDescent="0.2">
      <c r="A83" s="11">
        <v>40299</v>
      </c>
      <c r="B83" s="1">
        <v>56.726902000000003</v>
      </c>
      <c r="I83" s="1">
        <v>60</v>
      </c>
      <c r="J83" s="1">
        <v>2.140590511941709E-2</v>
      </c>
      <c r="K83" s="1">
        <f t="shared" si="3"/>
        <v>131608.00935603917</v>
      </c>
    </row>
    <row r="84" spans="1:11" ht="15.75" customHeight="1" x14ac:dyDescent="0.2">
      <c r="A84" s="11">
        <v>40330</v>
      </c>
      <c r="B84" s="1">
        <v>64.692001000000005</v>
      </c>
      <c r="I84" s="1">
        <v>61</v>
      </c>
      <c r="J84" s="1">
        <v>1.5589416559984581E-2</v>
      </c>
      <c r="K84" s="1">
        <f t="shared" si="3"/>
        <v>133659.70143652082</v>
      </c>
    </row>
    <row r="85" spans="1:11" ht="15.75" customHeight="1" x14ac:dyDescent="0.2">
      <c r="A85" s="11">
        <v>40360</v>
      </c>
      <c r="B85" s="1">
        <v>62.622635000000002</v>
      </c>
      <c r="I85" s="1">
        <v>62</v>
      </c>
      <c r="J85" s="1">
        <v>1.7689082244034982E-2</v>
      </c>
      <c r="K85" s="1">
        <f t="shared" si="3"/>
        <v>136024.01888794461</v>
      </c>
    </row>
    <row r="86" spans="1:11" ht="15.75" customHeight="1" x14ac:dyDescent="0.2">
      <c r="A86" s="11">
        <v>40391</v>
      </c>
      <c r="B86" s="1">
        <v>74.306731999999997</v>
      </c>
      <c r="I86" s="1">
        <v>63</v>
      </c>
      <c r="J86" s="1">
        <v>1.5589416559984581E-2</v>
      </c>
      <c r="K86" s="1">
        <f t="shared" si="3"/>
        <v>138144.55398055198</v>
      </c>
    </row>
    <row r="87" spans="1:11" ht="15.75" customHeight="1" x14ac:dyDescent="0.2">
      <c r="A87" s="11">
        <v>40422</v>
      </c>
      <c r="B87" s="1">
        <v>73.164680000000004</v>
      </c>
      <c r="I87" s="1">
        <v>64</v>
      </c>
      <c r="J87" s="1">
        <v>8.6170769018050208E-3</v>
      </c>
      <c r="K87" s="1">
        <f t="shared" si="3"/>
        <v>139334.95622576796</v>
      </c>
    </row>
    <row r="88" spans="1:11" ht="15.75" customHeight="1" x14ac:dyDescent="0.2">
      <c r="A88" s="11">
        <v>40452</v>
      </c>
      <c r="B88" s="1">
        <v>72.601746000000006</v>
      </c>
      <c r="I88" s="1">
        <v>65</v>
      </c>
      <c r="J88" s="1">
        <v>1.7689082244034982E-2</v>
      </c>
      <c r="K88" s="1">
        <f t="shared" si="3"/>
        <v>141799.66372591458</v>
      </c>
    </row>
    <row r="89" spans="1:11" ht="15.75" customHeight="1" x14ac:dyDescent="0.2">
      <c r="A89" s="11">
        <v>40483</v>
      </c>
      <c r="B89" s="1">
        <v>67.132118000000006</v>
      </c>
      <c r="I89" s="1">
        <v>66</v>
      </c>
      <c r="J89" s="1">
        <v>1.2798342508260285E-2</v>
      </c>
      <c r="K89" s="1">
        <f t="shared" si="3"/>
        <v>143614.46438983496</v>
      </c>
    </row>
    <row r="90" spans="1:11" ht="15.75" customHeight="1" x14ac:dyDescent="0.2">
      <c r="A90" s="11">
        <v>40513</v>
      </c>
      <c r="B90" s="1">
        <v>65.476326</v>
      </c>
      <c r="I90" s="1">
        <v>67</v>
      </c>
      <c r="J90" s="1">
        <v>2.0780464613872285E-2</v>
      </c>
      <c r="K90" s="1">
        <f t="shared" si="3"/>
        <v>146598.83968512816</v>
      </c>
    </row>
    <row r="91" spans="1:11" ht="15.75" customHeight="1" x14ac:dyDescent="0.2">
      <c r="A91" s="11">
        <v>40544</v>
      </c>
      <c r="B91" s="1">
        <v>60.961395000000003</v>
      </c>
      <c r="I91" s="1">
        <v>68</v>
      </c>
      <c r="J91" s="1">
        <v>1.7689082244034982E-2</v>
      </c>
      <c r="K91" s="1">
        <f t="shared" si="3"/>
        <v>149192.0386171985</v>
      </c>
    </row>
    <row r="92" spans="1:11" ht="15.75" customHeight="1" x14ac:dyDescent="0.2">
      <c r="A92" s="11">
        <v>40575</v>
      </c>
      <c r="B92" s="1">
        <v>55.039279999999998</v>
      </c>
      <c r="I92" s="1">
        <v>69</v>
      </c>
      <c r="J92" s="1">
        <v>1.4307622191054303E-2</v>
      </c>
      <c r="K92" s="1">
        <f t="shared" si="3"/>
        <v>151326.62193964657</v>
      </c>
    </row>
    <row r="93" spans="1:11" ht="15.75" customHeight="1" x14ac:dyDescent="0.2">
      <c r="A93" s="11">
        <v>40603</v>
      </c>
      <c r="B93" s="1">
        <v>60.847037999999998</v>
      </c>
      <c r="I93" s="1">
        <v>70</v>
      </c>
      <c r="J93" s="1">
        <v>1.4307622191054303E-2</v>
      </c>
      <c r="K93" s="1">
        <f t="shared" si="3"/>
        <v>153491.74607380756</v>
      </c>
    </row>
    <row r="94" spans="1:11" ht="15.75" customHeight="1" x14ac:dyDescent="0.2">
      <c r="A94" s="11">
        <v>40634</v>
      </c>
      <c r="B94" s="1">
        <v>62.607246000000004</v>
      </c>
      <c r="I94" s="1">
        <v>71</v>
      </c>
      <c r="J94" s="1">
        <v>1.5589416559984581E-2</v>
      </c>
      <c r="K94" s="1">
        <f t="shared" si="3"/>
        <v>155884.59284187152</v>
      </c>
    </row>
    <row r="95" spans="1:11" ht="15.75" customHeight="1" x14ac:dyDescent="0.2">
      <c r="A95" s="11">
        <v>40664</v>
      </c>
      <c r="B95" s="1">
        <v>62.950347999999998</v>
      </c>
      <c r="I95" s="1">
        <v>72</v>
      </c>
      <c r="J95" s="1">
        <v>1.4307622191054303E-2</v>
      </c>
      <c r="K95" s="1">
        <f t="shared" si="3"/>
        <v>158114.93070165935</v>
      </c>
    </row>
    <row r="96" spans="1:11" ht="15.75" customHeight="1" x14ac:dyDescent="0.2">
      <c r="A96" s="11">
        <v>40695</v>
      </c>
      <c r="B96" s="1">
        <v>64.665817000000004</v>
      </c>
      <c r="I96" s="1">
        <v>73</v>
      </c>
      <c r="J96" s="1">
        <v>1.4307622191054303E-2</v>
      </c>
      <c r="K96" s="1">
        <f t="shared" si="3"/>
        <v>160377.17939290343</v>
      </c>
    </row>
    <row r="97" spans="1:11" ht="15.75" customHeight="1" x14ac:dyDescent="0.2">
      <c r="A97" s="11">
        <v>40725</v>
      </c>
      <c r="B97" s="1">
        <v>65.421631000000005</v>
      </c>
      <c r="I97" s="1">
        <v>74</v>
      </c>
      <c r="J97" s="1">
        <v>2.1988849861638515E-2</v>
      </c>
      <c r="K97" s="1">
        <f t="shared" si="3"/>
        <v>163903.68911180706</v>
      </c>
    </row>
    <row r="98" spans="1:11" ht="15.75" customHeight="1" x14ac:dyDescent="0.2">
      <c r="A98" s="11">
        <v>40756</v>
      </c>
      <c r="B98" s="1">
        <v>67.087372000000002</v>
      </c>
      <c r="I98" s="1">
        <v>75</v>
      </c>
      <c r="J98" s="1">
        <v>2.1988849861638515E-2</v>
      </c>
      <c r="K98" s="1">
        <f t="shared" si="3"/>
        <v>167507.74272345527</v>
      </c>
    </row>
    <row r="99" spans="1:11" ht="15.75" customHeight="1" x14ac:dyDescent="0.2">
      <c r="A99" s="11">
        <v>40787</v>
      </c>
      <c r="B99" s="1">
        <v>64.422179999999997</v>
      </c>
      <c r="I99" s="1">
        <v>76</v>
      </c>
      <c r="J99" s="1">
        <v>1.6703590247505451E-2</v>
      </c>
      <c r="K99" s="1">
        <f t="shared" si="3"/>
        <v>170305.72342119244</v>
      </c>
    </row>
    <row r="100" spans="1:11" ht="15.75" customHeight="1" x14ac:dyDescent="0.2">
      <c r="A100" s="11">
        <v>40817</v>
      </c>
      <c r="B100" s="1">
        <v>63.212673000000002</v>
      </c>
      <c r="I100" s="1">
        <v>77</v>
      </c>
      <c r="J100" s="1">
        <v>2.0780464613872285E-2</v>
      </c>
      <c r="K100" s="1">
        <f t="shared" si="3"/>
        <v>173844.75548028643</v>
      </c>
    </row>
    <row r="101" spans="1:11" ht="15.75" customHeight="1" x14ac:dyDescent="0.2">
      <c r="A101" s="11">
        <v>40848</v>
      </c>
      <c r="B101" s="1">
        <v>54.618149000000003</v>
      </c>
      <c r="I101" s="1">
        <v>78</v>
      </c>
      <c r="J101" s="1">
        <v>8.6170769018050208E-3</v>
      </c>
      <c r="K101" s="1">
        <f t="shared" si="3"/>
        <v>175342.78910723556</v>
      </c>
    </row>
    <row r="102" spans="1:11" ht="15.75" customHeight="1" x14ac:dyDescent="0.2">
      <c r="A102" s="11">
        <v>40878</v>
      </c>
      <c r="B102" s="1">
        <v>48.511105000000001</v>
      </c>
      <c r="I102" s="1">
        <v>79</v>
      </c>
      <c r="J102" s="1">
        <v>1.7689082244034982E-2</v>
      </c>
      <c r="K102" s="1">
        <f t="shared" si="3"/>
        <v>178444.44212465192</v>
      </c>
    </row>
    <row r="103" spans="1:11" ht="15.75" customHeight="1" x14ac:dyDescent="0.2">
      <c r="A103" s="11">
        <v>40909</v>
      </c>
      <c r="B103" s="1">
        <v>58.090477</v>
      </c>
      <c r="I103" s="1">
        <v>80</v>
      </c>
      <c r="J103" s="1">
        <v>1.9373485938872781E-2</v>
      </c>
      <c r="K103" s="1">
        <f t="shared" si="3"/>
        <v>181901.53301502386</v>
      </c>
    </row>
    <row r="104" spans="1:11" ht="15.75" customHeight="1" x14ac:dyDescent="0.2">
      <c r="A104" s="11">
        <v>40940</v>
      </c>
      <c r="B104" s="1">
        <v>67.238349999999997</v>
      </c>
      <c r="I104" s="1">
        <v>81</v>
      </c>
      <c r="J104" s="1">
        <v>1.6703590247505451E-2</v>
      </c>
      <c r="K104" s="1">
        <f t="shared" si="3"/>
        <v>184939.9416878999</v>
      </c>
    </row>
    <row r="105" spans="1:11" ht="15.75" customHeight="1" x14ac:dyDescent="0.2">
      <c r="A105" s="11">
        <v>40969</v>
      </c>
      <c r="B105" s="1">
        <v>71.096489000000005</v>
      </c>
      <c r="I105" s="1">
        <v>82</v>
      </c>
      <c r="J105" s="1">
        <v>1.4307622191054303E-2</v>
      </c>
      <c r="K105" s="1">
        <f t="shared" si="3"/>
        <v>187585.992501606</v>
      </c>
    </row>
    <row r="106" spans="1:11" ht="15.75" customHeight="1" x14ac:dyDescent="0.2">
      <c r="A106" s="11">
        <v>41000</v>
      </c>
      <c r="B106" s="1">
        <v>68.091178999999997</v>
      </c>
      <c r="I106" s="1">
        <v>83</v>
      </c>
      <c r="J106" s="1">
        <v>1.5589416559984581E-2</v>
      </c>
      <c r="K106" s="1">
        <f t="shared" si="3"/>
        <v>190510.34867953169</v>
      </c>
    </row>
    <row r="107" spans="1:11" ht="15.75" customHeight="1" x14ac:dyDescent="0.2">
      <c r="A107" s="11">
        <v>41030</v>
      </c>
      <c r="B107" s="1">
        <v>70.832511999999994</v>
      </c>
      <c r="I107" s="1">
        <v>84</v>
      </c>
      <c r="J107" s="1">
        <v>1.5589416559984581E-2</v>
      </c>
      <c r="K107" s="1">
        <f t="shared" si="3"/>
        <v>193480.29386408482</v>
      </c>
    </row>
    <row r="108" spans="1:11" ht="15.75" customHeight="1" x14ac:dyDescent="0.2">
      <c r="A108" s="11">
        <v>41061</v>
      </c>
      <c r="B108" s="1">
        <v>75.533362999999994</v>
      </c>
      <c r="I108" s="1">
        <v>85</v>
      </c>
      <c r="J108" s="1">
        <v>8.6170769018050208E-3</v>
      </c>
      <c r="K108" s="1">
        <f t="shared" si="3"/>
        <v>195147.52843529548</v>
      </c>
    </row>
    <row r="109" spans="1:11" ht="15.75" customHeight="1" x14ac:dyDescent="0.2">
      <c r="A109" s="11">
        <v>41091</v>
      </c>
      <c r="B109" s="1">
        <v>73.771805000000001</v>
      </c>
      <c r="I109" s="1">
        <v>86</v>
      </c>
      <c r="J109" s="1">
        <v>1.8572652292500713E-2</v>
      </c>
      <c r="K109" s="1">
        <f t="shared" si="3"/>
        <v>198771.9356266651</v>
      </c>
    </row>
    <row r="110" spans="1:11" ht="15.75" customHeight="1" x14ac:dyDescent="0.2">
      <c r="A110" s="11">
        <v>41122</v>
      </c>
      <c r="B110" s="1">
        <v>68.960526000000002</v>
      </c>
      <c r="I110" s="1">
        <v>87</v>
      </c>
      <c r="J110" s="1">
        <v>1.5589416559984581E-2</v>
      </c>
      <c r="K110" s="1">
        <f t="shared" si="3"/>
        <v>201870.67413158363</v>
      </c>
    </row>
    <row r="111" spans="1:11" ht="15.75" customHeight="1" x14ac:dyDescent="0.2">
      <c r="A111" s="11">
        <v>41153</v>
      </c>
      <c r="B111" s="1">
        <v>71.812843000000001</v>
      </c>
      <c r="I111" s="1">
        <v>88</v>
      </c>
      <c r="J111" s="1">
        <v>1.6703590247505451E-2</v>
      </c>
      <c r="K111" s="1">
        <f t="shared" si="3"/>
        <v>205242.63915526529</v>
      </c>
    </row>
    <row r="112" spans="1:11" ht="15.75" customHeight="1" x14ac:dyDescent="0.2">
      <c r="A112" s="11">
        <v>41183</v>
      </c>
      <c r="B112" s="1">
        <v>69.516570999999999</v>
      </c>
      <c r="I112" s="1">
        <v>89</v>
      </c>
      <c r="J112" s="1">
        <v>1.6703590247505451E-2</v>
      </c>
      <c r="K112" s="1">
        <f t="shared" si="3"/>
        <v>208670.92810103146</v>
      </c>
    </row>
    <row r="113" spans="1:11" ht="15.75" customHeight="1" x14ac:dyDescent="0.2">
      <c r="A113" s="11">
        <v>41214</v>
      </c>
      <c r="B113" s="1">
        <v>71.565712000000005</v>
      </c>
      <c r="I113" s="1">
        <v>90</v>
      </c>
      <c r="J113" s="1">
        <v>1.7689082244034982E-2</v>
      </c>
      <c r="K113" s="1">
        <f t="shared" si="3"/>
        <v>212362.12531014971</v>
      </c>
    </row>
    <row r="114" spans="1:11" ht="15.75" customHeight="1" x14ac:dyDescent="0.2">
      <c r="A114" s="11">
        <v>41244</v>
      </c>
      <c r="B114" s="1">
        <v>73.388312999999997</v>
      </c>
      <c r="I114" s="1">
        <v>91</v>
      </c>
      <c r="J114" s="1">
        <v>1.2798342508260285E-2</v>
      </c>
      <c r="K114" s="1">
        <f t="shared" si="3"/>
        <v>215080.00852565109</v>
      </c>
    </row>
    <row r="115" spans="1:11" ht="15.75" customHeight="1" x14ac:dyDescent="0.2">
      <c r="A115" s="11">
        <v>41275</v>
      </c>
      <c r="B115" s="1">
        <v>84.529915000000003</v>
      </c>
      <c r="I115" s="1">
        <v>92</v>
      </c>
      <c r="J115" s="1">
        <v>1.6703590247505451E-2</v>
      </c>
      <c r="K115" s="1">
        <f t="shared" si="3"/>
        <v>218672.61685849354</v>
      </c>
    </row>
    <row r="116" spans="1:11" ht="15.75" customHeight="1" x14ac:dyDescent="0.2">
      <c r="A116" s="11">
        <v>41306</v>
      </c>
      <c r="B116" s="1">
        <v>76.601044000000002</v>
      </c>
      <c r="I116" s="1">
        <v>93</v>
      </c>
      <c r="J116" s="1">
        <v>8.6170769018050208E-3</v>
      </c>
      <c r="K116" s="1">
        <f t="shared" si="3"/>
        <v>220556.93561428212</v>
      </c>
    </row>
    <row r="117" spans="1:11" ht="15.75" customHeight="1" x14ac:dyDescent="0.2">
      <c r="A117" s="11">
        <v>41334</v>
      </c>
      <c r="B117" s="1">
        <v>77.785233000000005</v>
      </c>
      <c r="I117" s="1">
        <v>94</v>
      </c>
      <c r="J117" s="1">
        <v>8.6170769018050208E-3</v>
      </c>
      <c r="K117" s="1">
        <f t="shared" si="3"/>
        <v>222457.49168969685</v>
      </c>
    </row>
    <row r="118" spans="1:11" ht="15.75" customHeight="1" x14ac:dyDescent="0.2">
      <c r="A118" s="11">
        <v>41365</v>
      </c>
      <c r="B118" s="1">
        <v>85.312492000000006</v>
      </c>
      <c r="I118" s="1">
        <v>95</v>
      </c>
      <c r="J118" s="1">
        <v>1.7689082244034982E-2</v>
      </c>
      <c r="K118" s="1">
        <f t="shared" si="3"/>
        <v>226392.56055599762</v>
      </c>
    </row>
    <row r="119" spans="1:11" ht="15.75" customHeight="1" x14ac:dyDescent="0.2">
      <c r="A119" s="11">
        <v>41395</v>
      </c>
      <c r="B119" s="1">
        <v>77.610184000000004</v>
      </c>
      <c r="I119" s="1">
        <v>96</v>
      </c>
      <c r="J119" s="1">
        <v>1.4307622191054303E-2</v>
      </c>
      <c r="K119" s="1">
        <f t="shared" si="3"/>
        <v>229631.69977929821</v>
      </c>
    </row>
    <row r="120" spans="1:11" ht="15.75" customHeight="1" x14ac:dyDescent="0.2">
      <c r="A120" s="11">
        <v>41426</v>
      </c>
      <c r="B120" s="1">
        <v>75.571342000000001</v>
      </c>
      <c r="I120" s="1">
        <v>97</v>
      </c>
      <c r="J120" s="1">
        <v>2.0105809354064252E-2</v>
      </c>
      <c r="K120" s="1">
        <f t="shared" si="3"/>
        <v>234248.63095671049</v>
      </c>
    </row>
    <row r="121" spans="1:11" ht="15.75" customHeight="1" x14ac:dyDescent="0.2">
      <c r="A121" s="11">
        <v>41456</v>
      </c>
      <c r="B121" s="1">
        <v>66.674537999999998</v>
      </c>
      <c r="I121" s="1">
        <v>98</v>
      </c>
      <c r="J121" s="1">
        <v>1.2798342508260285E-2</v>
      </c>
      <c r="K121" s="1">
        <f t="shared" si="3"/>
        <v>237246.62516778553</v>
      </c>
    </row>
    <row r="122" spans="1:11" ht="15.75" customHeight="1" x14ac:dyDescent="0.2">
      <c r="A122" s="11">
        <v>41487</v>
      </c>
      <c r="B122" s="1">
        <v>56.222842999999997</v>
      </c>
      <c r="C122" s="1">
        <f t="shared" ref="C122:C220" si="4">B122/B2</f>
        <v>2.0268329816176047</v>
      </c>
      <c r="I122" s="1">
        <v>99</v>
      </c>
      <c r="J122" s="1">
        <v>1.7689082244034982E-2</v>
      </c>
      <c r="K122" s="1">
        <f t="shared" si="3"/>
        <v>241443.30023249824</v>
      </c>
    </row>
    <row r="123" spans="1:11" ht="15.75" customHeight="1" x14ac:dyDescent="0.2">
      <c r="A123" s="11">
        <v>41518</v>
      </c>
      <c r="B123" s="1">
        <v>68.219116</v>
      </c>
      <c r="C123" s="1">
        <f t="shared" si="4"/>
        <v>2.2314063092244565</v>
      </c>
      <c r="I123" s="1">
        <v>100</v>
      </c>
      <c r="J123" s="1">
        <v>2.0105809354064252E-2</v>
      </c>
      <c r="K123" s="1">
        <f t="shared" si="3"/>
        <v>246297.71319678894</v>
      </c>
    </row>
    <row r="124" spans="1:11" ht="15.75" customHeight="1" x14ac:dyDescent="0.2">
      <c r="A124" s="11">
        <v>41548</v>
      </c>
      <c r="B124" s="1">
        <v>76.9953</v>
      </c>
      <c r="C124" s="1">
        <f t="shared" si="4"/>
        <v>2.6932818803473215</v>
      </c>
      <c r="I124" s="1">
        <v>101</v>
      </c>
      <c r="J124" s="1">
        <v>1.5589416559984581E-2</v>
      </c>
      <c r="K124" s="1">
        <f t="shared" si="3"/>
        <v>250137.35084558529</v>
      </c>
    </row>
    <row r="125" spans="1:11" ht="15.75" customHeight="1" x14ac:dyDescent="0.2">
      <c r="A125" s="11">
        <v>41579</v>
      </c>
      <c r="B125" s="1">
        <v>72.808800000000005</v>
      </c>
      <c r="C125" s="1">
        <f t="shared" si="4"/>
        <v>2.4433727045769413</v>
      </c>
      <c r="I125" s="1">
        <v>102</v>
      </c>
      <c r="J125" s="1">
        <v>8.6170769018050208E-3</v>
      </c>
      <c r="K125" s="1">
        <f t="shared" si="3"/>
        <v>252292.80363383549</v>
      </c>
    </row>
    <row r="126" spans="1:11" ht="15.75" customHeight="1" x14ac:dyDescent="0.2">
      <c r="A126" s="11">
        <v>41609</v>
      </c>
      <c r="B126" s="1">
        <v>74.500525999999994</v>
      </c>
      <c r="C126" s="1">
        <f t="shared" si="4"/>
        <v>1.9880698505144807</v>
      </c>
      <c r="I126" s="1">
        <v>103</v>
      </c>
      <c r="J126" s="1">
        <v>1.7689082244034982E-2</v>
      </c>
      <c r="K126" s="1">
        <f t="shared" si="3"/>
        <v>256755.63178689257</v>
      </c>
    </row>
    <row r="127" spans="1:11" ht="15.75" customHeight="1" x14ac:dyDescent="0.2">
      <c r="A127" s="11">
        <v>41640</v>
      </c>
      <c r="B127" s="1">
        <v>77.669846000000007</v>
      </c>
      <c r="C127" s="1">
        <f t="shared" si="4"/>
        <v>2.0095131113681517</v>
      </c>
      <c r="I127" s="1">
        <v>104</v>
      </c>
      <c r="J127" s="1">
        <v>1.7689082244034982E-2</v>
      </c>
      <c r="K127" s="1">
        <f t="shared" si="3"/>
        <v>261297.40327419009</v>
      </c>
    </row>
    <row r="128" spans="1:11" ht="15.75" customHeight="1" x14ac:dyDescent="0.2">
      <c r="A128" s="11">
        <v>41671</v>
      </c>
      <c r="B128" s="1">
        <v>80.946251000000004</v>
      </c>
      <c r="C128" s="1">
        <f t="shared" si="4"/>
        <v>2.0861416948837164</v>
      </c>
      <c r="I128" s="1">
        <v>105</v>
      </c>
      <c r="J128" s="1">
        <v>1.5589416559984581E-2</v>
      </c>
      <c r="K128" s="1">
        <f t="shared" si="3"/>
        <v>265370.8773398737</v>
      </c>
    </row>
    <row r="129" spans="1:11" ht="15.75" customHeight="1" x14ac:dyDescent="0.2">
      <c r="A129" s="11">
        <v>41699</v>
      </c>
      <c r="B129" s="1">
        <v>98.516746999999995</v>
      </c>
      <c r="C129" s="1">
        <f t="shared" si="4"/>
        <v>2.4377793798675382</v>
      </c>
      <c r="I129" s="1">
        <v>106</v>
      </c>
      <c r="J129" s="1">
        <v>1.2798342508260285E-2</v>
      </c>
      <c r="K129" s="1">
        <f t="shared" si="3"/>
        <v>268767.18471978692</v>
      </c>
    </row>
    <row r="130" spans="1:11" ht="15.75" customHeight="1" x14ac:dyDescent="0.2">
      <c r="A130" s="11">
        <v>41730</v>
      </c>
      <c r="B130" s="1">
        <v>97.413887000000003</v>
      </c>
      <c r="C130" s="1">
        <f t="shared" si="4"/>
        <v>2.4550573574888639</v>
      </c>
      <c r="I130" s="1">
        <v>107</v>
      </c>
      <c r="J130" s="1">
        <v>1.5589416559984581E-2</v>
      </c>
      <c r="K130" s="1">
        <f t="shared" si="3"/>
        <v>272957.10832003801</v>
      </c>
    </row>
    <row r="131" spans="1:11" ht="15.75" customHeight="1" x14ac:dyDescent="0.2">
      <c r="A131" s="11">
        <v>41760</v>
      </c>
      <c r="B131" s="1">
        <v>111.76148999999999</v>
      </c>
      <c r="C131" s="1">
        <f t="shared" si="4"/>
        <v>4.4655474977524721</v>
      </c>
      <c r="I131" s="1">
        <v>108</v>
      </c>
      <c r="J131" s="1">
        <v>1.4307622191054303E-2</v>
      </c>
      <c r="K131" s="1">
        <f t="shared" si="3"/>
        <v>276862.47550024377</v>
      </c>
    </row>
    <row r="132" spans="1:11" ht="15.75" customHeight="1" x14ac:dyDescent="0.2">
      <c r="A132" s="11">
        <v>41791</v>
      </c>
      <c r="B132" s="1">
        <v>128.571777</v>
      </c>
      <c r="C132" s="1">
        <f t="shared" si="4"/>
        <v>4.2901716618874923</v>
      </c>
      <c r="I132" s="1">
        <v>109</v>
      </c>
      <c r="J132" s="1">
        <v>1.5589416559984581E-2</v>
      </c>
      <c r="K132" s="1">
        <f t="shared" si="3"/>
        <v>281178.5999606456</v>
      </c>
    </row>
    <row r="133" spans="1:11" ht="15.75" customHeight="1" x14ac:dyDescent="0.2">
      <c r="A133" s="11">
        <v>41821</v>
      </c>
      <c r="B133" s="1">
        <v>124.235382</v>
      </c>
      <c r="C133" s="1">
        <f t="shared" si="4"/>
        <v>4.2507259930949823</v>
      </c>
      <c r="I133" s="1">
        <v>110</v>
      </c>
      <c r="J133" s="1">
        <v>1.7689082244034982E-2</v>
      </c>
      <c r="K133" s="1">
        <f t="shared" si="3"/>
        <v>286152.39134061208</v>
      </c>
    </row>
    <row r="134" spans="1:11" ht="15.75" customHeight="1" x14ac:dyDescent="0.2">
      <c r="A134" s="11">
        <v>41852</v>
      </c>
      <c r="B134" s="1">
        <v>148.67982499999999</v>
      </c>
      <c r="C134" s="1">
        <f t="shared" si="4"/>
        <v>4.8541297680707256</v>
      </c>
      <c r="I134" s="1">
        <v>111</v>
      </c>
      <c r="J134" s="1">
        <v>1.6703590247505451E-2</v>
      </c>
      <c r="K134" s="1">
        <f t="shared" si="3"/>
        <v>290932.16363390948</v>
      </c>
    </row>
    <row r="135" spans="1:11" ht="15.75" customHeight="1" x14ac:dyDescent="0.2">
      <c r="A135" s="11">
        <v>41883</v>
      </c>
      <c r="B135" s="1">
        <v>140.34967</v>
      </c>
      <c r="C135" s="1">
        <f t="shared" si="4"/>
        <v>4.5815138761111989</v>
      </c>
      <c r="I135" s="1">
        <v>112</v>
      </c>
      <c r="J135" s="1">
        <v>1.5589416559984581E-2</v>
      </c>
      <c r="K135" s="1">
        <f t="shared" si="3"/>
        <v>295467.62632349611</v>
      </c>
    </row>
    <row r="136" spans="1:11" ht="15.75" customHeight="1" x14ac:dyDescent="0.2">
      <c r="A136" s="11">
        <v>41913</v>
      </c>
      <c r="B136" s="1">
        <v>159.059235</v>
      </c>
      <c r="C136" s="1">
        <f t="shared" si="4"/>
        <v>5.267988772830587</v>
      </c>
      <c r="I136" s="1">
        <v>113</v>
      </c>
      <c r="J136" s="1">
        <v>1.2798342508260285E-2</v>
      </c>
      <c r="K136" s="1">
        <f t="shared" si="3"/>
        <v>299249.12220528687</v>
      </c>
    </row>
    <row r="137" spans="1:11" ht="15.75" customHeight="1" x14ac:dyDescent="0.2">
      <c r="A137" s="11">
        <v>41944</v>
      </c>
      <c r="B137" s="1">
        <v>163.77780200000001</v>
      </c>
      <c r="C137" s="1">
        <f t="shared" si="4"/>
        <v>4.7802294319097705</v>
      </c>
      <c r="I137" s="1">
        <v>114</v>
      </c>
      <c r="J137" s="1">
        <v>1.5589416559984581E-2</v>
      </c>
      <c r="K137" s="1">
        <f t="shared" si="3"/>
        <v>303914.2414265548</v>
      </c>
    </row>
    <row r="138" spans="1:11" ht="15.75" customHeight="1" x14ac:dyDescent="0.2">
      <c r="A138" s="11">
        <v>41974</v>
      </c>
      <c r="B138" s="1">
        <v>141.77615399999999</v>
      </c>
      <c r="C138" s="1">
        <f t="shared" si="4"/>
        <v>3.5402153327344581</v>
      </c>
      <c r="I138" s="1">
        <v>115</v>
      </c>
      <c r="J138" s="1">
        <v>2.0105809354064252E-2</v>
      </c>
      <c r="K138" s="1">
        <f t="shared" si="3"/>
        <v>310024.68322466215</v>
      </c>
    </row>
    <row r="139" spans="1:11" ht="15.75" customHeight="1" x14ac:dyDescent="0.2">
      <c r="A139" s="11">
        <v>42005</v>
      </c>
      <c r="B139" s="1">
        <v>164.34841900000001</v>
      </c>
      <c r="C139" s="1">
        <f t="shared" si="4"/>
        <v>4.38588140371865</v>
      </c>
      <c r="I139" s="1">
        <v>116</v>
      </c>
      <c r="J139" s="1">
        <v>1.7689082244034982E-2</v>
      </c>
      <c r="K139" s="1">
        <f t="shared" si="3"/>
        <v>315508.73534390412</v>
      </c>
    </row>
    <row r="140" spans="1:11" ht="15.75" customHeight="1" x14ac:dyDescent="0.2">
      <c r="A140" s="11">
        <v>42036</v>
      </c>
      <c r="B140" s="1">
        <v>163.33886699999999</v>
      </c>
      <c r="C140" s="1">
        <f t="shared" si="4"/>
        <v>4.3248378479050889</v>
      </c>
      <c r="I140" s="1">
        <v>117</v>
      </c>
      <c r="J140" s="1">
        <v>2.0105809354064252E-2</v>
      </c>
      <c r="K140" s="1">
        <f t="shared" si="3"/>
        <v>321852.29382627056</v>
      </c>
    </row>
    <row r="141" spans="1:11" ht="15.75" customHeight="1" x14ac:dyDescent="0.2">
      <c r="A141" s="11">
        <v>42064</v>
      </c>
      <c r="B141" s="1">
        <v>177.94447299999999</v>
      </c>
      <c r="C141" s="1">
        <f t="shared" si="4"/>
        <v>5.7071854782882232</v>
      </c>
      <c r="I141" s="1">
        <v>118</v>
      </c>
      <c r="J141" s="1">
        <v>1.4307622191054303E-2</v>
      </c>
      <c r="K141" s="1">
        <f t="shared" si="3"/>
        <v>326457.23484766105</v>
      </c>
    </row>
    <row r="142" spans="1:11" ht="15.75" customHeight="1" x14ac:dyDescent="0.2">
      <c r="A142" s="11">
        <v>42095</v>
      </c>
      <c r="B142" s="1">
        <v>167.83796699999999</v>
      </c>
      <c r="C142" s="1">
        <f t="shared" si="4"/>
        <v>5.4894136826994115</v>
      </c>
      <c r="I142" s="1">
        <v>119</v>
      </c>
      <c r="J142" s="1">
        <v>1.8572652292500713E-2</v>
      </c>
      <c r="K142" s="1">
        <f t="shared" si="3"/>
        <v>332520.41155885789</v>
      </c>
    </row>
    <row r="143" spans="1:11" ht="15.75" customHeight="1" x14ac:dyDescent="0.2">
      <c r="A143" s="11">
        <v>42125</v>
      </c>
      <c r="B143" s="1">
        <v>186.58049</v>
      </c>
      <c r="C143" s="1">
        <f t="shared" si="4"/>
        <v>5.4130075000332187</v>
      </c>
      <c r="I143" s="1">
        <v>120</v>
      </c>
      <c r="J143" s="1">
        <v>1.7689082244034982E-2</v>
      </c>
      <c r="K143" s="1">
        <f t="shared" si="3"/>
        <v>338402.39246674289</v>
      </c>
    </row>
    <row r="144" spans="1:11" ht="15.75" customHeight="1" x14ac:dyDescent="0.2">
      <c r="A144" s="11">
        <v>42156</v>
      </c>
      <c r="B144" s="1">
        <v>192.98893699999999</v>
      </c>
      <c r="C144" s="1">
        <f t="shared" si="4"/>
        <v>5.9571477183834967</v>
      </c>
    </row>
    <row r="145" spans="1:3" ht="15.75" customHeight="1" x14ac:dyDescent="0.2">
      <c r="A145" s="11">
        <v>42186</v>
      </c>
      <c r="B145" s="1">
        <v>203.39172400000001</v>
      </c>
      <c r="C145" s="1">
        <f t="shared" si="4"/>
        <v>6.1657377112741587</v>
      </c>
    </row>
    <row r="146" spans="1:3" ht="15.75" customHeight="1" x14ac:dyDescent="0.2">
      <c r="A146" s="11">
        <v>42217</v>
      </c>
      <c r="B146" s="1">
        <v>193.833923</v>
      </c>
      <c r="C146" s="1">
        <f t="shared" si="4"/>
        <v>5.99037884214931</v>
      </c>
    </row>
    <row r="147" spans="1:3" ht="15.75" customHeight="1" x14ac:dyDescent="0.2">
      <c r="A147" s="11">
        <v>42248</v>
      </c>
      <c r="B147" s="1">
        <v>191.59892300000001</v>
      </c>
      <c r="C147" s="1">
        <f t="shared" si="4"/>
        <v>5.2588350297471687</v>
      </c>
    </row>
    <row r="148" spans="1:3" ht="15.75" customHeight="1" x14ac:dyDescent="0.2">
      <c r="A148" s="11">
        <v>42278</v>
      </c>
      <c r="B148" s="1">
        <v>196.19354200000001</v>
      </c>
      <c r="C148" s="1">
        <f t="shared" si="4"/>
        <v>5.9313483985875184</v>
      </c>
    </row>
    <row r="149" spans="1:3" ht="15.75" customHeight="1" x14ac:dyDescent="0.2">
      <c r="A149" s="11">
        <v>42309</v>
      </c>
      <c r="B149" s="1">
        <v>203.096664</v>
      </c>
      <c r="C149" s="1">
        <f t="shared" si="4"/>
        <v>5.1414135742534848</v>
      </c>
    </row>
    <row r="150" spans="1:3" ht="15.75" customHeight="1" x14ac:dyDescent="0.2">
      <c r="A150" s="11">
        <v>42339</v>
      </c>
      <c r="B150" s="1">
        <v>200.968277</v>
      </c>
      <c r="C150" s="1">
        <f t="shared" si="4"/>
        <v>5.1325454645474879</v>
      </c>
    </row>
    <row r="151" spans="1:3" ht="15.75" customHeight="1" x14ac:dyDescent="0.2">
      <c r="A151" s="11">
        <v>42370</v>
      </c>
      <c r="B151" s="1">
        <v>201.15974399999999</v>
      </c>
      <c r="C151" s="1">
        <f t="shared" si="4"/>
        <v>5.3966322943461567</v>
      </c>
    </row>
    <row r="152" spans="1:3" ht="15.75" customHeight="1" x14ac:dyDescent="0.2">
      <c r="A152" s="11">
        <v>42401</v>
      </c>
      <c r="B152" s="1">
        <v>173.25434899999999</v>
      </c>
      <c r="C152" s="1">
        <f t="shared" si="4"/>
        <v>4.421201518946356</v>
      </c>
    </row>
    <row r="153" spans="1:3" ht="15.75" customHeight="1" x14ac:dyDescent="0.2">
      <c r="A153" s="11">
        <v>42430</v>
      </c>
      <c r="B153" s="1">
        <v>206.60522499999999</v>
      </c>
      <c r="C153" s="1">
        <f t="shared" si="4"/>
        <v>5.3987112666634616</v>
      </c>
    </row>
    <row r="154" spans="1:3" ht="15.75" customHeight="1" x14ac:dyDescent="0.2">
      <c r="A154" s="11">
        <v>42461</v>
      </c>
      <c r="B154" s="1">
        <v>224.44210799999999</v>
      </c>
      <c r="C154" s="1">
        <f t="shared" si="4"/>
        <v>5.6940968317179834</v>
      </c>
    </row>
    <row r="155" spans="1:3" ht="15.75" customHeight="1" x14ac:dyDescent="0.2">
      <c r="A155" s="11">
        <v>42491</v>
      </c>
      <c r="B155" s="1">
        <v>225.01582300000001</v>
      </c>
      <c r="C155" s="1">
        <f t="shared" si="4"/>
        <v>6.3108512027243915</v>
      </c>
    </row>
    <row r="156" spans="1:3" ht="15.75" customHeight="1" x14ac:dyDescent="0.2">
      <c r="A156" s="11">
        <v>42522</v>
      </c>
      <c r="B156" s="1">
        <v>246.04866000000001</v>
      </c>
      <c r="C156" s="1">
        <f t="shared" si="4"/>
        <v>8.1746505579491036</v>
      </c>
    </row>
    <row r="157" spans="1:3" ht="15.75" customHeight="1" x14ac:dyDescent="0.2">
      <c r="A157" s="11">
        <v>42552</v>
      </c>
      <c r="B157" s="1">
        <v>276.10601800000001</v>
      </c>
      <c r="C157" s="1">
        <f t="shared" si="4"/>
        <v>9.8206347989685892</v>
      </c>
    </row>
    <row r="158" spans="1:3" ht="15.75" customHeight="1" x14ac:dyDescent="0.2">
      <c r="A158" s="11">
        <v>42583</v>
      </c>
      <c r="B158" s="1">
        <v>280.74160799999999</v>
      </c>
      <c r="C158" s="1">
        <f t="shared" si="4"/>
        <v>8.6294408560710405</v>
      </c>
    </row>
    <row r="159" spans="1:3" ht="15.75" customHeight="1" x14ac:dyDescent="0.2">
      <c r="A159" s="11">
        <v>42614</v>
      </c>
      <c r="B159" s="1">
        <v>285.40045199999997</v>
      </c>
      <c r="C159" s="1">
        <f t="shared" si="4"/>
        <v>8.6588863227463992</v>
      </c>
    </row>
    <row r="160" spans="1:3" ht="15.75" customHeight="1" x14ac:dyDescent="0.2">
      <c r="A160" s="11">
        <v>42644</v>
      </c>
      <c r="B160" s="1">
        <v>311.69955399999998</v>
      </c>
      <c r="C160" s="1">
        <f t="shared" si="4"/>
        <v>8.6406096148694314</v>
      </c>
    </row>
    <row r="161" spans="1:3" ht="15.75" customHeight="1" x14ac:dyDescent="0.2">
      <c r="A161" s="11">
        <v>42675</v>
      </c>
      <c r="B161" s="1">
        <v>300.00582900000001</v>
      </c>
      <c r="C161" s="1">
        <f t="shared" si="4"/>
        <v>9.6836037244223885</v>
      </c>
    </row>
    <row r="162" spans="1:3" ht="15.75" customHeight="1" x14ac:dyDescent="0.2">
      <c r="A162" s="11">
        <v>42705</v>
      </c>
      <c r="B162" s="1">
        <v>296.06918300000001</v>
      </c>
      <c r="C162" s="1">
        <f t="shared" si="4"/>
        <v>9.6671775250938516</v>
      </c>
    </row>
    <row r="163" spans="1:3" ht="15.75" customHeight="1" x14ac:dyDescent="0.2">
      <c r="A163" s="11">
        <v>42736</v>
      </c>
      <c r="B163" s="1">
        <v>317.56970200000001</v>
      </c>
      <c r="C163" s="1">
        <f t="shared" si="4"/>
        <v>9.7261676205202754</v>
      </c>
    </row>
    <row r="164" spans="1:3" ht="15.75" customHeight="1" x14ac:dyDescent="0.2">
      <c r="A164" s="11">
        <v>42767</v>
      </c>
      <c r="B164" s="1">
        <v>312.165436</v>
      </c>
      <c r="C164" s="1">
        <f t="shared" si="4"/>
        <v>10.889819661084685</v>
      </c>
    </row>
    <row r="165" spans="1:3" ht="15.75" customHeight="1" x14ac:dyDescent="0.2">
      <c r="A165" s="11">
        <v>42795</v>
      </c>
      <c r="B165" s="1">
        <v>311.33303799999999</v>
      </c>
      <c r="C165" s="1">
        <f t="shared" si="4"/>
        <v>11.16570933768476</v>
      </c>
    </row>
    <row r="166" spans="1:3" ht="15.75" customHeight="1" x14ac:dyDescent="0.2">
      <c r="A166" s="11">
        <v>42826</v>
      </c>
      <c r="B166" s="1">
        <v>351.01174900000001</v>
      </c>
      <c r="C166" s="1">
        <f t="shared" si="4"/>
        <v>11.43659624793802</v>
      </c>
    </row>
    <row r="167" spans="1:3" ht="15.75" customHeight="1" x14ac:dyDescent="0.2">
      <c r="A167" s="11">
        <v>42856</v>
      </c>
      <c r="B167" s="1">
        <v>362.43158</v>
      </c>
      <c r="C167" s="1">
        <f t="shared" si="4"/>
        <v>10.894908048254706</v>
      </c>
    </row>
    <row r="168" spans="1:3" ht="15.75" customHeight="1" x14ac:dyDescent="0.2">
      <c r="A168" s="11">
        <v>42887</v>
      </c>
      <c r="B168" s="1">
        <v>312.04299900000001</v>
      </c>
      <c r="C168" s="1">
        <f t="shared" si="4"/>
        <v>9.9519098448044492</v>
      </c>
    </row>
    <row r="169" spans="1:3" ht="15.75" customHeight="1" x14ac:dyDescent="0.2">
      <c r="A169" s="11">
        <v>42917</v>
      </c>
      <c r="B169" s="1">
        <v>345.38076799999999</v>
      </c>
      <c r="C169" s="1">
        <f t="shared" si="4"/>
        <v>11.671658701966287</v>
      </c>
    </row>
    <row r="170" spans="1:3" ht="15.75" customHeight="1" x14ac:dyDescent="0.2">
      <c r="A170" s="11">
        <v>42948</v>
      </c>
      <c r="B170" s="1">
        <v>387.788208</v>
      </c>
      <c r="C170" s="1">
        <f t="shared" si="4"/>
        <v>13.527902723398233</v>
      </c>
    </row>
    <row r="171" spans="1:3" ht="15.75" customHeight="1" x14ac:dyDescent="0.2">
      <c r="A171" s="11">
        <v>42979</v>
      </c>
      <c r="B171" s="1">
        <v>345.49066199999999</v>
      </c>
      <c r="C171" s="1">
        <f t="shared" si="4"/>
        <v>10.496075303522499</v>
      </c>
    </row>
    <row r="172" spans="1:3" ht="15.75" customHeight="1" x14ac:dyDescent="0.2">
      <c r="A172" s="11">
        <v>43009</v>
      </c>
      <c r="B172" s="1">
        <v>397.024719</v>
      </c>
      <c r="C172" s="1">
        <f t="shared" si="4"/>
        <v>12.156216548565302</v>
      </c>
    </row>
    <row r="173" spans="1:3" ht="15.75" customHeight="1" x14ac:dyDescent="0.2">
      <c r="A173" s="11">
        <v>43040</v>
      </c>
      <c r="B173" s="1">
        <v>369.35180700000001</v>
      </c>
      <c r="C173" s="1">
        <f t="shared" si="4"/>
        <v>10.045868801840108</v>
      </c>
    </row>
    <row r="174" spans="1:3" ht="15.75" customHeight="1" x14ac:dyDescent="0.2">
      <c r="A174" s="11">
        <v>43070</v>
      </c>
      <c r="B174" s="1">
        <v>379.504639</v>
      </c>
      <c r="C174" s="1">
        <f t="shared" si="4"/>
        <v>7.615599708102347</v>
      </c>
    </row>
    <row r="175" spans="1:3" ht="15.75" customHeight="1" x14ac:dyDescent="0.2">
      <c r="A175" s="11">
        <v>43101</v>
      </c>
      <c r="B175" s="1">
        <v>360.88494900000001</v>
      </c>
      <c r="C175" s="1">
        <f t="shared" si="4"/>
        <v>10.488864816552159</v>
      </c>
    </row>
    <row r="176" spans="1:3" ht="15.75" customHeight="1" x14ac:dyDescent="0.2">
      <c r="A176" s="11">
        <v>43132</v>
      </c>
      <c r="B176" s="1">
        <v>314.88552900000002</v>
      </c>
      <c r="C176" s="1">
        <f t="shared" si="4"/>
        <v>7.1189274075452662</v>
      </c>
    </row>
    <row r="177" spans="1:3" ht="15.75" customHeight="1" x14ac:dyDescent="0.2">
      <c r="A177" s="11">
        <v>43160</v>
      </c>
      <c r="B177" s="1">
        <v>323.464539</v>
      </c>
      <c r="C177" s="1">
        <f t="shared" si="4"/>
        <v>8.3197347300634288</v>
      </c>
    </row>
    <row r="178" spans="1:3" ht="15.75" customHeight="1" x14ac:dyDescent="0.2">
      <c r="A178" s="11">
        <v>43191</v>
      </c>
      <c r="B178" s="1">
        <v>293.11962899999997</v>
      </c>
      <c r="C178" s="1">
        <f t="shared" si="4"/>
        <v>7.5235905364856617</v>
      </c>
    </row>
    <row r="179" spans="1:3" ht="15.75" customHeight="1" x14ac:dyDescent="0.2">
      <c r="A179" s="11">
        <v>43221</v>
      </c>
      <c r="B179" s="1">
        <v>305.68136600000003</v>
      </c>
      <c r="C179" s="1">
        <f t="shared" si="4"/>
        <v>9.0001670005204932</v>
      </c>
    </row>
    <row r="180" spans="1:3" ht="15.75" customHeight="1" x14ac:dyDescent="0.2">
      <c r="A180" s="11">
        <v>43252</v>
      </c>
      <c r="B180" s="1">
        <v>282.487549</v>
      </c>
      <c r="C180" s="1">
        <f t="shared" si="4"/>
        <v>13.263780278260553</v>
      </c>
    </row>
    <row r="181" spans="1:3" ht="15.75" customHeight="1" x14ac:dyDescent="0.2">
      <c r="A181" s="11">
        <v>43282</v>
      </c>
      <c r="B181" s="1">
        <v>294.93576000000002</v>
      </c>
      <c r="C181" s="1">
        <f t="shared" si="4"/>
        <v>9.4517902096709854</v>
      </c>
    </row>
    <row r="182" spans="1:3" ht="15.75" customHeight="1" x14ac:dyDescent="0.2">
      <c r="A182" s="11">
        <v>43313</v>
      </c>
      <c r="B182" s="1">
        <v>274.01214599999997</v>
      </c>
      <c r="C182" s="1">
        <f t="shared" si="4"/>
        <v>9.5107305614577502</v>
      </c>
    </row>
    <row r="183" spans="1:3" ht="15.75" customHeight="1" x14ac:dyDescent="0.2">
      <c r="A183" s="11">
        <v>43344</v>
      </c>
      <c r="B183" s="1">
        <v>288.69250499999998</v>
      </c>
      <c r="C183" s="1">
        <f t="shared" si="4"/>
        <v>8.4209217003714514</v>
      </c>
    </row>
    <row r="184" spans="1:3" ht="15.75" customHeight="1" x14ac:dyDescent="0.2">
      <c r="A184" s="11">
        <v>43374</v>
      </c>
      <c r="B184" s="1">
        <v>212.26594499999999</v>
      </c>
      <c r="C184" s="1">
        <f t="shared" si="4"/>
        <v>7.68129479423565</v>
      </c>
    </row>
    <row r="185" spans="1:3" ht="15.75" customHeight="1" x14ac:dyDescent="0.2">
      <c r="A185" s="11">
        <v>43405</v>
      </c>
      <c r="B185" s="1">
        <v>250.30557300000001</v>
      </c>
      <c r="C185" s="1">
        <f t="shared" si="4"/>
        <v>7.3212418924828055</v>
      </c>
    </row>
    <row r="186" spans="1:3" ht="15.75" customHeight="1" x14ac:dyDescent="0.2">
      <c r="A186" s="11">
        <v>43435</v>
      </c>
      <c r="B186" s="1">
        <v>279.89627100000001</v>
      </c>
      <c r="C186" s="1">
        <f t="shared" si="4"/>
        <v>7.7318081238546643</v>
      </c>
    </row>
    <row r="187" spans="1:3" ht="15.75" customHeight="1" x14ac:dyDescent="0.2">
      <c r="A187" s="11">
        <v>43466</v>
      </c>
      <c r="B187" s="1">
        <v>266.54769900000002</v>
      </c>
      <c r="C187" s="1">
        <f t="shared" si="4"/>
        <v>7.0653148203434375</v>
      </c>
    </row>
    <row r="188" spans="1:3" ht="15.75" customHeight="1" x14ac:dyDescent="0.2">
      <c r="A188" s="11">
        <v>43497</v>
      </c>
      <c r="B188" s="1">
        <v>260.45205700000002</v>
      </c>
      <c r="C188" s="1">
        <f t="shared" si="4"/>
        <v>7.0669111680137613</v>
      </c>
    </row>
    <row r="189" spans="1:3" ht="15.75" customHeight="1" x14ac:dyDescent="0.2">
      <c r="A189" s="11">
        <v>43525</v>
      </c>
      <c r="B189" s="1">
        <v>316.96966600000002</v>
      </c>
      <c r="C189" s="1">
        <f t="shared" si="4"/>
        <v>8.7570812335968604</v>
      </c>
    </row>
    <row r="190" spans="1:3" ht="15.75" customHeight="1" x14ac:dyDescent="0.2">
      <c r="A190" s="11">
        <v>43556</v>
      </c>
      <c r="B190" s="1">
        <v>302.85730000000001</v>
      </c>
      <c r="C190" s="1">
        <f t="shared" si="4"/>
        <v>8.1515080801205162</v>
      </c>
    </row>
    <row r="191" spans="1:3" ht="15.75" customHeight="1" x14ac:dyDescent="0.2">
      <c r="A191" s="11">
        <v>43586</v>
      </c>
      <c r="B191" s="1">
        <v>326.37786899999998</v>
      </c>
      <c r="C191" s="1">
        <f t="shared" si="4"/>
        <v>7.2968485023466076</v>
      </c>
    </row>
    <row r="192" spans="1:3" ht="15.75" customHeight="1" x14ac:dyDescent="0.2">
      <c r="A192" s="11">
        <v>43617</v>
      </c>
      <c r="B192" s="1">
        <v>312.903412</v>
      </c>
      <c r="C192" s="1">
        <f t="shared" si="4"/>
        <v>7.5583687271205733</v>
      </c>
    </row>
    <row r="193" spans="1:3" ht="15.75" customHeight="1" x14ac:dyDescent="0.2">
      <c r="A193" s="11">
        <v>43647</v>
      </c>
      <c r="B193" s="1">
        <v>275.46978799999999</v>
      </c>
      <c r="C193" s="1">
        <f t="shared" si="4"/>
        <v>6.0378580809648312</v>
      </c>
    </row>
    <row r="194" spans="1:3" ht="15.75" customHeight="1" x14ac:dyDescent="0.2">
      <c r="A194" s="11">
        <v>43678</v>
      </c>
      <c r="B194" s="1">
        <v>283.24353000000002</v>
      </c>
      <c r="C194" s="1">
        <f t="shared" si="4"/>
        <v>5.796155729819592</v>
      </c>
    </row>
    <row r="195" spans="1:3" ht="15.75" customHeight="1" x14ac:dyDescent="0.2">
      <c r="A195" s="11">
        <v>43709</v>
      </c>
      <c r="B195" s="1">
        <v>393.38583399999999</v>
      </c>
      <c r="C195" s="1">
        <f t="shared" si="4"/>
        <v>7.0205007610486163</v>
      </c>
    </row>
    <row r="196" spans="1:3" ht="15.75" customHeight="1" x14ac:dyDescent="0.2">
      <c r="A196" s="11">
        <v>43739</v>
      </c>
      <c r="B196" s="1">
        <v>440.66574100000003</v>
      </c>
      <c r="C196" s="1">
        <f t="shared" si="4"/>
        <v>8.8268414248731339</v>
      </c>
    </row>
    <row r="197" spans="1:3" ht="15.75" customHeight="1" x14ac:dyDescent="0.2">
      <c r="A197" s="11">
        <v>43770</v>
      </c>
      <c r="B197" s="1">
        <v>428.071686</v>
      </c>
      <c r="C197" s="1">
        <f t="shared" si="4"/>
        <v>7.4317323670226969</v>
      </c>
    </row>
    <row r="198" spans="1:3" ht="15.75" customHeight="1" x14ac:dyDescent="0.2">
      <c r="A198" s="11">
        <v>43800</v>
      </c>
      <c r="B198" s="1">
        <v>411.33544899999998</v>
      </c>
      <c r="C198" s="1">
        <f t="shared" si="4"/>
        <v>6.6304888156049913</v>
      </c>
    </row>
    <row r="199" spans="1:3" ht="15.75" customHeight="1" x14ac:dyDescent="0.2">
      <c r="A199" s="11">
        <v>43831</v>
      </c>
      <c r="B199" s="1">
        <v>382.38174400000003</v>
      </c>
      <c r="C199" s="1">
        <f t="shared" si="4"/>
        <v>7.2430169219462694</v>
      </c>
    </row>
    <row r="200" spans="1:3" ht="15.75" customHeight="1" x14ac:dyDescent="0.2">
      <c r="A200" s="11">
        <v>43862</v>
      </c>
      <c r="B200" s="1">
        <v>356.775238</v>
      </c>
      <c r="C200" s="1">
        <f t="shared" si="4"/>
        <v>6.4811684555696969</v>
      </c>
    </row>
    <row r="201" spans="1:3" ht="15.75" customHeight="1" x14ac:dyDescent="0.2">
      <c r="A201" s="11">
        <v>43891</v>
      </c>
      <c r="B201" s="1">
        <v>265.18606599999998</v>
      </c>
      <c r="C201" s="1">
        <f t="shared" si="4"/>
        <v>5.2441873128335343</v>
      </c>
    </row>
    <row r="202" spans="1:3" ht="15.75" customHeight="1" x14ac:dyDescent="0.2">
      <c r="A202" s="11">
        <v>43922</v>
      </c>
      <c r="B202" s="1">
        <v>326.57369999999997</v>
      </c>
      <c r="C202" s="1">
        <f t="shared" si="4"/>
        <v>6.4650214666490369</v>
      </c>
    </row>
    <row r="203" spans="1:3" ht="15.75" customHeight="1" x14ac:dyDescent="0.2">
      <c r="A203" s="11">
        <v>43952</v>
      </c>
      <c r="B203" s="1">
        <v>302.566101</v>
      </c>
      <c r="C203" s="1">
        <f t="shared" si="4"/>
        <v>5.3337321505764583</v>
      </c>
    </row>
    <row r="204" spans="1:3" ht="15.75" customHeight="1" x14ac:dyDescent="0.2">
      <c r="A204" s="11">
        <v>43983</v>
      </c>
      <c r="B204" s="1">
        <v>330.10424799999998</v>
      </c>
      <c r="C204" s="1">
        <f t="shared" si="4"/>
        <v>5.1027057889274436</v>
      </c>
    </row>
    <row r="205" spans="1:3" ht="15.75" customHeight="1" x14ac:dyDescent="0.2">
      <c r="A205" s="11">
        <v>44013</v>
      </c>
      <c r="B205" s="1">
        <v>365.23297100000002</v>
      </c>
      <c r="C205" s="1">
        <f t="shared" si="4"/>
        <v>5.8322836622892025</v>
      </c>
    </row>
    <row r="206" spans="1:3" ht="15.75" customHeight="1" x14ac:dyDescent="0.2">
      <c r="A206" s="11">
        <v>44044</v>
      </c>
      <c r="B206" s="1">
        <v>359.93713400000001</v>
      </c>
      <c r="C206" s="1">
        <f t="shared" si="4"/>
        <v>4.8439370742344048</v>
      </c>
    </row>
    <row r="207" spans="1:3" ht="15.75" customHeight="1" x14ac:dyDescent="0.2">
      <c r="A207" s="11">
        <v>44075</v>
      </c>
      <c r="B207" s="1">
        <v>311.61309799999998</v>
      </c>
      <c r="C207" s="1">
        <f t="shared" si="4"/>
        <v>4.2590645923688859</v>
      </c>
    </row>
    <row r="208" spans="1:3" ht="15.75" customHeight="1" x14ac:dyDescent="0.2">
      <c r="A208" s="11">
        <v>44105</v>
      </c>
      <c r="B208" s="1">
        <v>312.848816</v>
      </c>
      <c r="C208" s="1">
        <f t="shared" si="4"/>
        <v>4.3091087093139606</v>
      </c>
    </row>
    <row r="209" spans="1:3" ht="15.75" customHeight="1" x14ac:dyDescent="0.2">
      <c r="A209" s="11">
        <v>44136</v>
      </c>
      <c r="B209" s="1">
        <v>329.221588</v>
      </c>
      <c r="C209" s="1">
        <f t="shared" si="4"/>
        <v>4.9040846290593718</v>
      </c>
    </row>
    <row r="210" spans="1:3" ht="15.75" customHeight="1" x14ac:dyDescent="0.2">
      <c r="A210" s="11">
        <v>44166</v>
      </c>
      <c r="B210" s="1">
        <v>336.37091099999998</v>
      </c>
      <c r="C210" s="1">
        <f t="shared" si="4"/>
        <v>5.1372905529244264</v>
      </c>
    </row>
    <row r="211" spans="1:3" ht="15.75" customHeight="1" x14ac:dyDescent="0.2">
      <c r="A211" s="11">
        <v>44197</v>
      </c>
      <c r="B211" s="1">
        <v>338.57748400000003</v>
      </c>
      <c r="C211" s="1">
        <f t="shared" si="4"/>
        <v>5.5539654891427599</v>
      </c>
    </row>
    <row r="212" spans="1:3" ht="15.75" customHeight="1" x14ac:dyDescent="0.2">
      <c r="A212" s="11">
        <v>44228</v>
      </c>
      <c r="B212" s="1">
        <v>397.05181900000002</v>
      </c>
      <c r="C212" s="1">
        <f t="shared" si="4"/>
        <v>7.2139718942544313</v>
      </c>
    </row>
    <row r="213" spans="1:3" ht="15.75" customHeight="1" x14ac:dyDescent="0.2">
      <c r="A213" s="11">
        <v>44256</v>
      </c>
      <c r="B213" s="1">
        <v>392.75778200000002</v>
      </c>
      <c r="C213" s="1">
        <f t="shared" si="4"/>
        <v>6.4548381467640219</v>
      </c>
    </row>
    <row r="214" spans="1:3" ht="15.75" customHeight="1" x14ac:dyDescent="0.2">
      <c r="A214" s="11">
        <v>44287</v>
      </c>
      <c r="B214" s="1">
        <v>391.66833500000001</v>
      </c>
      <c r="C214" s="1">
        <f t="shared" si="4"/>
        <v>6.2559585355343694</v>
      </c>
    </row>
    <row r="215" spans="1:3" ht="15.75" customHeight="1" x14ac:dyDescent="0.2">
      <c r="A215" s="11">
        <v>44317</v>
      </c>
      <c r="B215" s="1">
        <v>438.28225700000002</v>
      </c>
      <c r="C215" s="1">
        <f t="shared" si="4"/>
        <v>6.9623484368982362</v>
      </c>
    </row>
    <row r="216" spans="1:3" ht="15.75" customHeight="1" x14ac:dyDescent="0.2">
      <c r="A216" s="11">
        <v>44348</v>
      </c>
      <c r="B216" s="1">
        <v>434.660889</v>
      </c>
      <c r="C216" s="1">
        <f t="shared" si="4"/>
        <v>6.7216484560923426</v>
      </c>
    </row>
    <row r="217" spans="1:3" ht="15.75" customHeight="1" x14ac:dyDescent="0.2">
      <c r="A217" s="11">
        <v>44378</v>
      </c>
      <c r="B217" s="1">
        <v>413.67532299999999</v>
      </c>
      <c r="C217" s="1">
        <f t="shared" si="4"/>
        <v>6.3232193492699675</v>
      </c>
    </row>
    <row r="218" spans="1:3" ht="15.75" customHeight="1" x14ac:dyDescent="0.2">
      <c r="A218" s="11">
        <v>44409</v>
      </c>
      <c r="B218" s="1">
        <v>437.95727499999998</v>
      </c>
      <c r="C218" s="1">
        <f t="shared" si="4"/>
        <v>6.5281626324548823</v>
      </c>
    </row>
    <row r="219" spans="1:3" ht="15.75" customHeight="1" x14ac:dyDescent="0.2">
      <c r="A219" s="11">
        <v>44440</v>
      </c>
      <c r="B219" s="1">
        <v>401.32543900000002</v>
      </c>
      <c r="C219" s="1">
        <f t="shared" si="4"/>
        <v>6.2296159335185495</v>
      </c>
    </row>
    <row r="220" spans="1:3" ht="15.75" customHeight="1" x14ac:dyDescent="0.2">
      <c r="A220" s="11">
        <v>44470</v>
      </c>
      <c r="B220" s="1">
        <v>454.39999399999999</v>
      </c>
      <c r="C220" s="1">
        <f t="shared" si="4"/>
        <v>7.1884318829548626</v>
      </c>
    </row>
    <row r="221" spans="1:3" ht="15.75" customHeight="1" x14ac:dyDescent="0.2"/>
    <row r="222" spans="1:3" ht="15.75" customHeight="1" x14ac:dyDescent="0.2"/>
    <row r="223" spans="1:3" ht="15.75" customHeight="1" x14ac:dyDescent="0.2"/>
    <row r="224" spans="1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2:F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opLeftCell="A138"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12" ht="15.75" customHeight="1" x14ac:dyDescent="0.2">
      <c r="A1" s="1" t="s">
        <v>24</v>
      </c>
      <c r="B1" s="1" t="s">
        <v>25</v>
      </c>
    </row>
    <row r="2" spans="1:12" ht="15.75" customHeight="1" x14ac:dyDescent="0.2">
      <c r="A2" s="11">
        <v>37834</v>
      </c>
      <c r="B2" s="1">
        <v>207.60115099999999</v>
      </c>
      <c r="D2" s="1" t="s">
        <v>27</v>
      </c>
      <c r="F2" s="1" t="s">
        <v>28</v>
      </c>
    </row>
    <row r="3" spans="1:12" ht="15.75" customHeight="1" x14ac:dyDescent="0.2">
      <c r="A3" s="11">
        <v>37865</v>
      </c>
      <c r="B3" s="1">
        <v>205.08775299999999</v>
      </c>
    </row>
    <row r="4" spans="1:12" ht="15.75" customHeight="1" x14ac:dyDescent="0.2">
      <c r="A4" s="11">
        <v>37895</v>
      </c>
      <c r="B4" s="1">
        <v>284.23904399999998</v>
      </c>
      <c r="D4" s="1" t="s">
        <v>34</v>
      </c>
      <c r="E4" s="1">
        <v>7.5856309839999998</v>
      </c>
      <c r="F4" s="1">
        <v>3.2</v>
      </c>
    </row>
    <row r="5" spans="1:12" ht="15.75" customHeight="1" x14ac:dyDescent="0.2">
      <c r="A5" s="11">
        <v>37926</v>
      </c>
      <c r="B5" s="1">
        <v>303.90554800000001</v>
      </c>
      <c r="D5" s="1" t="s">
        <v>35</v>
      </c>
      <c r="E5" s="1">
        <v>0.29588218700000002</v>
      </c>
      <c r="F5" s="1">
        <v>4.3</v>
      </c>
      <c r="H5" s="1" t="s">
        <v>29</v>
      </c>
      <c r="I5" s="1" t="s">
        <v>53</v>
      </c>
      <c r="J5" s="1" t="s">
        <v>54</v>
      </c>
      <c r="K5" s="1" t="s">
        <v>32</v>
      </c>
      <c r="L5" s="1" t="s">
        <v>33</v>
      </c>
    </row>
    <row r="6" spans="1:12" ht="15.75" customHeight="1" x14ac:dyDescent="0.2">
      <c r="A6" s="11">
        <v>37956</v>
      </c>
      <c r="B6" s="1">
        <v>330.89196800000002</v>
      </c>
      <c r="D6" s="1" t="s">
        <v>36</v>
      </c>
      <c r="E6" s="1">
        <v>6.7456744219999996</v>
      </c>
      <c r="F6" s="1">
        <v>5.4</v>
      </c>
      <c r="H6" s="1">
        <v>3.2</v>
      </c>
      <c r="I6" s="1">
        <v>1.9574972999999999E-2</v>
      </c>
      <c r="J6" s="1">
        <v>0</v>
      </c>
      <c r="K6" s="1">
        <v>0</v>
      </c>
      <c r="L6" s="12">
        <v>0</v>
      </c>
    </row>
    <row r="7" spans="1:12" ht="15.75" customHeight="1" x14ac:dyDescent="0.2">
      <c r="A7" s="11">
        <v>37987</v>
      </c>
      <c r="B7" s="1">
        <v>380.76385499999998</v>
      </c>
      <c r="D7" s="1" t="s">
        <v>37</v>
      </c>
      <c r="E7" s="1" t="e">
        <v>#N/A</v>
      </c>
      <c r="F7" s="1">
        <v>6.5</v>
      </c>
      <c r="H7" s="1">
        <v>4.3</v>
      </c>
      <c r="I7" s="1">
        <v>2.4608154E-2</v>
      </c>
      <c r="J7" s="1">
        <v>8.0808081000000004E-2</v>
      </c>
      <c r="K7" s="1">
        <v>8</v>
      </c>
      <c r="L7" s="12">
        <v>8.0799999999999997E-2</v>
      </c>
    </row>
    <row r="8" spans="1:12" ht="15.75" customHeight="1" x14ac:dyDescent="0.2">
      <c r="A8" s="11">
        <v>38018</v>
      </c>
      <c r="B8" s="1">
        <v>440.99816900000002</v>
      </c>
      <c r="D8" s="1" t="s">
        <v>38</v>
      </c>
      <c r="E8" s="1">
        <v>2.9439905849999999</v>
      </c>
      <c r="F8" s="1">
        <v>7.6</v>
      </c>
      <c r="H8" s="1">
        <v>5.4</v>
      </c>
      <c r="I8" s="1">
        <v>2.8505368E-2</v>
      </c>
      <c r="J8" s="1">
        <v>0.16161616200000001</v>
      </c>
      <c r="K8" s="1">
        <v>16</v>
      </c>
      <c r="L8" s="12">
        <v>0.2424</v>
      </c>
    </row>
    <row r="9" spans="1:12" ht="15.75" customHeight="1" x14ac:dyDescent="0.2">
      <c r="A9" s="11">
        <v>38047</v>
      </c>
      <c r="B9" s="1">
        <v>438.70519999999999</v>
      </c>
      <c r="D9" s="1" t="s">
        <v>39</v>
      </c>
      <c r="E9" s="1">
        <v>8.6670805669999993</v>
      </c>
      <c r="F9" s="1">
        <v>8.6999999999999993</v>
      </c>
      <c r="H9" s="1">
        <v>6.5</v>
      </c>
      <c r="I9" s="1">
        <v>3.1688420000000002E-2</v>
      </c>
      <c r="J9" s="1">
        <v>0.24242424200000001</v>
      </c>
      <c r="K9" s="1">
        <v>24</v>
      </c>
      <c r="L9" s="12">
        <v>0.48480000000000001</v>
      </c>
    </row>
    <row r="10" spans="1:12" ht="15.75" customHeight="1" x14ac:dyDescent="0.2">
      <c r="A10" s="11">
        <v>38078</v>
      </c>
      <c r="B10" s="1">
        <v>480.19885299999999</v>
      </c>
      <c r="D10" s="1" t="s">
        <v>40</v>
      </c>
      <c r="E10" s="1">
        <v>1.217086329</v>
      </c>
      <c r="F10" s="1">
        <v>9.8000000000000007</v>
      </c>
      <c r="H10" s="1">
        <v>7.6</v>
      </c>
      <c r="I10" s="1">
        <v>3.4380266E-2</v>
      </c>
      <c r="J10" s="1">
        <v>9.0909090999999997E-2</v>
      </c>
      <c r="K10" s="1">
        <v>9</v>
      </c>
      <c r="L10" s="12">
        <v>0.57579999999999998</v>
      </c>
    </row>
    <row r="11" spans="1:12" ht="15.75" customHeight="1" x14ac:dyDescent="0.2">
      <c r="A11" s="11">
        <v>38108</v>
      </c>
      <c r="B11" s="1">
        <v>340.94567899999998</v>
      </c>
      <c r="D11" s="1" t="s">
        <v>41</v>
      </c>
      <c r="E11" s="1">
        <v>1.1323994559999999</v>
      </c>
      <c r="F11" s="1">
        <v>10.9</v>
      </c>
      <c r="H11" s="1">
        <v>8.6999999999999993</v>
      </c>
      <c r="I11" s="1">
        <v>3.6713262000000003E-2</v>
      </c>
      <c r="J11" s="1">
        <v>0.12121212100000001</v>
      </c>
      <c r="K11" s="1">
        <v>12</v>
      </c>
      <c r="L11" s="12">
        <v>0.69699999999999995</v>
      </c>
    </row>
    <row r="12" spans="1:12" ht="15.75" customHeight="1" x14ac:dyDescent="0.2">
      <c r="A12" s="11">
        <v>38139</v>
      </c>
      <c r="B12" s="1">
        <v>355.58538800000002</v>
      </c>
      <c r="D12" s="1" t="s">
        <v>42</v>
      </c>
      <c r="E12" s="1">
        <v>14.29442929</v>
      </c>
      <c r="F12" s="1">
        <v>12</v>
      </c>
      <c r="H12" s="1">
        <v>9.8000000000000007</v>
      </c>
      <c r="I12" s="1">
        <v>3.8772477999999999E-2</v>
      </c>
      <c r="J12" s="1">
        <v>0.14141414099999999</v>
      </c>
      <c r="K12" s="1">
        <v>14</v>
      </c>
      <c r="L12" s="12">
        <v>0.83840000000000003</v>
      </c>
    </row>
    <row r="13" spans="1:12" ht="15.75" customHeight="1" x14ac:dyDescent="0.2">
      <c r="A13" s="11">
        <v>38169</v>
      </c>
      <c r="B13" s="1">
        <v>374.36999500000002</v>
      </c>
      <c r="D13" s="1" t="s">
        <v>43</v>
      </c>
      <c r="E13" s="1">
        <v>3.2833356930000002</v>
      </c>
      <c r="F13" s="1">
        <v>13.1</v>
      </c>
      <c r="H13" s="1">
        <v>10.9</v>
      </c>
      <c r="I13" s="1">
        <v>4.0615862000000003E-2</v>
      </c>
      <c r="J13" s="1">
        <v>4.0404040000000002E-2</v>
      </c>
      <c r="K13" s="1">
        <v>4</v>
      </c>
      <c r="L13" s="12">
        <v>0.87880000000000003</v>
      </c>
    </row>
    <row r="14" spans="1:12" ht="15.75" customHeight="1" x14ac:dyDescent="0.2">
      <c r="A14" s="11">
        <v>38200</v>
      </c>
      <c r="B14" s="1">
        <v>337.873108</v>
      </c>
      <c r="D14" s="1" t="s">
        <v>44</v>
      </c>
      <c r="E14" s="1">
        <v>17.577764989999999</v>
      </c>
      <c r="F14" s="1">
        <v>14.2</v>
      </c>
      <c r="H14" s="1">
        <v>12</v>
      </c>
      <c r="I14" s="1">
        <v>4.2284678999999999E-2</v>
      </c>
      <c r="J14" s="1">
        <v>4.0404040000000002E-2</v>
      </c>
      <c r="K14" s="1">
        <v>4</v>
      </c>
      <c r="L14" s="12">
        <v>0.91920000000000002</v>
      </c>
    </row>
    <row r="15" spans="1:12" ht="15.75" customHeight="1" x14ac:dyDescent="0.2">
      <c r="A15" s="11">
        <v>38231</v>
      </c>
      <c r="B15" s="1">
        <v>313.53387500000002</v>
      </c>
      <c r="D15" s="1" t="s">
        <v>45</v>
      </c>
      <c r="E15" s="1">
        <v>750.97746740000002</v>
      </c>
      <c r="F15" s="1">
        <v>15.3</v>
      </c>
      <c r="H15" s="1">
        <v>13.1</v>
      </c>
      <c r="I15" s="1">
        <v>4.3809362999999997E-2</v>
      </c>
      <c r="J15" s="1">
        <v>3.0303030000000002E-2</v>
      </c>
      <c r="K15" s="1">
        <v>3</v>
      </c>
      <c r="L15" s="12">
        <v>0.94950000000000001</v>
      </c>
    </row>
    <row r="16" spans="1:12" ht="15.75" customHeight="1" x14ac:dyDescent="0.2">
      <c r="A16" s="11">
        <v>38261</v>
      </c>
      <c r="B16" s="1">
        <v>332.56277499999999</v>
      </c>
      <c r="D16" s="1" t="s">
        <v>46</v>
      </c>
      <c r="E16" s="1">
        <v>99</v>
      </c>
      <c r="F16" s="1">
        <v>16.399999999999999</v>
      </c>
      <c r="H16" s="1">
        <v>14.2</v>
      </c>
      <c r="I16" s="1">
        <v>4.5213007E-2</v>
      </c>
      <c r="J16" s="1">
        <v>0</v>
      </c>
      <c r="K16" s="1">
        <v>0</v>
      </c>
      <c r="L16" s="12">
        <v>0.94950000000000001</v>
      </c>
    </row>
    <row r="17" spans="1:12" ht="15.75" customHeight="1" x14ac:dyDescent="0.2">
      <c r="A17" s="11">
        <v>38292</v>
      </c>
      <c r="B17" s="1">
        <v>371.81527699999998</v>
      </c>
      <c r="D17" s="1" t="s">
        <v>47</v>
      </c>
      <c r="E17" s="1">
        <v>17.577764989999999</v>
      </c>
      <c r="F17" s="1">
        <v>17.5</v>
      </c>
      <c r="H17" s="1">
        <v>15.3</v>
      </c>
      <c r="I17" s="1">
        <v>4.6513552999999999E-2</v>
      </c>
      <c r="J17" s="1">
        <v>2.0202020000000001E-2</v>
      </c>
      <c r="K17" s="1">
        <v>2</v>
      </c>
      <c r="L17" s="12">
        <v>0.96970000000000001</v>
      </c>
    </row>
    <row r="18" spans="1:12" ht="15.75" customHeight="1" x14ac:dyDescent="0.2">
      <c r="A18" s="11">
        <v>38322</v>
      </c>
      <c r="B18" s="1">
        <v>408.81088299999999</v>
      </c>
      <c r="D18" s="1" t="s">
        <v>48</v>
      </c>
      <c r="E18" s="1">
        <v>3.2833356930000002</v>
      </c>
      <c r="F18" s="1">
        <v>18.600000000000001</v>
      </c>
      <c r="H18" s="1">
        <v>16.399999999999999</v>
      </c>
      <c r="I18" s="1">
        <v>4.7725218999999999E-2</v>
      </c>
      <c r="J18" s="1">
        <v>2.0202020000000001E-2</v>
      </c>
      <c r="K18" s="1">
        <v>2</v>
      </c>
      <c r="L18" s="12">
        <v>0.9899</v>
      </c>
    </row>
    <row r="19" spans="1:12" ht="15.75" customHeight="1" x14ac:dyDescent="0.2">
      <c r="A19" s="11">
        <v>38353</v>
      </c>
      <c r="B19" s="1">
        <v>401.59771699999999</v>
      </c>
      <c r="H19" s="1">
        <v>17.5</v>
      </c>
      <c r="I19" s="1">
        <v>4.8859462999999999E-2</v>
      </c>
      <c r="J19" s="1">
        <v>0</v>
      </c>
      <c r="K19" s="1">
        <v>0</v>
      </c>
      <c r="L19" s="12">
        <v>0.9899</v>
      </c>
    </row>
    <row r="20" spans="1:12" ht="15.75" customHeight="1" x14ac:dyDescent="0.2">
      <c r="A20" s="11">
        <v>38384</v>
      </c>
      <c r="B20" s="1">
        <v>418.72366299999999</v>
      </c>
      <c r="H20" s="1">
        <v>18.600000000000001</v>
      </c>
      <c r="I20" s="1">
        <v>4.9925657999999998E-2</v>
      </c>
      <c r="J20" s="1">
        <v>1.0101010000000001E-2</v>
      </c>
      <c r="K20" s="1">
        <v>1</v>
      </c>
      <c r="L20" s="12">
        <v>1</v>
      </c>
    </row>
    <row r="21" spans="1:12" ht="15.75" customHeight="1" x14ac:dyDescent="0.2">
      <c r="A21" s="11">
        <v>38412</v>
      </c>
      <c r="B21" s="1">
        <v>372.87738000000002</v>
      </c>
      <c r="H21" s="1" t="s">
        <v>49</v>
      </c>
      <c r="J21" s="1">
        <v>0</v>
      </c>
      <c r="K21" s="1">
        <v>0</v>
      </c>
      <c r="L21" s="12">
        <v>1</v>
      </c>
    </row>
    <row r="22" spans="1:12" ht="15.75" customHeight="1" x14ac:dyDescent="0.2">
      <c r="A22" s="11">
        <v>38443</v>
      </c>
      <c r="B22" s="1">
        <v>359.689911</v>
      </c>
      <c r="K22" s="1">
        <v>99</v>
      </c>
    </row>
    <row r="23" spans="1:12" ht="15.75" customHeight="1" x14ac:dyDescent="0.2">
      <c r="A23" s="11">
        <v>38473</v>
      </c>
      <c r="B23" s="1">
        <v>411.95297199999999</v>
      </c>
    </row>
    <row r="24" spans="1:12" ht="15.75" customHeight="1" x14ac:dyDescent="0.2">
      <c r="A24" s="11">
        <v>38504</v>
      </c>
      <c r="B24" s="1">
        <v>411.24490400000002</v>
      </c>
      <c r="I24" s="1" t="s">
        <v>55</v>
      </c>
      <c r="J24" s="1" t="s">
        <v>56</v>
      </c>
      <c r="K24" s="1" t="s">
        <v>57</v>
      </c>
    </row>
    <row r="25" spans="1:12" ht="15.75" customHeight="1" x14ac:dyDescent="0.2">
      <c r="A25" s="11">
        <v>38534</v>
      </c>
      <c r="B25" s="1">
        <v>427.22033699999997</v>
      </c>
      <c r="I25" s="1">
        <v>0</v>
      </c>
      <c r="K25" s="1">
        <f>'LP Final '!C4</f>
        <v>200000</v>
      </c>
    </row>
    <row r="26" spans="1:12" ht="15.75" customHeight="1" x14ac:dyDescent="0.2">
      <c r="A26" s="11">
        <v>38565</v>
      </c>
      <c r="B26" s="1">
        <v>416.11276199999998</v>
      </c>
      <c r="I26" s="1">
        <v>1</v>
      </c>
      <c r="J26" s="1">
        <v>2.8505368E-2</v>
      </c>
      <c r="K26" s="1">
        <f t="shared" ref="K26:K145" si="0">K25*(1+J26)</f>
        <v>205701.0736</v>
      </c>
    </row>
    <row r="27" spans="1:12" ht="15.75" customHeight="1" x14ac:dyDescent="0.2">
      <c r="A27" s="11">
        <v>38596</v>
      </c>
      <c r="B27" s="1">
        <v>497.586975</v>
      </c>
      <c r="I27" s="1">
        <v>2</v>
      </c>
      <c r="J27" s="1">
        <v>3.8772477999999999E-2</v>
      </c>
      <c r="K27" s="1">
        <f t="shared" si="0"/>
        <v>213676.6139507324</v>
      </c>
    </row>
    <row r="28" spans="1:12" ht="15.75" customHeight="1" x14ac:dyDescent="0.2">
      <c r="A28" s="11">
        <v>38626</v>
      </c>
      <c r="B28" s="1">
        <v>488.165009</v>
      </c>
      <c r="I28" s="1">
        <v>3</v>
      </c>
      <c r="J28" s="1">
        <v>3.1688420000000002E-2</v>
      </c>
      <c r="K28" s="1">
        <f t="shared" si="0"/>
        <v>220447.68823778108</v>
      </c>
    </row>
    <row r="29" spans="1:12" ht="15.75" customHeight="1" x14ac:dyDescent="0.2">
      <c r="A29" s="11">
        <v>38657</v>
      </c>
      <c r="B29" s="1">
        <v>545.23022500000002</v>
      </c>
      <c r="I29" s="1">
        <v>4</v>
      </c>
      <c r="J29" s="1">
        <v>3.4380266E-2</v>
      </c>
      <c r="K29" s="1">
        <f t="shared" si="0"/>
        <v>228026.7383984811</v>
      </c>
    </row>
    <row r="30" spans="1:12" ht="15.75" customHeight="1" x14ac:dyDescent="0.2">
      <c r="A30" s="11">
        <v>38687</v>
      </c>
      <c r="B30" s="1">
        <v>565.14080799999999</v>
      </c>
      <c r="I30" s="1">
        <v>5</v>
      </c>
      <c r="J30" s="1">
        <v>4.3809362999999997E-2</v>
      </c>
      <c r="K30" s="1">
        <f t="shared" si="0"/>
        <v>238016.4445546862</v>
      </c>
    </row>
    <row r="31" spans="1:12" ht="15.75" customHeight="1" x14ac:dyDescent="0.2">
      <c r="A31" s="11">
        <v>38718</v>
      </c>
      <c r="B31" s="1">
        <v>674.24896200000001</v>
      </c>
      <c r="I31" s="1">
        <v>6</v>
      </c>
      <c r="J31" s="1">
        <v>4.2284678999999999E-2</v>
      </c>
      <c r="K31" s="1">
        <f t="shared" si="0"/>
        <v>248080.89350940241</v>
      </c>
    </row>
    <row r="32" spans="1:12" ht="15.75" customHeight="1" x14ac:dyDescent="0.2">
      <c r="A32" s="11">
        <v>38749</v>
      </c>
      <c r="B32" s="1">
        <v>731.18090800000004</v>
      </c>
      <c r="I32" s="1">
        <v>7</v>
      </c>
      <c r="J32" s="1">
        <v>3.4380266E-2</v>
      </c>
      <c r="K32" s="1">
        <f t="shared" si="0"/>
        <v>256609.98061777337</v>
      </c>
    </row>
    <row r="33" spans="1:11" ht="15.75" customHeight="1" x14ac:dyDescent="0.2">
      <c r="A33" s="11">
        <v>38777</v>
      </c>
      <c r="B33" s="1">
        <v>777.13525400000003</v>
      </c>
      <c r="I33" s="1">
        <v>8</v>
      </c>
      <c r="J33" s="1">
        <v>4.0615862000000003E-2</v>
      </c>
      <c r="K33" s="1">
        <f t="shared" si="0"/>
        <v>267032.41617836757</v>
      </c>
    </row>
    <row r="34" spans="1:11" ht="15.75" customHeight="1" x14ac:dyDescent="0.2">
      <c r="A34" s="11">
        <v>38808</v>
      </c>
      <c r="B34" s="1">
        <v>824.51159700000005</v>
      </c>
      <c r="I34" s="1">
        <v>9</v>
      </c>
      <c r="J34" s="1">
        <v>2.8505368E-2</v>
      </c>
      <c r="K34" s="1">
        <f t="shared" si="0"/>
        <v>274644.27346946107</v>
      </c>
    </row>
    <row r="35" spans="1:11" ht="15.75" customHeight="1" x14ac:dyDescent="0.2">
      <c r="A35" s="11">
        <v>38838</v>
      </c>
      <c r="B35" s="1">
        <v>653.31622300000004</v>
      </c>
      <c r="I35" s="1">
        <v>10</v>
      </c>
      <c r="J35" s="1">
        <v>2.8505368E-2</v>
      </c>
      <c r="K35" s="1">
        <f t="shared" si="0"/>
        <v>282473.10955380072</v>
      </c>
    </row>
    <row r="36" spans="1:11" ht="15.75" customHeight="1" x14ac:dyDescent="0.2">
      <c r="A36" s="11">
        <v>38869</v>
      </c>
      <c r="B36" s="1">
        <v>708.15930200000003</v>
      </c>
      <c r="I36" s="1">
        <v>11</v>
      </c>
      <c r="J36" s="1">
        <v>2.8505368E-2</v>
      </c>
      <c r="K36" s="1">
        <f t="shared" si="0"/>
        <v>290525.10949173616</v>
      </c>
    </row>
    <row r="37" spans="1:11" ht="15.75" customHeight="1" x14ac:dyDescent="0.2">
      <c r="A37" s="11">
        <v>38899</v>
      </c>
      <c r="B37" s="1">
        <v>700.29272500000002</v>
      </c>
      <c r="I37" s="1">
        <v>12</v>
      </c>
      <c r="J37" s="1">
        <v>3.4380266E-2</v>
      </c>
      <c r="K37" s="1">
        <f t="shared" si="0"/>
        <v>300513.44003574119</v>
      </c>
    </row>
    <row r="38" spans="1:11" ht="15.75" customHeight="1" x14ac:dyDescent="0.2">
      <c r="A38" s="11">
        <v>38930</v>
      </c>
      <c r="B38" s="1">
        <v>765.62432899999999</v>
      </c>
      <c r="I38" s="1">
        <v>13</v>
      </c>
      <c r="J38" s="1">
        <v>4.6513552999999999E-2</v>
      </c>
      <c r="K38" s="1">
        <f t="shared" si="0"/>
        <v>314491.38785605598</v>
      </c>
    </row>
    <row r="39" spans="1:11" ht="15.75" customHeight="1" x14ac:dyDescent="0.2">
      <c r="A39" s="11">
        <v>38961</v>
      </c>
      <c r="B39" s="1">
        <v>875.90789800000005</v>
      </c>
      <c r="I39" s="1">
        <v>14</v>
      </c>
      <c r="J39" s="1">
        <v>3.1688420000000002E-2</v>
      </c>
      <c r="K39" s="1">
        <f t="shared" si="0"/>
        <v>324457.12304082158</v>
      </c>
    </row>
    <row r="40" spans="1:11" ht="15.75" customHeight="1" x14ac:dyDescent="0.2">
      <c r="A40" s="11">
        <v>38991</v>
      </c>
      <c r="B40" s="1">
        <v>864.03668200000004</v>
      </c>
      <c r="I40" s="1">
        <v>15</v>
      </c>
      <c r="J40" s="1">
        <v>2.4608154E-2</v>
      </c>
      <c r="K40" s="1">
        <f t="shared" si="0"/>
        <v>332441.41389100708</v>
      </c>
    </row>
    <row r="41" spans="1:11" ht="15.75" customHeight="1" x14ac:dyDescent="0.2">
      <c r="A41" s="11">
        <v>39022</v>
      </c>
      <c r="B41" s="1">
        <v>826.68133499999999</v>
      </c>
      <c r="I41" s="1">
        <v>16</v>
      </c>
      <c r="J41" s="1">
        <v>4.7725218999999999E-2</v>
      </c>
      <c r="K41" s="1">
        <f t="shared" si="0"/>
        <v>348307.25317362498</v>
      </c>
    </row>
    <row r="42" spans="1:11" ht="15.75" customHeight="1" x14ac:dyDescent="0.2">
      <c r="A42" s="11">
        <v>39052</v>
      </c>
      <c r="B42" s="1">
        <v>829.40356399999996</v>
      </c>
      <c r="I42" s="1">
        <v>17</v>
      </c>
      <c r="J42" s="1">
        <v>3.8772477999999999E-2</v>
      </c>
      <c r="K42" s="1">
        <f t="shared" si="0"/>
        <v>361811.98848453979</v>
      </c>
    </row>
    <row r="43" spans="1:11" ht="15.75" customHeight="1" x14ac:dyDescent="0.2">
      <c r="A43" s="11">
        <v>39083</v>
      </c>
      <c r="B43" s="1">
        <v>825.56542999999999</v>
      </c>
      <c r="I43" s="1">
        <v>18</v>
      </c>
      <c r="J43" s="1">
        <v>2.4608154E-2</v>
      </c>
      <c r="K43" s="1">
        <f t="shared" si="0"/>
        <v>370715.51361621358</v>
      </c>
    </row>
    <row r="44" spans="1:11" ht="15.75" customHeight="1" x14ac:dyDescent="0.2">
      <c r="A44" s="11">
        <v>39114</v>
      </c>
      <c r="B44" s="1">
        <v>751.30120799999997</v>
      </c>
      <c r="I44" s="1">
        <v>19</v>
      </c>
      <c r="J44" s="1">
        <v>3.1688420000000002E-2</v>
      </c>
      <c r="K44" s="1">
        <f t="shared" si="0"/>
        <v>382462.90251219989</v>
      </c>
    </row>
    <row r="45" spans="1:11" ht="15.75" customHeight="1" x14ac:dyDescent="0.2">
      <c r="A45" s="11">
        <v>39142</v>
      </c>
      <c r="B45" s="1">
        <v>732.11029099999996</v>
      </c>
      <c r="I45" s="1">
        <v>20</v>
      </c>
      <c r="J45" s="1">
        <v>3.8772477999999999E-2</v>
      </c>
      <c r="K45" s="1">
        <f t="shared" si="0"/>
        <v>397291.9369856703</v>
      </c>
    </row>
    <row r="46" spans="1:11" ht="15.75" customHeight="1" x14ac:dyDescent="0.2">
      <c r="A46" s="11">
        <v>39173</v>
      </c>
      <c r="B46" s="1">
        <v>719.52459699999997</v>
      </c>
      <c r="I46" s="1">
        <v>21</v>
      </c>
      <c r="J46" s="1">
        <v>3.6713262000000003E-2</v>
      </c>
      <c r="K46" s="1">
        <f t="shared" si="0"/>
        <v>411877.81995871267</v>
      </c>
    </row>
    <row r="47" spans="1:11" ht="15.75" customHeight="1" x14ac:dyDescent="0.2">
      <c r="A47" s="11">
        <v>39203</v>
      </c>
      <c r="B47" s="1">
        <v>729.34326199999998</v>
      </c>
      <c r="I47" s="1">
        <v>22</v>
      </c>
      <c r="J47" s="1">
        <v>3.1688420000000002E-2</v>
      </c>
      <c r="K47" s="1">
        <f t="shared" si="0"/>
        <v>424929.57730624877</v>
      </c>
    </row>
    <row r="48" spans="1:11" ht="15.75" customHeight="1" x14ac:dyDescent="0.2">
      <c r="A48" s="11">
        <v>39234</v>
      </c>
      <c r="B48" s="1">
        <v>664.22814900000003</v>
      </c>
      <c r="I48" s="1">
        <v>23</v>
      </c>
      <c r="J48" s="1">
        <v>4.7725218999999999E-2</v>
      </c>
      <c r="K48" s="1">
        <f t="shared" si="0"/>
        <v>445209.43444276688</v>
      </c>
    </row>
    <row r="49" spans="1:11" ht="15.75" customHeight="1" x14ac:dyDescent="0.2">
      <c r="A49" s="11">
        <v>39264</v>
      </c>
      <c r="B49" s="1">
        <v>753.84503199999995</v>
      </c>
      <c r="I49" s="1">
        <v>24</v>
      </c>
      <c r="J49" s="1">
        <v>3.6713262000000003E-2</v>
      </c>
      <c r="K49" s="1">
        <f t="shared" si="0"/>
        <v>461554.52505433594</v>
      </c>
    </row>
    <row r="50" spans="1:11" ht="15.75" customHeight="1" x14ac:dyDescent="0.2">
      <c r="A50" s="11">
        <v>39295</v>
      </c>
      <c r="B50" s="1">
        <v>774.50878899999998</v>
      </c>
      <c r="I50" s="1">
        <v>25</v>
      </c>
      <c r="J50" s="1">
        <v>3.1688420000000002E-2</v>
      </c>
      <c r="K50" s="1">
        <f t="shared" si="0"/>
        <v>476180.45869715826</v>
      </c>
    </row>
    <row r="51" spans="1:11" ht="15.75" customHeight="1" x14ac:dyDescent="0.2">
      <c r="A51" s="11">
        <v>39326</v>
      </c>
      <c r="B51" s="1">
        <v>896.74169900000004</v>
      </c>
      <c r="I51" s="1">
        <v>26</v>
      </c>
      <c r="J51" s="1">
        <v>4.6513552999999999E-2</v>
      </c>
      <c r="K51" s="1">
        <f t="shared" si="0"/>
        <v>498329.30370033288</v>
      </c>
    </row>
    <row r="52" spans="1:11" ht="15.75" customHeight="1" x14ac:dyDescent="0.2">
      <c r="A52" s="11">
        <v>39356</v>
      </c>
      <c r="B52" s="1">
        <v>964.17114300000003</v>
      </c>
      <c r="I52" s="1">
        <v>27</v>
      </c>
      <c r="J52" s="1">
        <v>2.8505368E-2</v>
      </c>
      <c r="K52" s="1">
        <f t="shared" si="0"/>
        <v>512534.36388749466</v>
      </c>
    </row>
    <row r="53" spans="1:11" ht="15.75" customHeight="1" x14ac:dyDescent="0.2">
      <c r="A53" s="11">
        <v>39387</v>
      </c>
      <c r="B53" s="1">
        <v>910.56890899999996</v>
      </c>
      <c r="I53" s="1">
        <v>28</v>
      </c>
      <c r="J53" s="1">
        <v>3.8772477999999999E-2</v>
      </c>
      <c r="K53" s="1">
        <f t="shared" si="0"/>
        <v>532406.59123556654</v>
      </c>
    </row>
    <row r="54" spans="1:11" ht="15.75" customHeight="1" x14ac:dyDescent="0.2">
      <c r="A54" s="11">
        <v>39417</v>
      </c>
      <c r="B54" s="1">
        <v>892.92584199999999</v>
      </c>
      <c r="I54" s="1">
        <v>29</v>
      </c>
      <c r="J54" s="1">
        <v>3.4380266E-2</v>
      </c>
      <c r="K54" s="1">
        <f t="shared" si="0"/>
        <v>550710.87146239867</v>
      </c>
    </row>
    <row r="55" spans="1:11" ht="15.75" customHeight="1" x14ac:dyDescent="0.2">
      <c r="A55" s="11">
        <v>39448</v>
      </c>
      <c r="B55" s="1">
        <v>763.36407499999996</v>
      </c>
      <c r="I55" s="1">
        <v>30</v>
      </c>
      <c r="J55" s="1">
        <v>2.8505368E-2</v>
      </c>
      <c r="K55" s="1">
        <f t="shared" si="0"/>
        <v>566409.08751503506</v>
      </c>
    </row>
    <row r="56" spans="1:11" ht="15.75" customHeight="1" x14ac:dyDescent="0.2">
      <c r="A56" s="11">
        <v>39479</v>
      </c>
      <c r="B56" s="1">
        <v>779.52557400000001</v>
      </c>
      <c r="I56" s="1">
        <v>31</v>
      </c>
      <c r="J56" s="1">
        <v>2.4608154E-2</v>
      </c>
      <c r="K56" s="1">
        <f t="shared" si="0"/>
        <v>580347.3695676045</v>
      </c>
    </row>
    <row r="57" spans="1:11" ht="15.75" customHeight="1" x14ac:dyDescent="0.2">
      <c r="A57" s="11">
        <v>39508</v>
      </c>
      <c r="B57" s="1">
        <v>742.53363000000002</v>
      </c>
      <c r="I57" s="1">
        <v>32</v>
      </c>
      <c r="J57" s="1">
        <v>3.6713262000000003E-2</v>
      </c>
      <c r="K57" s="1">
        <f t="shared" si="0"/>
        <v>601653.81459755078</v>
      </c>
    </row>
    <row r="58" spans="1:11" ht="15.75" customHeight="1" x14ac:dyDescent="0.2">
      <c r="A58" s="11">
        <v>39539</v>
      </c>
      <c r="B58" s="1">
        <v>666.30493200000001</v>
      </c>
      <c r="I58" s="1">
        <v>33</v>
      </c>
      <c r="J58" s="1">
        <v>3.1688420000000002E-2</v>
      </c>
      <c r="K58" s="1">
        <f t="shared" si="0"/>
        <v>620719.27336912008</v>
      </c>
    </row>
    <row r="59" spans="1:11" ht="15.75" customHeight="1" x14ac:dyDescent="0.2">
      <c r="A59" s="11">
        <v>39569</v>
      </c>
      <c r="B59" s="1">
        <v>685.11511199999995</v>
      </c>
      <c r="I59" s="1">
        <v>34</v>
      </c>
      <c r="J59" s="1">
        <v>3.8772477999999999E-2</v>
      </c>
      <c r="K59" s="1">
        <f t="shared" si="0"/>
        <v>644786.09774000035</v>
      </c>
    </row>
    <row r="60" spans="1:11" ht="15.75" customHeight="1" x14ac:dyDescent="0.2">
      <c r="A60" s="11">
        <v>39600</v>
      </c>
      <c r="B60" s="1">
        <v>553.57800299999997</v>
      </c>
      <c r="I60" s="1">
        <v>35</v>
      </c>
      <c r="J60" s="1">
        <v>2.8505368E-2</v>
      </c>
      <c r="K60" s="1">
        <f t="shared" si="0"/>
        <v>663165.96273736306</v>
      </c>
    </row>
    <row r="61" spans="1:11" ht="15.75" customHeight="1" x14ac:dyDescent="0.2">
      <c r="A61" s="11">
        <v>39630</v>
      </c>
      <c r="B61" s="1">
        <v>516.85553000000004</v>
      </c>
      <c r="I61" s="1">
        <v>36</v>
      </c>
      <c r="J61" s="1">
        <v>2.4608154E-2</v>
      </c>
      <c r="K61" s="1">
        <f t="shared" si="0"/>
        <v>679485.25287596241</v>
      </c>
    </row>
    <row r="62" spans="1:11" ht="15.75" customHeight="1" x14ac:dyDescent="0.2">
      <c r="A62" s="11">
        <v>39661</v>
      </c>
      <c r="B62" s="1">
        <v>583.25250200000005</v>
      </c>
      <c r="I62" s="1">
        <v>37</v>
      </c>
      <c r="J62" s="1">
        <v>2.8505368E-2</v>
      </c>
      <c r="K62" s="1">
        <f t="shared" si="0"/>
        <v>698854.23005976481</v>
      </c>
    </row>
    <row r="63" spans="1:11" ht="15.75" customHeight="1" x14ac:dyDescent="0.2">
      <c r="A63" s="11">
        <v>39692</v>
      </c>
      <c r="B63" s="1">
        <v>624.36914100000001</v>
      </c>
      <c r="I63" s="1">
        <v>38</v>
      </c>
      <c r="J63" s="1">
        <v>2.8505368E-2</v>
      </c>
      <c r="K63" s="1">
        <f t="shared" si="0"/>
        <v>718775.32706597506</v>
      </c>
    </row>
    <row r="64" spans="1:11" ht="15.75" customHeight="1" x14ac:dyDescent="0.2">
      <c r="A64" s="11">
        <v>39722</v>
      </c>
      <c r="B64" s="1">
        <v>509.48220800000001</v>
      </c>
      <c r="I64" s="1">
        <v>39</v>
      </c>
      <c r="J64" s="1">
        <v>3.8772477999999999E-2</v>
      </c>
      <c r="K64" s="1">
        <f t="shared" si="0"/>
        <v>746644.02762158343</v>
      </c>
    </row>
    <row r="65" spans="1:11" ht="15.75" customHeight="1" x14ac:dyDescent="0.2">
      <c r="A65" s="11">
        <v>39753</v>
      </c>
      <c r="B65" s="1">
        <v>482.66027800000001</v>
      </c>
      <c r="I65" s="1">
        <v>40</v>
      </c>
      <c r="J65" s="1">
        <v>2.8505368E-2</v>
      </c>
      <c r="K65" s="1">
        <f t="shared" si="0"/>
        <v>767927.39039393887</v>
      </c>
    </row>
    <row r="66" spans="1:11" ht="15.75" customHeight="1" x14ac:dyDescent="0.2">
      <c r="A66" s="11">
        <v>39783</v>
      </c>
      <c r="B66" s="1">
        <v>470.58358800000002</v>
      </c>
      <c r="I66" s="1">
        <v>41</v>
      </c>
      <c r="J66" s="1">
        <v>2.8505368E-2</v>
      </c>
      <c r="K66" s="1">
        <f t="shared" si="0"/>
        <v>789817.44325439783</v>
      </c>
    </row>
    <row r="67" spans="1:11" ht="15.75" customHeight="1" x14ac:dyDescent="0.2">
      <c r="A67" s="11">
        <v>39814</v>
      </c>
      <c r="B67" s="1">
        <v>514.09594700000002</v>
      </c>
      <c r="I67" s="1">
        <v>42</v>
      </c>
      <c r="J67" s="1">
        <v>2.8505368E-2</v>
      </c>
      <c r="K67" s="1">
        <f t="shared" si="0"/>
        <v>812331.4801271836</v>
      </c>
    </row>
    <row r="68" spans="1:11" ht="15.75" customHeight="1" x14ac:dyDescent="0.2">
      <c r="A68" s="11">
        <v>39845</v>
      </c>
      <c r="B68" s="1">
        <v>612.69940199999996</v>
      </c>
      <c r="I68" s="1">
        <v>43</v>
      </c>
      <c r="J68" s="1">
        <v>3.8772477999999999E-2</v>
      </c>
      <c r="K68" s="1">
        <f t="shared" si="0"/>
        <v>843827.58456912229</v>
      </c>
    </row>
    <row r="69" spans="1:11" ht="15.75" customHeight="1" x14ac:dyDescent="0.2">
      <c r="A69" s="11">
        <v>39873</v>
      </c>
      <c r="B69" s="1">
        <v>705.46826199999998</v>
      </c>
      <c r="I69" s="1">
        <v>44</v>
      </c>
      <c r="J69" s="1">
        <v>2.8505368E-2</v>
      </c>
      <c r="K69" s="1">
        <f t="shared" si="0"/>
        <v>867881.20039581624</v>
      </c>
    </row>
    <row r="70" spans="1:11" ht="15.75" customHeight="1" x14ac:dyDescent="0.2">
      <c r="A70" s="11">
        <v>39904</v>
      </c>
      <c r="B70" s="1">
        <v>736.36114499999996</v>
      </c>
      <c r="I70" s="1">
        <v>45</v>
      </c>
      <c r="J70" s="1">
        <v>3.1688420000000002E-2</v>
      </c>
      <c r="K70" s="1">
        <f t="shared" si="0"/>
        <v>895382.98438406305</v>
      </c>
    </row>
    <row r="71" spans="1:11" ht="15.75" customHeight="1" x14ac:dyDescent="0.2">
      <c r="A71" s="11">
        <v>39934</v>
      </c>
      <c r="B71" s="1">
        <v>929.13568099999998</v>
      </c>
      <c r="I71" s="1">
        <v>46</v>
      </c>
      <c r="J71" s="1">
        <v>3.8772477999999999E-2</v>
      </c>
      <c r="K71" s="1">
        <f t="shared" si="0"/>
        <v>930099.20144766849</v>
      </c>
    </row>
    <row r="72" spans="1:11" ht="15.75" customHeight="1" x14ac:dyDescent="0.2">
      <c r="A72" s="11">
        <v>39965</v>
      </c>
      <c r="B72" s="1">
        <v>966.99408000000005</v>
      </c>
      <c r="I72" s="1">
        <v>47</v>
      </c>
      <c r="J72" s="1">
        <v>3.6713262000000003E-2</v>
      </c>
      <c r="K72" s="1">
        <f t="shared" si="0"/>
        <v>964246.17711640743</v>
      </c>
    </row>
    <row r="73" spans="1:11" ht="15.75" customHeight="1" x14ac:dyDescent="0.2">
      <c r="A73" s="11">
        <v>39995</v>
      </c>
      <c r="B73" s="1">
        <v>1279.540649</v>
      </c>
      <c r="I73" s="1">
        <v>48</v>
      </c>
      <c r="J73" s="1">
        <v>3.8772477999999999E-2</v>
      </c>
      <c r="K73" s="1">
        <f t="shared" si="0"/>
        <v>1001632.3908052375</v>
      </c>
    </row>
    <row r="74" spans="1:11" ht="15.75" customHeight="1" x14ac:dyDescent="0.2">
      <c r="A74" s="11">
        <v>40026</v>
      </c>
      <c r="B74" s="1">
        <v>1300.618408</v>
      </c>
      <c r="I74" s="1">
        <v>49</v>
      </c>
      <c r="J74" s="1">
        <v>3.6713262000000003E-2</v>
      </c>
      <c r="K74" s="1">
        <f t="shared" si="0"/>
        <v>1038405.5831965564</v>
      </c>
    </row>
    <row r="75" spans="1:11" ht="15.75" customHeight="1" x14ac:dyDescent="0.2">
      <c r="A75" s="11">
        <v>40057</v>
      </c>
      <c r="B75" s="1">
        <v>1543.3560789999999</v>
      </c>
      <c r="I75" s="1">
        <v>50</v>
      </c>
      <c r="J75" s="1">
        <v>3.4380266E-2</v>
      </c>
      <c r="K75" s="1">
        <f t="shared" si="0"/>
        <v>1074106.2433627392</v>
      </c>
    </row>
    <row r="76" spans="1:11" ht="15.75" customHeight="1" x14ac:dyDescent="0.2">
      <c r="A76" s="11">
        <v>40087</v>
      </c>
      <c r="B76" s="1">
        <v>1272.946533</v>
      </c>
      <c r="I76" s="1">
        <v>51</v>
      </c>
      <c r="J76" s="1">
        <v>2.4608154E-2</v>
      </c>
      <c r="K76" s="1">
        <f t="shared" si="0"/>
        <v>1100538.015211771</v>
      </c>
    </row>
    <row r="77" spans="1:11" ht="15.75" customHeight="1" x14ac:dyDescent="0.2">
      <c r="A77" s="11">
        <v>40118</v>
      </c>
      <c r="B77" s="1">
        <v>1412.6865230000001</v>
      </c>
      <c r="I77" s="1">
        <v>52</v>
      </c>
      <c r="J77" s="1">
        <v>3.1688420000000002E-2</v>
      </c>
      <c r="K77" s="1">
        <f t="shared" si="0"/>
        <v>1135412.326063768</v>
      </c>
    </row>
    <row r="78" spans="1:11" ht="15.75" customHeight="1" x14ac:dyDescent="0.2">
      <c r="A78" s="11">
        <v>40148</v>
      </c>
      <c r="B78" s="1">
        <v>1415.1813959999999</v>
      </c>
      <c r="I78" s="1">
        <v>53</v>
      </c>
      <c r="J78" s="1">
        <v>3.1688420000000002E-2</v>
      </c>
      <c r="K78" s="1">
        <f t="shared" si="0"/>
        <v>1171391.7487252536</v>
      </c>
    </row>
    <row r="79" spans="1:11" ht="15.75" customHeight="1" x14ac:dyDescent="0.2">
      <c r="A79" s="11">
        <v>40179</v>
      </c>
      <c r="B79" s="1">
        <v>1260.3829350000001</v>
      </c>
      <c r="I79" s="1">
        <v>54</v>
      </c>
      <c r="J79" s="1">
        <v>3.8772477999999999E-2</v>
      </c>
      <c r="K79" s="1">
        <f t="shared" si="0"/>
        <v>1216809.5095320852</v>
      </c>
    </row>
    <row r="80" spans="1:11" ht="15.75" customHeight="1" x14ac:dyDescent="0.2">
      <c r="A80" s="11">
        <v>40210</v>
      </c>
      <c r="B80" s="1">
        <v>1324.334351</v>
      </c>
      <c r="I80" s="1">
        <v>55</v>
      </c>
      <c r="J80" s="1">
        <v>4.9925657999999998E-2</v>
      </c>
      <c r="K80" s="1">
        <f t="shared" si="0"/>
        <v>1277559.5249561318</v>
      </c>
    </row>
    <row r="81" spans="1:11" ht="15.75" customHeight="1" x14ac:dyDescent="0.2">
      <c r="A81" s="11">
        <v>40238</v>
      </c>
      <c r="B81" s="1">
        <v>1286.2358400000001</v>
      </c>
      <c r="I81" s="1">
        <v>56</v>
      </c>
      <c r="J81" s="1">
        <v>2.8505368E-2</v>
      </c>
      <c r="K81" s="1">
        <f t="shared" si="0"/>
        <v>1313976.8293569116</v>
      </c>
    </row>
    <row r="82" spans="1:11" ht="15.75" customHeight="1" x14ac:dyDescent="0.2">
      <c r="A82" s="11">
        <v>40269</v>
      </c>
      <c r="B82" s="1">
        <v>1160.827759</v>
      </c>
      <c r="I82" s="1">
        <v>57</v>
      </c>
      <c r="J82" s="1">
        <v>4.2284678999999999E-2</v>
      </c>
      <c r="K82" s="1">
        <f t="shared" si="0"/>
        <v>1369537.9177997063</v>
      </c>
    </row>
    <row r="83" spans="1:11" ht="15.75" customHeight="1" x14ac:dyDescent="0.2">
      <c r="A83" s="11">
        <v>40299</v>
      </c>
      <c r="B83" s="1">
        <v>1121.9582519999999</v>
      </c>
      <c r="I83" s="1">
        <v>58</v>
      </c>
      <c r="J83" s="1">
        <v>2.8505368E-2</v>
      </c>
      <c r="K83" s="1">
        <f t="shared" si="0"/>
        <v>1408577.1001365408</v>
      </c>
    </row>
    <row r="84" spans="1:11" ht="15.75" customHeight="1" x14ac:dyDescent="0.2">
      <c r="A84" s="11">
        <v>40330</v>
      </c>
      <c r="B84" s="1">
        <v>1291.4970699999999</v>
      </c>
      <c r="I84" s="1">
        <v>59</v>
      </c>
      <c r="J84" s="1">
        <v>2.8505368E-2</v>
      </c>
      <c r="K84" s="1">
        <f t="shared" si="0"/>
        <v>1448729.1087323059</v>
      </c>
    </row>
    <row r="85" spans="1:11" ht="15.75" customHeight="1" x14ac:dyDescent="0.2">
      <c r="A85" s="11">
        <v>40360</v>
      </c>
      <c r="B85" s="1">
        <v>1087.2612300000001</v>
      </c>
      <c r="I85" s="1">
        <v>60</v>
      </c>
      <c r="J85" s="1">
        <v>3.1688420000000002E-2</v>
      </c>
      <c r="K85" s="1">
        <f t="shared" si="0"/>
        <v>1494637.045196041</v>
      </c>
    </row>
    <row r="86" spans="1:11" ht="15.75" customHeight="1" x14ac:dyDescent="0.2">
      <c r="A86" s="11">
        <v>40391</v>
      </c>
      <c r="B86" s="1">
        <v>1140.690308</v>
      </c>
      <c r="I86" s="1">
        <v>61</v>
      </c>
      <c r="J86" s="1">
        <v>3.1688420000000002E-2</v>
      </c>
      <c r="K86" s="1">
        <f t="shared" si="0"/>
        <v>1541999.7316317721</v>
      </c>
    </row>
    <row r="87" spans="1:11" ht="15.75" customHeight="1" x14ac:dyDescent="0.2">
      <c r="A87" s="11">
        <v>40422</v>
      </c>
      <c r="B87" s="1">
        <v>1313.3829350000001</v>
      </c>
      <c r="I87" s="1">
        <v>62</v>
      </c>
      <c r="J87" s="1">
        <v>2.8505368E-2</v>
      </c>
      <c r="K87" s="1">
        <f t="shared" si="0"/>
        <v>1585955.001437837</v>
      </c>
    </row>
    <row r="88" spans="1:11" ht="15.75" customHeight="1" x14ac:dyDescent="0.2">
      <c r="A88" s="11">
        <v>40452</v>
      </c>
      <c r="B88" s="1">
        <v>1414.286255</v>
      </c>
      <c r="I88" s="1">
        <v>63</v>
      </c>
      <c r="J88" s="1">
        <v>3.6713262000000003E-2</v>
      </c>
      <c r="K88" s="1">
        <f t="shared" si="0"/>
        <v>1644180.5829258345</v>
      </c>
    </row>
    <row r="89" spans="1:11" ht="15.75" customHeight="1" x14ac:dyDescent="0.2">
      <c r="A89" s="11">
        <v>40483</v>
      </c>
      <c r="B89" s="1">
        <v>1296.1556399999999</v>
      </c>
      <c r="I89" s="1">
        <v>64</v>
      </c>
      <c r="J89" s="1">
        <v>2.8505368E-2</v>
      </c>
      <c r="K89" s="1">
        <f t="shared" si="0"/>
        <v>1691048.55550059</v>
      </c>
    </row>
    <row r="90" spans="1:11" ht="15.75" customHeight="1" x14ac:dyDescent="0.2">
      <c r="A90" s="11">
        <v>40513</v>
      </c>
      <c r="B90" s="1">
        <v>1295.790894</v>
      </c>
      <c r="I90" s="1">
        <v>65</v>
      </c>
      <c r="J90" s="1">
        <v>3.4380266E-2</v>
      </c>
      <c r="K90" s="1">
        <f t="shared" si="0"/>
        <v>1749187.2546576161</v>
      </c>
    </row>
    <row r="91" spans="1:11" ht="15.75" customHeight="1" x14ac:dyDescent="0.2">
      <c r="A91" s="11">
        <v>40544</v>
      </c>
      <c r="B91" s="1">
        <v>1141.974976</v>
      </c>
      <c r="I91" s="1">
        <v>66</v>
      </c>
      <c r="J91" s="1">
        <v>2.4608154E-2</v>
      </c>
      <c r="K91" s="1">
        <f t="shared" si="0"/>
        <v>1792231.5239950682</v>
      </c>
    </row>
    <row r="92" spans="1:11" ht="15.75" customHeight="1" x14ac:dyDescent="0.2">
      <c r="A92" s="11">
        <v>40575</v>
      </c>
      <c r="B92" s="1">
        <v>1101.2763669999999</v>
      </c>
      <c r="I92" s="1">
        <v>67</v>
      </c>
      <c r="J92" s="1">
        <v>3.1688420000000002E-2</v>
      </c>
      <c r="K92" s="1">
        <f t="shared" si="0"/>
        <v>1849024.509264664</v>
      </c>
    </row>
    <row r="93" spans="1:11" ht="15.75" customHeight="1" x14ac:dyDescent="0.2">
      <c r="A93" s="11">
        <v>40603</v>
      </c>
      <c r="B93" s="1">
        <v>1150.4521480000001</v>
      </c>
      <c r="I93" s="1">
        <v>68</v>
      </c>
      <c r="J93" s="1">
        <v>2.8505368E-2</v>
      </c>
      <c r="K93" s="1">
        <f t="shared" si="0"/>
        <v>1901731.6333422728</v>
      </c>
    </row>
    <row r="94" spans="1:11" ht="15.75" customHeight="1" x14ac:dyDescent="0.2">
      <c r="A94" s="11">
        <v>40634</v>
      </c>
      <c r="B94" s="1">
        <v>1201.040649</v>
      </c>
      <c r="I94" s="1">
        <v>69</v>
      </c>
      <c r="J94" s="1">
        <v>3.6713262000000003E-2</v>
      </c>
      <c r="K94" s="1">
        <f t="shared" si="0"/>
        <v>1971550.4050508554</v>
      </c>
    </row>
    <row r="95" spans="1:11" ht="15.75" customHeight="1" x14ac:dyDescent="0.2">
      <c r="A95" s="11">
        <v>40664</v>
      </c>
      <c r="B95" s="1">
        <v>1121.283936</v>
      </c>
      <c r="I95" s="1">
        <v>70</v>
      </c>
      <c r="J95" s="1">
        <v>3.1688420000000002E-2</v>
      </c>
      <c r="K95" s="1">
        <f t="shared" si="0"/>
        <v>2034025.7223372771</v>
      </c>
    </row>
    <row r="96" spans="1:11" ht="15.75" customHeight="1" x14ac:dyDescent="0.2">
      <c r="A96" s="11">
        <v>40695</v>
      </c>
      <c r="B96" s="1">
        <v>1057.2510990000001</v>
      </c>
      <c r="I96" s="1">
        <v>71</v>
      </c>
      <c r="J96" s="1">
        <v>3.1688420000000002E-2</v>
      </c>
      <c r="K96" s="1">
        <f t="shared" si="0"/>
        <v>2098480.7837175042</v>
      </c>
    </row>
    <row r="97" spans="1:11" ht="15.75" customHeight="1" x14ac:dyDescent="0.2">
      <c r="A97" s="11">
        <v>40725</v>
      </c>
      <c r="B97" s="1">
        <v>1099.8637699999999</v>
      </c>
      <c r="I97" s="1">
        <v>72</v>
      </c>
      <c r="J97" s="1">
        <v>4.7725218999999999E-2</v>
      </c>
      <c r="K97" s="1">
        <f t="shared" si="0"/>
        <v>2198631.2386877136</v>
      </c>
    </row>
    <row r="98" spans="1:11" ht="15.75" customHeight="1" x14ac:dyDescent="0.2">
      <c r="A98" s="11">
        <v>40756</v>
      </c>
      <c r="B98" s="1">
        <v>994.95001200000002</v>
      </c>
      <c r="I98" s="1">
        <v>73</v>
      </c>
      <c r="J98" s="1">
        <v>3.1688420000000002E-2</v>
      </c>
      <c r="K98" s="1">
        <f t="shared" si="0"/>
        <v>2268302.3888043701</v>
      </c>
    </row>
    <row r="99" spans="1:11" ht="15.75" customHeight="1" x14ac:dyDescent="0.2">
      <c r="A99" s="11">
        <v>40787</v>
      </c>
      <c r="B99" s="1">
        <v>993.59057600000006</v>
      </c>
      <c r="I99" s="1">
        <v>74</v>
      </c>
      <c r="J99" s="1">
        <v>3.6713262000000003E-2</v>
      </c>
      <c r="K99" s="1">
        <f t="shared" si="0"/>
        <v>2351579.1686997707</v>
      </c>
    </row>
    <row r="100" spans="1:11" ht="15.75" customHeight="1" x14ac:dyDescent="0.2">
      <c r="A100" s="11">
        <v>40817</v>
      </c>
      <c r="B100" s="1">
        <v>1032.3984379999999</v>
      </c>
      <c r="I100" s="1">
        <v>75</v>
      </c>
      <c r="J100" s="1">
        <v>3.6713262000000003E-2</v>
      </c>
      <c r="K100" s="1">
        <f t="shared" si="0"/>
        <v>2437913.3108339873</v>
      </c>
    </row>
    <row r="101" spans="1:11" ht="15.75" customHeight="1" x14ac:dyDescent="0.2">
      <c r="A101" s="11">
        <v>40848</v>
      </c>
      <c r="B101" s="1">
        <v>891.89209000000005</v>
      </c>
      <c r="I101" s="1">
        <v>76</v>
      </c>
      <c r="J101" s="1">
        <v>3.4380266E-2</v>
      </c>
      <c r="K101" s="1">
        <f t="shared" si="0"/>
        <v>2521729.4189454005</v>
      </c>
    </row>
    <row r="102" spans="1:11" ht="15.75" customHeight="1" x14ac:dyDescent="0.2">
      <c r="A102" s="11">
        <v>40878</v>
      </c>
      <c r="B102" s="1">
        <v>842.48773200000005</v>
      </c>
      <c r="I102" s="1">
        <v>77</v>
      </c>
      <c r="J102" s="1">
        <v>3.4380266E-2</v>
      </c>
      <c r="K102" s="1">
        <f t="shared" si="0"/>
        <v>2608427.1471487689</v>
      </c>
    </row>
    <row r="103" spans="1:11" ht="15.75" customHeight="1" x14ac:dyDescent="0.2">
      <c r="A103" s="11">
        <v>40909</v>
      </c>
      <c r="B103" s="1">
        <v>1088.7294919999999</v>
      </c>
      <c r="I103" s="1">
        <v>78</v>
      </c>
      <c r="J103" s="1">
        <v>3.8772477999999999E-2</v>
      </c>
      <c r="K103" s="1">
        <f t="shared" si="0"/>
        <v>2709562.3313261974</v>
      </c>
    </row>
    <row r="104" spans="1:11" ht="15.75" customHeight="1" x14ac:dyDescent="0.2">
      <c r="A104" s="11">
        <v>40940</v>
      </c>
      <c r="B104" s="1">
        <v>1151.2075199999999</v>
      </c>
      <c r="I104" s="1">
        <v>79</v>
      </c>
      <c r="J104" s="1">
        <v>3.1688420000000002E-2</v>
      </c>
      <c r="K104" s="1">
        <f t="shared" si="0"/>
        <v>2795424.0804974413</v>
      </c>
    </row>
    <row r="105" spans="1:11" ht="15.75" customHeight="1" x14ac:dyDescent="0.2">
      <c r="A105" s="11">
        <v>40969</v>
      </c>
      <c r="B105" s="1">
        <v>1239.00647</v>
      </c>
      <c r="I105" s="1">
        <v>80</v>
      </c>
      <c r="J105" s="1">
        <v>3.1688420000000002E-2</v>
      </c>
      <c r="K105" s="1">
        <f t="shared" si="0"/>
        <v>2884006.6528383582</v>
      </c>
    </row>
    <row r="106" spans="1:11" ht="15.75" customHeight="1" x14ac:dyDescent="0.2">
      <c r="A106" s="11">
        <v>41000</v>
      </c>
      <c r="B106" s="1">
        <v>1258.5938719999999</v>
      </c>
      <c r="I106" s="1">
        <v>81</v>
      </c>
      <c r="J106" s="1">
        <v>4.6513552999999999E-2</v>
      </c>
      <c r="K106" s="1">
        <f t="shared" si="0"/>
        <v>3018152.049137508</v>
      </c>
    </row>
    <row r="107" spans="1:11" ht="15.75" customHeight="1" x14ac:dyDescent="0.2">
      <c r="A107" s="11">
        <v>41030</v>
      </c>
      <c r="B107" s="1">
        <v>1009.416565</v>
      </c>
      <c r="I107" s="1">
        <v>82</v>
      </c>
      <c r="J107" s="1">
        <v>2.8505368E-2</v>
      </c>
      <c r="K107" s="1">
        <f t="shared" si="0"/>
        <v>3104185.5839781268</v>
      </c>
    </row>
    <row r="108" spans="1:11" ht="15.75" customHeight="1" x14ac:dyDescent="0.2">
      <c r="A108" s="11">
        <v>41061</v>
      </c>
      <c r="B108" s="1">
        <v>1073.178467</v>
      </c>
      <c r="I108" s="1">
        <v>83</v>
      </c>
      <c r="J108" s="1">
        <v>3.1688420000000002E-2</v>
      </c>
      <c r="K108" s="1">
        <f t="shared" si="0"/>
        <v>3202552.3205211712</v>
      </c>
    </row>
    <row r="109" spans="1:11" ht="15.75" customHeight="1" x14ac:dyDescent="0.2">
      <c r="A109" s="11">
        <v>41091</v>
      </c>
      <c r="B109" s="1">
        <v>1041.1599120000001</v>
      </c>
      <c r="I109" s="1">
        <v>84</v>
      </c>
      <c r="J109" s="1">
        <v>3.6713262000000003E-2</v>
      </c>
      <c r="K109" s="1">
        <f t="shared" si="0"/>
        <v>3320128.4629331725</v>
      </c>
    </row>
    <row r="110" spans="1:11" ht="15.75" customHeight="1" x14ac:dyDescent="0.2">
      <c r="A110" s="11">
        <v>41122</v>
      </c>
      <c r="B110" s="1">
        <v>1048.9123540000001</v>
      </c>
      <c r="I110" s="1">
        <v>85</v>
      </c>
      <c r="J110" s="1">
        <v>4.0615862000000003E-2</v>
      </c>
      <c r="K110" s="1">
        <f t="shared" si="0"/>
        <v>3454978.3424059385</v>
      </c>
    </row>
    <row r="111" spans="1:11" ht="15.75" customHeight="1" x14ac:dyDescent="0.2">
      <c r="A111" s="11">
        <v>41153</v>
      </c>
      <c r="B111" s="1">
        <v>1246.990845</v>
      </c>
      <c r="I111" s="1">
        <v>86</v>
      </c>
      <c r="J111" s="1">
        <v>3.6713262000000003E-2</v>
      </c>
      <c r="K111" s="1">
        <f t="shared" si="0"/>
        <v>3581821.8674950134</v>
      </c>
    </row>
    <row r="112" spans="1:11" ht="15.75" customHeight="1" x14ac:dyDescent="0.2">
      <c r="A112" s="11">
        <v>41183</v>
      </c>
      <c r="B112" s="1">
        <v>1327.59375</v>
      </c>
      <c r="I112" s="1">
        <v>87</v>
      </c>
      <c r="J112" s="1">
        <v>2.8505368E-2</v>
      </c>
      <c r="K112" s="1">
        <f t="shared" si="0"/>
        <v>3683923.0179384062</v>
      </c>
    </row>
    <row r="113" spans="1:11" ht="15.75" customHeight="1" x14ac:dyDescent="0.2">
      <c r="A113" s="11">
        <v>41214</v>
      </c>
      <c r="B113" s="1">
        <v>1360.7860109999999</v>
      </c>
      <c r="I113" s="1">
        <v>88</v>
      </c>
      <c r="J113" s="1">
        <v>4.0615862000000003E-2</v>
      </c>
      <c r="K113" s="1">
        <f t="shared" si="0"/>
        <v>3833548.7268536165</v>
      </c>
    </row>
    <row r="114" spans="1:11" ht="15.75" customHeight="1" x14ac:dyDescent="0.2">
      <c r="A114" s="11">
        <v>41244</v>
      </c>
      <c r="B114" s="1">
        <v>1375.7432859999999</v>
      </c>
      <c r="I114" s="1">
        <v>89</v>
      </c>
      <c r="J114" s="1">
        <v>2.8505368E-2</v>
      </c>
      <c r="K114" s="1">
        <f t="shared" si="0"/>
        <v>3942825.4440585105</v>
      </c>
    </row>
    <row r="115" spans="1:11" ht="15.75" customHeight="1" x14ac:dyDescent="0.2">
      <c r="A115" s="11">
        <v>41275</v>
      </c>
      <c r="B115" s="1">
        <v>1460.2701420000001</v>
      </c>
      <c r="I115" s="1">
        <v>90</v>
      </c>
      <c r="J115" s="1">
        <v>3.1688420000000002E-2</v>
      </c>
      <c r="K115" s="1">
        <f t="shared" si="0"/>
        <v>4067767.3527165232</v>
      </c>
    </row>
    <row r="116" spans="1:11" ht="15.75" customHeight="1" x14ac:dyDescent="0.2">
      <c r="A116" s="11">
        <v>41306</v>
      </c>
      <c r="B116" s="1">
        <v>1250.4533690000001</v>
      </c>
      <c r="I116" s="1">
        <v>91</v>
      </c>
      <c r="J116" s="1">
        <v>3.8772477999999999E-2</v>
      </c>
      <c r="K116" s="1">
        <f t="shared" si="0"/>
        <v>4225484.7729088431</v>
      </c>
    </row>
    <row r="117" spans="1:11" ht="15.75" customHeight="1" x14ac:dyDescent="0.2">
      <c r="A117" s="11">
        <v>41334</v>
      </c>
      <c r="B117" s="1">
        <v>1182.9147949999999</v>
      </c>
      <c r="I117" s="1">
        <v>92</v>
      </c>
      <c r="J117" s="1">
        <v>4.7725218999999999E-2</v>
      </c>
      <c r="K117" s="1">
        <f t="shared" si="0"/>
        <v>4427146.9590770826</v>
      </c>
    </row>
    <row r="118" spans="1:11" ht="15.75" customHeight="1" x14ac:dyDescent="0.2">
      <c r="A118" s="11">
        <v>41365</v>
      </c>
      <c r="B118" s="1">
        <v>1541.519409</v>
      </c>
      <c r="I118" s="1">
        <v>93</v>
      </c>
      <c r="J118" s="1">
        <v>3.1688420000000002E-2</v>
      </c>
      <c r="K118" s="1">
        <f t="shared" si="0"/>
        <v>4567436.2513180403</v>
      </c>
    </row>
    <row r="119" spans="1:11" ht="15.75" customHeight="1" x14ac:dyDescent="0.2">
      <c r="A119" s="11">
        <v>41395</v>
      </c>
      <c r="B119" s="1">
        <v>1482.429077</v>
      </c>
      <c r="I119" s="1">
        <v>94</v>
      </c>
      <c r="J119" s="1">
        <v>4.0615862000000003E-2</v>
      </c>
      <c r="K119" s="1">
        <f t="shared" si="0"/>
        <v>4752946.6117953714</v>
      </c>
    </row>
    <row r="120" spans="1:11" ht="15.75" customHeight="1" x14ac:dyDescent="0.2">
      <c r="A120" s="11">
        <v>41426</v>
      </c>
      <c r="B120" s="1">
        <v>1419.784058</v>
      </c>
      <c r="I120" s="1">
        <v>95</v>
      </c>
      <c r="J120" s="1">
        <v>3.1688420000000002E-2</v>
      </c>
      <c r="K120" s="1">
        <f t="shared" si="0"/>
        <v>4903559.9802675201</v>
      </c>
    </row>
    <row r="121" spans="1:11" ht="15.75" customHeight="1" x14ac:dyDescent="0.2">
      <c r="A121" s="11">
        <v>41456</v>
      </c>
      <c r="B121" s="1">
        <v>1224.5551760000001</v>
      </c>
      <c r="I121" s="1">
        <v>96</v>
      </c>
      <c r="J121" s="1">
        <v>4.6513552999999999E-2</v>
      </c>
      <c r="K121" s="1">
        <f t="shared" si="0"/>
        <v>5131641.9772983724</v>
      </c>
    </row>
    <row r="122" spans="1:11" ht="15.75" customHeight="1" x14ac:dyDescent="0.2">
      <c r="A122" s="11">
        <v>41487</v>
      </c>
      <c r="B122" s="1">
        <v>1148.1533199999999</v>
      </c>
      <c r="C122" s="1">
        <v>5.5305729980000002</v>
      </c>
      <c r="I122" s="1">
        <v>97</v>
      </c>
      <c r="J122" s="1">
        <v>3.4380266E-2</v>
      </c>
      <c r="K122" s="1">
        <f t="shared" si="0"/>
        <v>5308069.1934946571</v>
      </c>
    </row>
    <row r="123" spans="1:11" ht="15.75" customHeight="1" x14ac:dyDescent="0.2">
      <c r="A123" s="11">
        <v>41518</v>
      </c>
      <c r="B123" s="1">
        <v>1261.6437989999999</v>
      </c>
      <c r="C123" s="1">
        <v>6.1517266660000001</v>
      </c>
      <c r="I123" s="1">
        <v>98</v>
      </c>
      <c r="J123" s="1">
        <v>3.4380266E-2</v>
      </c>
      <c r="K123" s="1">
        <f t="shared" si="0"/>
        <v>5490562.0243134098</v>
      </c>
    </row>
    <row r="124" spans="1:11" ht="15.75" customHeight="1" x14ac:dyDescent="0.2">
      <c r="A124" s="11">
        <v>41548</v>
      </c>
      <c r="B124" s="1">
        <v>1519.4887699999999</v>
      </c>
      <c r="C124" s="1">
        <v>5.3458129769999996</v>
      </c>
      <c r="I124" s="1">
        <v>99</v>
      </c>
      <c r="J124" s="1">
        <v>4.2284678999999999E-2</v>
      </c>
      <c r="K124" s="1">
        <f t="shared" si="0"/>
        <v>5722728.6770410929</v>
      </c>
    </row>
    <row r="125" spans="1:11" ht="15.75" customHeight="1" x14ac:dyDescent="0.2">
      <c r="A125" s="11">
        <v>41579</v>
      </c>
      <c r="B125" s="1">
        <v>1556.5892329999999</v>
      </c>
      <c r="C125" s="1">
        <v>5.1219506959999999</v>
      </c>
      <c r="I125" s="1">
        <v>100</v>
      </c>
      <c r="J125" s="1">
        <v>4.3809362999999997E-2</v>
      </c>
      <c r="K125" s="1">
        <f t="shared" si="0"/>
        <v>5973437.7750040963</v>
      </c>
    </row>
    <row r="126" spans="1:11" ht="15.75" customHeight="1" x14ac:dyDescent="0.2">
      <c r="A126" s="11">
        <v>41609</v>
      </c>
      <c r="B126" s="1">
        <v>1638.080078</v>
      </c>
      <c r="C126" s="1">
        <v>4.9504981580000003</v>
      </c>
      <c r="I126" s="1">
        <v>101</v>
      </c>
      <c r="J126" s="1">
        <v>3.6713262000000003E-2</v>
      </c>
      <c r="K126" s="1">
        <f t="shared" si="0"/>
        <v>6192742.1610785183</v>
      </c>
    </row>
    <row r="127" spans="1:11" ht="15.75" customHeight="1" x14ac:dyDescent="0.2">
      <c r="A127" s="11">
        <v>41640</v>
      </c>
      <c r="B127" s="1">
        <v>1519.5354</v>
      </c>
      <c r="C127" s="1">
        <v>3.9907553729999998</v>
      </c>
      <c r="I127" s="1">
        <v>102</v>
      </c>
      <c r="J127" s="1">
        <v>4.0615862000000003E-2</v>
      </c>
      <c r="K127" s="1">
        <f t="shared" si="0"/>
        <v>6444265.722094466</v>
      </c>
    </row>
    <row r="128" spans="1:11" ht="15.75" customHeight="1" x14ac:dyDescent="0.2">
      <c r="A128" s="11">
        <v>41671</v>
      </c>
      <c r="B128" s="1">
        <v>1475.6557620000001</v>
      </c>
      <c r="C128" s="1">
        <v>3.346172084</v>
      </c>
      <c r="I128" s="1">
        <v>103</v>
      </c>
      <c r="J128" s="1">
        <v>3.4380266E-2</v>
      </c>
      <c r="K128" s="1">
        <f t="shared" si="0"/>
        <v>6665821.2917947564</v>
      </c>
    </row>
    <row r="129" spans="1:11" ht="15.75" customHeight="1" x14ac:dyDescent="0.2">
      <c r="A129" s="11">
        <v>41699</v>
      </c>
      <c r="B129" s="1">
        <v>1831.10376</v>
      </c>
      <c r="C129" s="1">
        <v>4.1738820509999996</v>
      </c>
      <c r="I129" s="1">
        <v>104</v>
      </c>
      <c r="J129" s="1">
        <v>3.8772477999999999E-2</v>
      </c>
      <c r="K129" s="1">
        <f t="shared" si="0"/>
        <v>6924271.7011828003</v>
      </c>
    </row>
    <row r="130" spans="1:11" ht="15.75" customHeight="1" x14ac:dyDescent="0.2">
      <c r="A130" s="11">
        <v>41730</v>
      </c>
      <c r="B130" s="1">
        <v>1785.831177</v>
      </c>
      <c r="C130" s="1">
        <v>3.7189409470000001</v>
      </c>
      <c r="I130" s="1">
        <v>105</v>
      </c>
      <c r="J130" s="1">
        <v>3.8772477999999999E-2</v>
      </c>
      <c r="K130" s="1">
        <f t="shared" si="0"/>
        <v>7192742.8733829334</v>
      </c>
    </row>
    <row r="131" spans="1:11" ht="15.75" customHeight="1" x14ac:dyDescent="0.2">
      <c r="A131" s="11">
        <v>41760</v>
      </c>
      <c r="B131" s="1">
        <v>2109.7517090000001</v>
      </c>
      <c r="C131" s="1">
        <v>6.1879408920000003</v>
      </c>
      <c r="I131" s="1">
        <v>106</v>
      </c>
      <c r="J131" s="1">
        <v>3.1688420000000002E-2</v>
      </c>
      <c r="K131" s="1">
        <f t="shared" si="0"/>
        <v>7420669.5305066993</v>
      </c>
    </row>
    <row r="132" spans="1:11" ht="15.75" customHeight="1" x14ac:dyDescent="0.2">
      <c r="A132" s="11">
        <v>41791</v>
      </c>
      <c r="B132" s="1">
        <v>2265.3496089999999</v>
      </c>
      <c r="C132" s="1">
        <v>6.3707612449999997</v>
      </c>
      <c r="I132" s="1">
        <v>107</v>
      </c>
      <c r="J132" s="1">
        <v>4.2284678999999999E-2</v>
      </c>
      <c r="K132" s="1">
        <f t="shared" si="0"/>
        <v>7734450.159569256</v>
      </c>
    </row>
    <row r="133" spans="1:11" ht="15.75" customHeight="1" x14ac:dyDescent="0.2">
      <c r="A133" s="11">
        <v>41821</v>
      </c>
      <c r="B133" s="1">
        <v>2344.0083009999998</v>
      </c>
      <c r="C133" s="1">
        <v>6.2612077150000003</v>
      </c>
      <c r="I133" s="1">
        <v>108</v>
      </c>
      <c r="J133" s="1">
        <v>4.6513552999999999E-2</v>
      </c>
      <c r="K133" s="1">
        <f t="shared" si="0"/>
        <v>8094206.9169922397</v>
      </c>
    </row>
    <row r="134" spans="1:11" ht="15.75" customHeight="1" x14ac:dyDescent="0.2">
      <c r="A134" s="11">
        <v>41852</v>
      </c>
      <c r="B134" s="1">
        <v>2585.8798830000001</v>
      </c>
      <c r="C134" s="1">
        <v>7.6534054410000003</v>
      </c>
      <c r="I134" s="1">
        <v>109</v>
      </c>
      <c r="J134" s="1">
        <v>2.8505368E-2</v>
      </c>
      <c r="K134" s="1">
        <f t="shared" si="0"/>
        <v>8324935.263829249</v>
      </c>
    </row>
    <row r="135" spans="1:11" ht="15.75" customHeight="1" x14ac:dyDescent="0.2">
      <c r="A135" s="11">
        <v>41883</v>
      </c>
      <c r="B135" s="1">
        <v>2856.7407229999999</v>
      </c>
      <c r="C135" s="1">
        <v>9.1114260720000004</v>
      </c>
      <c r="I135" s="1">
        <v>110</v>
      </c>
      <c r="J135" s="1">
        <v>3.1688420000000002E-2</v>
      </c>
      <c r="K135" s="1">
        <f t="shared" si="0"/>
        <v>8588739.3089422807</v>
      </c>
    </row>
    <row r="136" spans="1:11" ht="15.75" customHeight="1" x14ac:dyDescent="0.2">
      <c r="A136" s="11">
        <v>41913</v>
      </c>
      <c r="B136" s="1">
        <v>3112.6750489999999</v>
      </c>
      <c r="C136" s="1">
        <v>9.3596616430000008</v>
      </c>
      <c r="I136" s="1">
        <v>111</v>
      </c>
      <c r="J136" s="1">
        <v>3.1688420000000002E-2</v>
      </c>
      <c r="K136" s="1">
        <f t="shared" si="0"/>
        <v>8860902.8874345534</v>
      </c>
    </row>
    <row r="137" spans="1:11" ht="15.75" customHeight="1" x14ac:dyDescent="0.2">
      <c r="A137" s="11">
        <v>41944</v>
      </c>
      <c r="B137" s="1">
        <v>3121.0229490000002</v>
      </c>
      <c r="C137" s="1">
        <v>8.3940148299999997</v>
      </c>
      <c r="I137" s="1">
        <v>112</v>
      </c>
      <c r="J137" s="1">
        <v>4.2284678999999999E-2</v>
      </c>
      <c r="K137" s="1">
        <f t="shared" si="0"/>
        <v>9235583.3216798957</v>
      </c>
    </row>
    <row r="138" spans="1:11" ht="15.75" customHeight="1" x14ac:dyDescent="0.2">
      <c r="A138" s="11">
        <v>41974</v>
      </c>
      <c r="B138" s="1">
        <v>3105.7258299999999</v>
      </c>
      <c r="C138" s="1">
        <v>7.5969744429999997</v>
      </c>
      <c r="I138" s="1">
        <v>113</v>
      </c>
      <c r="J138" s="1">
        <v>3.1688420000000002E-2</v>
      </c>
      <c r="K138" s="1">
        <f t="shared" si="0"/>
        <v>9528244.3649222832</v>
      </c>
    </row>
    <row r="139" spans="1:11" ht="15.75" customHeight="1" x14ac:dyDescent="0.2">
      <c r="A139" s="11">
        <v>42005</v>
      </c>
      <c r="B139" s="1">
        <v>3401.9072270000001</v>
      </c>
      <c r="C139" s="1">
        <v>8.4709326849999993</v>
      </c>
      <c r="I139" s="1">
        <v>114</v>
      </c>
      <c r="J139" s="1">
        <v>3.1688420000000002E-2</v>
      </c>
      <c r="K139" s="1">
        <f t="shared" si="0"/>
        <v>9830179.3742205743</v>
      </c>
    </row>
    <row r="140" spans="1:11" ht="15.75" customHeight="1" x14ac:dyDescent="0.2">
      <c r="A140" s="11">
        <v>42036</v>
      </c>
      <c r="B140" s="1">
        <v>3361.8471679999998</v>
      </c>
      <c r="C140" s="1">
        <v>8.0287967099999999</v>
      </c>
      <c r="I140" s="1">
        <v>115</v>
      </c>
      <c r="J140" s="1">
        <v>4.3809362999999997E-2</v>
      </c>
      <c r="K140" s="1">
        <f t="shared" si="0"/>
        <v>10260833.270780917</v>
      </c>
    </row>
    <row r="141" spans="1:11" ht="15.75" customHeight="1" x14ac:dyDescent="0.2">
      <c r="A141" s="11">
        <v>42064</v>
      </c>
      <c r="B141" s="1">
        <v>3448.5422359999998</v>
      </c>
      <c r="C141" s="1">
        <v>9.2484618829999992</v>
      </c>
      <c r="I141" s="1">
        <v>116</v>
      </c>
      <c r="J141" s="1">
        <v>3.8772477999999999E-2</v>
      </c>
      <c r="K141" s="1">
        <f t="shared" si="0"/>
        <v>10658671.203033939</v>
      </c>
    </row>
    <row r="142" spans="1:11" ht="15.75" customHeight="1" x14ac:dyDescent="0.2">
      <c r="A142" s="11">
        <v>42095</v>
      </c>
      <c r="B142" s="1">
        <v>3475.1245119999999</v>
      </c>
      <c r="C142" s="1">
        <v>9.6614456109999995</v>
      </c>
      <c r="I142" s="1">
        <v>117</v>
      </c>
      <c r="J142" s="1">
        <v>3.1688420000000002E-2</v>
      </c>
      <c r="K142" s="1">
        <f t="shared" si="0"/>
        <v>10996427.652757585</v>
      </c>
    </row>
    <row r="143" spans="1:11" ht="15.75" customHeight="1" x14ac:dyDescent="0.2">
      <c r="A143" s="11">
        <v>42125</v>
      </c>
      <c r="B143" s="1">
        <v>3530.9470209999999</v>
      </c>
      <c r="C143" s="1">
        <v>8.5712381289999993</v>
      </c>
      <c r="I143" s="1">
        <v>118</v>
      </c>
      <c r="J143" s="1">
        <v>3.6713262000000003E-2</v>
      </c>
      <c r="K143" s="1">
        <f t="shared" si="0"/>
        <v>11400142.382237319</v>
      </c>
    </row>
    <row r="144" spans="1:11" ht="15.75" customHeight="1" x14ac:dyDescent="0.2">
      <c r="A144" s="11">
        <v>42156</v>
      </c>
      <c r="B144" s="1">
        <v>3752.6049800000001</v>
      </c>
      <c r="C144" s="1">
        <v>9.1249884039999998</v>
      </c>
      <c r="I144" s="1">
        <v>119</v>
      </c>
      <c r="J144" s="1">
        <v>2.8505368E-2</v>
      </c>
      <c r="K144" s="1">
        <f t="shared" si="0"/>
        <v>11725107.636095392</v>
      </c>
    </row>
    <row r="145" spans="1:11" ht="15.75" customHeight="1" x14ac:dyDescent="0.2">
      <c r="A145" s="11">
        <v>42186</v>
      </c>
      <c r="B145" s="1">
        <v>4039.9714359999998</v>
      </c>
      <c r="C145" s="1">
        <v>9.4564117999999997</v>
      </c>
      <c r="I145" s="1">
        <v>120</v>
      </c>
      <c r="J145" s="1">
        <v>3.1688420000000002E-2</v>
      </c>
      <c r="K145" s="1">
        <f t="shared" si="0"/>
        <v>12096657.77141319</v>
      </c>
    </row>
    <row r="146" spans="1:11" ht="15.75" customHeight="1" x14ac:dyDescent="0.2">
      <c r="A146" s="11">
        <v>42217</v>
      </c>
      <c r="B146" s="1">
        <v>3886.7749020000001</v>
      </c>
      <c r="C146" s="1">
        <v>9.3406769920000006</v>
      </c>
    </row>
    <row r="147" spans="1:11" ht="15.75" customHeight="1" x14ac:dyDescent="0.2">
      <c r="A147" s="11">
        <v>42248</v>
      </c>
      <c r="B147" s="1">
        <v>4396.4653319999998</v>
      </c>
      <c r="C147" s="1">
        <v>8.8355715739999994</v>
      </c>
    </row>
    <row r="148" spans="1:11" ht="15.75" customHeight="1" x14ac:dyDescent="0.2">
      <c r="A148" s="11">
        <v>42278</v>
      </c>
      <c r="B148" s="1">
        <v>4174.4658200000003</v>
      </c>
      <c r="C148" s="1">
        <v>8.5513417450000002</v>
      </c>
    </row>
    <row r="149" spans="1:11" ht="15.75" customHeight="1" x14ac:dyDescent="0.2">
      <c r="A149" s="11">
        <v>42309</v>
      </c>
      <c r="B149" s="1">
        <v>4273.9243159999996</v>
      </c>
      <c r="C149" s="1">
        <v>7.8387516320000001</v>
      </c>
    </row>
    <row r="150" spans="1:11" ht="15.75" customHeight="1" x14ac:dyDescent="0.2">
      <c r="A150" s="11">
        <v>42339</v>
      </c>
      <c r="B150" s="1">
        <v>4336.7426759999998</v>
      </c>
      <c r="C150" s="1">
        <v>7.6737383230000002</v>
      </c>
    </row>
    <row r="151" spans="1:11" ht="15.75" customHeight="1" x14ac:dyDescent="0.2">
      <c r="A151" s="11">
        <v>42370</v>
      </c>
      <c r="B151" s="1">
        <v>3843.1071780000002</v>
      </c>
      <c r="C151" s="1">
        <v>5.6998340299999999</v>
      </c>
    </row>
    <row r="152" spans="1:11" ht="15.75" customHeight="1" x14ac:dyDescent="0.2">
      <c r="A152" s="11">
        <v>42401</v>
      </c>
      <c r="B152" s="1">
        <v>3036.7849120000001</v>
      </c>
      <c r="C152" s="1">
        <v>4.1532606760000004</v>
      </c>
    </row>
    <row r="153" spans="1:11" ht="15.75" customHeight="1" x14ac:dyDescent="0.2">
      <c r="A153" s="11">
        <v>42430</v>
      </c>
      <c r="B153" s="1">
        <v>3486.9780270000001</v>
      </c>
      <c r="C153" s="1">
        <v>4.4869641529999997</v>
      </c>
    </row>
    <row r="154" spans="1:11" ht="15.75" customHeight="1" x14ac:dyDescent="0.2">
      <c r="A154" s="11">
        <v>42461</v>
      </c>
      <c r="B154" s="1">
        <v>3560.493164</v>
      </c>
      <c r="C154" s="1">
        <v>4.3183057419999997</v>
      </c>
    </row>
    <row r="155" spans="1:11" ht="15.75" customHeight="1" x14ac:dyDescent="0.2">
      <c r="A155" s="11">
        <v>42491</v>
      </c>
      <c r="B155" s="1">
        <v>3904.7998050000001</v>
      </c>
      <c r="C155" s="1">
        <v>5.9768909260000003</v>
      </c>
    </row>
    <row r="156" spans="1:11" ht="15.75" customHeight="1" x14ac:dyDescent="0.2">
      <c r="A156" s="11">
        <v>42522</v>
      </c>
      <c r="B156" s="1">
        <v>3928.820068</v>
      </c>
      <c r="C156" s="1">
        <v>5.547932587</v>
      </c>
    </row>
    <row r="157" spans="1:11" ht="15.75" customHeight="1" x14ac:dyDescent="0.2">
      <c r="A157" s="11">
        <v>42552</v>
      </c>
      <c r="B157" s="1">
        <v>4464.0224609999996</v>
      </c>
      <c r="C157" s="1">
        <v>6.374509261</v>
      </c>
    </row>
    <row r="158" spans="1:11" ht="15.75" customHeight="1" x14ac:dyDescent="0.2">
      <c r="A158" s="11">
        <v>42583</v>
      </c>
      <c r="B158" s="1">
        <v>4741.8037109999996</v>
      </c>
      <c r="C158" s="1">
        <v>6.1933817040000001</v>
      </c>
    </row>
    <row r="159" spans="1:11" ht="15.75" customHeight="1" x14ac:dyDescent="0.2">
      <c r="A159" s="11">
        <v>42614</v>
      </c>
      <c r="B159" s="1">
        <v>5175.0537109999996</v>
      </c>
      <c r="C159" s="1">
        <v>5.9082167459999999</v>
      </c>
    </row>
    <row r="160" spans="1:11" ht="15.75" customHeight="1" x14ac:dyDescent="0.2">
      <c r="A160" s="11">
        <v>42644</v>
      </c>
      <c r="B160" s="1">
        <v>5551.8940430000002</v>
      </c>
      <c r="C160" s="1">
        <v>6.4255304879999997</v>
      </c>
    </row>
    <row r="161" spans="1:3" ht="15.75" customHeight="1" x14ac:dyDescent="0.2">
      <c r="A161" s="11">
        <v>42675</v>
      </c>
      <c r="B161" s="1">
        <v>4975.4135740000002</v>
      </c>
      <c r="C161" s="1">
        <v>6.0185386599999999</v>
      </c>
    </row>
    <row r="162" spans="1:3" ht="15.75" customHeight="1" x14ac:dyDescent="0.2">
      <c r="A162" s="11">
        <v>42705</v>
      </c>
      <c r="B162" s="1">
        <v>5026.0083009999998</v>
      </c>
      <c r="C162" s="1">
        <v>6.0597862359999999</v>
      </c>
    </row>
    <row r="163" spans="1:3" ht="15.75" customHeight="1" x14ac:dyDescent="0.2">
      <c r="A163" s="11">
        <v>42736</v>
      </c>
      <c r="B163" s="1">
        <v>5568.9956050000001</v>
      </c>
      <c r="C163" s="1">
        <v>6.7456744219999996</v>
      </c>
    </row>
    <row r="164" spans="1:3" ht="15.75" customHeight="1" x14ac:dyDescent="0.2">
      <c r="A164" s="11">
        <v>42767</v>
      </c>
      <c r="B164" s="1">
        <v>5595.6870120000003</v>
      </c>
      <c r="C164" s="1">
        <v>7.4479941629999997</v>
      </c>
    </row>
    <row r="165" spans="1:3" ht="15.75" customHeight="1" x14ac:dyDescent="0.2">
      <c r="A165" s="11">
        <v>42795</v>
      </c>
      <c r="B165" s="1">
        <v>5683.7441410000001</v>
      </c>
      <c r="C165" s="1">
        <v>7.763508055</v>
      </c>
    </row>
    <row r="166" spans="1:3" ht="15.75" customHeight="1" x14ac:dyDescent="0.2">
      <c r="A166" s="11">
        <v>42826</v>
      </c>
      <c r="B166" s="1">
        <v>6164.7983400000003</v>
      </c>
      <c r="C166" s="1">
        <v>8.5678771309999995</v>
      </c>
    </row>
    <row r="167" spans="1:3" ht="15.75" customHeight="1" x14ac:dyDescent="0.2">
      <c r="A167" s="11">
        <v>42856</v>
      </c>
      <c r="B167" s="1">
        <v>6813.0849609999996</v>
      </c>
      <c r="C167" s="1">
        <v>9.3413970020000008</v>
      </c>
    </row>
    <row r="168" spans="1:3" ht="15.75" customHeight="1" x14ac:dyDescent="0.2">
      <c r="A168" s="11">
        <v>42887</v>
      </c>
      <c r="B168" s="1">
        <v>6819.3212890000004</v>
      </c>
      <c r="C168" s="1">
        <v>10.26653462</v>
      </c>
    </row>
    <row r="169" spans="1:3" ht="15.75" customHeight="1" x14ac:dyDescent="0.2">
      <c r="A169" s="11">
        <v>42917</v>
      </c>
      <c r="B169" s="1">
        <v>7322.3901370000003</v>
      </c>
      <c r="C169" s="1">
        <v>9.7133891269999992</v>
      </c>
    </row>
    <row r="170" spans="1:3" ht="15.75" customHeight="1" x14ac:dyDescent="0.2">
      <c r="A170" s="11">
        <v>42948</v>
      </c>
      <c r="B170" s="1">
        <v>7275.3847660000001</v>
      </c>
      <c r="C170" s="1">
        <v>9.3935470710000004</v>
      </c>
    </row>
    <row r="171" spans="1:3" ht="15.75" customHeight="1" x14ac:dyDescent="0.2">
      <c r="A171" s="11">
        <v>42979</v>
      </c>
      <c r="B171" s="1">
        <v>7613.3486329999996</v>
      </c>
      <c r="C171" s="1">
        <v>8.4900129450000001</v>
      </c>
    </row>
    <row r="172" spans="1:3" ht="15.75" customHeight="1" x14ac:dyDescent="0.2">
      <c r="A172" s="11">
        <v>43009</v>
      </c>
      <c r="B172" s="1">
        <v>7835.7416990000002</v>
      </c>
      <c r="C172" s="1">
        <v>8.1269199519999997</v>
      </c>
    </row>
    <row r="173" spans="1:3" ht="15.75" customHeight="1" x14ac:dyDescent="0.2">
      <c r="A173" s="11">
        <v>43040</v>
      </c>
      <c r="B173" s="1">
        <v>8205.8544920000004</v>
      </c>
      <c r="C173" s="1">
        <v>9.0117885760000007</v>
      </c>
    </row>
    <row r="174" spans="1:3" ht="15.75" customHeight="1" x14ac:dyDescent="0.2">
      <c r="A174" s="11">
        <v>43070</v>
      </c>
      <c r="B174" s="1">
        <v>9284.6083980000003</v>
      </c>
      <c r="C174" s="1">
        <v>10.39796136</v>
      </c>
    </row>
    <row r="175" spans="1:3" ht="15.75" customHeight="1" x14ac:dyDescent="0.2">
      <c r="A175" s="11">
        <v>43101</v>
      </c>
      <c r="B175" s="1">
        <v>9074.8115230000003</v>
      </c>
      <c r="C175" s="1">
        <v>11.88792061</v>
      </c>
    </row>
    <row r="176" spans="1:3" ht="15.75" customHeight="1" x14ac:dyDescent="0.2">
      <c r="A176" s="11">
        <v>43132</v>
      </c>
      <c r="B176" s="1">
        <v>8446.1875</v>
      </c>
      <c r="C176" s="1">
        <v>10.8350358</v>
      </c>
    </row>
    <row r="177" spans="1:3" ht="15.75" customHeight="1" x14ac:dyDescent="0.2">
      <c r="A177" s="11">
        <v>43160</v>
      </c>
      <c r="B177" s="1">
        <v>8455.8720699999994</v>
      </c>
      <c r="C177" s="1">
        <v>11.3878641</v>
      </c>
    </row>
    <row r="178" spans="1:3" ht="15.75" customHeight="1" x14ac:dyDescent="0.2">
      <c r="A178" s="11">
        <v>43191</v>
      </c>
      <c r="B178" s="1">
        <v>8411.8339840000008</v>
      </c>
      <c r="C178" s="1">
        <v>12.62460111</v>
      </c>
    </row>
    <row r="179" spans="1:3" ht="15.75" customHeight="1" x14ac:dyDescent="0.2">
      <c r="A179" s="11">
        <v>43221</v>
      </c>
      <c r="B179" s="1">
        <v>8146.7856449999999</v>
      </c>
      <c r="C179" s="1">
        <v>11.89111947</v>
      </c>
    </row>
    <row r="180" spans="1:3" ht="15.75" customHeight="1" x14ac:dyDescent="0.2">
      <c r="A180" s="11">
        <v>43252</v>
      </c>
      <c r="B180" s="1">
        <v>8421.9960940000001</v>
      </c>
      <c r="C180" s="1">
        <v>15.213747740000001</v>
      </c>
    </row>
    <row r="181" spans="1:3" ht="15.75" customHeight="1" x14ac:dyDescent="0.2">
      <c r="A181" s="11">
        <v>43282</v>
      </c>
      <c r="B181" s="1">
        <v>9085.1650389999995</v>
      </c>
      <c r="C181" s="1">
        <v>17.577764989999999</v>
      </c>
    </row>
    <row r="182" spans="1:3" ht="15.75" customHeight="1" x14ac:dyDescent="0.2">
      <c r="A182" s="11">
        <v>43313</v>
      </c>
      <c r="B182" s="1">
        <v>8680.4140630000002</v>
      </c>
      <c r="C182" s="1">
        <v>14.8827721</v>
      </c>
    </row>
    <row r="183" spans="1:3" ht="15.75" customHeight="1" x14ac:dyDescent="0.2">
      <c r="A183" s="11">
        <v>43344</v>
      </c>
      <c r="B183" s="1">
        <v>7136.7607420000004</v>
      </c>
      <c r="C183" s="1">
        <v>11.43035469</v>
      </c>
    </row>
    <row r="184" spans="1:3" ht="15.75" customHeight="1" x14ac:dyDescent="0.2">
      <c r="A184" s="11">
        <v>43374</v>
      </c>
      <c r="B184" s="1">
        <v>6426.2358400000003</v>
      </c>
      <c r="C184" s="1">
        <v>12.61326841</v>
      </c>
    </row>
    <row r="185" spans="1:3" ht="15.75" customHeight="1" x14ac:dyDescent="0.2">
      <c r="A185" s="11">
        <v>43405</v>
      </c>
      <c r="B185" s="1">
        <v>7441.3959960000002</v>
      </c>
      <c r="C185" s="1">
        <v>15.41746097</v>
      </c>
    </row>
    <row r="186" spans="1:3" ht="15.75" customHeight="1" x14ac:dyDescent="0.2">
      <c r="A186" s="11">
        <v>43435</v>
      </c>
      <c r="B186" s="1">
        <v>7250.9316410000001</v>
      </c>
      <c r="C186" s="1">
        <v>15.4083819</v>
      </c>
    </row>
    <row r="187" spans="1:3" ht="15.75" customHeight="1" x14ac:dyDescent="0.2">
      <c r="A187" s="11">
        <v>43466</v>
      </c>
      <c r="B187" s="1">
        <v>6450.2749020000001</v>
      </c>
      <c r="C187" s="1">
        <v>12.54683088</v>
      </c>
    </row>
    <row r="188" spans="1:3" ht="15.75" customHeight="1" x14ac:dyDescent="0.2">
      <c r="A188" s="11">
        <v>43497</v>
      </c>
      <c r="B188" s="1">
        <v>6633.4057620000003</v>
      </c>
      <c r="C188" s="1">
        <v>10.8265256</v>
      </c>
    </row>
    <row r="189" spans="1:3" ht="15.75" customHeight="1" x14ac:dyDescent="0.2">
      <c r="A189" s="11">
        <v>43525</v>
      </c>
      <c r="B189" s="1">
        <v>6480.7724609999996</v>
      </c>
      <c r="C189" s="1">
        <v>9.186483376</v>
      </c>
    </row>
    <row r="190" spans="1:3" ht="15.75" customHeight="1" x14ac:dyDescent="0.2">
      <c r="A190" s="11">
        <v>43556</v>
      </c>
      <c r="B190" s="1">
        <v>6474.7993159999996</v>
      </c>
      <c r="C190" s="1">
        <v>8.7929670919999996</v>
      </c>
    </row>
    <row r="191" spans="1:3" ht="15.75" customHeight="1" x14ac:dyDescent="0.2">
      <c r="A191" s="11">
        <v>43586</v>
      </c>
      <c r="B191" s="1">
        <v>6672.4018550000001</v>
      </c>
      <c r="C191" s="1">
        <v>7.1812997730000001</v>
      </c>
    </row>
    <row r="192" spans="1:3" ht="15.75" customHeight="1" x14ac:dyDescent="0.2">
      <c r="A192" s="11">
        <v>43617</v>
      </c>
      <c r="B192" s="1">
        <v>6346.8354490000002</v>
      </c>
      <c r="C192" s="1">
        <v>6.5634687740000004</v>
      </c>
    </row>
    <row r="193" spans="1:3" ht="15.75" customHeight="1" x14ac:dyDescent="0.2">
      <c r="A193" s="11">
        <v>43647</v>
      </c>
      <c r="B193" s="1">
        <v>5312.4941410000001</v>
      </c>
      <c r="C193" s="1">
        <v>4.1518760229999998</v>
      </c>
    </row>
    <row r="194" spans="1:3" ht="15.75" customHeight="1" x14ac:dyDescent="0.2">
      <c r="A194" s="11">
        <v>43678</v>
      </c>
      <c r="B194" s="1">
        <v>5947.7451170000004</v>
      </c>
      <c r="C194" s="1">
        <v>4.5730131759999999</v>
      </c>
    </row>
    <row r="195" spans="1:3" ht="15.75" customHeight="1" x14ac:dyDescent="0.2">
      <c r="A195" s="11">
        <v>43709</v>
      </c>
      <c r="B195" s="1">
        <v>6613.7612300000001</v>
      </c>
      <c r="C195" s="1">
        <v>4.2853112900000001</v>
      </c>
    </row>
    <row r="196" spans="1:3" ht="15.75" customHeight="1" x14ac:dyDescent="0.2">
      <c r="A196" s="11">
        <v>43739</v>
      </c>
      <c r="B196" s="1">
        <v>7444.5434569999998</v>
      </c>
      <c r="C196" s="1">
        <v>5.8482766269999997</v>
      </c>
    </row>
    <row r="197" spans="1:3" ht="15.75" customHeight="1" x14ac:dyDescent="0.2">
      <c r="A197" s="11">
        <v>43770</v>
      </c>
      <c r="B197" s="1">
        <v>7135.7578130000002</v>
      </c>
      <c r="C197" s="1">
        <v>5.0511969189999997</v>
      </c>
    </row>
    <row r="198" spans="1:3" ht="15.75" customHeight="1" x14ac:dyDescent="0.2">
      <c r="A198" s="11">
        <v>43800</v>
      </c>
      <c r="B198" s="1">
        <v>7256.6430659999996</v>
      </c>
      <c r="C198" s="1">
        <v>5.1277123109999998</v>
      </c>
    </row>
    <row r="199" spans="1:3" ht="15.75" customHeight="1" x14ac:dyDescent="0.2">
      <c r="A199" s="11">
        <v>43831</v>
      </c>
      <c r="B199" s="1">
        <v>6808.4575199999999</v>
      </c>
      <c r="C199" s="1">
        <v>5.4018959879999997</v>
      </c>
    </row>
    <row r="200" spans="1:3" ht="15.75" customHeight="1" x14ac:dyDescent="0.2">
      <c r="A200" s="11">
        <v>43862</v>
      </c>
      <c r="B200" s="1">
        <v>6187.6357420000004</v>
      </c>
      <c r="C200" s="1">
        <v>4.6722610019999999</v>
      </c>
    </row>
    <row r="201" spans="1:3" ht="15.75" customHeight="1" x14ac:dyDescent="0.2">
      <c r="A201" s="11">
        <v>43891</v>
      </c>
      <c r="B201" s="1">
        <v>4223.1440430000002</v>
      </c>
      <c r="C201" s="1">
        <v>3.2833356930000002</v>
      </c>
    </row>
    <row r="202" spans="1:3" ht="15.75" customHeight="1" x14ac:dyDescent="0.2">
      <c r="A202" s="11">
        <v>43922</v>
      </c>
      <c r="B202" s="1">
        <v>5277.3793949999999</v>
      </c>
      <c r="C202" s="1">
        <v>4.5462208789999998</v>
      </c>
    </row>
    <row r="203" spans="1:3" ht="15.75" customHeight="1" x14ac:dyDescent="0.2">
      <c r="A203" s="11">
        <v>43952</v>
      </c>
      <c r="B203" s="1">
        <v>5525.5502930000002</v>
      </c>
      <c r="C203" s="1">
        <v>4.9249161299999997</v>
      </c>
    </row>
    <row r="204" spans="1:3" ht="15.75" customHeight="1" x14ac:dyDescent="0.2">
      <c r="A204" s="11">
        <v>43983</v>
      </c>
      <c r="B204" s="1">
        <v>5749.5932620000003</v>
      </c>
      <c r="C204" s="1">
        <v>4.4518825440000001</v>
      </c>
    </row>
    <row r="205" spans="1:3" ht="15.75" customHeight="1" x14ac:dyDescent="0.2">
      <c r="A205" s="11">
        <v>44013</v>
      </c>
      <c r="B205" s="1">
        <v>6167.5947269999997</v>
      </c>
      <c r="C205" s="1">
        <v>5.6725969410000001</v>
      </c>
    </row>
    <row r="206" spans="1:3" ht="15.75" customHeight="1" x14ac:dyDescent="0.2">
      <c r="A206" s="11">
        <v>44044</v>
      </c>
      <c r="B206" s="1">
        <v>6736.0249020000001</v>
      </c>
      <c r="C206" s="1">
        <v>5.9052179669999996</v>
      </c>
    </row>
    <row r="207" spans="1:3" ht="15.75" customHeight="1" x14ac:dyDescent="0.2">
      <c r="A207" s="11">
        <v>44075</v>
      </c>
      <c r="B207" s="1">
        <v>6700.7275390000004</v>
      </c>
      <c r="C207" s="1">
        <v>5.1018841200000002</v>
      </c>
    </row>
    <row r="208" spans="1:3" ht="15.75" customHeight="1" x14ac:dyDescent="0.2">
      <c r="A208" s="11">
        <v>44105</v>
      </c>
      <c r="B208" s="1">
        <v>6921.0224609999996</v>
      </c>
      <c r="C208" s="1">
        <v>4.8936503739999999</v>
      </c>
    </row>
    <row r="209" spans="1:3" ht="15.75" customHeight="1" x14ac:dyDescent="0.2">
      <c r="A209" s="11">
        <v>44136</v>
      </c>
      <c r="B209" s="1">
        <v>6991.2250979999999</v>
      </c>
      <c r="C209" s="1">
        <v>5.3938160530000001</v>
      </c>
    </row>
    <row r="210" spans="1:3" ht="15.75" customHeight="1" x14ac:dyDescent="0.2">
      <c r="A210" s="11">
        <v>44166</v>
      </c>
      <c r="B210" s="1">
        <v>7601.1367190000001</v>
      </c>
      <c r="C210" s="1">
        <v>5.8660210949999998</v>
      </c>
    </row>
    <row r="211" spans="1:3" ht="15.75" customHeight="1" x14ac:dyDescent="0.2">
      <c r="A211" s="11">
        <v>44197</v>
      </c>
      <c r="B211" s="1">
        <v>7160.9926759999998</v>
      </c>
      <c r="C211" s="1">
        <v>6.2707089270000003</v>
      </c>
    </row>
    <row r="212" spans="1:3" ht="15.75" customHeight="1" x14ac:dyDescent="0.2">
      <c r="A212" s="11">
        <v>44228</v>
      </c>
      <c r="B212" s="1">
        <v>6822.6499020000001</v>
      </c>
      <c r="C212" s="1">
        <v>6.1952204789999996</v>
      </c>
    </row>
    <row r="213" spans="1:3" ht="15.75" customHeight="1" x14ac:dyDescent="0.2">
      <c r="A213" s="11">
        <v>44256</v>
      </c>
      <c r="B213" s="1">
        <v>6815.7441410000001</v>
      </c>
      <c r="C213" s="1">
        <v>5.9244047249999996</v>
      </c>
    </row>
    <row r="214" spans="1:3" ht="15.75" customHeight="1" x14ac:dyDescent="0.2">
      <c r="A214" s="11">
        <v>44287</v>
      </c>
      <c r="B214" s="1">
        <v>6414.7504879999997</v>
      </c>
      <c r="C214" s="1">
        <v>5.3409936570000003</v>
      </c>
    </row>
    <row r="215" spans="1:3" ht="15.75" customHeight="1" x14ac:dyDescent="0.2">
      <c r="A215" s="11">
        <v>44317</v>
      </c>
      <c r="B215" s="1">
        <v>7041.4047849999997</v>
      </c>
      <c r="C215" s="1">
        <v>6.2797696099999998</v>
      </c>
    </row>
    <row r="216" spans="1:3" ht="15.75" customHeight="1" x14ac:dyDescent="0.2">
      <c r="A216" s="11">
        <v>44348</v>
      </c>
      <c r="B216" s="1">
        <v>7468.283203</v>
      </c>
      <c r="C216" s="1">
        <v>7.0638689430000001</v>
      </c>
    </row>
    <row r="217" spans="1:3" ht="15.75" customHeight="1" x14ac:dyDescent="0.2">
      <c r="A217" s="11">
        <v>44378</v>
      </c>
      <c r="B217" s="1">
        <v>6933.4936520000001</v>
      </c>
      <c r="C217" s="1">
        <v>6.3039567639999996</v>
      </c>
    </row>
    <row r="218" spans="1:3" ht="15.75" customHeight="1" x14ac:dyDescent="0.2">
      <c r="A218" s="11">
        <v>44409</v>
      </c>
      <c r="B218" s="1">
        <v>6802.7270509999998</v>
      </c>
      <c r="C218" s="1">
        <v>6.8372551069999998</v>
      </c>
    </row>
    <row r="219" spans="1:3" ht="15.75" customHeight="1" x14ac:dyDescent="0.2">
      <c r="A219" s="11">
        <v>44440</v>
      </c>
      <c r="B219" s="1">
        <v>7338.0498049999997</v>
      </c>
      <c r="C219" s="1">
        <v>7.3853858739999998</v>
      </c>
    </row>
    <row r="220" spans="1:3" ht="15.75" customHeight="1" x14ac:dyDescent="0.2">
      <c r="A220" s="11">
        <v>44470</v>
      </c>
      <c r="B220" s="1">
        <v>7700.7998049999997</v>
      </c>
      <c r="C220" s="1">
        <v>7.4591354670000003</v>
      </c>
    </row>
    <row r="221" spans="1:3" ht="15.75" customHeight="1" x14ac:dyDescent="0.2"/>
    <row r="222" spans="1:3" ht="15.75" customHeight="1" x14ac:dyDescent="0.2"/>
    <row r="223" spans="1:3" ht="15.75" customHeight="1" x14ac:dyDescent="0.2"/>
    <row r="224" spans="1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Answer Report 1</vt:lpstr>
      <vt:lpstr>Answer Report 2</vt:lpstr>
      <vt:lpstr>Answer Report 3</vt:lpstr>
      <vt:lpstr>Sensitivity Report 1</vt:lpstr>
      <vt:lpstr>Simulation</vt:lpstr>
      <vt:lpstr>LP Final </vt:lpstr>
      <vt:lpstr>RELIANCE</vt:lpstr>
      <vt:lpstr>BPCL</vt:lpstr>
      <vt:lpstr>MARUTI</vt:lpstr>
      <vt:lpstr>KOTAKBANK</vt:lpstr>
      <vt:lpstr>TCS</vt:lpstr>
      <vt:lpstr>LT</vt:lpstr>
      <vt:lpstr>GODREJIND</vt:lpstr>
      <vt:lpstr>ESCORTS</vt:lpstr>
      <vt:lpstr>RELAXO</vt:lpstr>
      <vt:lpstr>TATACHEM</vt:lpstr>
      <vt:lpstr>__Solver__</vt:lpstr>
      <vt:lpstr>__Solver___conflict167272353</vt:lpstr>
      <vt:lpstr>__Solver___conflict1864189087</vt:lpstr>
      <vt:lpstr>__Solver___conflict2068128127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2021-10-13T14:50:33Z</dcterms:created>
  <dcterms:modified xsi:type="dcterms:W3CDTF">2021-10-23T02:10:19Z</dcterms:modified>
  <cp:category/>
  <cp:contentStatus/>
</cp:coreProperties>
</file>