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\Documents\"/>
    </mc:Choice>
  </mc:AlternateContent>
  <xr:revisionPtr revIDLastSave="0" documentId="8_{CED31030-81D0-4F77-9DFE-848BE837C538}" xr6:coauthVersionLast="47" xr6:coauthVersionMax="47" xr10:uidLastSave="{00000000-0000-0000-0000-000000000000}"/>
  <bookViews>
    <workbookView xWindow="-120" yWindow="-120" windowWidth="20730" windowHeight="11160" xr2:uid="{BC522C75-60F4-496F-A98A-DFEA0F64B6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G13" i="2"/>
  <c r="G12" i="2"/>
  <c r="G11" i="2"/>
  <c r="G10" i="2"/>
  <c r="G9" i="2"/>
  <c r="G8" i="2"/>
  <c r="G7" i="2"/>
  <c r="G6" i="2"/>
  <c r="G5" i="2"/>
  <c r="F13" i="2"/>
  <c r="F12" i="2"/>
  <c r="F11" i="2"/>
  <c r="F10" i="2"/>
  <c r="F8" i="2"/>
  <c r="F7" i="2"/>
  <c r="F6" i="2"/>
  <c r="F5" i="2"/>
  <c r="E13" i="2"/>
  <c r="I13" i="2" s="1"/>
  <c r="J13" i="2" s="1"/>
  <c r="E12" i="2"/>
  <c r="I12" i="2" s="1"/>
  <c r="J12" i="2" s="1"/>
  <c r="E11" i="2"/>
  <c r="E10" i="2"/>
  <c r="E9" i="2"/>
  <c r="E7" i="2"/>
  <c r="I7" i="2" s="1"/>
  <c r="J7" i="2" s="1"/>
  <c r="E8" i="2"/>
  <c r="I8" i="2" s="1"/>
  <c r="J8" i="2" s="1"/>
  <c r="E6" i="2"/>
  <c r="E5" i="2"/>
  <c r="I5" i="2" s="1"/>
  <c r="I11" i="2" l="1"/>
  <c r="J11" i="2" s="1"/>
  <c r="K7" i="2"/>
  <c r="L7" i="2" s="1"/>
  <c r="K12" i="2"/>
  <c r="L12" i="2"/>
  <c r="K8" i="2"/>
  <c r="K13" i="2"/>
  <c r="L13" i="2" s="1"/>
  <c r="K11" i="2"/>
  <c r="L8" i="2"/>
  <c r="I6" i="2"/>
  <c r="I10" i="2"/>
  <c r="I9" i="2"/>
  <c r="K5" i="2"/>
  <c r="J5" i="2"/>
  <c r="L11" i="2" l="1"/>
  <c r="L5" i="2"/>
  <c r="J10" i="2"/>
  <c r="K10" i="2"/>
  <c r="J6" i="2"/>
  <c r="K6" i="2"/>
  <c r="J9" i="2"/>
  <c r="K9" i="2"/>
  <c r="L9" i="2" l="1"/>
  <c r="L6" i="2"/>
  <c r="L10" i="2"/>
</calcChain>
</file>

<file path=xl/sharedStrings.xml><?xml version="1.0" encoding="utf-8"?>
<sst xmlns="http://schemas.openxmlformats.org/spreadsheetml/2006/main" count="112" uniqueCount="79">
  <si>
    <t>Sl</t>
  </si>
  <si>
    <t>Employee Name</t>
  </si>
  <si>
    <t>Employee ID</t>
  </si>
  <si>
    <t>Position</t>
  </si>
  <si>
    <t>Department</t>
  </si>
  <si>
    <t>Supervisor</t>
  </si>
  <si>
    <t>Joining Date</t>
  </si>
  <si>
    <t>Contact No.</t>
  </si>
  <si>
    <t>Basic Salary</t>
  </si>
  <si>
    <t>Farhana Yasmin Jasy</t>
  </si>
  <si>
    <t>Mahmuda Onoli</t>
  </si>
  <si>
    <t xml:space="preserve">Nabed Imtiaz </t>
  </si>
  <si>
    <t>Md Tarikul Islam</t>
  </si>
  <si>
    <t>Rakib Bhuyain</t>
  </si>
  <si>
    <t>Rakibul Islam</t>
  </si>
  <si>
    <t>Fihad Ishti</t>
  </si>
  <si>
    <t>Sakib Hasan</t>
  </si>
  <si>
    <t>Khandoker Kabir</t>
  </si>
  <si>
    <t>HRS200051</t>
  </si>
  <si>
    <t>SRS201045</t>
  </si>
  <si>
    <t>GRS131464</t>
  </si>
  <si>
    <t>ASN646466</t>
  </si>
  <si>
    <t>HLS2365457</t>
  </si>
  <si>
    <t>KHS3146464</t>
  </si>
  <si>
    <t>KLM2166614</t>
  </si>
  <si>
    <t>GHL6564646</t>
  </si>
  <si>
    <t>HSL1646464</t>
  </si>
  <si>
    <t>Junior HR Officer</t>
  </si>
  <si>
    <t>Sales</t>
  </si>
  <si>
    <t>Executive</t>
  </si>
  <si>
    <t>Sales Executive</t>
  </si>
  <si>
    <t>Marketing Manager</t>
  </si>
  <si>
    <t>Liftman</t>
  </si>
  <si>
    <t>Junior Assistant</t>
  </si>
  <si>
    <t>Superviso</t>
  </si>
  <si>
    <t>Senior Executive</t>
  </si>
  <si>
    <t>Floor Cleaner</t>
  </si>
  <si>
    <t>Tanvir Hossain</t>
  </si>
  <si>
    <t>Mim Akter</t>
  </si>
  <si>
    <t>Nusrat Jahan</t>
  </si>
  <si>
    <t>Shahriar Kabir</t>
  </si>
  <si>
    <t>Rumi Sultana</t>
  </si>
  <si>
    <t>Sajid Mahmud</t>
  </si>
  <si>
    <t>Farzana Yasmin</t>
  </si>
  <si>
    <t>Arif Chowdhury</t>
  </si>
  <si>
    <t>01712-345678</t>
  </si>
  <si>
    <t>01819-876543</t>
  </si>
  <si>
    <t>01913-234567</t>
  </si>
  <si>
    <t>01675-987654</t>
  </si>
  <si>
    <t>01521-123456</t>
  </si>
  <si>
    <t>01311-456789</t>
  </si>
  <si>
    <t>01405-678912</t>
  </si>
  <si>
    <t>01766-789321</t>
  </si>
  <si>
    <t>01844-321098</t>
  </si>
  <si>
    <t>Marketing</t>
  </si>
  <si>
    <t>Finance</t>
  </si>
  <si>
    <t>Operations</t>
  </si>
  <si>
    <t>Customer Service</t>
  </si>
  <si>
    <t>Legal</t>
  </si>
  <si>
    <t>Procurement</t>
  </si>
  <si>
    <t xml:space="preserve">IT </t>
  </si>
  <si>
    <t>Employer Information</t>
  </si>
  <si>
    <t>Employee Salary Calculation</t>
  </si>
  <si>
    <t>Gross Salary</t>
  </si>
  <si>
    <t>Provident Fund</t>
  </si>
  <si>
    <t>Advance Tax</t>
  </si>
  <si>
    <t>Net Pay</t>
  </si>
  <si>
    <t>Calculation of Additional pay complying with Basic Salary</t>
  </si>
  <si>
    <t>If the Yeraly Gross Salery is greater than 4,50,000BDT</t>
  </si>
  <si>
    <t>House Rent</t>
  </si>
  <si>
    <t>Medical Allowence</t>
  </si>
  <si>
    <t>Transport Allowence</t>
  </si>
  <si>
    <t xml:space="preserve"> Advanced Tax</t>
  </si>
  <si>
    <t>Advanced Tax(if the
Yearly Gros Salary it less than 4,50,000</t>
  </si>
  <si>
    <t xml:space="preserve">Research </t>
  </si>
  <si>
    <t xml:space="preserve">Home Allowance </t>
  </si>
  <si>
    <t>Medical Allowance</t>
  </si>
  <si>
    <t xml:space="preserve">Calculation of Salary Distribution </t>
  </si>
  <si>
    <t>Salary log with Allowances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</si>
</sst>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" fontId="1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0" fillId="13" borderId="1" xfId="0" applyFill="1" applyBorder="1"/>
    <xf numFmtId="10" fontId="0" fillId="15" borderId="1" xfId="0" applyNumberFormat="1" applyFill="1" applyBorder="1"/>
    <xf numFmtId="0" fontId="1" fillId="17" borderId="1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  <xf numFmtId="0" fontId="2" fillId="23" borderId="1" xfId="0" applyFont="1" applyFill="1" applyBorder="1"/>
    <xf numFmtId="0" fontId="2" fillId="5" borderId="1" xfId="0" applyFont="1" applyFill="1" applyBorder="1"/>
    <xf numFmtId="0" fontId="2" fillId="24" borderId="1" xfId="0" applyFont="1" applyFill="1" applyBorder="1"/>
    <xf numFmtId="0" fontId="2" fillId="22" borderId="1" xfId="0" applyFont="1" applyFill="1" applyBorder="1"/>
    <xf numFmtId="0" fontId="1" fillId="17" borderId="1" xfId="0" applyFont="1" applyFill="1" applyBorder="1" applyAlignment="1">
      <alignment vertical="center" wrapText="1"/>
    </xf>
    <xf numFmtId="0" fontId="2" fillId="19" borderId="1" xfId="0" applyFont="1" applyFill="1" applyBorder="1"/>
    <xf numFmtId="0" fontId="2" fillId="20" borderId="1" xfId="0" applyFont="1" applyFill="1" applyBorder="1"/>
    <xf numFmtId="0" fontId="2" fillId="21" borderId="1" xfId="0" applyFont="1" applyFill="1" applyBorder="1"/>
    <xf numFmtId="0" fontId="3" fillId="25" borderId="1" xfId="0" applyFont="1" applyFill="1" applyBorder="1" applyAlignment="1">
      <alignment vertical="center"/>
    </xf>
    <xf numFmtId="0" fontId="2" fillId="25" borderId="0" xfId="0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0" fillId="25" borderId="0" xfId="0" applyFill="1"/>
    <xf numFmtId="0" fontId="1" fillId="25" borderId="0" xfId="0" applyFont="1" applyFill="1" applyAlignment="1">
      <alignment horizontal="center" vertical="center"/>
    </xf>
    <xf numFmtId="14" fontId="0" fillId="25" borderId="0" xfId="0" applyNumberFormat="1" applyFill="1"/>
    <xf numFmtId="0" fontId="1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0" fillId="1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10" fontId="0" fillId="1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3" fillId="2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81F2-186C-43EA-A191-7DADD340E7AC}">
  <dimension ref="A2:N15"/>
  <sheetViews>
    <sheetView tabSelected="1" zoomScale="98" zoomScaleNormal="98" workbookViewId="0">
      <selection activeCell="B16" sqref="B16"/>
    </sheetView>
  </sheetViews>
  <sheetFormatPr defaultRowHeight="15" x14ac:dyDescent="0.25"/>
  <cols>
    <col min="2" max="2" width="19.7109375" style="1" customWidth="1"/>
    <col min="3" max="3" width="15.7109375" customWidth="1"/>
    <col min="4" max="4" width="17.42578125" customWidth="1"/>
    <col min="5" max="5" width="17.28515625" customWidth="1"/>
    <col min="6" max="6" width="15.7109375" customWidth="1"/>
    <col min="7" max="7" width="12.140625" customWidth="1"/>
    <col min="8" max="8" width="12.28515625" customWidth="1"/>
    <col min="9" max="9" width="11.7109375" customWidth="1"/>
    <col min="11" max="11" width="15.140625" customWidth="1"/>
    <col min="12" max="12" width="3.7109375" customWidth="1"/>
    <col min="13" max="13" width="30.85546875" customWidth="1"/>
    <col min="14" max="14" width="13.85546875" customWidth="1"/>
  </cols>
  <sheetData>
    <row r="2" spans="1:14" ht="19.5" customHeight="1" x14ac:dyDescent="0.25">
      <c r="A2" s="41" t="s">
        <v>62</v>
      </c>
      <c r="B2" s="41"/>
      <c r="C2" s="41"/>
      <c r="D2" s="41"/>
      <c r="E2" s="41"/>
      <c r="F2" s="41"/>
      <c r="G2" s="41"/>
      <c r="H2" s="41"/>
      <c r="I2" s="41"/>
    </row>
    <row r="3" spans="1:14" ht="9" customHeight="1" x14ac:dyDescent="0.25">
      <c r="A3" s="42"/>
      <c r="B3" s="43"/>
      <c r="C3" s="43"/>
      <c r="D3" s="43"/>
      <c r="E3" s="43"/>
      <c r="F3" s="43"/>
      <c r="G3" s="43"/>
      <c r="H3" s="43"/>
      <c r="I3" s="44"/>
    </row>
    <row r="4" spans="1:14" ht="36.75" customHeight="1" x14ac:dyDescent="0.25">
      <c r="A4" s="12"/>
      <c r="B4" s="13"/>
      <c r="C4" s="40" t="s">
        <v>61</v>
      </c>
      <c r="D4" s="40"/>
      <c r="E4" s="40"/>
      <c r="F4" s="40"/>
      <c r="G4" s="37"/>
      <c r="H4" s="37"/>
      <c r="I4" s="37"/>
      <c r="M4" s="48" t="s">
        <v>67</v>
      </c>
      <c r="N4" s="48"/>
    </row>
    <row r="5" spans="1:14" ht="27.75" customHeight="1" x14ac:dyDescent="0.25">
      <c r="A5" s="2" t="s">
        <v>0</v>
      </c>
      <c r="B5" s="35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K5" s="3" t="s">
        <v>4</v>
      </c>
      <c r="L5" s="12"/>
      <c r="M5" s="47" t="s">
        <v>68</v>
      </c>
      <c r="N5" s="47"/>
    </row>
    <row r="6" spans="1:14" x14ac:dyDescent="0.25">
      <c r="A6" s="4">
        <v>1</v>
      </c>
      <c r="B6" s="36" t="s">
        <v>9</v>
      </c>
      <c r="C6" s="5" t="s">
        <v>19</v>
      </c>
      <c r="D6" s="6" t="s">
        <v>27</v>
      </c>
      <c r="E6" s="7" t="s">
        <v>28</v>
      </c>
      <c r="F6" s="8" t="s">
        <v>37</v>
      </c>
      <c r="G6" s="9">
        <v>44565</v>
      </c>
      <c r="H6" s="10" t="s">
        <v>45</v>
      </c>
      <c r="I6" s="11">
        <v>18500</v>
      </c>
      <c r="K6" s="16" t="s">
        <v>28</v>
      </c>
      <c r="L6" s="12"/>
      <c r="M6" s="17" t="s">
        <v>69</v>
      </c>
      <c r="N6" s="18">
        <v>0.3</v>
      </c>
    </row>
    <row r="7" spans="1:14" x14ac:dyDescent="0.25">
      <c r="A7" s="4">
        <v>2</v>
      </c>
      <c r="B7" s="36" t="s">
        <v>17</v>
      </c>
      <c r="C7" s="5" t="s">
        <v>18</v>
      </c>
      <c r="D7" s="6" t="s">
        <v>36</v>
      </c>
      <c r="E7" s="7" t="s">
        <v>54</v>
      </c>
      <c r="F7" s="8" t="s">
        <v>38</v>
      </c>
      <c r="G7" s="9">
        <v>44625</v>
      </c>
      <c r="H7" s="10" t="s">
        <v>46</v>
      </c>
      <c r="I7" s="11">
        <v>22000</v>
      </c>
      <c r="K7" s="16" t="s">
        <v>54</v>
      </c>
      <c r="L7" s="12"/>
      <c r="M7" s="17" t="s">
        <v>70</v>
      </c>
      <c r="N7" s="18">
        <v>0.06</v>
      </c>
    </row>
    <row r="8" spans="1:14" x14ac:dyDescent="0.25">
      <c r="A8" s="4">
        <v>3</v>
      </c>
      <c r="B8" s="36" t="s">
        <v>10</v>
      </c>
      <c r="C8" s="5" t="s">
        <v>20</v>
      </c>
      <c r="D8" s="6" t="s">
        <v>29</v>
      </c>
      <c r="E8" s="7" t="s">
        <v>55</v>
      </c>
      <c r="F8" s="8" t="s">
        <v>14</v>
      </c>
      <c r="G8" s="9">
        <v>44669</v>
      </c>
      <c r="H8" s="10" t="s">
        <v>47</v>
      </c>
      <c r="I8" s="11">
        <v>27300</v>
      </c>
      <c r="K8" s="16" t="s">
        <v>55</v>
      </c>
      <c r="L8" s="12"/>
      <c r="M8" s="17" t="s">
        <v>71</v>
      </c>
      <c r="N8" s="18">
        <v>0.03</v>
      </c>
    </row>
    <row r="9" spans="1:14" x14ac:dyDescent="0.25">
      <c r="A9" s="4">
        <v>4</v>
      </c>
      <c r="B9" s="36" t="s">
        <v>11</v>
      </c>
      <c r="C9" s="5" t="s">
        <v>21</v>
      </c>
      <c r="D9" s="6" t="s">
        <v>31</v>
      </c>
      <c r="E9" s="7" t="s">
        <v>56</v>
      </c>
      <c r="F9" s="8" t="s">
        <v>39</v>
      </c>
      <c r="G9" s="9">
        <v>44724</v>
      </c>
      <c r="H9" s="10" t="s">
        <v>48</v>
      </c>
      <c r="I9" s="11">
        <v>31750</v>
      </c>
      <c r="K9" s="16" t="s">
        <v>56</v>
      </c>
      <c r="L9" s="12"/>
      <c r="M9" s="17" t="s">
        <v>64</v>
      </c>
      <c r="N9" s="18">
        <v>0.05</v>
      </c>
    </row>
    <row r="10" spans="1:14" x14ac:dyDescent="0.25">
      <c r="A10" s="4">
        <v>5</v>
      </c>
      <c r="B10" s="36" t="s">
        <v>12</v>
      </c>
      <c r="C10" s="5" t="s">
        <v>22</v>
      </c>
      <c r="D10" s="6" t="s">
        <v>32</v>
      </c>
      <c r="E10" s="7" t="s">
        <v>57</v>
      </c>
      <c r="F10" s="8" t="s">
        <v>40</v>
      </c>
      <c r="G10" s="9">
        <v>44771</v>
      </c>
      <c r="H10" s="10" t="s">
        <v>49</v>
      </c>
      <c r="I10" s="11">
        <v>36200</v>
      </c>
      <c r="K10" s="16" t="s">
        <v>57</v>
      </c>
      <c r="L10" s="12"/>
      <c r="M10" s="17" t="s">
        <v>72</v>
      </c>
      <c r="N10" s="18">
        <v>0.05</v>
      </c>
    </row>
    <row r="11" spans="1:14" x14ac:dyDescent="0.25">
      <c r="A11" s="4">
        <v>6</v>
      </c>
      <c r="B11" s="36" t="s">
        <v>13</v>
      </c>
      <c r="C11" s="5" t="s">
        <v>23</v>
      </c>
      <c r="D11" s="6" t="s">
        <v>33</v>
      </c>
      <c r="E11" s="7" t="s">
        <v>60</v>
      </c>
      <c r="F11" s="8" t="s">
        <v>41</v>
      </c>
      <c r="G11" s="9">
        <v>44788</v>
      </c>
      <c r="H11" s="10" t="s">
        <v>50</v>
      </c>
      <c r="I11" s="11">
        <v>42500</v>
      </c>
      <c r="K11" s="16" t="s">
        <v>60</v>
      </c>
      <c r="L11" s="12"/>
      <c r="M11" s="45" t="s">
        <v>73</v>
      </c>
      <c r="N11" s="49">
        <v>4.5</v>
      </c>
    </row>
    <row r="12" spans="1:14" ht="30" customHeight="1" x14ac:dyDescent="0.25">
      <c r="A12" s="4">
        <v>7</v>
      </c>
      <c r="B12" s="36" t="s">
        <v>14</v>
      </c>
      <c r="C12" s="5" t="s">
        <v>24</v>
      </c>
      <c r="D12" s="6" t="s">
        <v>34</v>
      </c>
      <c r="E12" s="7" t="s">
        <v>58</v>
      </c>
      <c r="F12" s="8" t="s">
        <v>42</v>
      </c>
      <c r="G12" s="9">
        <v>44807</v>
      </c>
      <c r="H12" s="10" t="s">
        <v>51</v>
      </c>
      <c r="I12" s="11">
        <v>48900</v>
      </c>
      <c r="K12" s="16" t="s">
        <v>58</v>
      </c>
      <c r="L12" s="12"/>
      <c r="M12" s="46"/>
      <c r="N12" s="49"/>
    </row>
    <row r="13" spans="1:14" x14ac:dyDescent="0.25">
      <c r="A13" s="4">
        <v>8</v>
      </c>
      <c r="B13" s="36" t="s">
        <v>15</v>
      </c>
      <c r="C13" s="5" t="s">
        <v>25</v>
      </c>
      <c r="D13" s="6" t="s">
        <v>35</v>
      </c>
      <c r="E13" s="7" t="s">
        <v>59</v>
      </c>
      <c r="F13" s="8" t="s">
        <v>43</v>
      </c>
      <c r="G13" s="9">
        <v>44855</v>
      </c>
      <c r="H13" s="10" t="s">
        <v>52</v>
      </c>
      <c r="I13" s="11">
        <v>55000</v>
      </c>
      <c r="K13" s="15"/>
    </row>
    <row r="14" spans="1:14" x14ac:dyDescent="0.25">
      <c r="A14" s="54">
        <v>9</v>
      </c>
      <c r="B14" s="55" t="s">
        <v>16</v>
      </c>
      <c r="C14" s="5" t="s">
        <v>26</v>
      </c>
      <c r="D14" s="6" t="s">
        <v>30</v>
      </c>
      <c r="E14" s="7" t="s">
        <v>74</v>
      </c>
      <c r="F14" s="8" t="s">
        <v>44</v>
      </c>
      <c r="G14" s="9">
        <v>44873</v>
      </c>
      <c r="H14" s="10" t="s">
        <v>53</v>
      </c>
      <c r="I14" s="11">
        <v>63400</v>
      </c>
      <c r="K14" s="15"/>
    </row>
    <row r="15" spans="1:14" x14ac:dyDescent="0.25">
      <c r="A15" s="56"/>
      <c r="B15" s="57"/>
      <c r="C15" s="30"/>
      <c r="D15" s="31"/>
      <c r="E15" s="32"/>
      <c r="F15" s="33"/>
      <c r="G15" s="34"/>
    </row>
  </sheetData>
  <mergeCells count="7">
    <mergeCell ref="C4:F4"/>
    <mergeCell ref="A2:I2"/>
    <mergeCell ref="A3:I3"/>
    <mergeCell ref="M11:M12"/>
    <mergeCell ref="M5:N5"/>
    <mergeCell ref="M4:N4"/>
    <mergeCell ref="N11:N1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97A6-9CA3-40BB-B54E-4D56DDD357C5}">
  <dimension ref="A3:S13"/>
  <sheetViews>
    <sheetView workbookViewId="0">
      <selection activeCell="A4" sqref="A4:B13"/>
    </sheetView>
  </sheetViews>
  <sheetFormatPr defaultRowHeight="15" x14ac:dyDescent="0.25"/>
  <cols>
    <col min="2" max="2" width="14.42578125" customWidth="1"/>
    <col min="3" max="3" width="12.5703125" customWidth="1"/>
    <col min="4" max="4" width="11.85546875" customWidth="1"/>
    <col min="5" max="5" width="11.5703125" customWidth="1"/>
    <col min="6" max="7" width="12.85546875" customWidth="1"/>
    <col min="8" max="8" width="18.85546875" customWidth="1"/>
    <col min="10" max="10" width="11" customWidth="1"/>
  </cols>
  <sheetData>
    <row r="3" spans="1:19" ht="33" customHeight="1" x14ac:dyDescent="0.25">
      <c r="C3" s="50" t="s">
        <v>78</v>
      </c>
      <c r="D3" s="50"/>
      <c r="E3" s="50"/>
      <c r="F3" s="50"/>
      <c r="G3" s="50"/>
      <c r="H3" s="12"/>
      <c r="I3" s="51" t="s">
        <v>77</v>
      </c>
      <c r="J3" s="52"/>
      <c r="K3" s="52"/>
      <c r="L3" s="53"/>
    </row>
    <row r="4" spans="1:19" ht="46.5" customHeight="1" x14ac:dyDescent="0.25">
      <c r="A4" s="38" t="s">
        <v>0</v>
      </c>
      <c r="B4" s="19" t="s">
        <v>2</v>
      </c>
      <c r="C4" s="19" t="s">
        <v>2</v>
      </c>
      <c r="D4" s="25" t="s">
        <v>8</v>
      </c>
      <c r="E4" s="19" t="s">
        <v>71</v>
      </c>
      <c r="F4" s="19" t="s">
        <v>75</v>
      </c>
      <c r="G4" s="19" t="s">
        <v>76</v>
      </c>
      <c r="H4" s="29"/>
      <c r="I4" s="19" t="s">
        <v>63</v>
      </c>
      <c r="J4" s="19" t="s">
        <v>64</v>
      </c>
      <c r="K4" s="19" t="s">
        <v>65</v>
      </c>
      <c r="L4" s="19" t="s">
        <v>66</v>
      </c>
    </row>
    <row r="5" spans="1:19" x14ac:dyDescent="0.25">
      <c r="A5" s="39">
        <v>1</v>
      </c>
      <c r="B5" s="5" t="s">
        <v>19</v>
      </c>
      <c r="C5" s="14" t="s">
        <v>19</v>
      </c>
      <c r="D5" s="26">
        <v>18500</v>
      </c>
      <c r="E5" s="27">
        <f>D5*Sheet1!N8</f>
        <v>555</v>
      </c>
      <c r="F5" s="28">
        <f>D5*Sheet1!N6</f>
        <v>5550</v>
      </c>
      <c r="G5" s="24">
        <f>D5*Sheet1!N7</f>
        <v>1110</v>
      </c>
      <c r="H5" s="12"/>
      <c r="I5" s="21">
        <f t="shared" ref="I5:I13" si="0">SUM(D5:H5)</f>
        <v>25715</v>
      </c>
      <c r="J5" s="22">
        <f>I5*Sheet1!N9</f>
        <v>1285.75</v>
      </c>
      <c r="K5" s="23">
        <f>I5*Sheet1!N10</f>
        <v>1285.75</v>
      </c>
      <c r="L5" s="24">
        <f>I5-(J5+K5)</f>
        <v>23143.5</v>
      </c>
    </row>
    <row r="6" spans="1:19" x14ac:dyDescent="0.25">
      <c r="A6" s="39">
        <v>2</v>
      </c>
      <c r="B6" s="5" t="s">
        <v>18</v>
      </c>
      <c r="C6" s="14" t="s">
        <v>18</v>
      </c>
      <c r="D6" s="26">
        <v>22000</v>
      </c>
      <c r="E6" s="27">
        <f>D6*Sheet1!N8</f>
        <v>660</v>
      </c>
      <c r="F6" s="28">
        <f>D6*Sheet1!N6</f>
        <v>6600</v>
      </c>
      <c r="G6" s="24">
        <f>D6*Sheet1!N7</f>
        <v>1320</v>
      </c>
      <c r="H6" s="12"/>
      <c r="I6" s="21">
        <f t="shared" si="0"/>
        <v>30580</v>
      </c>
      <c r="J6" s="22">
        <f>I6*Sheet1!N9</f>
        <v>1529</v>
      </c>
      <c r="K6" s="23">
        <f>I6*Sheet1!N10</f>
        <v>1529</v>
      </c>
      <c r="L6" s="24">
        <f t="shared" ref="L6:L13" si="1">I6-(J6+K6)</f>
        <v>27522</v>
      </c>
    </row>
    <row r="7" spans="1:19" x14ac:dyDescent="0.25">
      <c r="A7" s="39">
        <v>3</v>
      </c>
      <c r="B7" s="5" t="s">
        <v>20</v>
      </c>
      <c r="C7" s="14" t="s">
        <v>20</v>
      </c>
      <c r="D7" s="26">
        <v>27300</v>
      </c>
      <c r="E7" s="27">
        <f>D7*Sheet1!N9</f>
        <v>1365</v>
      </c>
      <c r="F7" s="28">
        <f>D7*Sheet1!N6</f>
        <v>8190</v>
      </c>
      <c r="G7" s="24">
        <f>D7*Sheet1!N7</f>
        <v>1638</v>
      </c>
      <c r="H7" s="12"/>
      <c r="I7" s="21">
        <f t="shared" si="0"/>
        <v>38493</v>
      </c>
      <c r="J7" s="22">
        <f>I7*Sheet1!N9</f>
        <v>1924.65</v>
      </c>
      <c r="K7" s="23">
        <f>I7*Sheet1!N10</f>
        <v>1924.65</v>
      </c>
      <c r="L7" s="24">
        <f t="shared" si="1"/>
        <v>34643.699999999997</v>
      </c>
    </row>
    <row r="8" spans="1:19" x14ac:dyDescent="0.25">
      <c r="A8" s="39">
        <v>4</v>
      </c>
      <c r="B8" s="5" t="s">
        <v>21</v>
      </c>
      <c r="C8" s="14" t="s">
        <v>21</v>
      </c>
      <c r="D8" s="26">
        <v>31750</v>
      </c>
      <c r="E8" s="27">
        <f>D8*Sheet1!N10</f>
        <v>1587.5</v>
      </c>
      <c r="F8" s="28">
        <f>D8*Sheet1!N6</f>
        <v>9525</v>
      </c>
      <c r="G8" s="24">
        <f>D8*Sheet1!N7</f>
        <v>1905</v>
      </c>
      <c r="H8" s="12"/>
      <c r="I8" s="21">
        <f t="shared" si="0"/>
        <v>44767.5</v>
      </c>
      <c r="J8" s="22">
        <f>I8*Sheet1!N9</f>
        <v>2238.375</v>
      </c>
      <c r="K8" s="23">
        <f>I8*Sheet1!N10</f>
        <v>2238.375</v>
      </c>
      <c r="L8" s="24">
        <f t="shared" si="1"/>
        <v>40290.75</v>
      </c>
    </row>
    <row r="9" spans="1:19" x14ac:dyDescent="0.25">
      <c r="A9" s="39">
        <v>5</v>
      </c>
      <c r="B9" s="5" t="s">
        <v>22</v>
      </c>
      <c r="C9" s="14" t="s">
        <v>22</v>
      </c>
      <c r="D9" s="26">
        <v>36200</v>
      </c>
      <c r="E9" s="27">
        <f>D9*Sheet1!N8</f>
        <v>1086</v>
      </c>
      <c r="F9" s="28">
        <f>D9*Sheet1!N6</f>
        <v>10860</v>
      </c>
      <c r="G9" s="24">
        <f>D9*Sheet1!N7</f>
        <v>2172</v>
      </c>
      <c r="H9" s="12"/>
      <c r="I9" s="21">
        <f t="shared" si="0"/>
        <v>50318</v>
      </c>
      <c r="J9" s="22">
        <f>I9*Sheet1!N9</f>
        <v>2515.9</v>
      </c>
      <c r="K9" s="23">
        <f>I9*Sheet1!N10</f>
        <v>2515.9</v>
      </c>
      <c r="L9" s="24">
        <f t="shared" si="1"/>
        <v>45286.2</v>
      </c>
      <c r="P9" s="20"/>
      <c r="Q9" s="20"/>
      <c r="R9" s="20"/>
      <c r="S9" s="20"/>
    </row>
    <row r="10" spans="1:19" x14ac:dyDescent="0.25">
      <c r="A10" s="39">
        <v>6</v>
      </c>
      <c r="B10" s="5" t="s">
        <v>23</v>
      </c>
      <c r="C10" s="14" t="s">
        <v>23</v>
      </c>
      <c r="D10" s="26">
        <v>42500</v>
      </c>
      <c r="E10" s="27">
        <f>D10*Sheet1!N8</f>
        <v>1275</v>
      </c>
      <c r="F10" s="28">
        <f>D10*Sheet1!N6</f>
        <v>12750</v>
      </c>
      <c r="G10" s="24">
        <f>D10*Sheet1!N7</f>
        <v>2550</v>
      </c>
      <c r="H10" s="12"/>
      <c r="I10" s="21">
        <f t="shared" si="0"/>
        <v>59075</v>
      </c>
      <c r="J10" s="22">
        <f>I10*Sheet1!N9</f>
        <v>2953.75</v>
      </c>
      <c r="K10" s="23">
        <f>I10*Sheet1!N10</f>
        <v>2953.75</v>
      </c>
      <c r="L10" s="24">
        <f t="shared" si="1"/>
        <v>53167.5</v>
      </c>
    </row>
    <row r="11" spans="1:19" x14ac:dyDescent="0.25">
      <c r="A11" s="39">
        <v>7</v>
      </c>
      <c r="B11" s="5" t="s">
        <v>24</v>
      </c>
      <c r="C11" s="14" t="s">
        <v>24</v>
      </c>
      <c r="D11" s="26">
        <v>48900</v>
      </c>
      <c r="E11" s="27">
        <f>D11*Sheet1!N8</f>
        <v>1467</v>
      </c>
      <c r="F11" s="28">
        <f>D11*Sheet1!N6</f>
        <v>14670</v>
      </c>
      <c r="G11" s="24">
        <f>D11*Sheet1!N7</f>
        <v>2934</v>
      </c>
      <c r="H11" s="12"/>
      <c r="I11" s="21">
        <f t="shared" si="0"/>
        <v>67971</v>
      </c>
      <c r="J11" s="22">
        <f>I11*Sheet1!N9</f>
        <v>3398.55</v>
      </c>
      <c r="K11" s="23">
        <f>I11*Sheet1!N10</f>
        <v>3398.55</v>
      </c>
      <c r="L11" s="24">
        <f t="shared" si="1"/>
        <v>61173.9</v>
      </c>
    </row>
    <row r="12" spans="1:19" x14ac:dyDescent="0.25">
      <c r="A12" s="39">
        <v>8</v>
      </c>
      <c r="B12" s="5" t="s">
        <v>25</v>
      </c>
      <c r="C12" s="14" t="s">
        <v>25</v>
      </c>
      <c r="D12" s="26">
        <v>55000</v>
      </c>
      <c r="E12" s="27">
        <f>D12*Sheet1!N8</f>
        <v>1650</v>
      </c>
      <c r="F12" s="28">
        <f>D12*Sheet1!N6</f>
        <v>16500</v>
      </c>
      <c r="G12" s="24">
        <f>D12*Sheet1!N7</f>
        <v>3300</v>
      </c>
      <c r="H12" s="12"/>
      <c r="I12" s="21">
        <f t="shared" si="0"/>
        <v>76450</v>
      </c>
      <c r="J12" s="22">
        <f>I12*Sheet1!N9</f>
        <v>3822.5</v>
      </c>
      <c r="K12" s="23">
        <f>I12*Sheet1!N10</f>
        <v>3822.5</v>
      </c>
      <c r="L12" s="24">
        <f t="shared" si="1"/>
        <v>68805</v>
      </c>
    </row>
    <row r="13" spans="1:19" x14ac:dyDescent="0.25">
      <c r="A13" s="39">
        <v>9</v>
      </c>
      <c r="B13" s="5" t="s">
        <v>26</v>
      </c>
      <c r="C13" s="14" t="s">
        <v>26</v>
      </c>
      <c r="D13" s="26">
        <v>63400</v>
      </c>
      <c r="E13" s="27">
        <f>D13*Sheet1!N8</f>
        <v>1902</v>
      </c>
      <c r="F13" s="28">
        <f>D13*Sheet1!N6</f>
        <v>19020</v>
      </c>
      <c r="G13" s="24">
        <f>D13*Sheet1!N7</f>
        <v>3804</v>
      </c>
      <c r="H13" s="12"/>
      <c r="I13" s="21">
        <f t="shared" si="0"/>
        <v>88126</v>
      </c>
      <c r="J13" s="22">
        <f>I13*Sheet1!N9</f>
        <v>4406.3</v>
      </c>
      <c r="K13" s="23">
        <f>I13*Sheet1!N10</f>
        <v>4406.3</v>
      </c>
      <c r="L13" s="24">
        <f t="shared" si="1"/>
        <v>79313.399999999994</v>
      </c>
    </row>
  </sheetData>
  <mergeCells count="2">
    <mergeCell ref="C3:G3"/>
    <mergeCell ref="I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2025-05-18T04:12:16Z</dcterms:created>
  <dcterms:modified xsi:type="dcterms:W3CDTF">2025-05-18T05:54:40Z</dcterms:modified>
</cp:coreProperties>
</file>