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TCF Thailand\001_Clients\160 Uchinuki Industry\1.FINANCIAL STATEMENT\2023\2023-04\"/>
    </mc:Choice>
  </mc:AlternateContent>
  <bookViews>
    <workbookView xWindow="0" yWindow="0" windowWidth="28800" windowHeight="1206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" l="1"/>
  <c r="F97" i="1"/>
  <c r="F96" i="1"/>
  <c r="F95" i="1"/>
  <c r="F94" i="1"/>
  <c r="D36" i="1"/>
  <c r="C36" i="1"/>
  <c r="E35" i="1"/>
  <c r="E34" i="1"/>
  <c r="E33" i="1"/>
  <c r="D29" i="1"/>
  <c r="C29" i="1"/>
  <c r="E28" i="1"/>
  <c r="E29" i="1" s="1"/>
  <c r="E27" i="1"/>
  <c r="E26" i="1"/>
  <c r="D21" i="1"/>
  <c r="D22" i="1" s="1"/>
  <c r="E20" i="1"/>
  <c r="C20" i="1"/>
  <c r="C19" i="1"/>
  <c r="E19" i="1" s="1"/>
  <c r="C5" i="1"/>
  <c r="E36" i="1" l="1"/>
  <c r="C21" i="1"/>
  <c r="E21" i="1" l="1"/>
  <c r="E22" i="1" s="1"/>
  <c r="C22" i="1"/>
</calcChain>
</file>

<file path=xl/sharedStrings.xml><?xml version="1.0" encoding="utf-8"?>
<sst xmlns="http://schemas.openxmlformats.org/spreadsheetml/2006/main" count="105" uniqueCount="86">
  <si>
    <t>Check List for monthly Bookkeeping or review</t>
    <phoneticPr fontId="0"/>
  </si>
  <si>
    <t>*Please attached email by PDF, when you send FS to Japanese or clients. (some points also attach evidence *Ex, Invoice)</t>
    <phoneticPr fontId="0"/>
  </si>
  <si>
    <t>Company Name</t>
    <phoneticPr fontId="0"/>
  </si>
  <si>
    <t>Assign date</t>
    <phoneticPr fontId="0"/>
  </si>
  <si>
    <t>Name</t>
    <phoneticPr fontId="0"/>
  </si>
  <si>
    <t>SUNSUN</t>
  </si>
  <si>
    <t>KIK</t>
  </si>
  <si>
    <t>✔</t>
    <phoneticPr fontId="0"/>
  </si>
  <si>
    <t>Month</t>
    <phoneticPr fontId="0"/>
  </si>
  <si>
    <t>PIC1</t>
    <phoneticPr fontId="0"/>
  </si>
  <si>
    <t>Cross check</t>
    <phoneticPr fontId="0"/>
  </si>
  <si>
    <t>Senior</t>
    <phoneticPr fontId="0"/>
  </si>
  <si>
    <t>leader (responsibility)</t>
    <phoneticPr fontId="0"/>
  </si>
  <si>
    <t>Leader check date</t>
    <phoneticPr fontId="0"/>
  </si>
  <si>
    <t>✔</t>
  </si>
  <si>
    <t>1. Gross profit analysis. Please see the details as follows;</t>
    <phoneticPr fontId="0"/>
  </si>
  <si>
    <t>*if gross profit ratio is abnormal, please recheck sales, purchase, end of inventory and so on.</t>
    <phoneticPr fontId="0"/>
  </si>
  <si>
    <t>Branch1</t>
    <phoneticPr fontId="0"/>
  </si>
  <si>
    <t>Branch2</t>
    <phoneticPr fontId="0"/>
  </si>
  <si>
    <t>ALL</t>
  </si>
  <si>
    <t>TOTAL SALES</t>
  </si>
  <si>
    <t>TOTAL COST OF GOOD SOLD</t>
  </si>
  <si>
    <t>GROSS PROFIT</t>
  </si>
  <si>
    <t>GROSS PROFIT RATIO</t>
  </si>
  <si>
    <t>2. Fixed Expense analysis is as follows;</t>
  </si>
  <si>
    <t>*if expense which happen every month similar amount is abnormal or did not record, pelase carefully to check. (such as rental fee, accounting fee, Depreciation and so on)</t>
    <phoneticPr fontId="0"/>
  </si>
  <si>
    <t>(Please select expense by Senior staff)</t>
    <phoneticPr fontId="0"/>
  </si>
  <si>
    <t>Branch 1</t>
    <phoneticPr fontId="0"/>
  </si>
  <si>
    <t>Month</t>
  </si>
  <si>
    <t>Delivery &amp; Freight Expenses</t>
  </si>
  <si>
    <t>Travel &amp; Automotive Expenses　</t>
  </si>
  <si>
    <t>Salaries　</t>
  </si>
  <si>
    <t>Overtime - Employees　</t>
  </si>
  <si>
    <t>Allowance Expense　</t>
  </si>
  <si>
    <t>Contribution to Social Security Fund　</t>
  </si>
  <si>
    <t>Workmen's Compensation Fund</t>
  </si>
  <si>
    <t>Insurance for Employee</t>
  </si>
  <si>
    <t>Allowance TAX</t>
  </si>
  <si>
    <t>Stationary Expenses　</t>
  </si>
  <si>
    <t>Repair &amp; Maintenance Expenses　</t>
  </si>
  <si>
    <t>Office Rental (30%)　</t>
  </si>
  <si>
    <t>Cleaning Expenses　</t>
  </si>
  <si>
    <t>Telephone Expenses　</t>
  </si>
  <si>
    <t>Water Supplies</t>
  </si>
  <si>
    <t>Insurance Permium - Factory　　</t>
  </si>
  <si>
    <t>Insurance Permium - Vehicle　</t>
  </si>
  <si>
    <t>Bank Charge　</t>
  </si>
  <si>
    <t>Accounting Fee　</t>
  </si>
  <si>
    <t>Service Charge　</t>
  </si>
  <si>
    <t xml:space="preserve">Other Fee </t>
  </si>
  <si>
    <t>Interest Expenses　</t>
  </si>
  <si>
    <t>Vat Unclaim　</t>
  </si>
  <si>
    <t>Adjust Rounding　</t>
  </si>
  <si>
    <t>Remark
(Explanation)</t>
    <phoneticPr fontId="0"/>
  </si>
  <si>
    <t>3. Special Expense analysis is as follows;</t>
    <phoneticPr fontId="0"/>
  </si>
  <si>
    <t>*If abnormal expense happened, please discribe below</t>
    <phoneticPr fontId="0"/>
  </si>
  <si>
    <t>Acc code</t>
  </si>
  <si>
    <t>Acc name</t>
  </si>
  <si>
    <t>Branch Name</t>
    <phoneticPr fontId="0"/>
  </si>
  <si>
    <t>THB</t>
  </si>
  <si>
    <t>Reason, Reference</t>
  </si>
  <si>
    <t>5130-01</t>
  </si>
  <si>
    <t>Purchases-Raw Material　</t>
  </si>
  <si>
    <t>Needs to matching with Raw Material</t>
  </si>
  <si>
    <t>5310-19</t>
  </si>
  <si>
    <t>Recruitment Fee　</t>
  </si>
  <si>
    <t>5390-06</t>
  </si>
  <si>
    <t>Tax Benefit　</t>
  </si>
  <si>
    <t>*Attached Evidence in email, (if have)</t>
    <phoneticPr fontId="0"/>
  </si>
  <si>
    <t xml:space="preserve">4. We have already checked the bank statement with GL. </t>
  </si>
  <si>
    <t>*bank statement and GL amount have to be same</t>
    <phoneticPr fontId="0"/>
  </si>
  <si>
    <t>Accounting name</t>
  </si>
  <si>
    <t>GL</t>
  </si>
  <si>
    <t>Statement</t>
  </si>
  <si>
    <t>Dif</t>
  </si>
  <si>
    <t>1111-50</t>
  </si>
  <si>
    <t>Petty Cash　</t>
  </si>
  <si>
    <t>1112-01</t>
  </si>
  <si>
    <t>Current Account　K-Bank 001-3-58125-8</t>
  </si>
  <si>
    <t>1112-02</t>
  </si>
  <si>
    <t>Current Account　BBL 120-3-18194-8</t>
  </si>
  <si>
    <t>1113-01</t>
  </si>
  <si>
    <t>Savings Account　K-Bank 001-3-57950-4</t>
  </si>
  <si>
    <t>1113-02</t>
  </si>
  <si>
    <t>Savings Account　BBL 123-4-63438-2</t>
  </si>
  <si>
    <t>* If GL and bank statement is not same, please let me know reason below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</si>
</sst>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87" formatCode="[$-409]d\-mmm\-yy;@"/>
    <numFmt numFmtId="188" formatCode="_(* #,##0.00_);_(* \(#,##0.00\);_(* &quot;-&quot;??_);_(@_)"/>
    <numFmt numFmtId="189" formatCode="0.0%"/>
  </numFmts>
  <fonts count="14" x14ac:knownFonts="1">
    <font>
      <sz val="14"/>
      <color theme="1"/>
      <name val="Angsana New"/>
      <family val="2"/>
      <charset val="222"/>
    </font>
    <font>
      <sz val="14"/>
      <color theme="1"/>
      <name val="Angsana New"/>
      <family val="2"/>
      <charset val="222"/>
    </font>
    <font>
      <sz val="11"/>
      <color theme="1"/>
      <name val="Tahoma"/>
      <family val="2"/>
      <scheme val="minor"/>
    </font>
    <font>
      <b/>
      <sz val="14"/>
      <color theme="1"/>
      <name val="Tahoma"/>
      <family val="3"/>
      <charset val="128"/>
      <scheme val="minor"/>
    </font>
    <font>
      <b/>
      <sz val="12"/>
      <color rgb="FFFF0000"/>
      <name val="Tahoma"/>
      <family val="3"/>
      <charset val="128"/>
      <scheme val="minor"/>
    </font>
    <font>
      <b/>
      <sz val="11"/>
      <color theme="1"/>
      <name val="Tahoma"/>
      <family val="3"/>
      <charset val="128"/>
      <scheme val="minor"/>
    </font>
    <font>
      <sz val="11"/>
      <color theme="1"/>
      <name val="Segoe UI Symbol"/>
      <family val="2"/>
    </font>
    <font>
      <b/>
      <sz val="11"/>
      <color rgb="FFFF0000"/>
      <name val="Tahoma"/>
      <family val="3"/>
      <charset val="128"/>
      <scheme val="minor"/>
    </font>
    <font>
      <b/>
      <sz val="16"/>
      <color theme="1"/>
      <name val="Tahoma"/>
      <family val="3"/>
      <charset val="128"/>
      <scheme val="minor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3"/>
      <charset val="128"/>
      <scheme val="minor"/>
    </font>
    <font>
      <sz val="11"/>
      <color rgb="FFFF0000"/>
      <name val="Tahoma"/>
      <family val="3"/>
      <charset val="128"/>
      <scheme val="minor"/>
    </font>
    <font>
      <sz val="12"/>
      <color theme="1"/>
      <name val="Tahoma"/>
      <family val="2"/>
      <scheme val="minor"/>
    </font>
    <font>
      <sz val="11"/>
      <color theme="1"/>
      <name val="Tahoma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2" applyAlignment="1">
      <alignment horizontal="center"/>
    </xf>
    <xf numFmtId="187" fontId="2" fillId="0" borderId="0" xfId="2" applyNumberFormat="1" applyAlignment="1">
      <alignment horizontal="center"/>
    </xf>
    <xf numFmtId="43" fontId="2" fillId="0" borderId="0" xfId="1" applyFont="1" applyAlignment="1">
      <alignment horizontal="center"/>
    </xf>
    <xf numFmtId="0" fontId="3" fillId="0" borderId="0" xfId="2" applyFont="1" applyAlignment="1">
      <alignment horizontal="left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3" fillId="0" borderId="0" xfId="2" applyFont="1" applyAlignment="1">
      <alignment horizontal="left"/>
    </xf>
    <xf numFmtId="0" fontId="5" fillId="2" borderId="1" xfId="2" applyFont="1" applyFill="1" applyBorder="1" applyAlignment="1">
      <alignment horizontal="center" vertical="center"/>
    </xf>
    <xf numFmtId="14" fontId="2" fillId="2" borderId="1" xfId="2" applyNumberFormat="1" applyFill="1" applyBorder="1" applyAlignment="1">
      <alignment horizontal="center" vertical="center"/>
    </xf>
    <xf numFmtId="14" fontId="2" fillId="2" borderId="1" xfId="2" applyNumberFormat="1" applyFill="1" applyBorder="1" applyAlignment="1">
      <alignment horizontal="center"/>
    </xf>
    <xf numFmtId="0" fontId="2" fillId="2" borderId="1" xfId="2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187" fontId="2" fillId="2" borderId="1" xfId="2" applyNumberFormat="1" applyFill="1" applyBorder="1" applyAlignment="1">
      <alignment horizontal="center"/>
    </xf>
    <xf numFmtId="0" fontId="6" fillId="0" borderId="0" xfId="2" applyFont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0" borderId="1" xfId="2" applyFont="1" applyBorder="1" applyAlignment="1">
      <alignment horizontal="center"/>
    </xf>
    <xf numFmtId="187" fontId="5" fillId="0" borderId="1" xfId="2" applyNumberFormat="1" applyFont="1" applyBorder="1" applyAlignment="1">
      <alignment horizontal="center"/>
    </xf>
    <xf numFmtId="17" fontId="2" fillId="2" borderId="1" xfId="2" applyNumberFormat="1" applyFill="1" applyBorder="1" applyAlignment="1">
      <alignment horizontal="center"/>
    </xf>
    <xf numFmtId="0" fontId="2" fillId="0" borderId="1" xfId="2" applyBorder="1" applyAlignment="1">
      <alignment horizontal="center"/>
    </xf>
    <xf numFmtId="187" fontId="2" fillId="0" borderId="1" xfId="2" applyNumberFormat="1" applyBorder="1" applyAlignment="1">
      <alignment horizontal="center"/>
    </xf>
    <xf numFmtId="0" fontId="3" fillId="3" borderId="0" xfId="2" applyFont="1" applyFill="1"/>
    <xf numFmtId="0" fontId="2" fillId="3" borderId="0" xfId="2" applyFill="1"/>
    <xf numFmtId="0" fontId="7" fillId="3" borderId="0" xfId="2" applyFont="1" applyFill="1"/>
    <xf numFmtId="17" fontId="2" fillId="4" borderId="1" xfId="2" applyNumberFormat="1" applyFill="1" applyBorder="1" applyAlignment="1">
      <alignment horizontal="center"/>
    </xf>
    <xf numFmtId="0" fontId="2" fillId="4" borderId="1" xfId="2" applyFill="1" applyBorder="1" applyAlignment="1">
      <alignment horizontal="center"/>
    </xf>
    <xf numFmtId="0" fontId="2" fillId="5" borderId="1" xfId="2" applyFill="1" applyBorder="1"/>
    <xf numFmtId="0" fontId="2" fillId="5" borderId="1" xfId="2" applyFill="1" applyBorder="1" applyAlignment="1">
      <alignment horizontal="center"/>
    </xf>
    <xf numFmtId="188" fontId="0" fillId="3" borderId="1" xfId="3" applyFont="1" applyFill="1" applyBorder="1"/>
    <xf numFmtId="189" fontId="7" fillId="3" borderId="0" xfId="4" applyNumberFormat="1" applyFont="1" applyFill="1" applyBorder="1"/>
    <xf numFmtId="0" fontId="8" fillId="3" borderId="0" xfId="2" applyFont="1" applyFill="1"/>
    <xf numFmtId="0" fontId="9" fillId="3" borderId="0" xfId="2" applyFont="1" applyFill="1"/>
    <xf numFmtId="188" fontId="2" fillId="3" borderId="0" xfId="3" applyFont="1" applyFill="1"/>
    <xf numFmtId="188" fontId="2" fillId="5" borderId="2" xfId="3" applyFont="1" applyFill="1" applyBorder="1" applyAlignment="1">
      <alignment horizontal="center"/>
    </xf>
    <xf numFmtId="188" fontId="2" fillId="5" borderId="3" xfId="3" applyFont="1" applyFill="1" applyBorder="1" applyAlignment="1">
      <alignment horizontal="center"/>
    </xf>
    <xf numFmtId="188" fontId="2" fillId="5" borderId="4" xfId="3" applyFont="1" applyFill="1" applyBorder="1" applyAlignment="1">
      <alignment horizontal="center"/>
    </xf>
    <xf numFmtId="17" fontId="2" fillId="3" borderId="1" xfId="3" applyNumberFormat="1" applyFont="1" applyFill="1" applyBorder="1" applyAlignment="1">
      <alignment horizontal="center"/>
    </xf>
    <xf numFmtId="17" fontId="2" fillId="0" borderId="1" xfId="3" applyNumberFormat="1" applyFont="1" applyFill="1" applyBorder="1" applyAlignment="1">
      <alignment horizontal="center"/>
    </xf>
    <xf numFmtId="0" fontId="2" fillId="5" borderId="1" xfId="2" applyFill="1" applyBorder="1" applyAlignment="1">
      <alignment horizontal="left"/>
    </xf>
    <xf numFmtId="188" fontId="2" fillId="3" borderId="1" xfId="3" applyFont="1" applyFill="1" applyBorder="1" applyAlignment="1"/>
    <xf numFmtId="188" fontId="2" fillId="3" borderId="1" xfId="3" applyFont="1" applyFill="1" applyBorder="1"/>
    <xf numFmtId="188" fontId="2" fillId="3" borderId="5" xfId="3" applyFont="1" applyFill="1" applyBorder="1" applyAlignment="1"/>
    <xf numFmtId="188" fontId="2" fillId="3" borderId="5" xfId="3" applyFont="1" applyFill="1" applyBorder="1"/>
    <xf numFmtId="0" fontId="2" fillId="3" borderId="5" xfId="2" applyFill="1" applyBorder="1" applyAlignment="1">
      <alignment horizontal="center" vertical="center" wrapText="1"/>
    </xf>
    <xf numFmtId="0" fontId="2" fillId="3" borderId="5" xfId="2" applyFill="1" applyBorder="1" applyAlignment="1">
      <alignment horizontal="center" vertical="center"/>
    </xf>
    <xf numFmtId="0" fontId="2" fillId="3" borderId="6" xfId="2" applyFill="1" applyBorder="1" applyAlignment="1">
      <alignment horizontal="center" vertical="center"/>
    </xf>
    <xf numFmtId="0" fontId="2" fillId="3" borderId="7" xfId="2" applyFill="1" applyBorder="1" applyAlignment="1">
      <alignment horizontal="center" vertical="center"/>
    </xf>
    <xf numFmtId="0" fontId="10" fillId="3" borderId="0" xfId="2" applyFont="1" applyFill="1"/>
    <xf numFmtId="0" fontId="4" fillId="3" borderId="0" xfId="2" applyFont="1" applyFill="1"/>
    <xf numFmtId="0" fontId="2" fillId="5" borderId="1" xfId="2" applyFill="1" applyBorder="1" applyAlignment="1">
      <alignment horizontal="center" vertical="center"/>
    </xf>
    <xf numFmtId="17" fontId="2" fillId="5" borderId="1" xfId="2" applyNumberFormat="1" applyFill="1" applyBorder="1" applyAlignment="1">
      <alignment horizontal="center" vertical="center" wrapText="1"/>
    </xf>
    <xf numFmtId="0" fontId="2" fillId="5" borderId="1" xfId="2" applyFill="1" applyBorder="1" applyAlignment="1">
      <alignment horizontal="center" vertical="center" wrapText="1"/>
    </xf>
    <xf numFmtId="0" fontId="2" fillId="0" borderId="1" xfId="2" applyBorder="1"/>
    <xf numFmtId="188" fontId="0" fillId="0" borderId="1" xfId="3" applyFont="1" applyFill="1" applyBorder="1" applyAlignment="1">
      <alignment horizontal="center"/>
    </xf>
    <xf numFmtId="0" fontId="2" fillId="0" borderId="1" xfId="2" applyFont="1" applyBorder="1"/>
    <xf numFmtId="188" fontId="11" fillId="0" borderId="1" xfId="3" applyFont="1" applyFill="1" applyBorder="1"/>
    <xf numFmtId="0" fontId="2" fillId="3" borderId="1" xfId="2" applyFill="1" applyBorder="1"/>
    <xf numFmtId="188" fontId="0" fillId="0" borderId="1" xfId="3" applyFont="1" applyFill="1" applyBorder="1"/>
    <xf numFmtId="188" fontId="12" fillId="3" borderId="1" xfId="3" applyFont="1" applyFill="1" applyBorder="1"/>
    <xf numFmtId="0" fontId="13" fillId="3" borderId="1" xfId="2" applyFont="1" applyFill="1" applyBorder="1"/>
  </cellXfs>
  <cellStyles count="5">
    <cellStyle name="Comma" xfId="1" builtinId="3"/>
    <cellStyle name="Comma 2 2" xfId="3"/>
    <cellStyle name="Normal" xfId="0" builtinId="0"/>
    <cellStyle name="Normal 18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CHINUKI%20INDUSTRY%20(THAILAND)_2023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."/>
      <sheetName val="Check lsit"/>
      <sheetName val="A"/>
      <sheetName val="BALANCE SHEET"/>
      <sheetName val="Sheet1"/>
      <sheetName val="PROFIT &amp; LOSS R."/>
      <sheetName val="TRIAL BALANCE "/>
      <sheetName val="Loss carry forward 2021"/>
      <sheetName val="GENERAL LEDGER"/>
      <sheetName val="JOURNAL BOOK"/>
      <sheetName val="1111-50 PETTY CASH"/>
      <sheetName val="1112-01 Current K-Bank"/>
      <sheetName val="1112-02 Current BBL Bank"/>
      <sheetName val="1113-01 Savings K-Bank"/>
      <sheetName val="1113-02 Savings BBL Bank"/>
      <sheetName val="Depreciation FA-monthly102022"/>
      <sheetName val="Leasing"/>
      <sheetName val="Fixed Assets"/>
      <sheetName val="1130-01 Accounts Receivable "/>
      <sheetName val="1130-04 Other Received"/>
      <sheetName val="1140-02 Finished Goods"/>
      <sheetName val="1140-03 Work-In-Process"/>
      <sheetName val="1151-02 Prepaid Corporate Tax"/>
      <sheetName val="1151-04 Prepaid Expenses-Ot "/>
      <sheetName val="1151-05-11 Deposit"/>
      <sheetName val="1155-00 Unamor. Purchase Tax"/>
      <sheetName val="1156-00 Other Receivable - RD"/>
      <sheetName val="1410-06Construction In Progress"/>
      <sheetName val="2120-01 Accounts Payable"/>
      <sheetName val="2131 SSO+Accrued Expenses "/>
      <sheetName val="2132 Witholding TAX"/>
      <sheetName val="2131-13 Note BBL"/>
      <sheetName val="2131-14Interest Payable-HQ     "/>
      <sheetName val="2137-00 AP Revenue"/>
      <sheetName val="2138-02 Promissory Note - BBL"/>
      <sheetName val="2138-02 Promissory -HQ"/>
      <sheetName val="2220-00Advance from Uchinuki-TH"/>
      <sheetName val="Uchinuki JP_AP-Interest Rat 05"/>
      <sheetName val="Uchinuki JP_AP-Interest "/>
      <sheetName val="JBIC(5)"/>
      <sheetName val="JBIC(6)"/>
      <sheetName val="4100-01"/>
      <sheetName val="Vehicles"/>
    </sheetNames>
    <sheetDataSet>
      <sheetData sheetId="0"/>
      <sheetData sheetId="1"/>
      <sheetData sheetId="2"/>
      <sheetData sheetId="3">
        <row r="1">
          <cell r="A1" t="str">
            <v>UCHINUKI INDUSTRY (THAILAND)CO.,LTD</v>
          </cell>
        </row>
      </sheetData>
      <sheetData sheetId="4"/>
      <sheetData sheetId="5">
        <row r="11">
          <cell r="S11">
            <v>4456095.38</v>
          </cell>
        </row>
        <row r="49">
          <cell r="S49">
            <v>4571788.4400000004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8"/>
  <sheetViews>
    <sheetView tabSelected="1" topLeftCell="A57" zoomScale="70" zoomScaleNormal="70" workbookViewId="0">
      <selection activeCell="E96" sqref="E96"/>
    </sheetView>
  </sheetViews>
  <sheetFormatPr defaultColWidth="11.5" defaultRowHeight="14.25" x14ac:dyDescent="0.2"/>
  <cols>
    <col min="1" max="1" width="3.83203125" style="1" customWidth="1"/>
    <col min="2" max="2" width="50.33203125" style="1" customWidth="1"/>
    <col min="3" max="3" width="46" style="1" customWidth="1"/>
    <col min="4" max="5" width="29" style="1" customWidth="1"/>
    <col min="6" max="6" width="36.83203125" style="1" customWidth="1"/>
    <col min="7" max="7" width="62.6640625" style="2" customWidth="1"/>
    <col min="8" max="9" width="29" style="1" customWidth="1"/>
    <col min="10" max="10" width="19.1640625" style="3" bestFit="1" customWidth="1"/>
    <col min="11" max="11" width="18.1640625" style="1" bestFit="1" customWidth="1"/>
    <col min="12" max="16384" width="11.5" style="1"/>
  </cols>
  <sheetData>
    <row r="1" spans="2:8" ht="10.5" customHeight="1" x14ac:dyDescent="0.2"/>
    <row r="2" spans="2:8" ht="18" x14ac:dyDescent="0.25">
      <c r="B2" s="4" t="s">
        <v>0</v>
      </c>
      <c r="C2" s="5"/>
    </row>
    <row r="3" spans="2:8" ht="18" x14ac:dyDescent="0.25">
      <c r="B3" s="6" t="s">
        <v>1</v>
      </c>
      <c r="C3" s="5"/>
    </row>
    <row r="4" spans="2:8" ht="7.9" customHeight="1" x14ac:dyDescent="0.25">
      <c r="B4" s="6"/>
      <c r="C4" s="5"/>
    </row>
    <row r="5" spans="2:8" ht="18" x14ac:dyDescent="0.25">
      <c r="B5" s="5" t="s">
        <v>2</v>
      </c>
      <c r="C5" s="7" t="str">
        <f>+'[1]BALANCE SHEET'!A1</f>
        <v>UCHINUKI INDUSTRY (THAILAND)CO.,LTD</v>
      </c>
      <c r="D5" s="7"/>
      <c r="E5" s="7"/>
      <c r="F5" s="7"/>
      <c r="G5" s="7"/>
    </row>
    <row r="6" spans="2:8" ht="15.4" customHeight="1" x14ac:dyDescent="0.25">
      <c r="B6" s="5"/>
      <c r="C6" s="5"/>
    </row>
    <row r="7" spans="2:8" ht="22.5" customHeight="1" x14ac:dyDescent="0.2">
      <c r="B7" s="8" t="s">
        <v>3</v>
      </c>
      <c r="C7" s="9">
        <v>45061</v>
      </c>
      <c r="D7" s="9">
        <v>45061</v>
      </c>
      <c r="E7" s="9">
        <v>45061</v>
      </c>
      <c r="F7" s="9">
        <v>45061</v>
      </c>
      <c r="G7" s="10"/>
    </row>
    <row r="8" spans="2:8" ht="22.9" customHeight="1" x14ac:dyDescent="0.3">
      <c r="B8" s="8" t="s">
        <v>4</v>
      </c>
      <c r="C8" s="11" t="s">
        <v>5</v>
      </c>
      <c r="D8" s="11"/>
      <c r="E8" s="12" t="s">
        <v>6</v>
      </c>
      <c r="F8" s="12" t="s">
        <v>6</v>
      </c>
      <c r="G8" s="13"/>
      <c r="H8" s="14" t="s">
        <v>7</v>
      </c>
    </row>
    <row r="9" spans="2:8" ht="16.5" x14ac:dyDescent="0.3">
      <c r="B9" s="15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7" t="s">
        <v>13</v>
      </c>
      <c r="H9" s="14"/>
    </row>
    <row r="10" spans="2:8" x14ac:dyDescent="0.2">
      <c r="B10" s="18">
        <v>45017</v>
      </c>
      <c r="C10" s="19" t="s">
        <v>14</v>
      </c>
      <c r="D10" s="19" t="s">
        <v>14</v>
      </c>
      <c r="E10" s="19" t="s">
        <v>14</v>
      </c>
      <c r="F10" s="19" t="s">
        <v>14</v>
      </c>
      <c r="G10" s="20">
        <v>45061</v>
      </c>
    </row>
    <row r="11" spans="2:8" x14ac:dyDescent="0.2">
      <c r="B11" s="18">
        <v>45047</v>
      </c>
      <c r="C11" s="19"/>
      <c r="D11" s="19"/>
      <c r="E11" s="19"/>
      <c r="F11" s="19"/>
      <c r="G11" s="20"/>
    </row>
    <row r="12" spans="2:8" x14ac:dyDescent="0.2">
      <c r="B12" s="18">
        <v>45078</v>
      </c>
      <c r="C12" s="19"/>
      <c r="D12" s="19"/>
      <c r="E12" s="19"/>
      <c r="F12" s="19"/>
      <c r="G12" s="20"/>
    </row>
    <row r="14" spans="2:8" ht="18" x14ac:dyDescent="0.25">
      <c r="B14" s="21" t="s">
        <v>15</v>
      </c>
      <c r="C14" s="22"/>
      <c r="D14" s="22"/>
      <c r="E14" s="22"/>
    </row>
    <row r="15" spans="2:8" x14ac:dyDescent="0.2">
      <c r="B15" s="23" t="s">
        <v>16</v>
      </c>
      <c r="C15" s="22"/>
      <c r="D15" s="22"/>
      <c r="E15" s="22"/>
    </row>
    <row r="16" spans="2:8" x14ac:dyDescent="0.2">
      <c r="B16" s="22"/>
      <c r="C16" s="22"/>
      <c r="D16" s="22"/>
      <c r="E16" s="22"/>
    </row>
    <row r="17" spans="2:5" x14ac:dyDescent="0.2">
      <c r="B17" s="24">
        <v>45017</v>
      </c>
      <c r="C17" s="25"/>
      <c r="D17" s="25"/>
      <c r="E17" s="25"/>
    </row>
    <row r="18" spans="2:5" x14ac:dyDescent="0.2">
      <c r="B18" s="26"/>
      <c r="C18" s="27" t="s">
        <v>17</v>
      </c>
      <c r="D18" s="27" t="s">
        <v>18</v>
      </c>
      <c r="E18" s="27" t="s">
        <v>19</v>
      </c>
    </row>
    <row r="19" spans="2:5" ht="15" x14ac:dyDescent="0.2">
      <c r="B19" s="26" t="s">
        <v>20</v>
      </c>
      <c r="C19" s="58">
        <f>'[1]PROFIT &amp; LOSS R.'!S11</f>
        <v>4456095.38</v>
      </c>
      <c r="D19" s="58">
        <v>0</v>
      </c>
      <c r="E19" s="58">
        <f>SUM(C19:D19)</f>
        <v>4456095.38</v>
      </c>
    </row>
    <row r="20" spans="2:5" ht="15" x14ac:dyDescent="0.2">
      <c r="B20" s="26" t="s">
        <v>21</v>
      </c>
      <c r="C20" s="58">
        <f>'[1]PROFIT &amp; LOSS R.'!S49</f>
        <v>4571788.4400000004</v>
      </c>
      <c r="D20" s="58">
        <v>0</v>
      </c>
      <c r="E20" s="58">
        <f>SUM(C20:D20)</f>
        <v>4571788.4400000004</v>
      </c>
    </row>
    <row r="21" spans="2:5" ht="15" x14ac:dyDescent="0.2">
      <c r="B21" s="26" t="s">
        <v>22</v>
      </c>
      <c r="C21" s="58">
        <f>C19-C20</f>
        <v>-115693.06000000052</v>
      </c>
      <c r="D21" s="58">
        <f t="shared" ref="D21" si="0">D19-D20</f>
        <v>0</v>
      </c>
      <c r="E21" s="58">
        <f>SUM(C21:D21)</f>
        <v>-115693.06000000052</v>
      </c>
    </row>
    <row r="22" spans="2:5" x14ac:dyDescent="0.2">
      <c r="B22" s="23" t="s">
        <v>23</v>
      </c>
      <c r="C22" s="29">
        <f>IFERROR(C21/C19,0)</f>
        <v>-2.5962877841272897E-2</v>
      </c>
      <c r="D22" s="29">
        <f>IFERROR(D21/D19,0)</f>
        <v>0</v>
      </c>
      <c r="E22" s="29">
        <f>IFERROR(E21/E19,0)</f>
        <v>-2.5962877841272897E-2</v>
      </c>
    </row>
    <row r="23" spans="2:5" x14ac:dyDescent="0.2">
      <c r="B23" s="22"/>
      <c r="C23" s="22"/>
      <c r="D23" s="22"/>
      <c r="E23" s="22"/>
    </row>
    <row r="24" spans="2:5" x14ac:dyDescent="0.2">
      <c r="B24" s="24">
        <v>45047</v>
      </c>
      <c r="C24" s="25"/>
      <c r="D24" s="25"/>
      <c r="E24" s="25"/>
    </row>
    <row r="25" spans="2:5" x14ac:dyDescent="0.2">
      <c r="B25" s="26"/>
      <c r="C25" s="27" t="s">
        <v>17</v>
      </c>
      <c r="D25" s="27" t="s">
        <v>18</v>
      </c>
      <c r="E25" s="27" t="s">
        <v>19</v>
      </c>
    </row>
    <row r="26" spans="2:5" ht="15" x14ac:dyDescent="0.2">
      <c r="B26" s="26" t="s">
        <v>20</v>
      </c>
      <c r="C26" s="58">
        <v>0</v>
      </c>
      <c r="D26" s="58">
        <v>0</v>
      </c>
      <c r="E26" s="58">
        <f>SUM(C26:D26)</f>
        <v>0</v>
      </c>
    </row>
    <row r="27" spans="2:5" ht="15" x14ac:dyDescent="0.2">
      <c r="B27" s="26" t="s">
        <v>21</v>
      </c>
      <c r="C27" s="58">
        <v>0</v>
      </c>
      <c r="D27" s="58">
        <v>0</v>
      </c>
      <c r="E27" s="58">
        <f>SUM(C27:D27)</f>
        <v>0</v>
      </c>
    </row>
    <row r="28" spans="2:5" ht="15" x14ac:dyDescent="0.2">
      <c r="B28" s="26" t="s">
        <v>22</v>
      </c>
      <c r="C28" s="58"/>
      <c r="D28" s="58">
        <v>0</v>
      </c>
      <c r="E28" s="58">
        <f>SUM(C28:D28)</f>
        <v>0</v>
      </c>
    </row>
    <row r="29" spans="2:5" x14ac:dyDescent="0.2">
      <c r="B29" s="23" t="s">
        <v>23</v>
      </c>
      <c r="C29" s="29">
        <f>IFERROR(C28/C26,0)</f>
        <v>0</v>
      </c>
      <c r="D29" s="29">
        <f>IFERROR(D28/D26,0)</f>
        <v>0</v>
      </c>
      <c r="E29" s="29">
        <f>IFERROR(E28/E26,0)</f>
        <v>0</v>
      </c>
    </row>
    <row r="30" spans="2:5" x14ac:dyDescent="0.2">
      <c r="B30" s="22"/>
      <c r="C30" s="22"/>
      <c r="D30" s="22"/>
      <c r="E30" s="22"/>
    </row>
    <row r="31" spans="2:5" x14ac:dyDescent="0.2">
      <c r="B31" s="24">
        <v>45078</v>
      </c>
      <c r="C31" s="25"/>
      <c r="D31" s="25"/>
      <c r="E31" s="25"/>
    </row>
    <row r="32" spans="2:5" x14ac:dyDescent="0.2">
      <c r="B32" s="26"/>
      <c r="C32" s="27" t="s">
        <v>17</v>
      </c>
      <c r="D32" s="27" t="s">
        <v>18</v>
      </c>
      <c r="E32" s="27" t="s">
        <v>19</v>
      </c>
    </row>
    <row r="33" spans="2:9" ht="15" x14ac:dyDescent="0.2">
      <c r="B33" s="26" t="s">
        <v>20</v>
      </c>
      <c r="C33" s="58">
        <v>0</v>
      </c>
      <c r="D33" s="58"/>
      <c r="E33" s="58">
        <f t="shared" ref="E33:E34" si="1">SUM(C33:D33)</f>
        <v>0</v>
      </c>
    </row>
    <row r="34" spans="2:9" ht="15" x14ac:dyDescent="0.2">
      <c r="B34" s="26" t="s">
        <v>21</v>
      </c>
      <c r="C34" s="58">
        <v>0</v>
      </c>
      <c r="D34" s="58"/>
      <c r="E34" s="58">
        <f t="shared" si="1"/>
        <v>0</v>
      </c>
    </row>
    <row r="35" spans="2:9" ht="15" x14ac:dyDescent="0.2">
      <c r="B35" s="26" t="s">
        <v>22</v>
      </c>
      <c r="C35" s="58"/>
      <c r="D35" s="58"/>
      <c r="E35" s="58">
        <f>SUM(C35:D35)</f>
        <v>0</v>
      </c>
    </row>
    <row r="36" spans="2:9" x14ac:dyDescent="0.2">
      <c r="B36" s="23" t="s">
        <v>23</v>
      </c>
      <c r="C36" s="29">
        <f>IFERROR(C35/C33,0)</f>
        <v>0</v>
      </c>
      <c r="D36" s="29">
        <f>IFERROR(D35/D33,0)</f>
        <v>0</v>
      </c>
      <c r="E36" s="29">
        <f>IFERROR(E35/E33,0)</f>
        <v>0</v>
      </c>
    </row>
    <row r="38" spans="2:9" ht="19.5" x14ac:dyDescent="0.25">
      <c r="B38" s="30" t="s">
        <v>24</v>
      </c>
      <c r="C38" s="22"/>
      <c r="D38" s="22"/>
      <c r="E38" s="22"/>
      <c r="F38" s="22"/>
      <c r="G38" s="22"/>
      <c r="H38" s="22"/>
      <c r="I38" s="22"/>
    </row>
    <row r="39" spans="2:9" x14ac:dyDescent="0.2">
      <c r="B39" s="23" t="s">
        <v>25</v>
      </c>
      <c r="C39" s="22"/>
      <c r="D39" s="22"/>
      <c r="E39" s="22"/>
      <c r="F39" s="22"/>
      <c r="G39" s="22"/>
      <c r="H39" s="22"/>
      <c r="I39" s="22"/>
    </row>
    <row r="40" spans="2:9" x14ac:dyDescent="0.2">
      <c r="B40" s="23" t="s">
        <v>26</v>
      </c>
      <c r="C40" s="22"/>
      <c r="D40" s="22"/>
      <c r="E40" s="22"/>
      <c r="F40" s="22"/>
      <c r="G40" s="22"/>
      <c r="H40" s="22"/>
      <c r="I40" s="22"/>
    </row>
    <row r="41" spans="2:9" x14ac:dyDescent="0.2">
      <c r="B41" s="31"/>
      <c r="C41" s="32"/>
      <c r="D41" s="32"/>
      <c r="E41" s="32"/>
      <c r="F41" s="32"/>
      <c r="G41" s="32"/>
      <c r="H41" s="32"/>
      <c r="I41" s="32"/>
    </row>
    <row r="42" spans="2:9" x14ac:dyDescent="0.2">
      <c r="B42" s="26"/>
      <c r="C42" s="33" t="s">
        <v>27</v>
      </c>
      <c r="D42" s="34"/>
      <c r="E42" s="35"/>
      <c r="F42" s="33"/>
      <c r="G42" s="34"/>
      <c r="H42" s="35"/>
    </row>
    <row r="43" spans="2:9" x14ac:dyDescent="0.2">
      <c r="B43" s="27" t="s">
        <v>28</v>
      </c>
      <c r="C43" s="36">
        <v>45017</v>
      </c>
      <c r="D43" s="36">
        <v>45047</v>
      </c>
      <c r="E43" s="37">
        <v>45078</v>
      </c>
      <c r="F43" s="36"/>
      <c r="G43" s="36"/>
      <c r="H43" s="36"/>
    </row>
    <row r="44" spans="2:9" x14ac:dyDescent="0.2">
      <c r="B44" s="38" t="s">
        <v>29</v>
      </c>
      <c r="C44" s="39">
        <v>28688</v>
      </c>
      <c r="D44" s="40"/>
      <c r="E44" s="40"/>
      <c r="F44" s="36"/>
      <c r="G44" s="36"/>
      <c r="H44" s="36"/>
    </row>
    <row r="45" spans="2:9" x14ac:dyDescent="0.2">
      <c r="B45" s="38" t="s">
        <v>30</v>
      </c>
      <c r="C45" s="39">
        <v>11207</v>
      </c>
      <c r="D45" s="40"/>
      <c r="E45" s="40"/>
      <c r="F45" s="36"/>
      <c r="G45" s="36"/>
      <c r="H45" s="36"/>
    </row>
    <row r="46" spans="2:9" x14ac:dyDescent="0.2">
      <c r="B46" s="38" t="s">
        <v>31</v>
      </c>
      <c r="C46" s="39">
        <v>280813.5</v>
      </c>
      <c r="D46" s="40"/>
      <c r="E46" s="40"/>
      <c r="F46" s="36"/>
      <c r="G46" s="36"/>
      <c r="H46" s="36"/>
    </row>
    <row r="47" spans="2:9" x14ac:dyDescent="0.2">
      <c r="B47" s="38" t="s">
        <v>32</v>
      </c>
      <c r="C47" s="39">
        <v>1989</v>
      </c>
      <c r="D47" s="40"/>
      <c r="E47" s="40"/>
      <c r="F47" s="36"/>
      <c r="G47" s="36"/>
      <c r="H47" s="36"/>
    </row>
    <row r="48" spans="2:9" x14ac:dyDescent="0.2">
      <c r="B48" s="38" t="s">
        <v>33</v>
      </c>
      <c r="C48" s="39">
        <v>81915.899999999994</v>
      </c>
      <c r="D48" s="40"/>
      <c r="E48" s="40"/>
      <c r="F48" s="36"/>
      <c r="G48" s="36"/>
      <c r="H48" s="36"/>
    </row>
    <row r="49" spans="2:11" x14ac:dyDescent="0.2">
      <c r="B49" s="38" t="s">
        <v>34</v>
      </c>
      <c r="C49" s="39">
        <v>3750</v>
      </c>
      <c r="D49" s="40"/>
      <c r="E49" s="40"/>
      <c r="F49" s="36"/>
      <c r="G49" s="36"/>
      <c r="H49" s="36"/>
    </row>
    <row r="50" spans="2:11" x14ac:dyDescent="0.2">
      <c r="B50" s="38" t="s">
        <v>35</v>
      </c>
      <c r="C50" s="39">
        <v>990</v>
      </c>
      <c r="D50" s="40"/>
      <c r="E50" s="40"/>
      <c r="F50" s="36"/>
      <c r="G50" s="36"/>
      <c r="H50" s="36"/>
    </row>
    <row r="51" spans="2:11" x14ac:dyDescent="0.2">
      <c r="B51" s="38" t="s">
        <v>36</v>
      </c>
      <c r="C51" s="39">
        <v>9130.27</v>
      </c>
      <c r="D51" s="40"/>
      <c r="E51" s="40"/>
      <c r="F51" s="36"/>
      <c r="G51" s="36"/>
      <c r="H51" s="36"/>
    </row>
    <row r="52" spans="2:11" x14ac:dyDescent="0.2">
      <c r="B52" s="38" t="s">
        <v>37</v>
      </c>
      <c r="C52" s="39">
        <v>25000</v>
      </c>
      <c r="D52" s="40"/>
      <c r="E52" s="40"/>
      <c r="F52" s="40"/>
      <c r="G52" s="40"/>
      <c r="H52" s="40"/>
    </row>
    <row r="53" spans="2:11" x14ac:dyDescent="0.2">
      <c r="B53" s="38" t="s">
        <v>38</v>
      </c>
      <c r="C53" s="39">
        <v>0</v>
      </c>
      <c r="D53" s="40"/>
      <c r="E53" s="40"/>
      <c r="F53" s="40"/>
      <c r="G53" s="40"/>
      <c r="H53" s="40"/>
    </row>
    <row r="54" spans="2:11" x14ac:dyDescent="0.2">
      <c r="B54" s="38" t="s">
        <v>39</v>
      </c>
      <c r="C54" s="39">
        <v>2220.35</v>
      </c>
      <c r="D54" s="40"/>
      <c r="E54" s="40"/>
      <c r="F54" s="40"/>
      <c r="G54" s="40"/>
      <c r="H54" s="40"/>
      <c r="K54" s="3"/>
    </row>
    <row r="55" spans="2:11" x14ac:dyDescent="0.2">
      <c r="B55" s="38" t="s">
        <v>40</v>
      </c>
      <c r="C55" s="41">
        <v>75000</v>
      </c>
      <c r="D55" s="42"/>
      <c r="E55" s="42"/>
      <c r="F55" s="42"/>
      <c r="G55" s="42"/>
      <c r="H55" s="42"/>
      <c r="K55" s="3"/>
    </row>
    <row r="56" spans="2:11" x14ac:dyDescent="0.2">
      <c r="B56" s="38" t="s">
        <v>41</v>
      </c>
      <c r="C56" s="41">
        <v>1000</v>
      </c>
      <c r="D56" s="42"/>
      <c r="E56" s="42"/>
      <c r="F56" s="42"/>
      <c r="G56" s="42"/>
      <c r="H56" s="42"/>
      <c r="K56" s="3"/>
    </row>
    <row r="57" spans="2:11" x14ac:dyDescent="0.2">
      <c r="B57" s="38" t="s">
        <v>42</v>
      </c>
      <c r="C57" s="41">
        <v>4928.7</v>
      </c>
      <c r="D57" s="42"/>
      <c r="E57" s="42"/>
      <c r="F57" s="42"/>
      <c r="G57" s="42"/>
      <c r="H57" s="42"/>
      <c r="K57" s="3"/>
    </row>
    <row r="58" spans="2:11" x14ac:dyDescent="0.2">
      <c r="B58" s="38" t="s">
        <v>43</v>
      </c>
      <c r="C58" s="41">
        <v>289.39999999999998</v>
      </c>
      <c r="D58" s="42"/>
      <c r="E58" s="42"/>
      <c r="F58" s="42"/>
      <c r="G58" s="42"/>
      <c r="H58" s="42"/>
      <c r="K58" s="3"/>
    </row>
    <row r="59" spans="2:11" x14ac:dyDescent="0.2">
      <c r="B59" s="38" t="s">
        <v>44</v>
      </c>
      <c r="C59" s="41">
        <v>4060.27</v>
      </c>
      <c r="D59" s="42"/>
      <c r="E59" s="42"/>
      <c r="F59" s="42"/>
      <c r="G59" s="42"/>
      <c r="H59" s="42"/>
      <c r="K59" s="3"/>
    </row>
    <row r="60" spans="2:11" x14ac:dyDescent="0.2">
      <c r="B60" s="38" t="s">
        <v>45</v>
      </c>
      <c r="C60" s="41">
        <v>2443.5700000000002</v>
      </c>
      <c r="D60" s="42"/>
      <c r="E60" s="42"/>
      <c r="F60" s="42"/>
      <c r="G60" s="42"/>
      <c r="H60" s="42"/>
    </row>
    <row r="61" spans="2:11" x14ac:dyDescent="0.2">
      <c r="B61" s="38" t="s">
        <v>46</v>
      </c>
      <c r="C61" s="41">
        <v>640</v>
      </c>
      <c r="D61" s="42"/>
      <c r="E61" s="42"/>
      <c r="F61" s="42"/>
      <c r="G61" s="42"/>
      <c r="H61" s="42"/>
    </row>
    <row r="62" spans="2:11" x14ac:dyDescent="0.2">
      <c r="B62" s="38" t="s">
        <v>47</v>
      </c>
      <c r="C62" s="41">
        <v>16500</v>
      </c>
      <c r="D62" s="42"/>
      <c r="E62" s="42"/>
      <c r="F62" s="42"/>
      <c r="G62" s="42"/>
      <c r="H62" s="42"/>
    </row>
    <row r="63" spans="2:11" x14ac:dyDescent="0.2">
      <c r="B63" s="38" t="s">
        <v>48</v>
      </c>
      <c r="C63" s="41">
        <v>38667</v>
      </c>
      <c r="D63" s="42"/>
      <c r="E63" s="42"/>
      <c r="F63" s="42"/>
      <c r="G63" s="42"/>
      <c r="H63" s="42"/>
    </row>
    <row r="64" spans="2:11" x14ac:dyDescent="0.2">
      <c r="B64" s="38" t="s">
        <v>49</v>
      </c>
      <c r="C64" s="41">
        <v>10</v>
      </c>
      <c r="D64" s="42"/>
      <c r="E64" s="42"/>
      <c r="F64" s="42"/>
      <c r="G64" s="42"/>
      <c r="H64" s="42"/>
    </row>
    <row r="65" spans="2:8" x14ac:dyDescent="0.2">
      <c r="B65" s="38" t="s">
        <v>50</v>
      </c>
      <c r="C65" s="41">
        <v>31253.83</v>
      </c>
      <c r="D65" s="42"/>
      <c r="E65" s="42"/>
      <c r="F65" s="42"/>
      <c r="G65" s="42"/>
      <c r="H65" s="42"/>
    </row>
    <row r="66" spans="2:8" x14ac:dyDescent="0.2">
      <c r="B66" s="38" t="s">
        <v>51</v>
      </c>
      <c r="C66" s="41">
        <v>20.260000000000002</v>
      </c>
      <c r="D66" s="42"/>
      <c r="E66" s="42"/>
      <c r="F66" s="42"/>
      <c r="G66" s="42"/>
      <c r="H66" s="42"/>
    </row>
    <row r="67" spans="2:8" x14ac:dyDescent="0.2">
      <c r="B67" s="38" t="s">
        <v>52</v>
      </c>
      <c r="C67" s="41">
        <v>-1.04</v>
      </c>
      <c r="D67" s="42"/>
      <c r="E67" s="42"/>
      <c r="F67" s="42"/>
      <c r="G67" s="42"/>
      <c r="H67" s="42"/>
    </row>
    <row r="68" spans="2:8" x14ac:dyDescent="0.2">
      <c r="B68" s="38"/>
      <c r="C68" s="42"/>
      <c r="D68" s="42"/>
      <c r="E68" s="42"/>
      <c r="F68" s="42"/>
      <c r="G68" s="42"/>
      <c r="H68" s="42"/>
    </row>
    <row r="69" spans="2:8" x14ac:dyDescent="0.2">
      <c r="B69" s="43" t="s">
        <v>53</v>
      </c>
      <c r="C69" s="44"/>
      <c r="D69" s="44"/>
      <c r="E69" s="44"/>
      <c r="F69" s="44"/>
      <c r="G69" s="44"/>
      <c r="H69" s="44"/>
    </row>
    <row r="70" spans="2:8" x14ac:dyDescent="0.2">
      <c r="B70" s="45"/>
      <c r="C70" s="45"/>
      <c r="D70" s="45"/>
      <c r="E70" s="45"/>
      <c r="F70" s="45"/>
      <c r="G70" s="45"/>
      <c r="H70" s="45"/>
    </row>
    <row r="71" spans="2:8" x14ac:dyDescent="0.2">
      <c r="B71" s="45"/>
      <c r="C71" s="45"/>
      <c r="D71" s="45"/>
      <c r="E71" s="45"/>
      <c r="F71" s="45"/>
      <c r="G71" s="45"/>
      <c r="H71" s="45"/>
    </row>
    <row r="72" spans="2:8" x14ac:dyDescent="0.2">
      <c r="B72" s="45"/>
      <c r="C72" s="45"/>
      <c r="D72" s="45"/>
      <c r="E72" s="45"/>
      <c r="F72" s="45"/>
      <c r="G72" s="45"/>
      <c r="H72" s="45"/>
    </row>
    <row r="73" spans="2:8" x14ac:dyDescent="0.2">
      <c r="B73" s="46"/>
      <c r="C73" s="46"/>
      <c r="D73" s="46"/>
      <c r="E73" s="46"/>
      <c r="F73" s="46"/>
      <c r="G73" s="46"/>
      <c r="H73" s="46"/>
    </row>
    <row r="75" spans="2:8" ht="15" x14ac:dyDescent="0.2">
      <c r="B75" s="47" t="s">
        <v>54</v>
      </c>
      <c r="C75" s="22"/>
      <c r="D75" s="22"/>
      <c r="E75" s="22"/>
      <c r="F75" s="22"/>
    </row>
    <row r="76" spans="2:8" ht="15" x14ac:dyDescent="0.2">
      <c r="B76" s="48" t="s">
        <v>55</v>
      </c>
      <c r="C76" s="22"/>
      <c r="D76" s="22"/>
      <c r="E76" s="22"/>
      <c r="F76" s="22"/>
    </row>
    <row r="77" spans="2:8" x14ac:dyDescent="0.2">
      <c r="B77" s="22"/>
      <c r="C77" s="22"/>
      <c r="D77" s="22"/>
      <c r="E77" s="22"/>
      <c r="F77" s="22"/>
    </row>
    <row r="78" spans="2:8" x14ac:dyDescent="0.2">
      <c r="B78" s="49" t="s">
        <v>56</v>
      </c>
      <c r="C78" s="49" t="s">
        <v>57</v>
      </c>
      <c r="D78" s="49" t="s">
        <v>58</v>
      </c>
      <c r="E78" s="50" t="s">
        <v>59</v>
      </c>
      <c r="F78" s="51" t="s">
        <v>60</v>
      </c>
    </row>
    <row r="79" spans="2:8" ht="21" x14ac:dyDescent="0.45">
      <c r="B79" s="52" t="s">
        <v>61</v>
      </c>
      <c r="C79" s="52" t="s">
        <v>62</v>
      </c>
      <c r="D79" s="19"/>
      <c r="E79" s="53"/>
      <c r="F79" s="52" t="s">
        <v>63</v>
      </c>
    </row>
    <row r="80" spans="2:8" x14ac:dyDescent="0.2">
      <c r="B80" s="54" t="s">
        <v>64</v>
      </c>
      <c r="C80" s="52" t="s">
        <v>65</v>
      </c>
      <c r="D80" s="52"/>
      <c r="E80" s="55">
        <v>208000</v>
      </c>
      <c r="F80" s="54"/>
    </row>
    <row r="81" spans="2:6" x14ac:dyDescent="0.2">
      <c r="B81" s="52" t="s">
        <v>66</v>
      </c>
      <c r="C81" s="52" t="s">
        <v>67</v>
      </c>
      <c r="D81" s="52"/>
      <c r="E81" s="55">
        <v>204666</v>
      </c>
      <c r="F81" s="52"/>
    </row>
    <row r="82" spans="2:6" x14ac:dyDescent="0.2">
      <c r="B82" s="56"/>
      <c r="C82" s="56"/>
      <c r="D82" s="56"/>
      <c r="E82" s="56"/>
      <c r="F82" s="56"/>
    </row>
    <row r="83" spans="2:6" x14ac:dyDescent="0.2">
      <c r="B83" s="56"/>
      <c r="C83" s="56"/>
      <c r="D83" s="56"/>
      <c r="E83" s="56"/>
      <c r="F83" s="56"/>
    </row>
    <row r="84" spans="2:6" x14ac:dyDescent="0.2">
      <c r="B84" s="56"/>
      <c r="C84" s="56"/>
      <c r="D84" s="56"/>
      <c r="E84" s="56"/>
      <c r="F84" s="56"/>
    </row>
    <row r="85" spans="2:6" x14ac:dyDescent="0.2">
      <c r="B85" s="56"/>
      <c r="C85" s="56"/>
      <c r="D85" s="56"/>
      <c r="E85" s="56"/>
      <c r="F85" s="56"/>
    </row>
    <row r="86" spans="2:6" x14ac:dyDescent="0.2">
      <c r="B86" s="56"/>
      <c r="C86" s="56"/>
      <c r="D86" s="56"/>
      <c r="E86" s="56"/>
      <c r="F86" s="56"/>
    </row>
    <row r="87" spans="2:6" x14ac:dyDescent="0.2">
      <c r="B87" s="22"/>
      <c r="C87" s="22"/>
      <c r="D87" s="22"/>
      <c r="E87" s="22"/>
      <c r="F87" s="22"/>
    </row>
    <row r="88" spans="2:6" x14ac:dyDescent="0.2">
      <c r="B88" s="23" t="s">
        <v>68</v>
      </c>
      <c r="C88" s="22"/>
      <c r="D88" s="22"/>
      <c r="E88" s="22"/>
      <c r="F88" s="22"/>
    </row>
    <row r="90" spans="2:6" ht="15" x14ac:dyDescent="0.2">
      <c r="B90" s="47" t="s">
        <v>69</v>
      </c>
      <c r="C90" s="22"/>
      <c r="D90" s="22"/>
      <c r="E90" s="22"/>
      <c r="F90" s="22"/>
    </row>
    <row r="91" spans="2:6" ht="15" x14ac:dyDescent="0.2">
      <c r="B91" s="48" t="s">
        <v>70</v>
      </c>
      <c r="C91" s="22"/>
      <c r="D91" s="22"/>
      <c r="E91" s="22"/>
      <c r="F91" s="22"/>
    </row>
    <row r="92" spans="2:6" x14ac:dyDescent="0.2">
      <c r="B92" s="22"/>
      <c r="C92" s="22"/>
      <c r="D92" s="22"/>
      <c r="E92" s="22"/>
      <c r="F92" s="22"/>
    </row>
    <row r="93" spans="2:6" ht="19.5" customHeight="1" x14ac:dyDescent="0.2">
      <c r="B93" s="27" t="s">
        <v>56</v>
      </c>
      <c r="C93" s="27" t="s">
        <v>71</v>
      </c>
      <c r="D93" s="27" t="s">
        <v>72</v>
      </c>
      <c r="E93" s="27" t="s">
        <v>73</v>
      </c>
      <c r="F93" s="27" t="s">
        <v>74</v>
      </c>
    </row>
    <row r="94" spans="2:6" ht="21" x14ac:dyDescent="0.45">
      <c r="B94" s="59" t="s">
        <v>75</v>
      </c>
      <c r="C94" s="56" t="s">
        <v>76</v>
      </c>
      <c r="D94" s="41">
        <v>29740.25</v>
      </c>
      <c r="E94" s="41">
        <v>29740.25</v>
      </c>
      <c r="F94" s="28">
        <f>E94-D94</f>
        <v>0</v>
      </c>
    </row>
    <row r="95" spans="2:6" ht="21" x14ac:dyDescent="0.45">
      <c r="B95" s="59" t="s">
        <v>77</v>
      </c>
      <c r="C95" s="56" t="s">
        <v>78</v>
      </c>
      <c r="D95" s="41">
        <v>29800</v>
      </c>
      <c r="E95" s="41">
        <v>29800</v>
      </c>
      <c r="F95" s="28">
        <f t="shared" ref="F95:F98" si="2">E95-D95</f>
        <v>0</v>
      </c>
    </row>
    <row r="96" spans="2:6" ht="21" x14ac:dyDescent="0.45">
      <c r="B96" s="59" t="s">
        <v>79</v>
      </c>
      <c r="C96" s="56" t="s">
        <v>80</v>
      </c>
      <c r="D96" s="41">
        <v>20000</v>
      </c>
      <c r="E96" s="41">
        <v>20000</v>
      </c>
      <c r="F96" s="28">
        <f t="shared" si="2"/>
        <v>0</v>
      </c>
    </row>
    <row r="97" spans="2:7" ht="21" x14ac:dyDescent="0.45">
      <c r="B97" s="59" t="s">
        <v>81</v>
      </c>
      <c r="C97" s="56" t="s">
        <v>82</v>
      </c>
      <c r="D97" s="41">
        <v>14990.73</v>
      </c>
      <c r="E97" s="41">
        <v>14990.73</v>
      </c>
      <c r="F97" s="28">
        <f t="shared" si="2"/>
        <v>0</v>
      </c>
    </row>
    <row r="98" spans="2:7" ht="21" x14ac:dyDescent="0.45">
      <c r="B98" s="59" t="s">
        <v>83</v>
      </c>
      <c r="C98" s="56" t="s">
        <v>84</v>
      </c>
      <c r="D98" s="41">
        <v>6637931.4000000004</v>
      </c>
      <c r="E98" s="41">
        <v>6637931.4000000004</v>
      </c>
      <c r="F98" s="28">
        <f t="shared" si="2"/>
        <v>0</v>
      </c>
      <c r="G98" s="3"/>
    </row>
    <row r="99" spans="2:7" ht="21" x14ac:dyDescent="0.45">
      <c r="B99" s="56"/>
      <c r="C99" s="56"/>
      <c r="D99" s="28"/>
      <c r="E99" s="57"/>
      <c r="F99" s="28"/>
    </row>
    <row r="100" spans="2:7" ht="21" x14ac:dyDescent="0.45">
      <c r="B100" s="56"/>
      <c r="C100" s="56"/>
      <c r="D100" s="28"/>
      <c r="E100" s="57"/>
      <c r="F100" s="28"/>
    </row>
    <row r="101" spans="2:7" ht="21" x14ac:dyDescent="0.45">
      <c r="B101" s="56"/>
      <c r="C101" s="56"/>
      <c r="D101" s="28"/>
      <c r="E101" s="57"/>
      <c r="F101" s="28"/>
    </row>
    <row r="102" spans="2:7" ht="21" x14ac:dyDescent="0.45">
      <c r="B102" s="56"/>
      <c r="C102" s="56"/>
      <c r="D102" s="28"/>
      <c r="E102" s="57"/>
      <c r="F102" s="28"/>
    </row>
    <row r="103" spans="2:7" x14ac:dyDescent="0.2">
      <c r="B103" s="22"/>
      <c r="C103" s="22"/>
      <c r="D103" s="22"/>
      <c r="E103" s="22"/>
      <c r="F103" s="22"/>
    </row>
    <row r="104" spans="2:7" x14ac:dyDescent="0.2">
      <c r="B104" s="23" t="s">
        <v>85</v>
      </c>
      <c r="C104" s="22"/>
      <c r="D104" s="22"/>
      <c r="E104" s="22"/>
      <c r="F104" s="22"/>
    </row>
    <row r="105" spans="2:7" x14ac:dyDescent="0.2">
      <c r="B105" s="22"/>
      <c r="C105" s="22"/>
      <c r="D105" s="22"/>
      <c r="E105" s="22"/>
      <c r="F105" s="22"/>
    </row>
    <row r="106" spans="2:7" x14ac:dyDescent="0.2">
      <c r="B106" s="22"/>
      <c r="C106" s="22"/>
      <c r="D106" s="22"/>
      <c r="E106" s="22"/>
      <c r="F106" s="22"/>
    </row>
    <row r="107" spans="2:7" x14ac:dyDescent="0.2">
      <c r="B107" s="22"/>
      <c r="C107" s="22"/>
      <c r="D107" s="22"/>
      <c r="E107" s="22"/>
      <c r="F107" s="22"/>
    </row>
    <row r="108" spans="2:7" x14ac:dyDescent="0.2">
      <c r="B108" s="22"/>
      <c r="C108" s="22"/>
      <c r="D108" s="22"/>
      <c r="E108" s="22"/>
      <c r="F108" s="22"/>
    </row>
  </sheetData>
  <mergeCells count="13">
    <mergeCell ref="H69:H73"/>
    <mergeCell ref="B69:B73"/>
    <mergeCell ref="C69:C73"/>
    <mergeCell ref="D69:D73"/>
    <mergeCell ref="E69:E73"/>
    <mergeCell ref="F69:F73"/>
    <mergeCell ref="G69:G73"/>
    <mergeCell ref="C5:G5"/>
    <mergeCell ref="B17:E17"/>
    <mergeCell ref="B24:E24"/>
    <mergeCell ref="B31:E31"/>
    <mergeCell ref="C42:E42"/>
    <mergeCell ref="F42:H42"/>
  </mergeCells>
  <dataValidations count="1">
    <dataValidation type="list" allowBlank="1" showInputMessage="1" showErrorMessage="1" sqref="C1:F4 C115:F1048576 C6:F6 C10:F12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2</dc:creator>
  <cp:lastModifiedBy>HP 2</cp:lastModifiedBy>
  <dcterms:created xsi:type="dcterms:W3CDTF">2023-05-15T10:27:51Z</dcterms:created>
  <dcterms:modified xsi:type="dcterms:W3CDTF">2023-05-15T10:29:41Z</dcterms:modified>
</cp:coreProperties>
</file>