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onthly Manual\"/>
    </mc:Choice>
  </mc:AlternateContent>
  <xr:revisionPtr revIDLastSave="0" documentId="13_ncr:1_{7BBD09BD-0700-47AB-BCEF-1395EACEA523}" xr6:coauthVersionLast="47" xr6:coauthVersionMax="47" xr10:uidLastSave="{00000000-0000-0000-0000-000000000000}"/>
  <bookViews>
    <workbookView xWindow="-120" yWindow="-120" windowWidth="20730" windowHeight="11040" tabRatio="875" firstSheet="1" activeTab="1" xr2:uid="{00000000-000D-0000-FFFF-FFFF00000000}"/>
  </bookViews>
  <sheets>
    <sheet name="Contents" sheetId="22" state="hidden" r:id="rId1"/>
    <sheet name="Manual" sheetId="24" r:id="rId2"/>
    <sheet name="Monthly Visit Confirmation Mail" sheetId="25" r:id="rId3"/>
    <sheet name="Invoice" sheetId="26" r:id="rId4"/>
    <sheet name="Forwarding Letter" sheetId="27" r:id="rId5"/>
    <sheet name="Cash Counting form" sheetId="32" r:id="rId6"/>
    <sheet name="Cash Certificate" sheetId="33" r:id="rId7"/>
    <sheet name="Encashment Certificate" sheetId="31" r:id="rId8"/>
    <sheet name="Make Journal Entries" sheetId="28" r:id="rId9"/>
    <sheet name="Export-BS &amp; PL" sheetId="29" r:id="rId10"/>
    <sheet name="Export-Jornal Entries" sheetId="30" r:id="rId11"/>
    <sheet name="Standard_Review" sheetId="3" state="hidden" r:id="rId12"/>
    <sheet name="Sheet2" sheetId="21" state="hidden" r:id="rId13"/>
  </sheets>
  <definedNames>
    <definedName name="_xlnm._FilterDatabase" localSheetId="11" hidden="1">Standard_Review!$A$14:$S$40</definedName>
    <definedName name="_xlnm.Print_Area" localSheetId="6">'Cash Certificate'!$A$1:$G$46</definedName>
    <definedName name="_xlnm.Print_Area" localSheetId="5">'Cash Counting form'!$A$1:$G$54</definedName>
    <definedName name="_xlnm.Print_Area" localSheetId="1">Manual!$B$2:$E$78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33" l="1"/>
  <c r="F35" i="33" s="1"/>
  <c r="F33" i="33"/>
  <c r="F32" i="33"/>
  <c r="F31" i="33"/>
  <c r="F30" i="33"/>
  <c r="F29" i="33"/>
  <c r="F26" i="33"/>
  <c r="F25" i="33"/>
  <c r="F24" i="33"/>
  <c r="F23" i="33"/>
  <c r="F22" i="33"/>
  <c r="F21" i="33"/>
  <c r="F20" i="33"/>
  <c r="F19" i="33"/>
  <c r="F18" i="33"/>
  <c r="F27" i="33" l="1"/>
  <c r="F36" i="33"/>
  <c r="F37" i="32"/>
  <c r="F36" i="32"/>
  <c r="F35" i="32"/>
  <c r="F34" i="32"/>
  <c r="F33" i="32"/>
  <c r="F32" i="32"/>
  <c r="F31" i="32"/>
  <c r="F30" i="32"/>
  <c r="F29" i="32"/>
  <c r="F38" i="32" s="1"/>
  <c r="F26" i="32"/>
  <c r="F27" i="32" s="1"/>
  <c r="F25" i="32"/>
  <c r="F24" i="32"/>
  <c r="F23" i="32"/>
  <c r="F22" i="32"/>
  <c r="F21" i="32"/>
  <c r="F18" i="32"/>
  <c r="F17" i="32"/>
  <c r="F16" i="32"/>
  <c r="F15" i="32"/>
  <c r="F14" i="32"/>
  <c r="F13" i="32"/>
  <c r="F12" i="32"/>
  <c r="F11" i="32"/>
  <c r="F10" i="32"/>
  <c r="F19" i="32" l="1"/>
  <c r="F39" i="32"/>
  <c r="E7" i="24" l="1"/>
  <c r="E43" i="24" l="1"/>
  <c r="C11" i="22" l="1"/>
  <c r="C10" i="22"/>
  <c r="C9" i="22"/>
  <c r="C8" i="22"/>
  <c r="C7" i="22"/>
  <c r="C6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Please insert the Closing Cash Balance.
Also insert the reporting / closing date.</t>
        </r>
      </text>
    </comment>
  </commentList>
</comments>
</file>

<file path=xl/sharedStrings.xml><?xml version="1.0" encoding="utf-8"?>
<sst xmlns="http://schemas.openxmlformats.org/spreadsheetml/2006/main" count="301" uniqueCount="240">
  <si>
    <t>CURRENT LIABILITIES</t>
  </si>
  <si>
    <t>1.</t>
  </si>
  <si>
    <t>2.</t>
  </si>
  <si>
    <t>3.</t>
  </si>
  <si>
    <t>4.</t>
  </si>
  <si>
    <t>5.</t>
  </si>
  <si>
    <t>Make sure that the depreciation expense was properly calculate</t>
  </si>
  <si>
    <t>Please prepare lapsing/FA movement to control depreciation expense on P/L statement</t>
  </si>
  <si>
    <t xml:space="preserve">1. </t>
  </si>
  <si>
    <t>Standard Review</t>
  </si>
  <si>
    <t>Checking</t>
  </si>
  <si>
    <t>Index</t>
  </si>
  <si>
    <t>Remarks</t>
  </si>
  <si>
    <t>ACCOUNTS/PROCEDURES</t>
  </si>
  <si>
    <t>√</t>
  </si>
  <si>
    <t>Gain/loss recognized on disposal assets</t>
  </si>
  <si>
    <t>- Movement accumulated depreciation  = Depreciation expense (+-) Gain/Loss on sale of fixed assets</t>
  </si>
  <si>
    <t>Please review on system (accurate) the depreciation calculation is not over/under stated on current period</t>
  </si>
  <si>
    <t>Level of Reveiw</t>
  </si>
  <si>
    <t>Senior</t>
  </si>
  <si>
    <t>Junior (self-reveiw)</t>
  </si>
  <si>
    <t>Bank</t>
  </si>
  <si>
    <t>Balance Sheet</t>
  </si>
  <si>
    <t>AHGS Center for International Languages Inc.</t>
  </si>
  <si>
    <t>Make sure that the ending balance of Cash in Bank - MBTC is reconciled with the bank statement thru Bank Recon Working Paper</t>
  </si>
  <si>
    <t>Current Assets</t>
  </si>
  <si>
    <t>Make sure that Accounts Receivable is based on the billings forwarded, converted to Peso</t>
  </si>
  <si>
    <t>Make sure that Advances for Liquidation represents the cummulative cash balance undeposited in the Visa Breakdown File</t>
  </si>
  <si>
    <t>Make sure that Income Tax - Creditable reflects the 2307 received for the period.</t>
  </si>
  <si>
    <t>Fixed Asset</t>
  </si>
  <si>
    <t>Make sure that the book value of the Fixed sset is reconciled to the Lapsing Schedule.</t>
  </si>
  <si>
    <t>Non-current Assets</t>
  </si>
  <si>
    <t>Make sure that the security deposit represents the actual security deposits as reflected in the Rent Tracker.</t>
  </si>
  <si>
    <t>Make sure that the Accrued Expenses represents short-term liabilities other than payroll.</t>
  </si>
  <si>
    <t>Make sure that Accrued Payroll is based on the 2nd half Payroll files.</t>
  </si>
  <si>
    <t>Make sure that Advances from Students - SSP and Visa are based on the movements of the following:</t>
  </si>
  <si>
    <t>a. Increases (Credits) - Deposit Summary</t>
  </si>
  <si>
    <t>b. Decreases (Debits) - Visa Breakdown (Students)</t>
  </si>
  <si>
    <t>Make sure that Advances from Students - Managemgent Fee shall be based on the receipts in Deposit Summary</t>
  </si>
  <si>
    <t>Make sure that Advances from students - others represents unclassified collections from students</t>
  </si>
  <si>
    <t>Make sure that Advances from students - pickup must be based on the movements made for pickup starting 2019.</t>
  </si>
  <si>
    <t>Make sure that Advances from students - pickup and others must be the movements made for pickup prior to 2019.</t>
  </si>
  <si>
    <t>Make sure that Advances from students - Security Deposit are based on the movements same with those enumerated in 3.a. and b.</t>
  </si>
  <si>
    <t>Make sure that Advances from students - trainings fee are based on the movements same with those enumerated in 3.a. and b.</t>
  </si>
  <si>
    <t>Make sure that Advances from students - staying before/extending after the desired date are based on the movements same with those</t>
  </si>
  <si>
    <t>enumerated in 3.a. and b.</t>
  </si>
  <si>
    <t>Make sure that Loan Payable - AHGS Co. Ltd. is monitored. As much as possible, pay within the year otherwise draft Loan Agreement</t>
  </si>
  <si>
    <t>Make sure that ST Loan Payable is monitored and that of Glooba. This is to be paid within the year otherwise needs Loan Agreement</t>
  </si>
  <si>
    <t>Make sure that Withholding Tax - Compensation recorded coincides with that in 1601C Working Paper</t>
  </si>
  <si>
    <t>Make sure that Withholding Tax - Expanded recorded coincides with 0619E Working Paper</t>
  </si>
  <si>
    <t>Net Vat Payable (Overpayment)</t>
  </si>
  <si>
    <t>Make sure that Input VAT is supported by ORs and are reportable transactions.</t>
  </si>
  <si>
    <t>Make sure that Output VAT are for Customers that are non-PEZA</t>
  </si>
  <si>
    <t>NON-CURRENT LIABILITIES</t>
  </si>
  <si>
    <t>Make sure that Advances from Affiliates - Next represents liabilities for cash transfer to AHGS Next.</t>
  </si>
  <si>
    <t>EQUITY</t>
  </si>
  <si>
    <t>Make sure that Capital Stock reflected is equal to the Amended AOI and GIS</t>
  </si>
  <si>
    <t>Make sure that Current Year Earnings balance is the amount in the Income Statement (P and L) of the current year.</t>
  </si>
  <si>
    <t>Make sure that Retained Earnings balance is the cummulative balance in the Income Statement from the beginning to the previous year.</t>
  </si>
  <si>
    <t>At the end of the year, the balance will be used as a mitigating figure in case any of the advances falls negative in its normal balance</t>
  </si>
  <si>
    <t>Shall be adjusted at the end of the year to reflect the security deposits made by existing students.</t>
  </si>
  <si>
    <t>INCOME</t>
  </si>
  <si>
    <t>Make sure that Service Revenue - Books is with Output Vat and corroborated by supporting carbon copy official receipts</t>
  </si>
  <si>
    <t>Collections on this shall be transferred to AHGS Next.</t>
  </si>
  <si>
    <t>Make sure that  Advances from students - utilities equals zero.</t>
  </si>
  <si>
    <t>Kindly note if there are stale checks.</t>
  </si>
  <si>
    <t>If lumped with the Loan, kindly prorate based on yen.</t>
  </si>
  <si>
    <t>This will be increased to P5,000 and serves as the petty cash fund.</t>
  </si>
  <si>
    <t>Rent tracker is prepared by AHGS Acad point person.</t>
  </si>
  <si>
    <t>This shall also include homebased.</t>
  </si>
  <si>
    <t>Make sure that Service Revenue - Class Fee are from PEZA-Registered entities, otherwise include Output VAT in hournalizing</t>
  </si>
  <si>
    <t>To ask for PEZA Certificates from customers, and ask for the 2307 certificates if customer withheld expanded</t>
  </si>
  <si>
    <t>Make sure that Service Revenue - Remittances are zero-rated and are exclusive of Loans from related parties of Japan.</t>
  </si>
  <si>
    <t>This are from the Billings of AHGS Co. Ltd. And Glooba</t>
  </si>
  <si>
    <t>COST OF SALES</t>
  </si>
  <si>
    <t>Make sure that Books and Materials are for inventories or supplies directly related to the teaching operations of AHGS Acad.</t>
  </si>
  <si>
    <t>This shall not be limited to books only.</t>
  </si>
  <si>
    <t>Make sure that Condo Dues and Utilities are for Keppel alone and 2% is withheld.</t>
  </si>
  <si>
    <t>Make sure that Other Direct Cost - Student Package are expense package of the company to its students</t>
  </si>
  <si>
    <t>This shall include fitness gym, diet meal, tasting, spa, and diving fee.</t>
  </si>
  <si>
    <t>Make sure that SWP Expense are for employees with SWP Disbursements in Visa Breakdown</t>
  </si>
  <si>
    <t>Make sure that Visa Expenses are for employees with Visa Disbursements based on Visa Breakdown.</t>
  </si>
  <si>
    <t>OTHER INCOME</t>
  </si>
  <si>
    <t>Make sure that Interest Income reflected are net of Final Withholding Tax</t>
  </si>
  <si>
    <t>Make sure that Realized Foreign Exchange accounts for the difference of A/R to cash received and shall not be that of Loan.</t>
  </si>
  <si>
    <t>OPERATING EXPENSES</t>
  </si>
  <si>
    <t>Make sure that Bank Service Charges does not account for Final Withholding Tax</t>
  </si>
  <si>
    <t>Make sure that Corporate Affairs are for expenses related to employee development like seminars and celebrations of the company.</t>
  </si>
  <si>
    <t>Make sure that Management and Consultancy is recorded monthly and relates to the service done by TCF</t>
  </si>
  <si>
    <t>Make sure that Medical Expenses do not account for deductible disbursements to employee payroll but purely expenses shouldered by the company.</t>
  </si>
  <si>
    <t>Make sure that Office Supplies are expenses other than those that qualify for Books and Materials</t>
  </si>
  <si>
    <t>Make sure that Recruitment Expense are expenses relating to job posting, hiring and pre-employment to be bourne not by employees</t>
  </si>
  <si>
    <t>Make sure that Taxes, Permits, and Licenses refers to disbursements other than those existing account titles for BIR-Specific filing and payment</t>
  </si>
  <si>
    <t>Sl.</t>
  </si>
  <si>
    <t>Job</t>
  </si>
  <si>
    <t>Details of Workings</t>
  </si>
  <si>
    <t>Remark</t>
  </si>
  <si>
    <t>Collect Information &amp; Documents</t>
  </si>
  <si>
    <t>2</t>
  </si>
  <si>
    <t>Preparation Financial Statements</t>
  </si>
  <si>
    <t>Prepare Financial Statement based on Quick Book PL &amp; BS</t>
  </si>
  <si>
    <t>Prepare Financial Statement based on cash &amp; bank payments &amp; receipts</t>
  </si>
  <si>
    <t>Opening Balance will be similar with latest submitted Financial Statements</t>
  </si>
  <si>
    <t>Reconcile Financial Statements if any adjustments done on previous Accounts</t>
  </si>
  <si>
    <t>3</t>
  </si>
  <si>
    <t>Application Preparation</t>
  </si>
  <si>
    <t>Prepare application letter for Corresponding Bank</t>
  </si>
  <si>
    <t>Prepare application letter for Bangladesh Bank</t>
  </si>
  <si>
    <t>Prepare apology letter for Bangladesh Bank if due FDI report not submitted</t>
  </si>
  <si>
    <t>Monthly Accounts For Limited Company</t>
  </si>
  <si>
    <t>Encashment Certificates(if any)</t>
  </si>
  <si>
    <t>Current months bank statements</t>
  </si>
  <si>
    <t>Cash certificate of monthly closing cash amount.</t>
  </si>
  <si>
    <t>Cash counting physically ( if applicable)</t>
  </si>
  <si>
    <t>Current month Cash Payments &amp; Receipts Voucher</t>
  </si>
  <si>
    <t>Current month Bank Payments &amp; Receipts Voucher</t>
  </si>
  <si>
    <t>Preperation of Bank Reconciliation(if any)</t>
  </si>
  <si>
    <t>Break-up of Liabilities of Expenses-Salary, House Rent, Office Rent and others expenses</t>
  </si>
  <si>
    <t>Table of Content</t>
  </si>
  <si>
    <t>Correspondence with client personnel for the fixation of visiting.</t>
  </si>
  <si>
    <t>Receivable &amp; Payable Ledger with Invoice of addition and adjustment.</t>
  </si>
  <si>
    <t>Export from software:</t>
  </si>
  <si>
    <t>General Ledger</t>
  </si>
  <si>
    <t>Collection of Current months bank statements</t>
  </si>
  <si>
    <t>Check Foreign Currency Transactions with BB rate</t>
  </si>
  <si>
    <t>1.00</t>
  </si>
  <si>
    <t>2.00</t>
  </si>
  <si>
    <t>6.00</t>
  </si>
  <si>
    <t>Reviewing the Accounts</t>
  </si>
  <si>
    <t>Preparing Bank Reconciliation (if any)</t>
  </si>
  <si>
    <t>Confirm the Compliance issues like IFRS, Relevant Act &amp; Ordinanace.</t>
  </si>
  <si>
    <t>Checking of all vouchers are input properly</t>
  </si>
  <si>
    <t>Checking of cash inflow and outflow</t>
  </si>
  <si>
    <t>Checking of Bank reconciliation</t>
  </si>
  <si>
    <t>Checking of all purchase with purchase invoice</t>
  </si>
  <si>
    <t>Checking of all AIT and TDS and VDS posting</t>
  </si>
  <si>
    <t>Checking of all remittance with encashment certificate</t>
  </si>
  <si>
    <t>Checking of Receivable and Payable ledger Reconciliation</t>
  </si>
  <si>
    <t>Checking of TDS and VDS deduction and deposited amount</t>
  </si>
  <si>
    <t>Checking of Salary in details and TDS calculation</t>
  </si>
  <si>
    <t>Checking of Whether all ledger balances are correspondent with balance sheet and profit &amp; Loss Accounts</t>
  </si>
  <si>
    <t>Review of the presentation/ Account Heads as per Accounts and Tax aspects</t>
  </si>
  <si>
    <t>Review of sales ledger with software Exported data</t>
  </si>
  <si>
    <t>Review of Foreign Currency Transaction and exchange rate</t>
  </si>
  <si>
    <t>Review of all accounts head and amount with previous months</t>
  </si>
  <si>
    <t>Review of total salary, salary TDS and PF provision in Accounts</t>
  </si>
  <si>
    <t>Review of Salary Payments comparing with provision</t>
  </si>
  <si>
    <t>Review of Bank Statement &amp; Bank Ledger and Bank Reconciliation</t>
  </si>
  <si>
    <t>Review of remittance received and the imported data</t>
  </si>
  <si>
    <t>Review of accounting system</t>
  </si>
  <si>
    <t>Review of all Provision &amp; Reverse entries</t>
  </si>
  <si>
    <t>Review of Compliance issue</t>
  </si>
  <si>
    <t>Finalize the Accounts and ready to submit</t>
  </si>
  <si>
    <t>Chceck Whether all purchases are recorded properly</t>
  </si>
  <si>
    <t>Drafting Monthly Accounts</t>
  </si>
  <si>
    <t>Vouching-All Cash, Bank and Journal Voucher</t>
  </si>
  <si>
    <t xml:space="preserve">Reconciliation of Purchase and Payable ledger </t>
  </si>
  <si>
    <t>Check Whether all bank balance are correspondance with bank statement or reconciliation is required</t>
  </si>
  <si>
    <t xml:space="preserve">Check Whether TDS and VDS has been deducted properly </t>
  </si>
  <si>
    <t>Check Whether all expenses has been recorded properly</t>
  </si>
  <si>
    <t>Reconciliation of Salary sheet with payments amounts</t>
  </si>
  <si>
    <t>Submit the Invoice against Services</t>
  </si>
  <si>
    <t>Encashment Certificate</t>
  </si>
  <si>
    <t>Fixation of monthly visiting date</t>
  </si>
  <si>
    <t>Job Content</t>
  </si>
  <si>
    <t>Details of work</t>
  </si>
  <si>
    <t>Sl. No.:</t>
  </si>
  <si>
    <t>At the time of Visit-Submission/Collection of Necessary Documents</t>
  </si>
  <si>
    <t>Make Journal option</t>
  </si>
  <si>
    <t>Export Balance Sheet and Profit &amp; Loss a/c</t>
  </si>
  <si>
    <t>Export Journal Entries/Trial Balance/General Ledger</t>
  </si>
  <si>
    <t xml:space="preserve">Specimen of Forwarding Letter </t>
  </si>
  <si>
    <t xml:space="preserve">       Closing Cash in Hand counting Report of </t>
  </si>
  <si>
    <t>By Tokyo Consulting Firm Limited</t>
  </si>
  <si>
    <t>As on:                 /                 / 2019</t>
  </si>
  <si>
    <t>Types of Cash</t>
  </si>
  <si>
    <t>Denomination</t>
  </si>
  <si>
    <t>No. of Unit available</t>
  </si>
  <si>
    <t>Amounts in Taka</t>
  </si>
  <si>
    <t>Notes (BDT):</t>
  </si>
  <si>
    <t>Total of Notes (A):</t>
  </si>
  <si>
    <t>Coins (BDT):</t>
  </si>
  <si>
    <t>Total of Coins (B):</t>
  </si>
  <si>
    <t>Other Currency (              ):</t>
  </si>
  <si>
    <t>Total other Currency ( C ):</t>
  </si>
  <si>
    <t>Total Cash In Hand:  (A+B+C)</t>
  </si>
  <si>
    <t>Observation (if any):</t>
  </si>
  <si>
    <t>01</t>
  </si>
  <si>
    <t>02</t>
  </si>
  <si>
    <t>03</t>
  </si>
  <si>
    <t>For, Tokyo Consulting Firm Limited</t>
  </si>
  <si>
    <t>For Toyoshima &amp; Co., Ltd.</t>
  </si>
  <si>
    <t>Mahbub Ibn Hannan</t>
  </si>
  <si>
    <t>Abidur Rahman</t>
  </si>
  <si>
    <t>Consultant</t>
  </si>
  <si>
    <t>Manager</t>
  </si>
  <si>
    <t xml:space="preserve">XYZ Co., Ltd. </t>
  </si>
  <si>
    <t>Specimen Cash Counting Form</t>
  </si>
  <si>
    <t>To Whom It May Concern</t>
  </si>
  <si>
    <t>Closing Cash Certificate as at June 30, 2018.</t>
  </si>
  <si>
    <r>
      <t xml:space="preserve">We do hereby confirm that, the companys available cash in hand balance as at </t>
    </r>
    <r>
      <rPr>
        <b/>
        <sz val="11"/>
        <color rgb="FFFF0000"/>
        <rFont val="Times New Roman"/>
        <family val="1"/>
      </rPr>
      <t>June 30, 2018</t>
    </r>
    <r>
      <rPr>
        <sz val="11"/>
        <color theme="1"/>
        <rFont val="Times New Roman"/>
        <family val="1"/>
      </rPr>
      <t xml:space="preserve"> is amounting </t>
    </r>
    <r>
      <rPr>
        <b/>
        <sz val="11"/>
        <color rgb="FFFF0000"/>
        <rFont val="Times New Roman"/>
        <family val="1"/>
      </rPr>
      <t>taka 0,000,000</t>
    </r>
    <r>
      <rPr>
        <sz val="11"/>
        <color theme="1"/>
        <rFont val="Times New Roman"/>
        <family val="1"/>
      </rPr>
      <t>. Details of the stated amount has been given below:</t>
    </r>
  </si>
  <si>
    <t>Notes:</t>
  </si>
  <si>
    <t>Total of Notes:</t>
  </si>
  <si>
    <t>Coins:</t>
  </si>
  <si>
    <t>Total of Coins:</t>
  </si>
  <si>
    <t>Total Cash In Hand:  (A+B)</t>
  </si>
  <si>
    <t>For XYZ Co.; Ltd.</t>
  </si>
  <si>
    <t>Name of signatory</t>
  </si>
  <si>
    <t>Designation</t>
  </si>
  <si>
    <t>Specimen Cash Certificate.</t>
  </si>
  <si>
    <t>Collection of Current month Cash &amp; Bank Payments &amp; Receipts Vouchers</t>
  </si>
  <si>
    <t>Checking the Accounts by 2nd person</t>
  </si>
  <si>
    <t>Collection of Others documents- Calculations, breakups ect. (if any).</t>
  </si>
  <si>
    <t>Specimen of Format/Documents/Referrence</t>
  </si>
  <si>
    <t>Checking of  all subsidiary book that is prepared by Drafter by following the instructions of management</t>
  </si>
  <si>
    <t>Observation on the basis of review and discuss with drafter regarding the observation points</t>
  </si>
  <si>
    <t>Request person in charge to correct or consider the observation points and proceed for next step</t>
  </si>
  <si>
    <t>Review of Purchase with inventory lists</t>
  </si>
  <si>
    <t>Preparation of Subsidiary Books-Company Profile, FAS, Reconciliations, Breakup of C/A-H/O, TDS, VDS calculation, Other sheet (if required).</t>
  </si>
  <si>
    <t>Confirm all remittance received has been recorded properly</t>
  </si>
  <si>
    <t>Submitted</t>
  </si>
  <si>
    <t xml:space="preserve">Client gave me the Excel Sheet mentioning the closing cash balance. </t>
  </si>
  <si>
    <t>Input &amp; Output from Citrix software</t>
  </si>
  <si>
    <r>
      <t xml:space="preserve">Manual for Monthly Accounting- </t>
    </r>
    <r>
      <rPr>
        <b/>
        <sz val="11"/>
        <color rgb="FF0070C0"/>
        <rFont val="Times New Roman"/>
        <family val="1"/>
      </rPr>
      <t>Branch Office</t>
    </r>
    <r>
      <rPr>
        <b/>
        <sz val="11"/>
        <color theme="1" tint="0.34998626667073579"/>
        <rFont val="Times New Roman"/>
        <family val="1"/>
      </rPr>
      <t xml:space="preserve"> - Taisei Corporation </t>
    </r>
  </si>
  <si>
    <t xml:space="preserve">We keep all the document in our office. </t>
  </si>
  <si>
    <t>Client prepare a Payment Record, Which they give me by Email.</t>
  </si>
  <si>
    <t>I give Email to Toyama San &amp; Zinnah San for the fixation of visiting Date.</t>
  </si>
  <si>
    <t>I Submitted the Invoices against the completed Services.</t>
  </si>
  <si>
    <t>For the month October I did not Physical cash counting of Cash in hand balance in the Accounts.</t>
  </si>
  <si>
    <t>I have Collected the Encashment Certificates.</t>
  </si>
  <si>
    <t>Client gave us All Lease &amp; Rentl agreement (if not taken earlier or if there is any new agreement).</t>
  </si>
  <si>
    <t>Taisei Corporation does not recognise Depreciation in any branch office. So there is no Depriciation schedule.</t>
  </si>
  <si>
    <t>All provision and reversing entries (If any)</t>
  </si>
  <si>
    <t xml:space="preserve">Step: 02 Select the Payment Sheet </t>
  </si>
  <si>
    <t xml:space="preserve">Step: 04 Put codes of Account codes, Project Code, Country Code and KubunuchiWake Code. </t>
  </si>
  <si>
    <t>Step: 05 Select the Data Dupm Tab for Generating various Reports- Balance Sheet, Profit or Loss A/cs</t>
  </si>
  <si>
    <t xml:space="preserve">Step: 06 For Generating Balance Sheet &amp; Profit &amp; Loss Accounts:
</t>
  </si>
  <si>
    <t>Step: 01 Open the  Citrix with the login account &amp; Password</t>
  </si>
  <si>
    <t>Step: 03 In the Payment Sheet Select the Payee Company and date on the payment sheet.</t>
  </si>
  <si>
    <t>&gt;Select the Data Dump Tab for Generating various Reports- Balance Sheet, Profit or Loss A/cs 
&gt;Update date from previous month to current Month to generate Reports.
&gt;For Submission of the report Click on the "Export"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</si>
</sst>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5" x14ac:knownFonts="1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Berlin Sans FB"/>
      <family val="2"/>
    </font>
    <font>
      <u/>
      <sz val="11"/>
      <color theme="10"/>
      <name val="Calibri"/>
      <family val="2"/>
      <charset val="1"/>
      <scheme val="minor"/>
    </font>
    <font>
      <sz val="11"/>
      <color rgb="FF00B050"/>
      <name val="Arial"/>
      <family val="2"/>
    </font>
    <font>
      <sz val="11"/>
      <color rgb="FF00B050"/>
      <name val="Berlin Sans FB"/>
      <family val="2"/>
    </font>
    <font>
      <b/>
      <sz val="11"/>
      <color theme="1"/>
      <name val="Calibri"/>
      <family val="2"/>
      <scheme val="minor"/>
    </font>
    <font>
      <u/>
      <sz val="11"/>
      <color rgb="FF00B050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Georgia"/>
      <family val="1"/>
    </font>
    <font>
      <b/>
      <sz val="11"/>
      <color rgb="FFFFFF00"/>
      <name val="Times New Roman"/>
      <family val="1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0"/>
      <name val="Calibri"/>
      <family val="2"/>
      <charset val="1"/>
      <scheme val="minor"/>
    </font>
    <font>
      <b/>
      <sz val="11"/>
      <name val="Times New Roman"/>
      <family val="1"/>
    </font>
    <font>
      <b/>
      <sz val="11"/>
      <color theme="1" tint="0.34998626667073579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b/>
      <sz val="11"/>
      <color rgb="FF0070C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</cellStyleXfs>
  <cellXfs count="149">
    <xf numFmtId="0" fontId="0" fillId="0" borderId="0" xfId="0"/>
    <xf numFmtId="0" fontId="1" fillId="2" borderId="0" xfId="0" applyFont="1" applyFill="1"/>
    <xf numFmtId="0" fontId="4" fillId="2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1" applyFill="1" applyBorder="1" applyAlignment="1">
      <alignment horizontal="center"/>
    </xf>
    <xf numFmtId="0" fontId="1" fillId="2" borderId="1" xfId="0" quotePrefix="1" applyFont="1" applyFill="1" applyBorder="1"/>
    <xf numFmtId="0" fontId="6" fillId="2" borderId="1" xfId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0" xfId="0" applyFont="1" applyFill="1"/>
    <xf numFmtId="0" fontId="1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0" xfId="0" applyFont="1" applyFill="1"/>
    <xf numFmtId="0" fontId="10" fillId="2" borderId="1" xfId="1" applyFont="1" applyFill="1" applyBorder="1" applyAlignment="1">
      <alignment horizontal="center"/>
    </xf>
    <xf numFmtId="0" fontId="0" fillId="2" borderId="0" xfId="0" applyFill="1"/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left" vertical="center"/>
    </xf>
    <xf numFmtId="0" fontId="9" fillId="2" borderId="0" xfId="0" applyFont="1" applyFill="1"/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0" fillId="6" borderId="0" xfId="0" applyFill="1"/>
    <xf numFmtId="0" fontId="9" fillId="6" borderId="0" xfId="0" applyFont="1" applyFill="1"/>
    <xf numFmtId="0" fontId="16" fillId="6" borderId="0" xfId="0" applyFont="1" applyFill="1"/>
    <xf numFmtId="0" fontId="17" fillId="6" borderId="0" xfId="0" applyFont="1" applyFill="1"/>
    <xf numFmtId="0" fontId="18" fillId="2" borderId="1" xfId="1" applyFont="1" applyFill="1" applyBorder="1" applyAlignment="1">
      <alignment horizontal="left" vertical="center" wrapText="1"/>
    </xf>
    <xf numFmtId="0" fontId="12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left" vertical="center" wrapText="1"/>
    </xf>
    <xf numFmtId="0" fontId="15" fillId="5" borderId="2" xfId="0" applyFont="1" applyFill="1" applyBorder="1" applyAlignment="1">
      <alignment wrapText="1"/>
    </xf>
    <xf numFmtId="0" fontId="12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left" wrapText="1"/>
    </xf>
    <xf numFmtId="0" fontId="12" fillId="2" borderId="1" xfId="0" quotePrefix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0" fontId="12" fillId="2" borderId="2" xfId="0" quotePrefix="1" applyFont="1" applyFill="1" applyBorder="1" applyAlignment="1">
      <alignment horizontal="center" vertical="center" wrapText="1"/>
    </xf>
    <xf numFmtId="0" fontId="12" fillId="2" borderId="0" xfId="0" quotePrefix="1" applyFont="1" applyFill="1" applyAlignment="1">
      <alignment horizontal="center" vertical="center" wrapText="1"/>
    </xf>
    <xf numFmtId="0" fontId="12" fillId="2" borderId="1" xfId="0" quotePrefix="1" applyFont="1" applyFill="1" applyBorder="1" applyAlignment="1">
      <alignment vertical="center" wrapText="1"/>
    </xf>
    <xf numFmtId="0" fontId="12" fillId="2" borderId="0" xfId="0" quotePrefix="1" applyFont="1" applyFill="1" applyAlignment="1">
      <alignment vertical="center" wrapText="1"/>
    </xf>
    <xf numFmtId="0" fontId="15" fillId="5" borderId="1" xfId="0" applyFont="1" applyFill="1" applyBorder="1" applyAlignment="1">
      <alignment wrapText="1"/>
    </xf>
    <xf numFmtId="0" fontId="19" fillId="2" borderId="0" xfId="0" applyFont="1" applyFill="1" applyAlignment="1">
      <alignment wrapText="1"/>
    </xf>
    <xf numFmtId="0" fontId="19" fillId="2" borderId="0" xfId="0" applyFont="1" applyFill="1" applyAlignment="1">
      <alignment horizontal="left" vertical="center" wrapText="1"/>
    </xf>
    <xf numFmtId="0" fontId="12" fillId="2" borderId="13" xfId="0" quotePrefix="1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wrapText="1"/>
    </xf>
    <xf numFmtId="0" fontId="12" fillId="2" borderId="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 wrapText="1"/>
    </xf>
    <xf numFmtId="0" fontId="12" fillId="8" borderId="1" xfId="0" applyFont="1" applyFill="1" applyBorder="1" applyAlignment="1">
      <alignment horizontal="center" wrapText="1"/>
    </xf>
    <xf numFmtId="0" fontId="12" fillId="8" borderId="1" xfId="0" applyFont="1" applyFill="1" applyBorder="1" applyAlignment="1">
      <alignment horizontal="center" vertical="center" wrapText="1"/>
    </xf>
    <xf numFmtId="0" fontId="21" fillId="2" borderId="1" xfId="0" applyFont="1" applyFill="1" applyBorder="1"/>
    <xf numFmtId="0" fontId="21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vertical="center"/>
    </xf>
    <xf numFmtId="0" fontId="21" fillId="2" borderId="0" xfId="0" applyFont="1" applyFill="1"/>
    <xf numFmtId="0" fontId="22" fillId="2" borderId="1" xfId="0" applyFont="1" applyFill="1" applyBorder="1" applyAlignment="1">
      <alignment vertical="top"/>
    </xf>
    <xf numFmtId="0" fontId="23" fillId="2" borderId="1" xfId="0" applyFont="1" applyFill="1" applyBorder="1"/>
    <xf numFmtId="0" fontId="24" fillId="2" borderId="1" xfId="0" applyFont="1" applyFill="1" applyBorder="1"/>
    <xf numFmtId="0" fontId="11" fillId="2" borderId="0" xfId="2" applyFont="1" applyFill="1"/>
    <xf numFmtId="164" fontId="11" fillId="2" borderId="0" xfId="3" applyNumberFormat="1" applyFont="1" applyFill="1"/>
    <xf numFmtId="0" fontId="27" fillId="2" borderId="0" xfId="2" applyFont="1" applyFill="1" applyAlignment="1">
      <alignment horizontal="right"/>
    </xf>
    <xf numFmtId="0" fontId="28" fillId="2" borderId="0" xfId="2" applyFont="1" applyFill="1"/>
    <xf numFmtId="0" fontId="27" fillId="2" borderId="0" xfId="2" applyFont="1" applyFill="1"/>
    <xf numFmtId="0" fontId="12" fillId="2" borderId="1" xfId="2" applyFont="1" applyFill="1" applyBorder="1" applyAlignment="1">
      <alignment horizontal="center" vertical="center" wrapText="1"/>
    </xf>
    <xf numFmtId="0" fontId="12" fillId="2" borderId="0" xfId="2" applyFont="1" applyFill="1" applyAlignment="1">
      <alignment horizontal="center" vertical="center" wrapText="1"/>
    </xf>
    <xf numFmtId="0" fontId="11" fillId="2" borderId="0" xfId="2" applyFont="1" applyFill="1" applyAlignment="1">
      <alignment horizontal="center" vertical="center"/>
    </xf>
    <xf numFmtId="0" fontId="11" fillId="2" borderId="1" xfId="2" applyFont="1" applyFill="1" applyBorder="1" applyAlignment="1">
      <alignment horizontal="center" vertical="center"/>
    </xf>
    <xf numFmtId="164" fontId="11" fillId="2" borderId="1" xfId="3" applyNumberFormat="1" applyFont="1" applyFill="1" applyBorder="1"/>
    <xf numFmtId="0" fontId="11" fillId="2" borderId="1" xfId="2" applyFont="1" applyFill="1" applyBorder="1" applyAlignment="1">
      <alignment horizontal="center" vertical="center" wrapText="1"/>
    </xf>
    <xf numFmtId="164" fontId="12" fillId="2" borderId="2" xfId="2" applyNumberFormat="1" applyFont="1" applyFill="1" applyBorder="1"/>
    <xf numFmtId="0" fontId="11" fillId="2" borderId="1" xfId="2" applyFont="1" applyFill="1" applyBorder="1"/>
    <xf numFmtId="164" fontId="27" fillId="2" borderId="19" xfId="2" applyNumberFormat="1" applyFont="1" applyFill="1" applyBorder="1"/>
    <xf numFmtId="0" fontId="11" fillId="2" borderId="0" xfId="2" applyFont="1" applyFill="1" applyAlignment="1">
      <alignment horizontal="center"/>
    </xf>
    <xf numFmtId="0" fontId="12" fillId="2" borderId="0" xfId="2" applyFont="1" applyFill="1"/>
    <xf numFmtId="0" fontId="12" fillId="2" borderId="0" xfId="2" applyFont="1" applyFill="1" applyAlignment="1">
      <alignment horizontal="left" vertical="center"/>
    </xf>
    <xf numFmtId="0" fontId="11" fillId="2" borderId="0" xfId="2" quotePrefix="1" applyFont="1" applyFill="1" applyAlignment="1">
      <alignment horizontal="left" vertical="center"/>
    </xf>
    <xf numFmtId="0" fontId="12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11" fillId="2" borderId="13" xfId="2" applyFont="1" applyFill="1" applyBorder="1" applyAlignment="1">
      <alignment vertical="center"/>
    </xf>
    <xf numFmtId="0" fontId="11" fillId="2" borderId="13" xfId="2" applyFont="1" applyFill="1" applyBorder="1"/>
    <xf numFmtId="0" fontId="25" fillId="2" borderId="0" xfId="2" applyFill="1"/>
    <xf numFmtId="0" fontId="25" fillId="2" borderId="0" xfId="2" applyFill="1" applyAlignment="1">
      <alignment vertical="center"/>
    </xf>
    <xf numFmtId="164" fontId="11" fillId="2" borderId="2" xfId="2" applyNumberFormat="1" applyFont="1" applyFill="1" applyBorder="1"/>
    <xf numFmtId="164" fontId="12" fillId="2" borderId="0" xfId="2" applyNumberFormat="1" applyFont="1" applyFill="1"/>
    <xf numFmtId="164" fontId="12" fillId="2" borderId="19" xfId="2" applyNumberFormat="1" applyFont="1" applyFill="1" applyBorder="1"/>
    <xf numFmtId="0" fontId="14" fillId="4" borderId="8" xfId="0" applyFont="1" applyFill="1" applyBorder="1" applyAlignment="1">
      <alignment horizontal="center"/>
    </xf>
    <xf numFmtId="0" fontId="14" fillId="4" borderId="9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8" fillId="2" borderId="3" xfId="1" applyFont="1" applyFill="1" applyBorder="1" applyAlignment="1">
      <alignment horizontal="center" vertical="center" wrapText="1"/>
    </xf>
    <xf numFmtId="0" fontId="18" fillId="2" borderId="4" xfId="1" applyFont="1" applyFill="1" applyBorder="1" applyAlignment="1">
      <alignment horizontal="center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12" fillId="2" borderId="1" xfId="0" quotePrefix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left" wrapText="1"/>
    </xf>
    <xf numFmtId="0" fontId="11" fillId="2" borderId="7" xfId="0" applyFont="1" applyFill="1" applyBorder="1" applyAlignment="1">
      <alignment horizontal="left" wrapText="1"/>
    </xf>
    <xf numFmtId="0" fontId="11" fillId="2" borderId="4" xfId="0" applyFont="1" applyFill="1" applyBorder="1" applyAlignment="1">
      <alignment horizontal="left" wrapText="1"/>
    </xf>
    <xf numFmtId="0" fontId="12" fillId="2" borderId="3" xfId="0" quotePrefix="1" applyFont="1" applyFill="1" applyBorder="1" applyAlignment="1">
      <alignment horizontal="center" vertical="center" wrapText="1"/>
    </xf>
    <xf numFmtId="0" fontId="12" fillId="2" borderId="7" xfId="0" quotePrefix="1" applyFont="1" applyFill="1" applyBorder="1" applyAlignment="1">
      <alignment horizontal="center" vertical="center" wrapText="1"/>
    </xf>
    <xf numFmtId="0" fontId="12" fillId="2" borderId="4" xfId="0" quotePrefix="1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5" fillId="5" borderId="16" xfId="0" applyFont="1" applyFill="1" applyBorder="1" applyAlignment="1">
      <alignment horizontal="center" vertical="center" wrapText="1"/>
    </xf>
    <xf numFmtId="0" fontId="15" fillId="5" borderId="17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left"/>
    </xf>
    <xf numFmtId="0" fontId="21" fillId="2" borderId="0" xfId="0" applyFont="1" applyFill="1" applyAlignment="1">
      <alignment horizontal="left"/>
    </xf>
    <xf numFmtId="0" fontId="12" fillId="2" borderId="2" xfId="2" applyFont="1" applyFill="1" applyBorder="1" applyAlignment="1">
      <alignment horizontal="center" vertical="center"/>
    </xf>
    <xf numFmtId="0" fontId="26" fillId="2" borderId="0" xfId="2" applyFont="1" applyFill="1" applyAlignment="1">
      <alignment horizontal="center" vertical="center" wrapText="1"/>
    </xf>
    <xf numFmtId="0" fontId="22" fillId="2" borderId="0" xfId="2" applyFont="1" applyFill="1" applyAlignment="1">
      <alignment horizontal="center" vertical="center"/>
    </xf>
    <xf numFmtId="0" fontId="12" fillId="2" borderId="1" xfId="2" applyFont="1" applyFill="1" applyBorder="1" applyAlignment="1">
      <alignment horizontal="center" vertical="center"/>
    </xf>
    <xf numFmtId="0" fontId="29" fillId="2" borderId="18" xfId="2" applyFont="1" applyFill="1" applyBorder="1" applyAlignment="1">
      <alignment horizontal="center" vertical="center"/>
    </xf>
    <xf numFmtId="0" fontId="12" fillId="2" borderId="1" xfId="2" applyFont="1" applyFill="1" applyBorder="1" applyAlignment="1">
      <alignment horizontal="left" vertical="center" wrapText="1"/>
    </xf>
    <xf numFmtId="0" fontId="27" fillId="2" borderId="0" xfId="2" applyFont="1" applyFill="1" applyAlignment="1">
      <alignment horizontal="center"/>
    </xf>
    <xf numFmtId="0" fontId="12" fillId="2" borderId="0" xfId="2" applyFont="1" applyFill="1" applyAlignment="1">
      <alignment horizontal="center"/>
    </xf>
    <xf numFmtId="0" fontId="11" fillId="2" borderId="0" xfId="2" applyFont="1" applyFill="1" applyAlignment="1">
      <alignment horizontal="center"/>
    </xf>
    <xf numFmtId="0" fontId="12" fillId="2" borderId="18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left"/>
    </xf>
    <xf numFmtId="0" fontId="30" fillId="2" borderId="0" xfId="2" applyFont="1" applyFill="1" applyAlignment="1">
      <alignment horizontal="center" vertical="center"/>
    </xf>
    <xf numFmtId="0" fontId="31" fillId="2" borderId="0" xfId="2" applyFont="1" applyFill="1" applyAlignment="1">
      <alignment horizontal="center" vertical="center"/>
    </xf>
    <xf numFmtId="0" fontId="11" fillId="2" borderId="0" xfId="2" applyFont="1" applyFill="1" applyAlignment="1">
      <alignment vertical="center" wrapText="1"/>
    </xf>
    <xf numFmtId="0" fontId="2" fillId="2" borderId="5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</cellXfs>
  <cellStyles count="4">
    <cellStyle name="Comma 2" xfId="3" xr:uid="{00000000-0005-0000-0000-000000000000}"/>
    <cellStyle name="Hyperlink" xfId="1" builtinId="8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91440</xdr:colOff>
      <xdr:row>0</xdr:row>
      <xdr:rowOff>45720</xdr:rowOff>
    </xdr:from>
    <xdr:to>
      <xdr:col>17</xdr:col>
      <xdr:colOff>502920</xdr:colOff>
      <xdr:row>43</xdr:row>
      <xdr:rowOff>21590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49224" t="16657" r="20291" b="20266"/>
        <a:stretch/>
      </xdr:blipFill>
      <xdr:spPr bwMode="auto">
        <a:xfrm>
          <a:off x="4358640" y="45720"/>
          <a:ext cx="6507480" cy="7854950"/>
        </a:xfrm>
        <a:prstGeom prst="rect">
          <a:avLst/>
        </a:prstGeom>
        <a:ln w="38100" cap="sq">
          <a:solidFill>
            <a:sysClr val="windowText" lastClr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0</xdr:row>
      <xdr:rowOff>45720</xdr:rowOff>
    </xdr:from>
    <xdr:to>
      <xdr:col>13</xdr:col>
      <xdr:colOff>594360</xdr:colOff>
      <xdr:row>47</xdr:row>
      <xdr:rowOff>22860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338" t="9111" r="38657" b="6730"/>
        <a:stretch/>
      </xdr:blipFill>
      <xdr:spPr>
        <a:xfrm>
          <a:off x="2667000" y="45720"/>
          <a:ext cx="5852160" cy="86563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45720</xdr:rowOff>
    </xdr:from>
    <xdr:to>
      <xdr:col>12</xdr:col>
      <xdr:colOff>464820</xdr:colOff>
      <xdr:row>42</xdr:row>
      <xdr:rowOff>72390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504" t="9335" r="39284" b="15175"/>
        <a:stretch/>
      </xdr:blipFill>
      <xdr:spPr>
        <a:xfrm>
          <a:off x="2537460" y="45720"/>
          <a:ext cx="5341620" cy="776859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320040</xdr:colOff>
      <xdr:row>0</xdr:row>
      <xdr:rowOff>45720</xdr:rowOff>
    </xdr:from>
    <xdr:to>
      <xdr:col>13</xdr:col>
      <xdr:colOff>327660</xdr:colOff>
      <xdr:row>48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212" t="9334" r="38408" b="5174"/>
        <a:stretch/>
      </xdr:blipFill>
      <xdr:spPr>
        <a:xfrm>
          <a:off x="2148840" y="45720"/>
          <a:ext cx="6103620" cy="87934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60960</xdr:colOff>
      <xdr:row>0</xdr:row>
      <xdr:rowOff>38100</xdr:rowOff>
    </xdr:from>
    <xdr:to>
      <xdr:col>19</xdr:col>
      <xdr:colOff>556260</xdr:colOff>
      <xdr:row>32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9360" y="38100"/>
          <a:ext cx="9639300" cy="5920740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0</xdr:row>
      <xdr:rowOff>7620</xdr:rowOff>
    </xdr:from>
    <xdr:to>
      <xdr:col>24</xdr:col>
      <xdr:colOff>228600</xdr:colOff>
      <xdr:row>42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0" y="7620"/>
          <a:ext cx="11353800" cy="7856220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</xdr:colOff>
      <xdr:row>0</xdr:row>
      <xdr:rowOff>38100</xdr:rowOff>
    </xdr:from>
    <xdr:to>
      <xdr:col>25</xdr:col>
      <xdr:colOff>190500</xdr:colOff>
      <xdr:row>37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9660" y="38100"/>
          <a:ext cx="10530840" cy="6896100"/>
        </a:xfrm>
        <a:prstGeom prst="rect">
          <a:avLst/>
        </a:prstGeom>
        <a:ln w="38100" cap="sq">
          <a:solidFill>
            <a:srgbClr val="FF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19"/>
  <sheetViews>
    <sheetView workbookViewId="0">
      <selection activeCell="C16" sqref="C16"/>
    </sheetView>
  </sheetViews>
  <sheetFormatPr defaultColWidth="8.85546875" defaultRowHeight="15" x14ac:dyDescent="0.25"/>
  <cols>
    <col min="1" max="2" width="8.85546875" style="19"/>
    <col min="3" max="3" width="46.7109375" style="19" bestFit="1" customWidth="1"/>
    <col min="4" max="16384" width="8.85546875" style="19"/>
  </cols>
  <sheetData>
    <row r="4" spans="2:4" ht="15.75" thickBot="1" x14ac:dyDescent="0.3"/>
    <row r="5" spans="2:4" ht="18" x14ac:dyDescent="0.25">
      <c r="B5" s="92" t="s">
        <v>118</v>
      </c>
      <c r="C5" s="93"/>
      <c r="D5" s="94"/>
    </row>
    <row r="6" spans="2:4" ht="15.75" x14ac:dyDescent="0.25">
      <c r="B6" s="26">
        <v>1</v>
      </c>
      <c r="C6" s="27">
        <f>Manual!D6</f>
        <v>0</v>
      </c>
      <c r="D6" s="27"/>
    </row>
    <row r="7" spans="2:4" ht="15.75" x14ac:dyDescent="0.25">
      <c r="B7" s="26">
        <v>2</v>
      </c>
      <c r="C7" s="27">
        <f>Manual!D9</f>
        <v>0</v>
      </c>
      <c r="D7" s="27"/>
    </row>
    <row r="8" spans="2:4" ht="15.75" x14ac:dyDescent="0.25">
      <c r="B8" s="26">
        <v>3</v>
      </c>
      <c r="C8" s="27" t="e">
        <f>Manual!#REF!</f>
        <v>#REF!</v>
      </c>
      <c r="D8" s="27"/>
    </row>
    <row r="9" spans="2:4" ht="15.75" x14ac:dyDescent="0.25">
      <c r="B9" s="26">
        <v>4</v>
      </c>
      <c r="C9" s="27" t="e">
        <f>Manual!#REF!</f>
        <v>#REF!</v>
      </c>
      <c r="D9" s="27"/>
    </row>
    <row r="10" spans="2:4" ht="15.75" x14ac:dyDescent="0.25">
      <c r="B10" s="26">
        <v>5</v>
      </c>
      <c r="C10" s="27" t="e">
        <f>Manual!#REF!</f>
        <v>#REF!</v>
      </c>
      <c r="D10" s="27"/>
    </row>
    <row r="11" spans="2:4" ht="15.75" x14ac:dyDescent="0.25">
      <c r="B11" s="26">
        <v>6</v>
      </c>
      <c r="C11" s="27" t="str">
        <f>Manual!D78</f>
        <v>Finalize the Accounts and ready to submit</v>
      </c>
      <c r="D11" s="27"/>
    </row>
    <row r="19" spans="3:3" x14ac:dyDescent="0.25">
      <c r="C19" s="25"/>
    </row>
  </sheetData>
  <mergeCells count="1">
    <mergeCell ref="B5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E3"/>
  <sheetViews>
    <sheetView topLeftCell="A13" workbookViewId="0">
      <selection activeCell="B12" sqref="B12"/>
    </sheetView>
  </sheetViews>
  <sheetFormatPr defaultColWidth="8.85546875" defaultRowHeight="15" x14ac:dyDescent="0.25"/>
  <cols>
    <col min="1" max="16384" width="8.85546875" style="28"/>
  </cols>
  <sheetData>
    <row r="3" spans="1:5" ht="15.75" x14ac:dyDescent="0.25">
      <c r="A3" s="62" t="s">
        <v>169</v>
      </c>
      <c r="B3" s="62"/>
      <c r="C3" s="62"/>
      <c r="D3" s="62"/>
      <c r="E3" s="6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G3"/>
  <sheetViews>
    <sheetView topLeftCell="B1" workbookViewId="0">
      <selection activeCell="F24" sqref="F24"/>
    </sheetView>
  </sheetViews>
  <sheetFormatPr defaultColWidth="8.85546875" defaultRowHeight="15" x14ac:dyDescent="0.25"/>
  <cols>
    <col min="1" max="16384" width="8.85546875" style="28"/>
  </cols>
  <sheetData>
    <row r="3" spans="2:7" ht="15.75" x14ac:dyDescent="0.25">
      <c r="B3" s="62" t="s">
        <v>170</v>
      </c>
      <c r="C3" s="62"/>
      <c r="D3" s="62"/>
      <c r="E3" s="62"/>
      <c r="F3" s="62"/>
      <c r="G3" s="6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S82"/>
  <sheetViews>
    <sheetView topLeftCell="A67" zoomScale="80" zoomScaleNormal="80" workbookViewId="0">
      <selection activeCell="C59" sqref="C59:C61"/>
    </sheetView>
  </sheetViews>
  <sheetFormatPr defaultColWidth="8.85546875" defaultRowHeight="14.25" outlineLevelRow="1" x14ac:dyDescent="0.2"/>
  <cols>
    <col min="1" max="1" width="1.7109375" style="1" customWidth="1"/>
    <col min="2" max="2" width="3.7109375" style="1" customWidth="1"/>
    <col min="3" max="13" width="12.5703125" style="1" customWidth="1"/>
    <col min="14" max="15" width="15.7109375" style="1" customWidth="1"/>
    <col min="16" max="16" width="91.140625" style="1" bestFit="1" customWidth="1"/>
    <col min="17" max="17" width="1.7109375" style="1" customWidth="1"/>
    <col min="18" max="19" width="20.7109375" style="1" customWidth="1"/>
    <col min="20" max="16384" width="8.85546875" style="1"/>
  </cols>
  <sheetData>
    <row r="2" spans="2:19" ht="18" x14ac:dyDescent="0.25">
      <c r="B2" s="2" t="s">
        <v>23</v>
      </c>
    </row>
    <row r="3" spans="2:19" ht="18" x14ac:dyDescent="0.25">
      <c r="B3" s="2" t="s">
        <v>9</v>
      </c>
    </row>
    <row r="4" spans="2:19" ht="18" x14ac:dyDescent="0.25">
      <c r="B4" s="2"/>
    </row>
    <row r="5" spans="2:19" ht="15" x14ac:dyDescent="0.25">
      <c r="B5" s="137" t="s">
        <v>13</v>
      </c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40" t="s">
        <v>10</v>
      </c>
      <c r="O5" s="140" t="s">
        <v>11</v>
      </c>
      <c r="P5" s="140" t="s">
        <v>12</v>
      </c>
      <c r="R5" s="136" t="s">
        <v>18</v>
      </c>
      <c r="S5" s="136"/>
    </row>
    <row r="6" spans="2:19" ht="15" x14ac:dyDescent="0.25">
      <c r="B6" s="137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9"/>
      <c r="N6" s="141"/>
      <c r="O6" s="141"/>
      <c r="P6" s="141"/>
      <c r="R6" s="10" t="s">
        <v>19</v>
      </c>
      <c r="S6" s="10" t="s">
        <v>20</v>
      </c>
    </row>
    <row r="7" spans="2:19" ht="15" x14ac:dyDescent="0.25">
      <c r="B7" s="11" t="s">
        <v>21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13"/>
      <c r="R7" s="3"/>
      <c r="S7" s="3"/>
    </row>
    <row r="8" spans="2:19" s="17" customFormat="1" x14ac:dyDescent="0.2">
      <c r="B8" s="14" t="s">
        <v>1</v>
      </c>
      <c r="C8" s="14" t="s">
        <v>24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5" t="s">
        <v>14</v>
      </c>
      <c r="O8" s="14"/>
      <c r="P8" s="16" t="s">
        <v>65</v>
      </c>
      <c r="R8" s="14"/>
      <c r="S8" s="14"/>
    </row>
    <row r="9" spans="2:19" x14ac:dyDescent="0.2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5"/>
      <c r="O9" s="3"/>
      <c r="P9" s="13"/>
      <c r="R9" s="3"/>
      <c r="S9" s="3"/>
    </row>
    <row r="10" spans="2:19" ht="15" x14ac:dyDescent="0.25">
      <c r="B10" s="11" t="s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5"/>
      <c r="O10" s="3"/>
      <c r="P10" s="4"/>
      <c r="R10" s="3"/>
      <c r="S10" s="3"/>
    </row>
    <row r="11" spans="2:19" s="17" customFormat="1" ht="15" x14ac:dyDescent="0.25">
      <c r="B11" s="14">
        <v>1</v>
      </c>
      <c r="C11" s="14" t="s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 t="s">
        <v>14</v>
      </c>
      <c r="O11" s="18"/>
      <c r="P11" s="16" t="s">
        <v>66</v>
      </c>
      <c r="R11" s="14"/>
      <c r="S11" s="14"/>
    </row>
    <row r="12" spans="2:19" ht="15" x14ac:dyDescent="0.25">
      <c r="B12" s="3">
        <v>2</v>
      </c>
      <c r="C12" s="3" t="s">
        <v>27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5" t="s">
        <v>14</v>
      </c>
      <c r="O12" s="7"/>
      <c r="P12" s="13" t="s">
        <v>67</v>
      </c>
      <c r="R12" s="3"/>
      <c r="S12" s="3"/>
    </row>
    <row r="13" spans="2:19" ht="15" x14ac:dyDescent="0.25">
      <c r="B13" s="3">
        <v>3</v>
      </c>
      <c r="C13" s="3" t="s">
        <v>28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5" t="s">
        <v>14</v>
      </c>
      <c r="O13" s="7"/>
      <c r="P13" s="13"/>
      <c r="R13" s="3"/>
      <c r="S13" s="3"/>
    </row>
    <row r="14" spans="2:19" outlineLevel="1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13"/>
      <c r="R14" s="3"/>
      <c r="S14" s="3"/>
    </row>
    <row r="15" spans="2:19" ht="15" outlineLevel="1" x14ac:dyDescent="0.25">
      <c r="B15" s="133" t="s">
        <v>29</v>
      </c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5"/>
      <c r="R15" s="3"/>
      <c r="S15" s="3"/>
    </row>
    <row r="16" spans="2:19" ht="15" outlineLevel="1" x14ac:dyDescent="0.25">
      <c r="B16" s="3" t="s">
        <v>1</v>
      </c>
      <c r="C16" s="3" t="s">
        <v>30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5" t="s">
        <v>14</v>
      </c>
      <c r="O16" s="7"/>
      <c r="P16" s="3"/>
      <c r="R16" s="3"/>
      <c r="S16" s="3"/>
    </row>
    <row r="17" spans="2:19" outlineLevel="1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R17" s="3"/>
      <c r="S17" s="3"/>
    </row>
    <row r="18" spans="2:19" ht="15" outlineLevel="1" x14ac:dyDescent="0.25">
      <c r="B18" s="133" t="s">
        <v>31</v>
      </c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5"/>
      <c r="R18" s="3"/>
      <c r="S18" s="3"/>
    </row>
    <row r="19" spans="2:19" outlineLevel="1" x14ac:dyDescent="0.2">
      <c r="B19" s="3" t="s">
        <v>1</v>
      </c>
      <c r="C19" s="3" t="s">
        <v>32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5" t="s">
        <v>14</v>
      </c>
      <c r="O19" s="3"/>
      <c r="P19" s="3" t="s">
        <v>68</v>
      </c>
      <c r="R19" s="3"/>
      <c r="S19" s="3"/>
    </row>
    <row r="20" spans="2:19" outlineLevel="1" x14ac:dyDescent="0.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R20" s="3"/>
      <c r="S20" s="3"/>
    </row>
    <row r="21" spans="2:19" ht="15" outlineLevel="1" x14ac:dyDescent="0.25">
      <c r="B21" s="133" t="s">
        <v>0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5"/>
      <c r="R21" s="3"/>
      <c r="S21" s="3"/>
    </row>
    <row r="22" spans="2:19" ht="15" outlineLevel="1" x14ac:dyDescent="0.25">
      <c r="B22" s="3" t="s">
        <v>1</v>
      </c>
      <c r="C22" s="3" t="s">
        <v>33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5" t="s">
        <v>14</v>
      </c>
      <c r="O22" s="7"/>
      <c r="P22" s="3"/>
      <c r="R22" s="3"/>
      <c r="S22" s="3"/>
    </row>
    <row r="23" spans="2:19" ht="15" outlineLevel="1" x14ac:dyDescent="0.25">
      <c r="B23" s="3" t="s">
        <v>2</v>
      </c>
      <c r="C23" s="3" t="s">
        <v>34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5" t="s">
        <v>14</v>
      </c>
      <c r="O23" s="7"/>
      <c r="P23" s="3" t="s">
        <v>69</v>
      </c>
      <c r="R23" s="3"/>
      <c r="S23" s="3"/>
    </row>
    <row r="24" spans="2:19" ht="15" outlineLevel="1" x14ac:dyDescent="0.25">
      <c r="B24" s="3" t="s">
        <v>3</v>
      </c>
      <c r="C24" s="3" t="s">
        <v>35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5" t="s">
        <v>14</v>
      </c>
      <c r="O24" s="7"/>
      <c r="P24" s="3"/>
      <c r="R24" s="3"/>
      <c r="S24" s="3"/>
    </row>
    <row r="25" spans="2:19" ht="15" outlineLevel="1" x14ac:dyDescent="0.25">
      <c r="B25" s="3"/>
      <c r="C25" s="3" t="s">
        <v>36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5"/>
      <c r="O25" s="7"/>
      <c r="P25" s="3"/>
      <c r="R25" s="3"/>
      <c r="S25" s="3"/>
    </row>
    <row r="26" spans="2:19" ht="15" outlineLevel="1" x14ac:dyDescent="0.25">
      <c r="B26" s="3"/>
      <c r="C26" s="3" t="s">
        <v>37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5"/>
      <c r="O26" s="7"/>
      <c r="P26" s="3"/>
      <c r="R26" s="3"/>
      <c r="S26" s="3"/>
    </row>
    <row r="27" spans="2:19" ht="15" outlineLevel="1" x14ac:dyDescent="0.25">
      <c r="B27" s="3">
        <v>4</v>
      </c>
      <c r="C27" s="3" t="s">
        <v>64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5" t="s">
        <v>14</v>
      </c>
      <c r="O27" s="7"/>
      <c r="P27" s="3" t="s">
        <v>63</v>
      </c>
      <c r="R27" s="3"/>
      <c r="S27" s="3"/>
    </row>
    <row r="28" spans="2:19" ht="15" outlineLevel="1" x14ac:dyDescent="0.25">
      <c r="B28" s="3">
        <v>5</v>
      </c>
      <c r="C28" s="3" t="s">
        <v>38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5" t="s">
        <v>14</v>
      </c>
      <c r="O28" s="7"/>
      <c r="P28" s="3" t="s">
        <v>59</v>
      </c>
      <c r="R28" s="3"/>
      <c r="S28" s="3"/>
    </row>
    <row r="29" spans="2:19" ht="15" outlineLevel="1" x14ac:dyDescent="0.25">
      <c r="B29" s="3">
        <v>6</v>
      </c>
      <c r="C29" s="3" t="s">
        <v>39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5" t="s">
        <v>14</v>
      </c>
      <c r="O29" s="7"/>
      <c r="P29" s="3"/>
      <c r="R29" s="3"/>
      <c r="S29" s="3"/>
    </row>
    <row r="30" spans="2:19" ht="15" outlineLevel="1" x14ac:dyDescent="0.25">
      <c r="B30" s="3">
        <v>7</v>
      </c>
      <c r="C30" s="3" t="s">
        <v>40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5" t="s">
        <v>14</v>
      </c>
      <c r="O30" s="7"/>
      <c r="P30" s="3"/>
      <c r="R30" s="3"/>
      <c r="S30" s="3"/>
    </row>
    <row r="31" spans="2:19" ht="15" outlineLevel="1" x14ac:dyDescent="0.25">
      <c r="B31" s="3">
        <v>8</v>
      </c>
      <c r="C31" s="3" t="s">
        <v>41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5" t="s">
        <v>14</v>
      </c>
      <c r="O31" s="7"/>
      <c r="P31" s="3"/>
      <c r="R31" s="3"/>
      <c r="S31" s="3"/>
    </row>
    <row r="32" spans="2:19" ht="15" outlineLevel="1" x14ac:dyDescent="0.25">
      <c r="B32" s="3">
        <v>9</v>
      </c>
      <c r="C32" s="3" t="s">
        <v>42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5" t="s">
        <v>14</v>
      </c>
      <c r="O32" s="7"/>
      <c r="P32" s="3" t="s">
        <v>60</v>
      </c>
      <c r="R32" s="3"/>
      <c r="S32" s="3"/>
    </row>
    <row r="33" spans="2:19" ht="15" outlineLevel="1" x14ac:dyDescent="0.25">
      <c r="B33" s="3">
        <v>10</v>
      </c>
      <c r="C33" s="3" t="s">
        <v>44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5" t="s">
        <v>14</v>
      </c>
      <c r="O33" s="7"/>
      <c r="P33" s="3"/>
      <c r="R33" s="3"/>
      <c r="S33" s="3"/>
    </row>
    <row r="34" spans="2:19" ht="15" outlineLevel="1" x14ac:dyDescent="0.25">
      <c r="B34" s="3"/>
      <c r="C34" s="3" t="s">
        <v>45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5"/>
      <c r="O34" s="7"/>
      <c r="P34" s="3"/>
      <c r="R34" s="3"/>
      <c r="S34" s="3"/>
    </row>
    <row r="35" spans="2:19" ht="15" outlineLevel="1" x14ac:dyDescent="0.25">
      <c r="B35" s="3">
        <v>11</v>
      </c>
      <c r="C35" s="3" t="s">
        <v>43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5" t="s">
        <v>14</v>
      </c>
      <c r="O35" s="7"/>
      <c r="P35" s="3"/>
      <c r="R35" s="3"/>
      <c r="S35" s="3"/>
    </row>
    <row r="36" spans="2:19" ht="15" outlineLevel="1" x14ac:dyDescent="0.25">
      <c r="B36" s="3">
        <v>12</v>
      </c>
      <c r="C36" s="3" t="s">
        <v>46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5" t="s">
        <v>14</v>
      </c>
      <c r="O36" s="7"/>
      <c r="P36" s="3"/>
      <c r="R36" s="3"/>
      <c r="S36" s="3"/>
    </row>
    <row r="37" spans="2:19" ht="15" outlineLevel="1" x14ac:dyDescent="0.25">
      <c r="B37" s="3">
        <v>13</v>
      </c>
      <c r="C37" s="3" t="s">
        <v>47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5" t="s">
        <v>14</v>
      </c>
      <c r="O37" s="7"/>
      <c r="P37" s="3"/>
      <c r="R37" s="3"/>
      <c r="S37" s="3"/>
    </row>
    <row r="38" spans="2:19" ht="15" outlineLevel="1" x14ac:dyDescent="0.25">
      <c r="B38" s="3">
        <v>14</v>
      </c>
      <c r="C38" s="3" t="s">
        <v>48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5" t="s">
        <v>14</v>
      </c>
      <c r="O38" s="7"/>
      <c r="P38" s="3"/>
      <c r="R38" s="3"/>
      <c r="S38" s="3"/>
    </row>
    <row r="39" spans="2:19" ht="15" outlineLevel="1" x14ac:dyDescent="0.25">
      <c r="B39" s="3">
        <v>15</v>
      </c>
      <c r="C39" s="1" t="s">
        <v>49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5" t="s">
        <v>14</v>
      </c>
      <c r="O39" s="7"/>
      <c r="P39" s="3"/>
      <c r="R39" s="3"/>
      <c r="S39" s="3"/>
    </row>
    <row r="40" spans="2:19" ht="15" outlineLevel="1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5"/>
      <c r="O40" s="7"/>
      <c r="P40" s="3"/>
      <c r="R40" s="3"/>
      <c r="S40" s="3"/>
    </row>
    <row r="41" spans="2:19" ht="15" x14ac:dyDescent="0.25">
      <c r="B41" s="133" t="s">
        <v>50</v>
      </c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5"/>
      <c r="R41" s="3"/>
      <c r="S41" s="3"/>
    </row>
    <row r="42" spans="2:19" x14ac:dyDescent="0.2">
      <c r="B42" s="3" t="s">
        <v>1</v>
      </c>
      <c r="C42" s="3" t="s">
        <v>51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5" t="s">
        <v>14</v>
      </c>
      <c r="O42" s="3"/>
      <c r="P42" s="3"/>
      <c r="R42" s="3"/>
      <c r="S42" s="3"/>
    </row>
    <row r="43" spans="2:19" x14ac:dyDescent="0.2">
      <c r="B43" s="3" t="s">
        <v>2</v>
      </c>
      <c r="C43" s="3" t="s">
        <v>52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5" t="s">
        <v>14</v>
      </c>
      <c r="O43" s="3"/>
      <c r="P43" s="3"/>
      <c r="R43" s="3"/>
      <c r="S43" s="3"/>
    </row>
    <row r="44" spans="2:19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R44" s="3"/>
      <c r="S44" s="3"/>
    </row>
    <row r="45" spans="2:19" ht="15" outlineLevel="1" x14ac:dyDescent="0.25">
      <c r="B45" s="133" t="s">
        <v>53</v>
      </c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5"/>
      <c r="R45" s="3"/>
      <c r="S45" s="3"/>
    </row>
    <row r="46" spans="2:19" ht="15" outlineLevel="1" x14ac:dyDescent="0.25">
      <c r="B46" s="3" t="s">
        <v>8</v>
      </c>
      <c r="C46" s="3" t="s">
        <v>54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5" t="s">
        <v>14</v>
      </c>
      <c r="O46" s="7"/>
      <c r="P46" s="3"/>
      <c r="R46" s="3"/>
      <c r="S46" s="3"/>
    </row>
    <row r="47" spans="2:19" outlineLevel="1" x14ac:dyDescent="0.2">
      <c r="B47" s="3" t="s">
        <v>2</v>
      </c>
      <c r="C47" s="3" t="s">
        <v>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5" t="s">
        <v>14</v>
      </c>
      <c r="O47" s="3"/>
      <c r="P47" s="3"/>
      <c r="R47" s="3"/>
      <c r="S47" s="3"/>
    </row>
    <row r="48" spans="2:19" outlineLevel="1" x14ac:dyDescent="0.2">
      <c r="B48" s="3" t="s">
        <v>3</v>
      </c>
      <c r="C48" s="3" t="s">
        <v>7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5" t="s">
        <v>14</v>
      </c>
      <c r="O48" s="3"/>
      <c r="P48" s="3"/>
      <c r="R48" s="3"/>
      <c r="S48" s="3"/>
    </row>
    <row r="49" spans="2:19" outlineLevel="1" x14ac:dyDescent="0.2">
      <c r="B49" s="3"/>
      <c r="C49" s="8" t="s">
        <v>16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5"/>
      <c r="O49" s="3"/>
      <c r="P49" s="3"/>
      <c r="R49" s="3"/>
      <c r="S49" s="3"/>
    </row>
    <row r="50" spans="2:19" ht="15" outlineLevel="1" x14ac:dyDescent="0.25">
      <c r="B50" s="3" t="s">
        <v>4</v>
      </c>
      <c r="C50" s="3" t="s">
        <v>15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5" t="s">
        <v>14</v>
      </c>
      <c r="O50" s="7"/>
      <c r="P50" s="3"/>
      <c r="R50" s="3"/>
      <c r="S50" s="3"/>
    </row>
    <row r="51" spans="2:19" ht="15" outlineLevel="1" x14ac:dyDescent="0.25">
      <c r="B51" s="3" t="s">
        <v>5</v>
      </c>
      <c r="C51" s="3" t="s">
        <v>17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5" t="s">
        <v>14</v>
      </c>
      <c r="O51" s="6"/>
      <c r="P51" s="3"/>
      <c r="R51" s="3"/>
      <c r="S51" s="3"/>
    </row>
    <row r="52" spans="2:19" outlineLevel="1" x14ac:dyDescent="0.2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R52" s="3"/>
      <c r="S52" s="3"/>
    </row>
    <row r="53" spans="2:19" ht="15" x14ac:dyDescent="0.25">
      <c r="B53" s="12" t="s">
        <v>55</v>
      </c>
      <c r="C53" s="12"/>
      <c r="R53" s="3"/>
      <c r="S53" s="3"/>
    </row>
    <row r="54" spans="2:19" x14ac:dyDescent="0.2">
      <c r="B54" s="3" t="s">
        <v>8</v>
      </c>
      <c r="C54" s="3" t="s">
        <v>56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5" t="s">
        <v>14</v>
      </c>
      <c r="O54" s="3"/>
      <c r="P54" s="3"/>
      <c r="R54" s="3"/>
      <c r="S54" s="3"/>
    </row>
    <row r="55" spans="2:19" ht="15" x14ac:dyDescent="0.25">
      <c r="B55" s="3">
        <v>2</v>
      </c>
      <c r="C55" s="8" t="s">
        <v>57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5" t="s">
        <v>14</v>
      </c>
      <c r="O55" s="7"/>
      <c r="P55" s="3"/>
      <c r="R55" s="3"/>
      <c r="S55" s="3"/>
    </row>
    <row r="56" spans="2:19" x14ac:dyDescent="0.2">
      <c r="B56" s="3">
        <v>3</v>
      </c>
      <c r="C56" s="8" t="s">
        <v>58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5" t="s">
        <v>14</v>
      </c>
      <c r="O56" s="3"/>
      <c r="P56" s="3"/>
      <c r="R56" s="3"/>
      <c r="S56" s="3"/>
    </row>
    <row r="57" spans="2:19" x14ac:dyDescent="0.2">
      <c r="B57" s="3"/>
      <c r="C57" s="8"/>
      <c r="D57" s="3"/>
      <c r="E57" s="3"/>
      <c r="F57" s="3"/>
      <c r="G57" s="3"/>
      <c r="H57" s="3"/>
      <c r="I57" s="3"/>
      <c r="J57" s="3"/>
      <c r="K57" s="3"/>
      <c r="L57" s="3"/>
      <c r="M57" s="3"/>
      <c r="N57" s="5"/>
      <c r="O57" s="3"/>
      <c r="P57" s="3"/>
      <c r="R57" s="3"/>
      <c r="S57" s="3"/>
    </row>
    <row r="58" spans="2:19" ht="15" outlineLevel="1" x14ac:dyDescent="0.25">
      <c r="B58" s="133" t="s">
        <v>61</v>
      </c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5"/>
      <c r="R58" s="3"/>
      <c r="S58" s="3"/>
    </row>
    <row r="59" spans="2:19" ht="15" outlineLevel="1" x14ac:dyDescent="0.2">
      <c r="B59" s="3" t="s">
        <v>1</v>
      </c>
      <c r="C59" s="3" t="s">
        <v>62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5" t="s">
        <v>14</v>
      </c>
      <c r="O59" s="9"/>
      <c r="P59" s="3"/>
      <c r="R59" s="3"/>
      <c r="S59" s="3"/>
    </row>
    <row r="60" spans="2:19" ht="15" outlineLevel="1" x14ac:dyDescent="0.2">
      <c r="B60" s="3" t="s">
        <v>2</v>
      </c>
      <c r="C60" s="3" t="s">
        <v>70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5" t="s">
        <v>14</v>
      </c>
      <c r="O60" s="9"/>
      <c r="P60" s="3" t="s">
        <v>71</v>
      </c>
      <c r="R60" s="3"/>
      <c r="S60" s="3"/>
    </row>
    <row r="61" spans="2:19" outlineLevel="1" x14ac:dyDescent="0.2">
      <c r="B61" s="3" t="s">
        <v>3</v>
      </c>
      <c r="C61" s="3" t="s">
        <v>72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5" t="s">
        <v>14</v>
      </c>
      <c r="O61" s="3"/>
      <c r="P61" s="3" t="s">
        <v>73</v>
      </c>
      <c r="R61" s="3"/>
      <c r="S61" s="3"/>
    </row>
    <row r="62" spans="2:19" outlineLevel="1" x14ac:dyDescent="0.2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R62" s="3"/>
      <c r="S62" s="3"/>
    </row>
    <row r="63" spans="2:19" ht="15" outlineLevel="1" x14ac:dyDescent="0.25">
      <c r="B63" s="133" t="s">
        <v>74</v>
      </c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5"/>
      <c r="R63" s="3"/>
      <c r="S63" s="3"/>
    </row>
    <row r="64" spans="2:19" ht="15" outlineLevel="1" x14ac:dyDescent="0.2">
      <c r="B64" s="3" t="s">
        <v>1</v>
      </c>
      <c r="C64" s="3" t="s">
        <v>75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5" t="s">
        <v>14</v>
      </c>
      <c r="O64" s="9"/>
      <c r="P64" s="3" t="s">
        <v>76</v>
      </c>
      <c r="R64" s="3"/>
      <c r="S64" s="3"/>
    </row>
    <row r="65" spans="2:19" ht="15" outlineLevel="1" x14ac:dyDescent="0.2">
      <c r="B65" s="3" t="s">
        <v>2</v>
      </c>
      <c r="C65" s="3" t="s">
        <v>77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5" t="s">
        <v>14</v>
      </c>
      <c r="O65" s="9"/>
      <c r="P65" s="3"/>
      <c r="R65" s="3"/>
      <c r="S65" s="3"/>
    </row>
    <row r="66" spans="2:19" outlineLevel="1" x14ac:dyDescent="0.2">
      <c r="B66" s="3" t="s">
        <v>3</v>
      </c>
      <c r="C66" s="3" t="s">
        <v>78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5" t="s">
        <v>14</v>
      </c>
      <c r="O66" s="3"/>
      <c r="P66" s="3" t="s">
        <v>79</v>
      </c>
      <c r="R66" s="3"/>
      <c r="S66" s="3"/>
    </row>
    <row r="67" spans="2:19" outlineLevel="1" x14ac:dyDescent="0.2">
      <c r="B67" s="3">
        <v>4</v>
      </c>
      <c r="C67" s="3" t="s">
        <v>80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R67" s="3"/>
      <c r="S67" s="3"/>
    </row>
    <row r="68" spans="2:19" outlineLevel="1" x14ac:dyDescent="0.2">
      <c r="B68" s="3">
        <v>5</v>
      </c>
      <c r="C68" s="3" t="s">
        <v>81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R68" s="3"/>
      <c r="S68" s="3"/>
    </row>
    <row r="69" spans="2:19" outlineLevel="1" x14ac:dyDescent="0.2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R69" s="3"/>
      <c r="S69" s="3"/>
    </row>
    <row r="70" spans="2:19" ht="15" x14ac:dyDescent="0.25">
      <c r="B70" s="133" t="s">
        <v>82</v>
      </c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5"/>
      <c r="R70" s="3"/>
      <c r="S70" s="3"/>
    </row>
    <row r="71" spans="2:19" x14ac:dyDescent="0.2">
      <c r="B71" s="3" t="s">
        <v>1</v>
      </c>
      <c r="C71" s="3" t="s">
        <v>83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5" t="s">
        <v>14</v>
      </c>
      <c r="O71" s="3"/>
      <c r="P71" s="3"/>
      <c r="R71" s="3"/>
      <c r="S71" s="3"/>
    </row>
    <row r="72" spans="2:19" x14ac:dyDescent="0.2">
      <c r="B72" s="3">
        <v>2</v>
      </c>
      <c r="C72" s="3" t="s">
        <v>84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R72" s="3"/>
      <c r="S72" s="3"/>
    </row>
    <row r="73" spans="2:19" x14ac:dyDescent="0.2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R73" s="3"/>
      <c r="S73" s="3"/>
    </row>
    <row r="74" spans="2:19" ht="15" outlineLevel="1" x14ac:dyDescent="0.25">
      <c r="B74" s="133" t="s">
        <v>85</v>
      </c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5"/>
      <c r="R74" s="3"/>
      <c r="S74" s="3"/>
    </row>
    <row r="75" spans="2:19" ht="15" outlineLevel="1" x14ac:dyDescent="0.25">
      <c r="B75" s="3" t="s">
        <v>1</v>
      </c>
      <c r="C75" s="3" t="s">
        <v>86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5" t="s">
        <v>14</v>
      </c>
      <c r="O75" s="7"/>
      <c r="P75" s="3"/>
      <c r="R75" s="3"/>
      <c r="S75" s="3"/>
    </row>
    <row r="76" spans="2:19" outlineLevel="1" x14ac:dyDescent="0.2">
      <c r="B76" s="3" t="s">
        <v>2</v>
      </c>
      <c r="C76" s="3" t="s">
        <v>87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5" t="s">
        <v>14</v>
      </c>
      <c r="O76" s="3"/>
      <c r="P76" s="3"/>
      <c r="R76" s="3"/>
      <c r="S76" s="3"/>
    </row>
    <row r="77" spans="2:19" outlineLevel="1" x14ac:dyDescent="0.2">
      <c r="B77" s="3">
        <v>3</v>
      </c>
      <c r="C77" s="3" t="s">
        <v>88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R77" s="3"/>
      <c r="S77" s="3"/>
    </row>
    <row r="78" spans="2:19" outlineLevel="1" x14ac:dyDescent="0.2">
      <c r="B78" s="3">
        <v>4</v>
      </c>
      <c r="C78" s="3" t="s">
        <v>89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R78" s="3"/>
      <c r="S78" s="3"/>
    </row>
    <row r="79" spans="2:19" outlineLevel="1" x14ac:dyDescent="0.2">
      <c r="B79" s="3">
        <v>5</v>
      </c>
      <c r="C79" s="3" t="s">
        <v>90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R79" s="3"/>
      <c r="S79" s="3"/>
    </row>
    <row r="80" spans="2:19" outlineLevel="1" x14ac:dyDescent="0.2">
      <c r="B80" s="3">
        <v>6</v>
      </c>
      <c r="C80" s="3" t="s">
        <v>91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R80" s="3"/>
      <c r="S80" s="3"/>
    </row>
    <row r="81" spans="2:19" outlineLevel="1" x14ac:dyDescent="0.2">
      <c r="B81" s="3">
        <v>7</v>
      </c>
      <c r="C81" s="3" t="s">
        <v>92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R81" s="3"/>
      <c r="S81" s="3"/>
    </row>
    <row r="82" spans="2:19" outlineLevel="1" x14ac:dyDescent="0.2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R82" s="3"/>
      <c r="S82" s="3"/>
    </row>
  </sheetData>
  <mergeCells count="15">
    <mergeCell ref="R5:S5"/>
    <mergeCell ref="B6:M6"/>
    <mergeCell ref="B15:P15"/>
    <mergeCell ref="B18:P18"/>
    <mergeCell ref="B21:P21"/>
    <mergeCell ref="B5:M5"/>
    <mergeCell ref="N5:N6"/>
    <mergeCell ref="O5:O6"/>
    <mergeCell ref="P5:P6"/>
    <mergeCell ref="B70:P70"/>
    <mergeCell ref="B74:P74"/>
    <mergeCell ref="B41:P41"/>
    <mergeCell ref="B45:P45"/>
    <mergeCell ref="B58:P58"/>
    <mergeCell ref="B63:P6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9"/>
  <sheetViews>
    <sheetView workbookViewId="0">
      <selection activeCell="C4" sqref="C4:C12"/>
    </sheetView>
  </sheetViews>
  <sheetFormatPr defaultRowHeight="15" x14ac:dyDescent="0.25"/>
  <cols>
    <col min="1" max="1" width="3.28515625" bestFit="1" customWidth="1"/>
    <col min="2" max="2" width="28.7109375" bestFit="1" customWidth="1"/>
    <col min="3" max="3" width="73.85546875" bestFit="1" customWidth="1"/>
  </cols>
  <sheetData>
    <row r="1" spans="1:4" x14ac:dyDescent="0.25">
      <c r="A1" s="20"/>
      <c r="B1" s="145" t="s">
        <v>109</v>
      </c>
      <c r="C1" s="145"/>
      <c r="D1" s="21"/>
    </row>
    <row r="2" spans="1:4" x14ac:dyDescent="0.25">
      <c r="A2" s="20"/>
      <c r="B2" s="21"/>
      <c r="C2" s="21"/>
      <c r="D2" s="21"/>
    </row>
    <row r="3" spans="1:4" x14ac:dyDescent="0.25">
      <c r="A3" s="22" t="s">
        <v>93</v>
      </c>
      <c r="B3" s="22" t="s">
        <v>94</v>
      </c>
      <c r="C3" s="22" t="s">
        <v>95</v>
      </c>
      <c r="D3" s="22" t="s">
        <v>96</v>
      </c>
    </row>
    <row r="4" spans="1:4" x14ac:dyDescent="0.25">
      <c r="A4" s="142">
        <v>1</v>
      </c>
      <c r="B4" s="142" t="s">
        <v>97</v>
      </c>
      <c r="C4" s="24" t="s">
        <v>112</v>
      </c>
      <c r="D4" s="22"/>
    </row>
    <row r="5" spans="1:4" x14ac:dyDescent="0.25">
      <c r="A5" s="143"/>
      <c r="B5" s="143"/>
      <c r="C5" s="24" t="s">
        <v>113</v>
      </c>
      <c r="D5" s="22"/>
    </row>
    <row r="6" spans="1:4" x14ac:dyDescent="0.25">
      <c r="A6" s="143"/>
      <c r="B6" s="143"/>
      <c r="C6" s="23" t="s">
        <v>110</v>
      </c>
      <c r="D6" s="23"/>
    </row>
    <row r="7" spans="1:4" x14ac:dyDescent="0.25">
      <c r="A7" s="143"/>
      <c r="B7" s="143"/>
      <c r="C7" s="23" t="s">
        <v>111</v>
      </c>
      <c r="D7" s="23"/>
    </row>
    <row r="8" spans="1:4" x14ac:dyDescent="0.25">
      <c r="A8" s="143"/>
      <c r="B8" s="143"/>
      <c r="C8" s="23" t="s">
        <v>114</v>
      </c>
      <c r="D8" s="23"/>
    </row>
    <row r="9" spans="1:4" x14ac:dyDescent="0.25">
      <c r="A9" s="143"/>
      <c r="B9" s="143"/>
      <c r="C9" s="23" t="s">
        <v>115</v>
      </c>
      <c r="D9" s="23"/>
    </row>
    <row r="10" spans="1:4" x14ac:dyDescent="0.25">
      <c r="A10" s="143"/>
      <c r="B10" s="143"/>
      <c r="C10" s="23" t="s">
        <v>120</v>
      </c>
      <c r="D10" s="23"/>
    </row>
    <row r="11" spans="1:4" x14ac:dyDescent="0.25">
      <c r="A11" s="143"/>
      <c r="B11" s="143"/>
      <c r="C11" s="23" t="s">
        <v>117</v>
      </c>
      <c r="D11" s="23"/>
    </row>
    <row r="12" spans="1:4" x14ac:dyDescent="0.25">
      <c r="A12" s="144"/>
      <c r="B12" s="144"/>
      <c r="C12" s="23" t="s">
        <v>116</v>
      </c>
      <c r="D12" s="23"/>
    </row>
    <row r="13" spans="1:4" x14ac:dyDescent="0.25">
      <c r="A13" s="146" t="s">
        <v>98</v>
      </c>
      <c r="B13" s="148" t="s">
        <v>99</v>
      </c>
      <c r="C13" s="23" t="s">
        <v>100</v>
      </c>
      <c r="D13" s="23"/>
    </row>
    <row r="14" spans="1:4" x14ac:dyDescent="0.25">
      <c r="A14" s="147"/>
      <c r="B14" s="148"/>
      <c r="C14" s="23" t="s">
        <v>101</v>
      </c>
      <c r="D14" s="23"/>
    </row>
    <row r="15" spans="1:4" x14ac:dyDescent="0.25">
      <c r="A15" s="147"/>
      <c r="B15" s="148"/>
      <c r="C15" s="23" t="s">
        <v>102</v>
      </c>
      <c r="D15" s="23"/>
    </row>
    <row r="16" spans="1:4" x14ac:dyDescent="0.25">
      <c r="A16" s="147"/>
      <c r="B16" s="148"/>
      <c r="C16" s="23" t="s">
        <v>103</v>
      </c>
      <c r="D16" s="23"/>
    </row>
    <row r="17" spans="1:4" x14ac:dyDescent="0.25">
      <c r="A17" s="146" t="s">
        <v>104</v>
      </c>
      <c r="B17" s="148" t="s">
        <v>105</v>
      </c>
      <c r="C17" s="23" t="s">
        <v>106</v>
      </c>
      <c r="D17" s="23"/>
    </row>
    <row r="18" spans="1:4" x14ac:dyDescent="0.25">
      <c r="A18" s="147"/>
      <c r="B18" s="148"/>
      <c r="C18" s="23" t="s">
        <v>107</v>
      </c>
      <c r="D18" s="23"/>
    </row>
    <row r="19" spans="1:4" x14ac:dyDescent="0.25">
      <c r="A19" s="147"/>
      <c r="B19" s="148"/>
      <c r="C19" s="23" t="s">
        <v>108</v>
      </c>
      <c r="D19" s="23"/>
    </row>
  </sheetData>
  <mergeCells count="7">
    <mergeCell ref="A4:A12"/>
    <mergeCell ref="B1:C1"/>
    <mergeCell ref="A13:A16"/>
    <mergeCell ref="B13:B16"/>
    <mergeCell ref="A17:A19"/>
    <mergeCell ref="B17:B19"/>
    <mergeCell ref="B4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78"/>
  <sheetViews>
    <sheetView tabSelected="1" view="pageBreakPreview" zoomScale="120" zoomScaleNormal="110" zoomScaleSheetLayoutView="120" workbookViewId="0">
      <pane ySplit="4" topLeftCell="A58" activePane="bottomLeft" state="frozen"/>
      <selection pane="bottomLeft" activeCell="D57" sqref="D57:D63"/>
    </sheetView>
  </sheetViews>
  <sheetFormatPr defaultColWidth="8.85546875" defaultRowHeight="15" x14ac:dyDescent="0.25"/>
  <cols>
    <col min="1" max="1" width="4" style="34" customWidth="1"/>
    <col min="2" max="2" width="8" style="34" customWidth="1"/>
    <col min="3" max="3" width="33.42578125" style="34" customWidth="1"/>
    <col min="4" max="4" width="54.140625" style="34" customWidth="1"/>
    <col min="5" max="5" width="56.140625" style="44" bestFit="1" customWidth="1"/>
    <col min="6" max="16384" width="8.85546875" style="34"/>
  </cols>
  <sheetData>
    <row r="1" spans="2:5" ht="15.75" thickBot="1" x14ac:dyDescent="0.3"/>
    <row r="2" spans="2:5" ht="32.25" customHeight="1" thickBot="1" x14ac:dyDescent="0.3">
      <c r="C2" s="102" t="s">
        <v>223</v>
      </c>
      <c r="D2" s="103"/>
    </row>
    <row r="4" spans="2:5" s="55" customFormat="1" x14ac:dyDescent="0.25">
      <c r="B4" s="56" t="s">
        <v>166</v>
      </c>
      <c r="C4" s="56" t="s">
        <v>164</v>
      </c>
      <c r="D4" s="56" t="s">
        <v>165</v>
      </c>
      <c r="E4" s="57" t="s">
        <v>213</v>
      </c>
    </row>
    <row r="6" spans="2:5" s="33" customFormat="1" ht="14.25" x14ac:dyDescent="0.2">
      <c r="B6" s="48"/>
      <c r="C6" s="46"/>
      <c r="D6" s="50"/>
      <c r="E6" s="51"/>
    </row>
    <row r="7" spans="2:5" ht="30" x14ac:dyDescent="0.25">
      <c r="B7" s="47" t="s">
        <v>125</v>
      </c>
      <c r="C7" s="49" t="s">
        <v>163</v>
      </c>
      <c r="D7" s="35" t="s">
        <v>226</v>
      </c>
      <c r="E7" s="32" t="str">
        <f>'Monthly Visit Confirmation Mail'!A3</f>
        <v>Correspondence with client personnel for the fixation of visiting.</v>
      </c>
    </row>
    <row r="9" spans="2:5" s="33" customFormat="1" ht="14.25" x14ac:dyDescent="0.2">
      <c r="C9" s="52"/>
      <c r="D9" s="53"/>
      <c r="E9" s="54"/>
    </row>
    <row r="10" spans="2:5" s="33" customFormat="1" x14ac:dyDescent="0.25">
      <c r="B10" s="108" t="s">
        <v>126</v>
      </c>
      <c r="C10" s="111" t="s">
        <v>167</v>
      </c>
      <c r="D10" s="39" t="s">
        <v>227</v>
      </c>
      <c r="E10" s="32" t="s">
        <v>220</v>
      </c>
    </row>
    <row r="11" spans="2:5" s="33" customFormat="1" x14ac:dyDescent="0.25">
      <c r="B11" s="109"/>
      <c r="C11" s="112"/>
      <c r="D11" s="39" t="s">
        <v>224</v>
      </c>
      <c r="E11" s="32"/>
    </row>
    <row r="12" spans="2:5" ht="30" x14ac:dyDescent="0.25">
      <c r="B12" s="109"/>
      <c r="C12" s="112"/>
      <c r="D12" s="40" t="s">
        <v>228</v>
      </c>
      <c r="E12" s="32"/>
    </row>
    <row r="13" spans="2:5" ht="30" x14ac:dyDescent="0.25">
      <c r="B13" s="109"/>
      <c r="C13" s="112"/>
      <c r="D13" s="40" t="s">
        <v>221</v>
      </c>
      <c r="E13" s="32"/>
    </row>
    <row r="14" spans="2:5" x14ac:dyDescent="0.25">
      <c r="B14" s="109"/>
      <c r="C14" s="112"/>
      <c r="D14" s="39" t="s">
        <v>229</v>
      </c>
      <c r="E14" s="32"/>
    </row>
    <row r="15" spans="2:5" x14ac:dyDescent="0.25">
      <c r="B15" s="109"/>
      <c r="C15" s="112"/>
      <c r="D15" s="39" t="s">
        <v>123</v>
      </c>
      <c r="E15" s="36"/>
    </row>
    <row r="16" spans="2:5" ht="30" x14ac:dyDescent="0.25">
      <c r="B16" s="109"/>
      <c r="C16" s="112"/>
      <c r="D16" s="39" t="s">
        <v>210</v>
      </c>
      <c r="E16" s="36"/>
    </row>
    <row r="17" spans="2:5" ht="30" x14ac:dyDescent="0.25">
      <c r="B17" s="109"/>
      <c r="C17" s="112"/>
      <c r="D17" s="36" t="s">
        <v>225</v>
      </c>
      <c r="E17" s="36"/>
    </row>
    <row r="18" spans="2:5" x14ac:dyDescent="0.25">
      <c r="B18" s="109"/>
      <c r="C18" s="112"/>
      <c r="D18" s="105" t="s">
        <v>230</v>
      </c>
      <c r="E18" s="95"/>
    </row>
    <row r="19" spans="2:5" x14ac:dyDescent="0.25">
      <c r="B19" s="109"/>
      <c r="C19" s="112"/>
      <c r="D19" s="106"/>
      <c r="E19" s="96"/>
    </row>
    <row r="20" spans="2:5" ht="1.5" customHeight="1" x14ac:dyDescent="0.25">
      <c r="B20" s="109"/>
      <c r="C20" s="112"/>
      <c r="D20" s="106"/>
      <c r="E20" s="96"/>
    </row>
    <row r="21" spans="2:5" ht="15" hidden="1" customHeight="1" x14ac:dyDescent="0.25">
      <c r="B21" s="109"/>
      <c r="C21" s="112"/>
      <c r="D21" s="107"/>
      <c r="E21" s="97"/>
    </row>
    <row r="22" spans="2:5" ht="30" x14ac:dyDescent="0.25">
      <c r="B22" s="110"/>
      <c r="C22" s="113"/>
      <c r="D22" s="39" t="s">
        <v>212</v>
      </c>
      <c r="E22" s="36"/>
    </row>
    <row r="23" spans="2:5" x14ac:dyDescent="0.25">
      <c r="B23" s="35"/>
      <c r="E23" s="36"/>
    </row>
    <row r="24" spans="2:5" x14ac:dyDescent="0.25">
      <c r="B24" s="104"/>
      <c r="C24" s="114" t="s">
        <v>154</v>
      </c>
      <c r="D24" s="39" t="s">
        <v>155</v>
      </c>
      <c r="E24" s="36"/>
    </row>
    <row r="25" spans="2:5" ht="45" x14ac:dyDescent="0.25">
      <c r="B25" s="104"/>
      <c r="C25" s="114"/>
      <c r="D25" s="39" t="s">
        <v>218</v>
      </c>
      <c r="E25" s="36"/>
    </row>
    <row r="26" spans="2:5" x14ac:dyDescent="0.25">
      <c r="B26" s="104"/>
      <c r="C26" s="114"/>
      <c r="D26" s="39" t="s">
        <v>153</v>
      </c>
      <c r="E26" s="36"/>
    </row>
    <row r="27" spans="2:5" x14ac:dyDescent="0.25">
      <c r="B27" s="104"/>
      <c r="C27" s="114"/>
      <c r="D27" s="39" t="s">
        <v>156</v>
      </c>
      <c r="E27" s="36"/>
    </row>
    <row r="28" spans="2:5" ht="30" x14ac:dyDescent="0.25">
      <c r="B28" s="104"/>
      <c r="C28" s="114"/>
      <c r="D28" s="39" t="s">
        <v>157</v>
      </c>
      <c r="E28" s="36"/>
    </row>
    <row r="29" spans="2:5" x14ac:dyDescent="0.25">
      <c r="B29" s="104"/>
      <c r="C29" s="114"/>
      <c r="D29" s="39" t="s">
        <v>158</v>
      </c>
      <c r="E29" s="36"/>
    </row>
    <row r="30" spans="2:5" x14ac:dyDescent="0.25">
      <c r="B30" s="104"/>
      <c r="C30" s="114"/>
      <c r="D30" s="39" t="s">
        <v>159</v>
      </c>
      <c r="E30" s="36"/>
    </row>
    <row r="31" spans="2:5" ht="30" x14ac:dyDescent="0.25">
      <c r="B31" s="104"/>
      <c r="C31" s="114"/>
      <c r="D31" s="36" t="s">
        <v>231</v>
      </c>
      <c r="E31" s="36"/>
    </row>
    <row r="32" spans="2:5" x14ac:dyDescent="0.25">
      <c r="B32" s="104"/>
      <c r="C32" s="114"/>
      <c r="D32" s="39" t="s">
        <v>232</v>
      </c>
      <c r="E32" s="36"/>
    </row>
    <row r="33" spans="2:5" x14ac:dyDescent="0.25">
      <c r="B33" s="104"/>
      <c r="C33" s="114"/>
      <c r="D33" s="39" t="s">
        <v>160</v>
      </c>
      <c r="E33" s="36"/>
    </row>
    <row r="34" spans="2:5" x14ac:dyDescent="0.25">
      <c r="B34" s="104"/>
      <c r="C34" s="114"/>
      <c r="D34" s="39" t="s">
        <v>129</v>
      </c>
      <c r="E34" s="36"/>
    </row>
    <row r="35" spans="2:5" x14ac:dyDescent="0.25">
      <c r="B35" s="104"/>
      <c r="C35" s="114"/>
      <c r="D35" s="39" t="s">
        <v>219</v>
      </c>
      <c r="E35" s="36"/>
    </row>
    <row r="36" spans="2:5" ht="30" x14ac:dyDescent="0.25">
      <c r="B36" s="104"/>
      <c r="C36" s="115"/>
      <c r="D36" s="39" t="s">
        <v>130</v>
      </c>
      <c r="E36" s="36"/>
    </row>
    <row r="37" spans="2:5" x14ac:dyDescent="0.25">
      <c r="B37" s="104"/>
      <c r="C37" s="39"/>
      <c r="D37" s="39"/>
      <c r="E37" s="36"/>
    </row>
    <row r="38" spans="2:5" x14ac:dyDescent="0.25">
      <c r="B38" s="104"/>
      <c r="C38" s="116" t="s">
        <v>222</v>
      </c>
      <c r="D38" s="39" t="s">
        <v>237</v>
      </c>
      <c r="E38" s="36"/>
    </row>
    <row r="39" spans="2:5" s="33" customFormat="1" x14ac:dyDescent="0.25">
      <c r="B39" s="104"/>
      <c r="C39" s="114"/>
      <c r="D39" s="39" t="s">
        <v>233</v>
      </c>
      <c r="E39" s="36"/>
    </row>
    <row r="40" spans="2:5" s="33" customFormat="1" ht="30" x14ac:dyDescent="0.25">
      <c r="B40" s="104"/>
      <c r="C40" s="114"/>
      <c r="D40" s="39" t="s">
        <v>238</v>
      </c>
      <c r="E40" s="36"/>
    </row>
    <row r="41" spans="2:5" s="33" customFormat="1" ht="30" x14ac:dyDescent="0.25">
      <c r="B41" s="104"/>
      <c r="C41" s="114"/>
      <c r="D41" s="39" t="s">
        <v>234</v>
      </c>
      <c r="E41" s="36"/>
    </row>
    <row r="42" spans="2:5" s="33" customFormat="1" ht="99.75" x14ac:dyDescent="0.25">
      <c r="B42" s="104"/>
      <c r="C42" s="114"/>
      <c r="D42" s="39" t="s">
        <v>235</v>
      </c>
      <c r="E42" s="38" t="s">
        <v>239</v>
      </c>
    </row>
    <row r="43" spans="2:5" s="33" customFormat="1" ht="30" customHeight="1" x14ac:dyDescent="0.2">
      <c r="B43" s="104"/>
      <c r="C43" s="114"/>
      <c r="D43" s="98" t="s">
        <v>236</v>
      </c>
      <c r="E43" s="100" t="str">
        <f>'Export-Jornal Entries'!B3</f>
        <v>Export Journal Entries/Trial Balance/General Ledger</v>
      </c>
    </row>
    <row r="44" spans="2:5" s="33" customFormat="1" ht="2.25" customHeight="1" x14ac:dyDescent="0.2">
      <c r="B44" s="104"/>
      <c r="C44" s="114"/>
      <c r="D44" s="99"/>
      <c r="E44" s="101"/>
    </row>
    <row r="45" spans="2:5" x14ac:dyDescent="0.25">
      <c r="B45" s="104"/>
      <c r="C45" s="114"/>
      <c r="D45" s="41" t="s">
        <v>121</v>
      </c>
      <c r="E45" s="36"/>
    </row>
    <row r="46" spans="2:5" x14ac:dyDescent="0.25">
      <c r="B46" s="104"/>
      <c r="C46" s="114"/>
      <c r="D46" s="42" t="s">
        <v>22</v>
      </c>
      <c r="E46" s="36"/>
    </row>
    <row r="47" spans="2:5" x14ac:dyDescent="0.25">
      <c r="B47" s="104"/>
      <c r="C47" s="114"/>
      <c r="D47" s="42" t="s">
        <v>122</v>
      </c>
      <c r="E47" s="36"/>
    </row>
    <row r="48" spans="2:5" x14ac:dyDescent="0.25">
      <c r="B48" s="35"/>
      <c r="E48" s="36"/>
    </row>
    <row r="49" spans="2:5" s="33" customFormat="1" ht="30" x14ac:dyDescent="0.25">
      <c r="B49" s="104"/>
      <c r="C49" s="111" t="s">
        <v>211</v>
      </c>
      <c r="D49" s="39" t="s">
        <v>214</v>
      </c>
      <c r="E49" s="38"/>
    </row>
    <row r="50" spans="2:5" x14ac:dyDescent="0.25">
      <c r="B50" s="104"/>
      <c r="C50" s="112"/>
      <c r="D50" s="39" t="s">
        <v>131</v>
      </c>
      <c r="E50" s="36"/>
    </row>
    <row r="51" spans="2:5" x14ac:dyDescent="0.25">
      <c r="B51" s="104"/>
      <c r="C51" s="112"/>
      <c r="D51" s="39" t="s">
        <v>132</v>
      </c>
      <c r="E51" s="36"/>
    </row>
    <row r="52" spans="2:5" x14ac:dyDescent="0.25">
      <c r="B52" s="104"/>
      <c r="C52" s="112"/>
      <c r="D52" s="39" t="s">
        <v>133</v>
      </c>
      <c r="E52" s="36"/>
    </row>
    <row r="53" spans="2:5" x14ac:dyDescent="0.25">
      <c r="B53" s="104"/>
      <c r="C53" s="112"/>
      <c r="D53" s="39" t="s">
        <v>134</v>
      </c>
      <c r="E53" s="36"/>
    </row>
    <row r="54" spans="2:5" x14ac:dyDescent="0.25">
      <c r="B54" s="104"/>
      <c r="C54" s="112"/>
      <c r="D54" s="39" t="s">
        <v>135</v>
      </c>
      <c r="E54" s="36"/>
    </row>
    <row r="55" spans="2:5" x14ac:dyDescent="0.25">
      <c r="B55" s="104"/>
      <c r="C55" s="112"/>
      <c r="D55" s="39" t="s">
        <v>136</v>
      </c>
      <c r="E55" s="36"/>
    </row>
    <row r="56" spans="2:5" ht="30" x14ac:dyDescent="0.25">
      <c r="B56" s="104"/>
      <c r="C56" s="112"/>
      <c r="D56" s="39" t="s">
        <v>231</v>
      </c>
      <c r="E56" s="36"/>
    </row>
    <row r="57" spans="2:5" x14ac:dyDescent="0.25">
      <c r="B57" s="104"/>
      <c r="C57" s="112"/>
      <c r="D57" s="39" t="s">
        <v>124</v>
      </c>
      <c r="E57" s="36"/>
    </row>
    <row r="58" spans="2:5" x14ac:dyDescent="0.25">
      <c r="B58" s="104"/>
      <c r="C58" s="112"/>
      <c r="D58" s="39" t="s">
        <v>137</v>
      </c>
      <c r="E58" s="36"/>
    </row>
    <row r="59" spans="2:5" x14ac:dyDescent="0.25">
      <c r="B59" s="104"/>
      <c r="C59" s="112"/>
      <c r="D59" s="39" t="s">
        <v>138</v>
      </c>
      <c r="E59" s="36"/>
    </row>
    <row r="60" spans="2:5" x14ac:dyDescent="0.25">
      <c r="B60" s="104"/>
      <c r="C60" s="112"/>
      <c r="D60" s="39" t="s">
        <v>139</v>
      </c>
      <c r="E60" s="36"/>
    </row>
    <row r="61" spans="2:5" ht="30" x14ac:dyDescent="0.25">
      <c r="B61" s="104"/>
      <c r="C61" s="112"/>
      <c r="D61" s="39" t="s">
        <v>140</v>
      </c>
      <c r="E61" s="36"/>
    </row>
    <row r="62" spans="2:5" ht="30" x14ac:dyDescent="0.25">
      <c r="B62" s="104"/>
      <c r="C62" s="112"/>
      <c r="D62" s="39" t="s">
        <v>215</v>
      </c>
      <c r="E62" s="36"/>
    </row>
    <row r="63" spans="2:5" ht="30" x14ac:dyDescent="0.25">
      <c r="B63" s="104"/>
      <c r="C63" s="113"/>
      <c r="D63" s="39" t="s">
        <v>216</v>
      </c>
      <c r="E63" s="36"/>
    </row>
    <row r="64" spans="2:5" x14ac:dyDescent="0.25">
      <c r="B64" s="35"/>
      <c r="E64" s="36"/>
    </row>
    <row r="65" spans="2:5" ht="30" x14ac:dyDescent="0.25">
      <c r="B65" s="104"/>
      <c r="C65" s="116" t="s">
        <v>128</v>
      </c>
      <c r="D65" s="39" t="s">
        <v>141</v>
      </c>
      <c r="E65" s="36"/>
    </row>
    <row r="66" spans="2:5" x14ac:dyDescent="0.25">
      <c r="B66" s="104"/>
      <c r="C66" s="114"/>
      <c r="D66" s="39" t="s">
        <v>142</v>
      </c>
      <c r="E66" s="36"/>
    </row>
    <row r="67" spans="2:5" x14ac:dyDescent="0.25">
      <c r="B67" s="104"/>
      <c r="C67" s="114"/>
      <c r="D67" s="39" t="s">
        <v>217</v>
      </c>
      <c r="E67" s="36"/>
    </row>
    <row r="68" spans="2:5" x14ac:dyDescent="0.25">
      <c r="B68" s="104"/>
      <c r="C68" s="114"/>
      <c r="D68" s="39" t="s">
        <v>143</v>
      </c>
      <c r="E68" s="36"/>
    </row>
    <row r="69" spans="2:5" ht="30" x14ac:dyDescent="0.25">
      <c r="B69" s="104"/>
      <c r="C69" s="114"/>
      <c r="D69" s="39" t="s">
        <v>144</v>
      </c>
      <c r="E69" s="36"/>
    </row>
    <row r="70" spans="2:5" ht="30" x14ac:dyDescent="0.25">
      <c r="B70" s="104"/>
      <c r="C70" s="114"/>
      <c r="D70" s="39" t="s">
        <v>145</v>
      </c>
      <c r="E70" s="36"/>
    </row>
    <row r="71" spans="2:5" x14ac:dyDescent="0.25">
      <c r="B71" s="104"/>
      <c r="C71" s="114"/>
      <c r="D71" s="39" t="s">
        <v>146</v>
      </c>
      <c r="E71" s="36"/>
    </row>
    <row r="72" spans="2:5" ht="30" x14ac:dyDescent="0.25">
      <c r="B72" s="104"/>
      <c r="C72" s="114"/>
      <c r="D72" s="39" t="s">
        <v>147</v>
      </c>
      <c r="E72" s="36"/>
    </row>
    <row r="73" spans="2:5" x14ac:dyDescent="0.25">
      <c r="B73" s="104"/>
      <c r="C73" s="114"/>
      <c r="D73" s="39" t="s">
        <v>148</v>
      </c>
      <c r="E73" s="36"/>
    </row>
    <row r="74" spans="2:5" x14ac:dyDescent="0.25">
      <c r="B74" s="104"/>
      <c r="C74" s="114"/>
      <c r="D74" s="39" t="s">
        <v>149</v>
      </c>
      <c r="E74" s="36"/>
    </row>
    <row r="75" spans="2:5" x14ac:dyDescent="0.25">
      <c r="B75" s="104"/>
      <c r="C75" s="114"/>
      <c r="D75" s="39" t="s">
        <v>150</v>
      </c>
      <c r="E75" s="36"/>
    </row>
    <row r="76" spans="2:5" x14ac:dyDescent="0.25">
      <c r="B76" s="104"/>
      <c r="C76" s="115"/>
      <c r="D76" s="39" t="s">
        <v>151</v>
      </c>
      <c r="E76" s="36"/>
    </row>
    <row r="77" spans="2:5" x14ac:dyDescent="0.25">
      <c r="B77" s="35"/>
      <c r="E77" s="36"/>
    </row>
    <row r="78" spans="2:5" s="33" customFormat="1" ht="14.25" x14ac:dyDescent="0.2">
      <c r="B78" s="43" t="s">
        <v>127</v>
      </c>
      <c r="C78" s="45"/>
      <c r="D78" s="37" t="s">
        <v>152</v>
      </c>
      <c r="E78" s="38"/>
    </row>
  </sheetData>
  <mergeCells count="14">
    <mergeCell ref="B49:B63"/>
    <mergeCell ref="B65:B76"/>
    <mergeCell ref="B10:B22"/>
    <mergeCell ref="C10:C22"/>
    <mergeCell ref="C24:C36"/>
    <mergeCell ref="C38:C47"/>
    <mergeCell ref="C49:C63"/>
    <mergeCell ref="C65:C76"/>
    <mergeCell ref="E18:E21"/>
    <mergeCell ref="D43:D44"/>
    <mergeCell ref="E43:E44"/>
    <mergeCell ref="C2:D2"/>
    <mergeCell ref="B24:B47"/>
    <mergeCell ref="D18:D21"/>
  </mergeCells>
  <pageMargins left="0.7" right="0.7" top="0.75" bottom="0.75" header="0.3" footer="0.3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topLeftCell="A16" workbookViewId="0">
      <selection activeCell="F15" sqref="F15"/>
    </sheetView>
  </sheetViews>
  <sheetFormatPr defaultColWidth="8.85546875" defaultRowHeight="15" x14ac:dyDescent="0.25"/>
  <cols>
    <col min="1" max="16384" width="8.85546875" style="28"/>
  </cols>
  <sheetData>
    <row r="1" spans="1:7" s="29" customFormat="1" x14ac:dyDescent="0.25"/>
    <row r="3" spans="1:7" ht="15.75" x14ac:dyDescent="0.25">
      <c r="A3" s="58" t="s">
        <v>119</v>
      </c>
      <c r="B3" s="64"/>
      <c r="C3" s="64"/>
      <c r="D3" s="64"/>
      <c r="E3" s="64"/>
      <c r="F3" s="64"/>
      <c r="G3" s="6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3"/>
  <sheetViews>
    <sheetView topLeftCell="A16" workbookViewId="0">
      <selection activeCell="A3" sqref="A3:D3"/>
    </sheetView>
  </sheetViews>
  <sheetFormatPr defaultColWidth="8.85546875" defaultRowHeight="15" x14ac:dyDescent="0.25"/>
  <cols>
    <col min="1" max="16384" width="8.85546875" style="28"/>
  </cols>
  <sheetData>
    <row r="3" spans="1:4" s="31" customFormat="1" ht="21" x14ac:dyDescent="0.35">
      <c r="A3" s="59" t="s">
        <v>161</v>
      </c>
      <c r="B3" s="60"/>
      <c r="C3" s="60"/>
      <c r="D3" s="6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6"/>
  <sheetViews>
    <sheetView workbookViewId="0">
      <selection activeCell="B7" sqref="B7"/>
    </sheetView>
  </sheetViews>
  <sheetFormatPr defaultColWidth="8.85546875" defaultRowHeight="15" x14ac:dyDescent="0.25"/>
  <cols>
    <col min="1" max="1" width="14.7109375" style="28" customWidth="1"/>
    <col min="2" max="16384" width="8.85546875" style="28"/>
  </cols>
  <sheetData>
    <row r="2" spans="1:3" ht="15.75" x14ac:dyDescent="0.25">
      <c r="A2" s="117" t="s">
        <v>171</v>
      </c>
      <c r="B2" s="118"/>
      <c r="C2" s="118"/>
    </row>
    <row r="6" spans="1:3" s="30" customFormat="1" ht="18.75" x14ac:dyDescent="0.3"/>
  </sheetData>
  <mergeCells count="1">
    <mergeCell ref="A2:C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4"/>
  <sheetViews>
    <sheetView view="pageBreakPreview" zoomScaleNormal="100" zoomScaleSheetLayoutView="100" workbookViewId="0">
      <selection activeCell="A2" sqref="A2"/>
    </sheetView>
  </sheetViews>
  <sheetFormatPr defaultColWidth="8.7109375" defaultRowHeight="15" x14ac:dyDescent="0.25"/>
  <cols>
    <col min="1" max="1" width="3.7109375" style="65" customWidth="1"/>
    <col min="2" max="2" width="26.7109375" style="65" customWidth="1"/>
    <col min="3" max="3" width="20.42578125" style="65" customWidth="1"/>
    <col min="4" max="4" width="1.7109375" style="65" customWidth="1"/>
    <col min="5" max="5" width="17.7109375" style="65" customWidth="1"/>
    <col min="6" max="6" width="18.85546875" style="65" customWidth="1"/>
    <col min="7" max="7" width="9" style="65" customWidth="1"/>
    <col min="8" max="16384" width="8.7109375" style="65"/>
  </cols>
  <sheetData>
    <row r="1" spans="1:6" ht="6.75" customHeight="1" x14ac:dyDescent="0.25">
      <c r="E1" s="66"/>
    </row>
    <row r="2" spans="1:6" ht="15.75" customHeight="1" x14ac:dyDescent="0.25">
      <c r="A2" s="80" t="s">
        <v>197</v>
      </c>
      <c r="E2" s="66"/>
    </row>
    <row r="3" spans="1:6" ht="20.25" x14ac:dyDescent="0.25">
      <c r="B3" s="120" t="s">
        <v>172</v>
      </c>
      <c r="C3" s="120"/>
      <c r="D3" s="120"/>
      <c r="E3" s="120"/>
      <c r="F3" s="120"/>
    </row>
    <row r="4" spans="1:6" s="68" customFormat="1" ht="18.75" x14ac:dyDescent="0.3">
      <c r="B4" s="67"/>
      <c r="C4" s="67" t="s">
        <v>196</v>
      </c>
      <c r="E4" s="69" t="s">
        <v>173</v>
      </c>
    </row>
    <row r="5" spans="1:6" ht="20.25" customHeight="1" x14ac:dyDescent="0.25">
      <c r="B5" s="121" t="s">
        <v>174</v>
      </c>
      <c r="C5" s="121"/>
      <c r="D5" s="121"/>
      <c r="E5" s="121"/>
      <c r="F5" s="121"/>
    </row>
    <row r="6" spans="1:6" ht="6.75" customHeight="1" x14ac:dyDescent="0.25">
      <c r="E6" s="66"/>
    </row>
    <row r="8" spans="1:6" s="71" customFormat="1" ht="27" customHeight="1" x14ac:dyDescent="0.25">
      <c r="B8" s="70" t="s">
        <v>175</v>
      </c>
      <c r="C8" s="70" t="s">
        <v>176</v>
      </c>
      <c r="E8" s="70" t="s">
        <v>177</v>
      </c>
      <c r="F8" s="70" t="s">
        <v>178</v>
      </c>
    </row>
    <row r="9" spans="1:6" x14ac:dyDescent="0.25">
      <c r="C9" s="72"/>
    </row>
    <row r="10" spans="1:6" x14ac:dyDescent="0.25">
      <c r="B10" s="122" t="s">
        <v>179</v>
      </c>
      <c r="C10" s="73">
        <v>1000</v>
      </c>
      <c r="E10" s="73"/>
      <c r="F10" s="74">
        <f t="shared" ref="F10:F18" si="0">C10*E10</f>
        <v>0</v>
      </c>
    </row>
    <row r="11" spans="1:6" x14ac:dyDescent="0.25">
      <c r="B11" s="122"/>
      <c r="C11" s="75">
        <v>500</v>
      </c>
      <c r="E11" s="73"/>
      <c r="F11" s="74">
        <f t="shared" si="0"/>
        <v>0</v>
      </c>
    </row>
    <row r="12" spans="1:6" x14ac:dyDescent="0.25">
      <c r="B12" s="122"/>
      <c r="C12" s="75">
        <v>100</v>
      </c>
      <c r="E12" s="73"/>
      <c r="F12" s="74">
        <f t="shared" si="0"/>
        <v>0</v>
      </c>
    </row>
    <row r="13" spans="1:6" x14ac:dyDescent="0.25">
      <c r="B13" s="122"/>
      <c r="C13" s="75">
        <v>50</v>
      </c>
      <c r="E13" s="73"/>
      <c r="F13" s="74">
        <f t="shared" si="0"/>
        <v>0</v>
      </c>
    </row>
    <row r="14" spans="1:6" x14ac:dyDescent="0.25">
      <c r="B14" s="122"/>
      <c r="C14" s="75">
        <v>20</v>
      </c>
      <c r="E14" s="73"/>
      <c r="F14" s="74">
        <f t="shared" si="0"/>
        <v>0</v>
      </c>
    </row>
    <row r="15" spans="1:6" x14ac:dyDescent="0.25">
      <c r="B15" s="122"/>
      <c r="C15" s="75">
        <v>10</v>
      </c>
      <c r="E15" s="73"/>
      <c r="F15" s="74">
        <f t="shared" si="0"/>
        <v>0</v>
      </c>
    </row>
    <row r="16" spans="1:6" x14ac:dyDescent="0.25">
      <c r="B16" s="122"/>
      <c r="C16" s="75">
        <v>5</v>
      </c>
      <c r="E16" s="73"/>
      <c r="F16" s="74">
        <f t="shared" si="0"/>
        <v>0</v>
      </c>
    </row>
    <row r="17" spans="2:6" x14ac:dyDescent="0.25">
      <c r="B17" s="122"/>
      <c r="C17" s="75">
        <v>2</v>
      </c>
      <c r="E17" s="73"/>
      <c r="F17" s="74">
        <f t="shared" si="0"/>
        <v>0</v>
      </c>
    </row>
    <row r="18" spans="2:6" x14ac:dyDescent="0.25">
      <c r="B18" s="122"/>
      <c r="C18" s="75">
        <v>1</v>
      </c>
      <c r="E18" s="73"/>
      <c r="F18" s="74">
        <f t="shared" si="0"/>
        <v>0</v>
      </c>
    </row>
    <row r="19" spans="2:6" x14ac:dyDescent="0.25">
      <c r="B19" s="123" t="s">
        <v>180</v>
      </c>
      <c r="C19" s="123"/>
      <c r="D19" s="123"/>
      <c r="E19" s="123"/>
      <c r="F19" s="76">
        <f>SUM(F10:F18)</f>
        <v>0</v>
      </c>
    </row>
    <row r="20" spans="2:6" ht="6.75" customHeight="1" x14ac:dyDescent="0.25">
      <c r="E20" s="66"/>
    </row>
    <row r="21" spans="2:6" x14ac:dyDescent="0.25">
      <c r="B21" s="122" t="s">
        <v>181</v>
      </c>
      <c r="C21" s="75">
        <v>5</v>
      </c>
      <c r="E21" s="77"/>
      <c r="F21" s="74">
        <f t="shared" ref="F21:F26" si="1">C21*E21</f>
        <v>0</v>
      </c>
    </row>
    <row r="22" spans="2:6" x14ac:dyDescent="0.25">
      <c r="B22" s="122"/>
      <c r="C22" s="75">
        <v>1</v>
      </c>
      <c r="E22" s="77"/>
      <c r="F22" s="74">
        <f t="shared" si="1"/>
        <v>0</v>
      </c>
    </row>
    <row r="23" spans="2:6" x14ac:dyDescent="0.25">
      <c r="B23" s="122"/>
      <c r="C23" s="75">
        <v>0.5</v>
      </c>
      <c r="E23" s="77"/>
      <c r="F23" s="74">
        <f t="shared" si="1"/>
        <v>0</v>
      </c>
    </row>
    <row r="24" spans="2:6" x14ac:dyDescent="0.25">
      <c r="B24" s="122"/>
      <c r="C24" s="75">
        <v>0.25</v>
      </c>
      <c r="E24" s="77"/>
      <c r="F24" s="74">
        <f t="shared" si="1"/>
        <v>0</v>
      </c>
    </row>
    <row r="25" spans="2:6" x14ac:dyDescent="0.25">
      <c r="B25" s="122"/>
      <c r="C25" s="75">
        <v>0.1</v>
      </c>
      <c r="E25" s="77"/>
      <c r="F25" s="74">
        <f t="shared" si="1"/>
        <v>0</v>
      </c>
    </row>
    <row r="26" spans="2:6" x14ac:dyDescent="0.25">
      <c r="B26" s="122"/>
      <c r="C26" s="75">
        <v>0.05</v>
      </c>
      <c r="E26" s="77"/>
      <c r="F26" s="74">
        <f t="shared" si="1"/>
        <v>0</v>
      </c>
    </row>
    <row r="27" spans="2:6" x14ac:dyDescent="0.25">
      <c r="B27" s="119" t="s">
        <v>182</v>
      </c>
      <c r="C27" s="119"/>
      <c r="D27" s="119"/>
      <c r="E27" s="119"/>
      <c r="F27" s="76">
        <f>F26</f>
        <v>0</v>
      </c>
    </row>
    <row r="28" spans="2:6" ht="6.75" customHeight="1" x14ac:dyDescent="0.25">
      <c r="E28" s="66"/>
    </row>
    <row r="29" spans="2:6" x14ac:dyDescent="0.25">
      <c r="B29" s="124" t="s">
        <v>183</v>
      </c>
      <c r="C29" s="75">
        <v>1000</v>
      </c>
      <c r="E29" s="77"/>
      <c r="F29" s="74">
        <f t="shared" ref="F29:F37" si="2">C29*E29</f>
        <v>0</v>
      </c>
    </row>
    <row r="30" spans="2:6" x14ac:dyDescent="0.25">
      <c r="B30" s="124"/>
      <c r="C30" s="75">
        <v>500</v>
      </c>
      <c r="E30" s="77"/>
      <c r="F30" s="74">
        <f t="shared" si="2"/>
        <v>0</v>
      </c>
    </row>
    <row r="31" spans="2:6" x14ac:dyDescent="0.25">
      <c r="B31" s="124"/>
      <c r="C31" s="75">
        <v>100</v>
      </c>
      <c r="E31" s="77"/>
      <c r="F31" s="74">
        <f t="shared" si="2"/>
        <v>0</v>
      </c>
    </row>
    <row r="32" spans="2:6" x14ac:dyDescent="0.25">
      <c r="B32" s="124"/>
      <c r="C32" s="75">
        <v>50</v>
      </c>
      <c r="E32" s="77"/>
      <c r="F32" s="74">
        <f t="shared" si="2"/>
        <v>0</v>
      </c>
    </row>
    <row r="33" spans="2:6" x14ac:dyDescent="0.25">
      <c r="B33" s="124"/>
      <c r="C33" s="75">
        <v>20</v>
      </c>
      <c r="E33" s="77"/>
      <c r="F33" s="74">
        <f t="shared" si="2"/>
        <v>0</v>
      </c>
    </row>
    <row r="34" spans="2:6" x14ac:dyDescent="0.25">
      <c r="B34" s="124"/>
      <c r="C34" s="75">
        <v>10</v>
      </c>
      <c r="E34" s="77"/>
      <c r="F34" s="74">
        <f t="shared" si="2"/>
        <v>0</v>
      </c>
    </row>
    <row r="35" spans="2:6" x14ac:dyDescent="0.25">
      <c r="B35" s="124"/>
      <c r="C35" s="75">
        <v>5</v>
      </c>
      <c r="E35" s="77"/>
      <c r="F35" s="74">
        <f t="shared" si="2"/>
        <v>0</v>
      </c>
    </row>
    <row r="36" spans="2:6" x14ac:dyDescent="0.25">
      <c r="B36" s="124"/>
      <c r="C36" s="75">
        <v>2</v>
      </c>
      <c r="E36" s="77"/>
      <c r="F36" s="74">
        <f t="shared" si="2"/>
        <v>0</v>
      </c>
    </row>
    <row r="37" spans="2:6" x14ac:dyDescent="0.25">
      <c r="B37" s="124"/>
      <c r="C37" s="75">
        <v>1</v>
      </c>
      <c r="E37" s="77"/>
      <c r="F37" s="74">
        <f t="shared" si="2"/>
        <v>0</v>
      </c>
    </row>
    <row r="38" spans="2:6" x14ac:dyDescent="0.25">
      <c r="B38" s="123" t="s">
        <v>184</v>
      </c>
      <c r="C38" s="123"/>
      <c r="D38" s="123"/>
      <c r="E38" s="123"/>
      <c r="F38" s="76">
        <f>SUM(F29:F37)</f>
        <v>0</v>
      </c>
    </row>
    <row r="39" spans="2:6" s="68" customFormat="1" ht="19.5" thickBot="1" x14ac:dyDescent="0.35">
      <c r="B39" s="125" t="s">
        <v>185</v>
      </c>
      <c r="C39" s="125"/>
      <c r="D39" s="125"/>
      <c r="E39" s="125"/>
      <c r="F39" s="78">
        <f>F27+F19+F38</f>
        <v>0</v>
      </c>
    </row>
    <row r="40" spans="2:6" ht="6.75" customHeight="1" thickTop="1" x14ac:dyDescent="0.25">
      <c r="E40" s="66"/>
    </row>
    <row r="41" spans="2:6" ht="9.75" customHeight="1" x14ac:dyDescent="0.25">
      <c r="C41" s="79"/>
      <c r="D41" s="79"/>
      <c r="E41" s="80"/>
    </row>
    <row r="42" spans="2:6" x14ac:dyDescent="0.25">
      <c r="B42" s="81" t="s">
        <v>186</v>
      </c>
      <c r="C42" s="79"/>
      <c r="D42" s="79"/>
      <c r="E42" s="80"/>
    </row>
    <row r="43" spans="2:6" ht="22.5" customHeight="1" x14ac:dyDescent="0.25">
      <c r="B43" s="82" t="s">
        <v>187</v>
      </c>
      <c r="C43" s="79"/>
      <c r="D43" s="79"/>
      <c r="E43" s="80"/>
    </row>
    <row r="44" spans="2:6" ht="18.75" customHeight="1" x14ac:dyDescent="0.25">
      <c r="B44" s="82"/>
      <c r="C44" s="79"/>
      <c r="D44" s="79"/>
      <c r="E44" s="80"/>
    </row>
    <row r="45" spans="2:6" ht="22.5" customHeight="1" x14ac:dyDescent="0.25">
      <c r="B45" s="82" t="s">
        <v>188</v>
      </c>
      <c r="C45" s="79"/>
      <c r="D45" s="79"/>
      <c r="E45" s="80"/>
    </row>
    <row r="46" spans="2:6" ht="22.5" customHeight="1" x14ac:dyDescent="0.25">
      <c r="B46" s="82"/>
      <c r="C46" s="79"/>
      <c r="D46" s="79"/>
      <c r="E46" s="80"/>
    </row>
    <row r="47" spans="2:6" ht="22.5" customHeight="1" x14ac:dyDescent="0.25">
      <c r="B47" s="82" t="s">
        <v>189</v>
      </c>
      <c r="C47" s="79"/>
      <c r="D47" s="79"/>
      <c r="E47" s="80"/>
    </row>
    <row r="48" spans="2:6" x14ac:dyDescent="0.25">
      <c r="C48" s="79"/>
      <c r="D48" s="79"/>
      <c r="E48" s="80"/>
    </row>
    <row r="49" spans="2:7" ht="6.75" customHeight="1" x14ac:dyDescent="0.25">
      <c r="E49" s="66"/>
    </row>
    <row r="50" spans="2:7" x14ac:dyDescent="0.25">
      <c r="B50" s="83" t="s">
        <v>190</v>
      </c>
      <c r="F50" s="80" t="s">
        <v>191</v>
      </c>
    </row>
    <row r="51" spans="2:7" x14ac:dyDescent="0.25">
      <c r="B51" s="84"/>
    </row>
    <row r="52" spans="2:7" x14ac:dyDescent="0.25">
      <c r="B52" s="85"/>
      <c r="F52" s="86"/>
      <c r="G52" s="86"/>
    </row>
    <row r="53" spans="2:7" x14ac:dyDescent="0.25">
      <c r="B53" s="83" t="s">
        <v>192</v>
      </c>
      <c r="F53" s="126" t="s">
        <v>193</v>
      </c>
      <c r="G53" s="126"/>
    </row>
    <row r="54" spans="2:7" x14ac:dyDescent="0.25">
      <c r="B54" s="84" t="s">
        <v>194</v>
      </c>
      <c r="F54" s="127" t="s">
        <v>195</v>
      </c>
      <c r="G54" s="127"/>
    </row>
  </sheetData>
  <mergeCells count="11">
    <mergeCell ref="B29:B37"/>
    <mergeCell ref="B38:E38"/>
    <mergeCell ref="B39:E39"/>
    <mergeCell ref="F53:G53"/>
    <mergeCell ref="F54:G54"/>
    <mergeCell ref="B27:E27"/>
    <mergeCell ref="B3:F3"/>
    <mergeCell ref="B5:F5"/>
    <mergeCell ref="B10:B18"/>
    <mergeCell ref="B19:E19"/>
    <mergeCell ref="B21:B26"/>
  </mergeCells>
  <pageMargins left="0.4" right="0.49" top="0.56999999999999995" bottom="0.37" header="0.3" footer="0.3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6"/>
  <sheetViews>
    <sheetView view="pageBreakPreview" zoomScaleNormal="100" zoomScaleSheetLayoutView="100" workbookViewId="0">
      <selection activeCell="B18" sqref="B18:B26"/>
    </sheetView>
  </sheetViews>
  <sheetFormatPr defaultColWidth="8.7109375" defaultRowHeight="15" x14ac:dyDescent="0.25"/>
  <cols>
    <col min="1" max="1" width="5.85546875" style="65" customWidth="1"/>
    <col min="2" max="2" width="18.7109375" style="65" customWidth="1"/>
    <col min="3" max="3" width="17.140625" style="65" customWidth="1"/>
    <col min="4" max="4" width="4.5703125" style="65" customWidth="1"/>
    <col min="5" max="5" width="16.5703125" style="65" customWidth="1"/>
    <col min="6" max="6" width="17.42578125" style="65" customWidth="1"/>
    <col min="7" max="7" width="6.5703125" style="65" customWidth="1"/>
    <col min="8" max="16384" width="8.7109375" style="65"/>
  </cols>
  <sheetData>
    <row r="1" spans="1:6" x14ac:dyDescent="0.25">
      <c r="A1" s="80" t="s">
        <v>209</v>
      </c>
    </row>
    <row r="3" spans="1:6" x14ac:dyDescent="0.25">
      <c r="B3" s="83"/>
    </row>
    <row r="4" spans="1:6" ht="18.75" x14ac:dyDescent="0.25">
      <c r="B4" s="130" t="s">
        <v>198</v>
      </c>
      <c r="C4" s="130"/>
      <c r="D4" s="130"/>
      <c r="E4" s="130"/>
      <c r="F4" s="130"/>
    </row>
    <row r="5" spans="1:6" x14ac:dyDescent="0.25">
      <c r="B5" s="84"/>
    </row>
    <row r="6" spans="1:6" x14ac:dyDescent="0.25">
      <c r="B6" s="87"/>
    </row>
    <row r="7" spans="1:6" x14ac:dyDescent="0.25">
      <c r="B7" s="88"/>
    </row>
    <row r="9" spans="1:6" ht="14.45" customHeight="1" x14ac:dyDescent="0.25">
      <c r="B9" s="131" t="s">
        <v>199</v>
      </c>
      <c r="C9" s="131"/>
      <c r="D9" s="131"/>
      <c r="E9" s="131"/>
      <c r="F9" s="131"/>
    </row>
    <row r="11" spans="1:6" x14ac:dyDescent="0.25">
      <c r="B11" s="132" t="s">
        <v>200</v>
      </c>
      <c r="C11" s="132"/>
      <c r="D11" s="132"/>
      <c r="E11" s="132"/>
      <c r="F11" s="132"/>
    </row>
    <row r="12" spans="1:6" x14ac:dyDescent="0.25">
      <c r="B12" s="132"/>
      <c r="C12" s="132"/>
      <c r="D12" s="132"/>
      <c r="E12" s="132"/>
      <c r="F12" s="132"/>
    </row>
    <row r="13" spans="1:6" x14ac:dyDescent="0.25">
      <c r="B13" s="132"/>
      <c r="C13" s="132"/>
      <c r="D13" s="132"/>
      <c r="E13" s="132"/>
      <c r="F13" s="132"/>
    </row>
    <row r="14" spans="1:6" x14ac:dyDescent="0.25">
      <c r="B14" s="132"/>
      <c r="C14" s="132"/>
      <c r="D14" s="132"/>
      <c r="E14" s="132"/>
      <c r="F14" s="132"/>
    </row>
    <row r="16" spans="1:6" s="71" customFormat="1" ht="27" customHeight="1" x14ac:dyDescent="0.25">
      <c r="B16" s="70" t="s">
        <v>175</v>
      </c>
      <c r="C16" s="70" t="s">
        <v>176</v>
      </c>
      <c r="E16" s="70" t="s">
        <v>177</v>
      </c>
      <c r="F16" s="70" t="s">
        <v>178</v>
      </c>
    </row>
    <row r="17" spans="2:6" x14ac:dyDescent="0.25">
      <c r="C17" s="72"/>
    </row>
    <row r="18" spans="2:6" x14ac:dyDescent="0.25">
      <c r="B18" s="122" t="s">
        <v>201</v>
      </c>
      <c r="C18" s="73">
        <v>1000</v>
      </c>
      <c r="E18" s="73"/>
      <c r="F18" s="74">
        <f t="shared" ref="F18:F26" si="0">C18*E18</f>
        <v>0</v>
      </c>
    </row>
    <row r="19" spans="2:6" x14ac:dyDescent="0.25">
      <c r="B19" s="122"/>
      <c r="C19" s="75">
        <v>500</v>
      </c>
      <c r="E19" s="73"/>
      <c r="F19" s="74">
        <f t="shared" si="0"/>
        <v>0</v>
      </c>
    </row>
    <row r="20" spans="2:6" x14ac:dyDescent="0.25">
      <c r="B20" s="122"/>
      <c r="C20" s="75">
        <v>100</v>
      </c>
      <c r="E20" s="73"/>
      <c r="F20" s="74">
        <f t="shared" si="0"/>
        <v>0</v>
      </c>
    </row>
    <row r="21" spans="2:6" x14ac:dyDescent="0.25">
      <c r="B21" s="122"/>
      <c r="C21" s="75">
        <v>50</v>
      </c>
      <c r="E21" s="73"/>
      <c r="F21" s="74">
        <f t="shared" si="0"/>
        <v>0</v>
      </c>
    </row>
    <row r="22" spans="2:6" x14ac:dyDescent="0.25">
      <c r="B22" s="122"/>
      <c r="C22" s="75">
        <v>20</v>
      </c>
      <c r="E22" s="73"/>
      <c r="F22" s="74">
        <f t="shared" si="0"/>
        <v>0</v>
      </c>
    </row>
    <row r="23" spans="2:6" x14ac:dyDescent="0.25">
      <c r="B23" s="122"/>
      <c r="C23" s="75">
        <v>10</v>
      </c>
      <c r="E23" s="73"/>
      <c r="F23" s="74">
        <f t="shared" si="0"/>
        <v>0</v>
      </c>
    </row>
    <row r="24" spans="2:6" x14ac:dyDescent="0.25">
      <c r="B24" s="122"/>
      <c r="C24" s="75">
        <v>5</v>
      </c>
      <c r="E24" s="73"/>
      <c r="F24" s="74">
        <f t="shared" si="0"/>
        <v>0</v>
      </c>
    </row>
    <row r="25" spans="2:6" x14ac:dyDescent="0.25">
      <c r="B25" s="122"/>
      <c r="C25" s="75">
        <v>2</v>
      </c>
      <c r="E25" s="73"/>
      <c r="F25" s="74">
        <f t="shared" si="0"/>
        <v>0</v>
      </c>
    </row>
    <row r="26" spans="2:6" x14ac:dyDescent="0.25">
      <c r="B26" s="122"/>
      <c r="C26" s="75">
        <v>1</v>
      </c>
      <c r="E26" s="73"/>
      <c r="F26" s="74">
        <f t="shared" si="0"/>
        <v>0</v>
      </c>
    </row>
    <row r="27" spans="2:6" x14ac:dyDescent="0.25">
      <c r="C27" s="128" t="s">
        <v>202</v>
      </c>
      <c r="D27" s="128"/>
      <c r="E27" s="128"/>
      <c r="F27" s="89">
        <f>SUM(F18:F26)</f>
        <v>0</v>
      </c>
    </row>
    <row r="28" spans="2:6" ht="18" customHeight="1" x14ac:dyDescent="0.25">
      <c r="E28" s="66"/>
    </row>
    <row r="29" spans="2:6" x14ac:dyDescent="0.25">
      <c r="B29" s="122" t="s">
        <v>203</v>
      </c>
      <c r="C29" s="75">
        <v>5</v>
      </c>
      <c r="E29" s="77"/>
      <c r="F29" s="74">
        <f t="shared" ref="F29:F34" si="1">C29*E29</f>
        <v>0</v>
      </c>
    </row>
    <row r="30" spans="2:6" x14ac:dyDescent="0.25">
      <c r="B30" s="122"/>
      <c r="C30" s="75">
        <v>1</v>
      </c>
      <c r="E30" s="77"/>
      <c r="F30" s="74">
        <f t="shared" si="1"/>
        <v>0</v>
      </c>
    </row>
    <row r="31" spans="2:6" x14ac:dyDescent="0.25">
      <c r="B31" s="122"/>
      <c r="C31" s="75">
        <v>0.5</v>
      </c>
      <c r="E31" s="77"/>
      <c r="F31" s="74">
        <f t="shared" si="1"/>
        <v>0</v>
      </c>
    </row>
    <row r="32" spans="2:6" x14ac:dyDescent="0.25">
      <c r="B32" s="122"/>
      <c r="C32" s="75">
        <v>0.25</v>
      </c>
      <c r="E32" s="77"/>
      <c r="F32" s="74">
        <f t="shared" si="1"/>
        <v>0</v>
      </c>
    </row>
    <row r="33" spans="2:6" x14ac:dyDescent="0.25">
      <c r="B33" s="122"/>
      <c r="C33" s="75">
        <v>0.1</v>
      </c>
      <c r="E33" s="77"/>
      <c r="F33" s="74">
        <f t="shared" si="1"/>
        <v>0</v>
      </c>
    </row>
    <row r="34" spans="2:6" x14ac:dyDescent="0.25">
      <c r="B34" s="122"/>
      <c r="C34" s="75">
        <v>0.05</v>
      </c>
      <c r="E34" s="77"/>
      <c r="F34" s="74">
        <f t="shared" si="1"/>
        <v>0</v>
      </c>
    </row>
    <row r="35" spans="2:6" x14ac:dyDescent="0.25">
      <c r="C35" s="128" t="s">
        <v>204</v>
      </c>
      <c r="D35" s="128"/>
      <c r="E35" s="128"/>
      <c r="F35" s="90">
        <f>F34</f>
        <v>0</v>
      </c>
    </row>
    <row r="36" spans="2:6" ht="15.75" thickBot="1" x14ac:dyDescent="0.3">
      <c r="C36" s="129" t="s">
        <v>205</v>
      </c>
      <c r="D36" s="129"/>
      <c r="E36" s="129"/>
      <c r="F36" s="91">
        <f>F35+F27</f>
        <v>0</v>
      </c>
    </row>
    <row r="37" spans="2:6" ht="15.75" thickTop="1" x14ac:dyDescent="0.25">
      <c r="C37" s="79"/>
      <c r="D37" s="79"/>
      <c r="E37" s="80"/>
    </row>
    <row r="38" spans="2:6" x14ac:dyDescent="0.25">
      <c r="C38" s="79"/>
      <c r="D38" s="79"/>
      <c r="E38" s="80"/>
    </row>
    <row r="39" spans="2:6" x14ac:dyDescent="0.25">
      <c r="C39" s="79"/>
      <c r="D39" s="79"/>
      <c r="E39" s="80"/>
    </row>
    <row r="40" spans="2:6" x14ac:dyDescent="0.25">
      <c r="C40" s="79"/>
      <c r="D40" s="79"/>
      <c r="E40" s="80"/>
    </row>
    <row r="42" spans="2:6" x14ac:dyDescent="0.25">
      <c r="B42" s="83" t="s">
        <v>206</v>
      </c>
    </row>
    <row r="43" spans="2:6" x14ac:dyDescent="0.25">
      <c r="B43" s="84"/>
    </row>
    <row r="44" spans="2:6" x14ac:dyDescent="0.25">
      <c r="B44" s="85"/>
    </row>
    <row r="45" spans="2:6" x14ac:dyDescent="0.25">
      <c r="B45" s="83" t="s">
        <v>207</v>
      </c>
    </row>
    <row r="46" spans="2:6" x14ac:dyDescent="0.25">
      <c r="B46" s="84" t="s">
        <v>208</v>
      </c>
    </row>
  </sheetData>
  <mergeCells count="8">
    <mergeCell ref="C35:E35"/>
    <mergeCell ref="C36:E36"/>
    <mergeCell ref="B4:F4"/>
    <mergeCell ref="B9:F9"/>
    <mergeCell ref="B11:F14"/>
    <mergeCell ref="B18:B26"/>
    <mergeCell ref="C27:E27"/>
    <mergeCell ref="B29:B34"/>
  </mergeCells>
  <pageMargins left="0.78" right="0.49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C3"/>
  <sheetViews>
    <sheetView topLeftCell="A34" workbookViewId="0">
      <selection activeCell="A3" sqref="A3:C3"/>
    </sheetView>
  </sheetViews>
  <sheetFormatPr defaultColWidth="8.85546875" defaultRowHeight="15" x14ac:dyDescent="0.25"/>
  <cols>
    <col min="1" max="16384" width="8.85546875" style="28"/>
  </cols>
  <sheetData>
    <row r="3" spans="1:3" s="30" customFormat="1" ht="18.75" x14ac:dyDescent="0.3">
      <c r="A3" s="58" t="s">
        <v>162</v>
      </c>
      <c r="B3" s="58"/>
      <c r="C3" s="5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G3"/>
  <sheetViews>
    <sheetView topLeftCell="A10" workbookViewId="0">
      <selection activeCell="V6" sqref="V6"/>
    </sheetView>
  </sheetViews>
  <sheetFormatPr defaultColWidth="8.85546875" defaultRowHeight="15" x14ac:dyDescent="0.25"/>
  <cols>
    <col min="1" max="16384" width="8.85546875" style="28"/>
  </cols>
  <sheetData>
    <row r="3" spans="1:7" ht="18.75" x14ac:dyDescent="0.3">
      <c r="A3" s="61" t="s">
        <v>168</v>
      </c>
      <c r="B3" s="61"/>
      <c r="C3" s="61"/>
      <c r="D3" s="30"/>
      <c r="E3" s="30"/>
      <c r="F3" s="30"/>
      <c r="G3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Contents</vt:lpstr>
      <vt:lpstr>Manual</vt:lpstr>
      <vt:lpstr>Monthly Visit Confirmation Mail</vt:lpstr>
      <vt:lpstr>Invoice</vt:lpstr>
      <vt:lpstr>Forwarding Letter</vt:lpstr>
      <vt:lpstr>Cash Counting form</vt:lpstr>
      <vt:lpstr>Cash Certificate</vt:lpstr>
      <vt:lpstr>Encashment Certificate</vt:lpstr>
      <vt:lpstr>Make Journal Entries</vt:lpstr>
      <vt:lpstr>Export-BS &amp; PL</vt:lpstr>
      <vt:lpstr>Export-Jornal Entries</vt:lpstr>
      <vt:lpstr>Standard_Review</vt:lpstr>
      <vt:lpstr>Sheet2</vt:lpstr>
      <vt:lpstr>'Cash Certificate'!Print_Area</vt:lpstr>
      <vt:lpstr>'Cash Counting form'!Print_Area</vt:lpstr>
      <vt:lpstr>Manual!Print_Area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Budhi</dc:creator>
  <cp:lastModifiedBy>Rukiya</cp:lastModifiedBy>
  <cp:lastPrinted>2019-10-28T03:04:56Z</cp:lastPrinted>
  <dcterms:created xsi:type="dcterms:W3CDTF">2018-08-21T07:27:44Z</dcterms:created>
  <dcterms:modified xsi:type="dcterms:W3CDTF">2022-12-03T03:42:01Z</dcterms:modified>
</cp:coreProperties>
</file>