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01 Check List\Team E\03.Mar 2023\"/>
    </mc:Choice>
  </mc:AlternateContent>
  <xr:revisionPtr revIDLastSave="0" documentId="13_ncr:1_{A0D655B6-A961-40AF-A239-8CE3DCC3265E}" xr6:coauthVersionLast="36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heck lsit" sheetId="7" r:id="rId1"/>
    <sheet name="1. Gross profit" sheetId="1" state="hidden" r:id="rId2"/>
    <sheet name="2. Rental Exp" sheetId="4" state="hidden" r:id="rId3"/>
    <sheet name="3. Special Exp" sheetId="2" state="hidden" r:id="rId4"/>
    <sheet name="4. GL-Bank" sheetId="5" state="hidden" r:id="rId5"/>
  </sheets>
  <externalReferences>
    <externalReference r:id="rId6"/>
    <externalReference r:id="rId7"/>
  </externalReferences>
  <definedNames>
    <definedName name="_xlnm.Print_Area" localSheetId="0">'Check lsit'!$B$2:$H$81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8" i="7" l="1"/>
  <c r="E47" i="7"/>
  <c r="E46" i="7"/>
  <c r="E45" i="7"/>
  <c r="E44" i="7"/>
  <c r="D48" i="7"/>
  <c r="D47" i="7"/>
  <c r="D46" i="7"/>
  <c r="D45" i="7"/>
  <c r="D44" i="7"/>
  <c r="C34" i="7"/>
  <c r="C33" i="7"/>
  <c r="D29" i="7"/>
  <c r="D28" i="7"/>
  <c r="C28" i="7"/>
  <c r="C29" i="7" s="1"/>
  <c r="C27" i="7"/>
  <c r="E27" i="7" s="1"/>
  <c r="C26" i="7"/>
  <c r="E26" i="7" s="1"/>
  <c r="D21" i="7"/>
  <c r="D22" i="7" s="1"/>
  <c r="C21" i="7"/>
  <c r="C22" i="7" s="1"/>
  <c r="E20" i="7"/>
  <c r="E19" i="7"/>
  <c r="E28" i="7" l="1"/>
  <c r="E29" i="7" s="1"/>
  <c r="E21" i="7"/>
  <c r="E22" i="7" s="1"/>
  <c r="F79" i="7"/>
  <c r="F78" i="7"/>
  <c r="F77" i="7"/>
  <c r="F76" i="7"/>
  <c r="F75" i="7"/>
  <c r="F74" i="7"/>
  <c r="D35" i="7"/>
  <c r="D36" i="7" s="1"/>
  <c r="G7" i="4"/>
  <c r="D23" i="1"/>
  <c r="C23" i="1"/>
  <c r="C24" i="1" s="1"/>
  <c r="E22" i="1"/>
  <c r="E21" i="1"/>
  <c r="D16" i="1"/>
  <c r="D17" i="1" s="1"/>
  <c r="C16" i="1"/>
  <c r="C17" i="1" s="1"/>
  <c r="E15" i="1"/>
  <c r="E14" i="1"/>
  <c r="D9" i="1"/>
  <c r="D10" i="1" s="1"/>
  <c r="C9" i="1"/>
  <c r="C10" i="1" s="1"/>
  <c r="E8" i="1"/>
  <c r="E7" i="1"/>
  <c r="E23" i="1" l="1"/>
  <c r="E24" i="1" s="1"/>
  <c r="D24" i="1"/>
  <c r="E16" i="1"/>
  <c r="E17" i="1" s="1"/>
  <c r="E9" i="1"/>
  <c r="E10" i="1" s="1"/>
  <c r="H7" i="4"/>
  <c r="F6" i="5" l="1"/>
  <c r="I7" i="4" l="1"/>
  <c r="F7" i="5" l="1"/>
  <c r="F8" i="5"/>
  <c r="F9" i="5"/>
  <c r="F10" i="5"/>
  <c r="F11" i="5"/>
  <c r="E33" i="7" l="1"/>
  <c r="C35" i="7" l="1"/>
  <c r="E34" i="7"/>
  <c r="E35" i="7" l="1"/>
  <c r="E36" i="7" s="1"/>
  <c r="C36" i="7"/>
</calcChain>
</file>

<file path=xl/sharedStrings.xml><?xml version="1.0" encoding="utf-8"?>
<sst xmlns="http://schemas.openxmlformats.org/spreadsheetml/2006/main" count="134" uniqueCount="62">
  <si>
    <t>TOTAL SALES</t>
  </si>
  <si>
    <t>TOTAL COST OF GOOD SOLD</t>
  </si>
  <si>
    <t>GROSS PROFIT</t>
  </si>
  <si>
    <t>GROSS PROFIT RATIO</t>
  </si>
  <si>
    <t>ALL</t>
  </si>
  <si>
    <t>Acc code</t>
  </si>
  <si>
    <t>Acc name</t>
  </si>
  <si>
    <t>Accounting name</t>
  </si>
  <si>
    <t>GL</t>
  </si>
  <si>
    <t>Statement</t>
  </si>
  <si>
    <t>Dif</t>
  </si>
  <si>
    <t>Reason, Reference</t>
  </si>
  <si>
    <t>THB</t>
  </si>
  <si>
    <t xml:space="preserve">4. We have already checked the bank statement with GL. </t>
  </si>
  <si>
    <t>Month</t>
  </si>
  <si>
    <t>2. Fixed Expense analysis is as follows;</t>
  </si>
  <si>
    <t>PIC1</t>
    <phoneticPr fontId="4"/>
  </si>
  <si>
    <t>Senior</t>
    <phoneticPr fontId="4"/>
  </si>
  <si>
    <t>Month</t>
    <phoneticPr fontId="4"/>
  </si>
  <si>
    <t>leader (responsibility)</t>
    <phoneticPr fontId="4"/>
  </si>
  <si>
    <t>Cross check</t>
    <phoneticPr fontId="4"/>
  </si>
  <si>
    <t>✔</t>
  </si>
  <si>
    <t>Leader check date</t>
    <phoneticPr fontId="4"/>
  </si>
  <si>
    <t>Name</t>
    <phoneticPr fontId="4"/>
  </si>
  <si>
    <t>Branch1</t>
    <phoneticPr fontId="4"/>
  </si>
  <si>
    <t>Branch2</t>
    <phoneticPr fontId="4"/>
  </si>
  <si>
    <t>1. Gross profit analysis. Please see the details as follows;</t>
    <phoneticPr fontId="4"/>
  </si>
  <si>
    <t>*if gross profit ratio is ubnormal, please recheck sales, purchase, end of inventory and so on.</t>
    <phoneticPr fontId="4"/>
  </si>
  <si>
    <t>*if expense which happen every month similar amount is ubnormal or did not record, pelase farefully to check. (such as rental fee, accounting fee, Depreciation and so on)</t>
    <phoneticPr fontId="4"/>
  </si>
  <si>
    <t>(Please select expense by Senior staff)</t>
    <phoneticPr fontId="4"/>
  </si>
  <si>
    <t>Branch 1</t>
    <phoneticPr fontId="4"/>
  </si>
  <si>
    <t>Branch 2</t>
    <phoneticPr fontId="4"/>
  </si>
  <si>
    <t>Remark
(Explanation)</t>
    <phoneticPr fontId="4"/>
  </si>
  <si>
    <t>Expsene 1</t>
    <phoneticPr fontId="4"/>
  </si>
  <si>
    <t>Expsene 2</t>
    <phoneticPr fontId="4"/>
  </si>
  <si>
    <t>Expsene 3</t>
    <phoneticPr fontId="4"/>
  </si>
  <si>
    <t>Expsene 4</t>
    <phoneticPr fontId="4"/>
  </si>
  <si>
    <t>Expsene 5</t>
    <phoneticPr fontId="4"/>
  </si>
  <si>
    <t>3. Special Expense analysis is as follows;</t>
    <phoneticPr fontId="4"/>
  </si>
  <si>
    <t>*If ubnormal expense happen, please discribe below</t>
    <phoneticPr fontId="4"/>
  </si>
  <si>
    <t>Attached Evidence copy below, (if have)</t>
    <phoneticPr fontId="4"/>
  </si>
  <si>
    <t>Branch Name</t>
    <phoneticPr fontId="4"/>
  </si>
  <si>
    <t>*bank statement and GL amount have to be same</t>
    <phoneticPr fontId="4"/>
  </si>
  <si>
    <t>* If GL and bank statement is not same, please let me know reason below</t>
    <phoneticPr fontId="4"/>
  </si>
  <si>
    <t>Company Name</t>
    <phoneticPr fontId="4"/>
  </si>
  <si>
    <t>*Please attached email by PDF, when you send FS to Japanese or clients. (some points also attach evidence *Ex, Invoice)</t>
    <phoneticPr fontId="4"/>
  </si>
  <si>
    <t>Check List for monthly Bookkeeping or review</t>
    <phoneticPr fontId="4"/>
  </si>
  <si>
    <t>*If abnormal expense happened, please discribe below</t>
    <phoneticPr fontId="4"/>
  </si>
  <si>
    <t>*Attached Evidence in email, (if have)</t>
    <phoneticPr fontId="4"/>
  </si>
  <si>
    <t>*if expense which happen every month similar amount is abnormal or did not record, pelase carefully to check. (such as rental fee, accounting fee, Depreciation and so on)</t>
    <phoneticPr fontId="4"/>
  </si>
  <si>
    <t>*if gross profit ratio is abnormal, please recheck sales, purchase, end of inventory and so on.</t>
    <phoneticPr fontId="4"/>
  </si>
  <si>
    <t>Assign date</t>
    <phoneticPr fontId="4"/>
  </si>
  <si>
    <t>Ake</t>
  </si>
  <si>
    <t>Expsene 1 - Electricity (COGS)</t>
  </si>
  <si>
    <t>Expsene 2 - Depreciation (COGS)</t>
  </si>
  <si>
    <t>Expsene 3 - Wages (COGS)</t>
  </si>
  <si>
    <t>Expsene 4 - Rental Service Fee</t>
  </si>
  <si>
    <t>Expsene 5 - Interest Expenses</t>
  </si>
  <si>
    <t>CURRENCY : THB</t>
  </si>
  <si>
    <t>*We don't check it. Because we prepare FS from data for them only.</t>
  </si>
  <si>
    <t>DAIWA HARNESS LAO CO., LTD. - Mar 2023</t>
  </si>
  <si>
    <t>Electricity too hight, waiting to Amka san check with client.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</si>
</sst>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87" formatCode="_(* #,##0.00_);_(* \(#,##0.00\);_(* &quot;-&quot;??_);_(@_)"/>
    <numFmt numFmtId="188" formatCode="0.0%"/>
    <numFmt numFmtId="189" formatCode="[$-409]d\-mmm\-yy;@"/>
    <numFmt numFmtId="190" formatCode="[$-409]mmm\-yy;@"/>
  </numFmts>
  <fonts count="16" x14ac:knownFonts="1"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11"/>
      <color rgb="FFFF0000"/>
      <name val="Tahoma"/>
      <family val="2"/>
      <scheme val="minor"/>
    </font>
    <font>
      <b/>
      <sz val="11"/>
      <color theme="1"/>
      <name val="Tahoma"/>
      <family val="2"/>
      <scheme val="minor"/>
    </font>
    <font>
      <sz val="6"/>
      <name val="Tahoma"/>
      <family val="3"/>
      <charset val="128"/>
      <scheme val="minor"/>
    </font>
    <font>
      <b/>
      <sz val="11"/>
      <color theme="1"/>
      <name val="Tahoma"/>
      <family val="3"/>
      <charset val="128"/>
      <scheme val="minor"/>
    </font>
    <font>
      <b/>
      <sz val="12"/>
      <color theme="1"/>
      <name val="Tahoma"/>
      <family val="3"/>
      <charset val="128"/>
      <scheme val="minor"/>
    </font>
    <font>
      <b/>
      <sz val="14"/>
      <color theme="1"/>
      <name val="Tahoma"/>
      <family val="3"/>
      <charset val="128"/>
      <scheme val="minor"/>
    </font>
    <font>
      <sz val="11"/>
      <color theme="1"/>
      <name val="Segoe UI Symbol"/>
      <family val="2"/>
    </font>
    <font>
      <b/>
      <sz val="16"/>
      <color theme="1"/>
      <name val="Tahoma"/>
      <family val="3"/>
      <charset val="128"/>
      <scheme val="minor"/>
    </font>
    <font>
      <sz val="9"/>
      <color rgb="FFFF0000"/>
      <name val="Tahoma"/>
      <family val="3"/>
      <charset val="128"/>
      <scheme val="minor"/>
    </font>
    <font>
      <b/>
      <sz val="12"/>
      <color rgb="FFFF0000"/>
      <name val="Tahoma"/>
      <family val="3"/>
      <charset val="128"/>
      <scheme val="minor"/>
    </font>
    <font>
      <b/>
      <sz val="11"/>
      <color rgb="FFFF0000"/>
      <name val="Tahoma"/>
      <family val="3"/>
      <charset val="128"/>
      <scheme val="minor"/>
    </font>
    <font>
      <b/>
      <sz val="14"/>
      <color theme="1"/>
      <name val="Tahoma"/>
      <family val="2"/>
      <scheme val="minor"/>
    </font>
    <font>
      <sz val="11"/>
      <color theme="1"/>
      <name val="Arial"/>
      <family val="2"/>
      <charset val="222"/>
    </font>
    <font>
      <sz val="11"/>
      <color rgb="FF000000"/>
      <name val="Tahoma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187" fontId="1" fillId="0" borderId="0" applyFont="0" applyFill="0" applyBorder="0" applyAlignment="0" applyProtection="0"/>
    <xf numFmtId="0" fontId="14" fillId="0" borderId="0"/>
  </cellStyleXfs>
  <cellXfs count="83">
    <xf numFmtId="0" fontId="0" fillId="0" borderId="0" xfId="0"/>
    <xf numFmtId="0" fontId="0" fillId="2" borderId="0" xfId="0" applyFill="1"/>
    <xf numFmtId="0" fontId="3" fillId="2" borderId="0" xfId="0" applyFont="1" applyFill="1"/>
    <xf numFmtId="0" fontId="0" fillId="2" borderId="1" xfId="0" applyFill="1" applyBorder="1"/>
    <xf numFmtId="0" fontId="2" fillId="2" borderId="0" xfId="0" applyFont="1" applyFill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17" fontId="0" fillId="3" borderId="1" xfId="0" applyNumberFormat="1" applyFill="1" applyBorder="1" applyAlignment="1">
      <alignment horizontal="center" vertical="center" wrapText="1"/>
    </xf>
    <xf numFmtId="187" fontId="0" fillId="2" borderId="1" xfId="2" applyFont="1" applyFill="1" applyBorder="1"/>
    <xf numFmtId="188" fontId="2" fillId="2" borderId="0" xfId="1" applyNumberFormat="1" applyFont="1" applyFill="1" applyBorder="1"/>
    <xf numFmtId="0" fontId="1" fillId="2" borderId="0" xfId="0" applyFont="1" applyFill="1"/>
    <xf numFmtId="187" fontId="1" fillId="2" borderId="0" xfId="2" applyFont="1" applyFill="1"/>
    <xf numFmtId="0" fontId="1" fillId="3" borderId="1" xfId="0" applyFont="1" applyFill="1" applyBorder="1"/>
    <xf numFmtId="17" fontId="1" fillId="2" borderId="1" xfId="2" applyNumberFormat="1" applyFont="1" applyFill="1" applyBorder="1" applyAlignment="1">
      <alignment horizontal="center"/>
    </xf>
    <xf numFmtId="187" fontId="1" fillId="2" borderId="1" xfId="2" applyFont="1" applyFill="1" applyBorder="1"/>
    <xf numFmtId="0" fontId="0" fillId="0" borderId="1" xfId="0" applyBorder="1"/>
    <xf numFmtId="187" fontId="0" fillId="0" borderId="1" xfId="2" applyFont="1" applyFill="1" applyBorder="1"/>
    <xf numFmtId="0" fontId="0" fillId="2" borderId="6" xfId="0" applyFill="1" applyBorder="1"/>
    <xf numFmtId="0" fontId="0" fillId="2" borderId="7" xfId="0" applyFill="1" applyBorder="1"/>
    <xf numFmtId="187" fontId="1" fillId="2" borderId="5" xfId="2" applyFont="1" applyFill="1" applyBorder="1" applyAlignment="1">
      <alignment horizontal="center"/>
    </xf>
    <xf numFmtId="187" fontId="1" fillId="2" borderId="6" xfId="2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8" fillId="0" borderId="0" xfId="0" applyFont="1" applyAlignment="1">
      <alignment horizontal="center"/>
    </xf>
    <xf numFmtId="189" fontId="0" fillId="0" borderId="0" xfId="0" applyNumberFormat="1" applyAlignment="1">
      <alignment horizontal="center"/>
    </xf>
    <xf numFmtId="189" fontId="5" fillId="0" borderId="1" xfId="0" applyNumberFormat="1" applyFont="1" applyBorder="1" applyAlignment="1">
      <alignment horizontal="center"/>
    </xf>
    <xf numFmtId="189" fontId="0" fillId="0" borderId="1" xfId="0" applyNumberFormat="1" applyBorder="1" applyAlignment="1">
      <alignment horizontal="center"/>
    </xf>
    <xf numFmtId="0" fontId="5" fillId="5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187" fontId="1" fillId="2" borderId="2" xfId="2" applyFont="1" applyFill="1" applyBorder="1"/>
    <xf numFmtId="0" fontId="6" fillId="2" borderId="0" xfId="0" applyFont="1" applyFill="1"/>
    <xf numFmtId="0" fontId="7" fillId="2" borderId="0" xfId="0" applyFont="1" applyFill="1"/>
    <xf numFmtId="0" fontId="9" fillId="2" borderId="0" xfId="0" applyFont="1" applyFill="1"/>
    <xf numFmtId="0" fontId="10" fillId="2" borderId="0" xfId="0" applyFont="1" applyFill="1"/>
    <xf numFmtId="0" fontId="11" fillId="0" borderId="0" xfId="0" applyFont="1" applyAlignment="1">
      <alignment horizontal="left"/>
    </xf>
    <xf numFmtId="0" fontId="11" fillId="2" borderId="0" xfId="0" applyFont="1" applyFill="1"/>
    <xf numFmtId="0" fontId="7" fillId="0" borderId="0" xfId="0" applyFont="1" applyAlignment="1">
      <alignment horizontal="left"/>
    </xf>
    <xf numFmtId="0" fontId="12" fillId="2" borderId="0" xfId="0" applyFont="1" applyFill="1"/>
    <xf numFmtId="188" fontId="12" fillId="2" borderId="0" xfId="1" applyNumberFormat="1" applyFont="1" applyFill="1" applyBorder="1"/>
    <xf numFmtId="14" fontId="0" fillId="5" borderId="1" xfId="0" applyNumberFormat="1" applyFill="1" applyBorder="1" applyAlignment="1">
      <alignment horizontal="center" vertical="center"/>
    </xf>
    <xf numFmtId="190" fontId="0" fillId="5" borderId="1" xfId="0" applyNumberFormat="1" applyFill="1" applyBorder="1" applyAlignment="1">
      <alignment horizontal="center"/>
    </xf>
    <xf numFmtId="190" fontId="0" fillId="4" borderId="1" xfId="0" applyNumberFormat="1" applyFill="1" applyBorder="1" applyAlignment="1">
      <alignment horizontal="center"/>
    </xf>
    <xf numFmtId="0" fontId="1" fillId="3" borderId="1" xfId="0" applyFont="1" applyFill="1" applyBorder="1" applyAlignment="1">
      <alignment horizontal="left"/>
    </xf>
    <xf numFmtId="189" fontId="2" fillId="0" borderId="0" xfId="0" applyNumberFormat="1" applyFont="1" applyAlignment="1">
      <alignment horizontal="center"/>
    </xf>
    <xf numFmtId="189" fontId="13" fillId="5" borderId="0" xfId="0" applyNumberFormat="1" applyFont="1" applyFill="1" applyAlignment="1">
      <alignment horizontal="center"/>
    </xf>
    <xf numFmtId="187" fontId="0" fillId="0" borderId="1" xfId="0" applyNumberFormat="1" applyBorder="1" applyAlignment="1">
      <alignment horizontal="center"/>
    </xf>
    <xf numFmtId="187" fontId="1" fillId="0" borderId="1" xfId="2" applyFont="1" applyFill="1" applyBorder="1"/>
    <xf numFmtId="187" fontId="1" fillId="0" borderId="2" xfId="2" applyFont="1" applyFill="1" applyBorder="1"/>
    <xf numFmtId="0" fontId="15" fillId="0" borderId="1" xfId="3" applyFont="1" applyBorder="1" applyAlignment="1">
      <alignment horizontal="center"/>
    </xf>
    <xf numFmtId="187" fontId="0" fillId="0" borderId="1" xfId="2" applyFont="1" applyBorder="1" applyAlignment="1">
      <alignment horizontal="center"/>
    </xf>
    <xf numFmtId="187" fontId="0" fillId="0" borderId="1" xfId="2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187" fontId="0" fillId="2" borderId="1" xfId="2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/>
    </xf>
    <xf numFmtId="190" fontId="0" fillId="4" borderId="1" xfId="0" applyNumberFormat="1" applyFill="1" applyBorder="1" applyAlignment="1">
      <alignment horizontal="center"/>
    </xf>
    <xf numFmtId="187" fontId="1" fillId="5" borderId="1" xfId="2" applyFont="1" applyFill="1" applyBorder="1"/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3" fillId="0" borderId="0" xfId="0" applyFont="1" applyAlignment="1">
      <alignment horizontal="left"/>
    </xf>
    <xf numFmtId="190" fontId="0" fillId="4" borderId="1" xfId="0" applyNumberFormat="1" applyFill="1" applyBorder="1" applyAlignment="1">
      <alignment horizontal="center"/>
    </xf>
    <xf numFmtId="187" fontId="1" fillId="3" borderId="8" xfId="2" applyFont="1" applyFill="1" applyBorder="1" applyAlignment="1">
      <alignment horizontal="center"/>
    </xf>
    <xf numFmtId="187" fontId="1" fillId="3" borderId="9" xfId="2" applyFont="1" applyFill="1" applyBorder="1" applyAlignment="1">
      <alignment horizontal="center"/>
    </xf>
    <xf numFmtId="187" fontId="1" fillId="3" borderId="10" xfId="2" applyFont="1" applyFill="1" applyBorder="1" applyAlignment="1">
      <alignment horizontal="center"/>
    </xf>
    <xf numFmtId="190" fontId="0" fillId="4" borderId="8" xfId="0" applyNumberFormat="1" applyFill="1" applyBorder="1" applyAlignment="1">
      <alignment horizontal="center"/>
    </xf>
    <xf numFmtId="190" fontId="0" fillId="4" borderId="9" xfId="0" applyNumberFormat="1" applyFill="1" applyBorder="1" applyAlignment="1">
      <alignment horizontal="center"/>
    </xf>
    <xf numFmtId="190" fontId="0" fillId="4" borderId="10" xfId="0" applyNumberFormat="1" applyFill="1" applyBorder="1" applyAlignment="1">
      <alignment horizontal="center"/>
    </xf>
    <xf numFmtId="17" fontId="0" fillId="4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87" fontId="1" fillId="2" borderId="2" xfId="2" applyFont="1" applyFill="1" applyBorder="1" applyAlignment="1">
      <alignment horizontal="center"/>
    </xf>
    <xf numFmtId="187" fontId="1" fillId="2" borderId="3" xfId="2" applyFont="1" applyFill="1" applyBorder="1" applyAlignment="1">
      <alignment horizontal="center"/>
    </xf>
    <xf numFmtId="0" fontId="0" fillId="3" borderId="1" xfId="0" applyFont="1" applyFill="1" applyBorder="1" applyAlignment="1">
      <alignment horizontal="left"/>
    </xf>
    <xf numFmtId="0" fontId="0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</cellXfs>
  <cellStyles count="4">
    <cellStyle name="Comma" xfId="2" builtinId="3"/>
    <cellStyle name="Normal" xfId="0" builtinId="0"/>
    <cellStyle name="Percent" xfId="1" builtinId="5"/>
    <cellStyle name="標準 2" xfId="3" xr:uid="{33FA28C8-00FF-490B-8B2E-E3B71929600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tcf_t\Downloads\Fs%20_%20FGs%20Feb%202023%20-%20Daiwa%20Lao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TCF%20Thailand\001_Clients\53%20Daiwa(LAO)\2023\032023\Fs%20_%20FGs%20Mar%202023%20-%20Daiwa%20Lao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B"/>
      <sheetName val="BS"/>
      <sheetName val="PL"/>
      <sheetName val="BS TH"/>
      <sheetName val="PL TH "/>
      <sheetName val="PL TH Monthly exchange rate"/>
      <sheetName val="FGs"/>
      <sheetName val="GL"/>
      <sheetName val="SP"/>
      <sheetName val="BA"/>
      <sheetName val="BL"/>
      <sheetName val="WIP,FG"/>
      <sheetName val="TB..."/>
    </sheetNames>
    <sheetDataSet>
      <sheetData sheetId="0"/>
      <sheetData sheetId="1"/>
      <sheetData sheetId="2"/>
      <sheetData sheetId="3"/>
      <sheetData sheetId="4">
        <row r="11">
          <cell r="J11">
            <v>8385681.0199992005</v>
          </cell>
        </row>
        <row r="19">
          <cell r="J19">
            <v>19205.403783848647</v>
          </cell>
        </row>
        <row r="22">
          <cell r="J22">
            <v>201764.61141554339</v>
          </cell>
        </row>
        <row r="24">
          <cell r="J24">
            <v>543476.95092196309</v>
          </cell>
        </row>
        <row r="41">
          <cell r="J41">
            <v>6072539.5866765324</v>
          </cell>
        </row>
        <row r="57">
          <cell r="J57">
            <v>89473.671053157872</v>
          </cell>
        </row>
        <row r="93">
          <cell r="J93">
            <v>41952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B"/>
      <sheetName val="BS"/>
      <sheetName val="PL"/>
      <sheetName val="BS TH"/>
      <sheetName val="PL TH"/>
      <sheetName val="FGs"/>
      <sheetName val="GL"/>
      <sheetName val="SP"/>
      <sheetName val="BA"/>
      <sheetName val="BL"/>
      <sheetName val="WIP,FG"/>
      <sheetName val="TB..."/>
    </sheetNames>
    <sheetDataSet>
      <sheetData sheetId="0"/>
      <sheetData sheetId="1"/>
      <sheetData sheetId="2"/>
      <sheetData sheetId="3"/>
      <sheetData sheetId="4">
        <row r="11">
          <cell r="K11">
            <v>8029786.2500150604</v>
          </cell>
        </row>
        <row r="19">
          <cell r="K19">
            <v>42851.748097274933</v>
          </cell>
        </row>
        <row r="22">
          <cell r="K22">
            <v>216620.07349840351</v>
          </cell>
        </row>
        <row r="24">
          <cell r="K24">
            <v>523062.70859690342</v>
          </cell>
        </row>
        <row r="41">
          <cell r="K41">
            <v>7291376.6877723504</v>
          </cell>
        </row>
        <row r="57">
          <cell r="K57">
            <v>91206.548587264289</v>
          </cell>
        </row>
        <row r="93">
          <cell r="K93">
            <v>41712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42679-5E41-4E51-824A-689FACFB76A6}">
  <sheetPr>
    <pageSetUpPr fitToPage="1"/>
  </sheetPr>
  <dimension ref="B1:I85"/>
  <sheetViews>
    <sheetView tabSelected="1" zoomScale="78" zoomScaleNormal="70" workbookViewId="0">
      <selection activeCell="H10" sqref="H10"/>
    </sheetView>
  </sheetViews>
  <sheetFormatPr defaultColWidth="8.69921875" defaultRowHeight="13.8" x14ac:dyDescent="0.25"/>
  <cols>
    <col min="1" max="1" width="2.8984375" style="24" customWidth="1"/>
    <col min="2" max="2" width="34.19921875" style="24" customWidth="1"/>
    <col min="3" max="6" width="21.796875" style="24" customWidth="1"/>
    <col min="7" max="7" width="21.796875" style="28" customWidth="1"/>
    <col min="8" max="9" width="21.796875" style="24" customWidth="1"/>
    <col min="10" max="16384" width="8.69921875" style="24"/>
  </cols>
  <sheetData>
    <row r="1" spans="2:8" ht="10.5" customHeight="1" x14ac:dyDescent="0.25"/>
    <row r="2" spans="2:8" ht="17.399999999999999" x14ac:dyDescent="0.3">
      <c r="B2" s="42" t="s">
        <v>46</v>
      </c>
      <c r="C2" s="23"/>
    </row>
    <row r="3" spans="2:8" ht="17.399999999999999" x14ac:dyDescent="0.3">
      <c r="B3" s="40" t="s">
        <v>45</v>
      </c>
      <c r="C3" s="23"/>
    </row>
    <row r="4" spans="2:8" ht="7.95" customHeight="1" x14ac:dyDescent="0.3">
      <c r="B4" s="40"/>
      <c r="C4" s="23"/>
    </row>
    <row r="5" spans="2:8" ht="17.399999999999999" x14ac:dyDescent="0.3">
      <c r="B5" s="23" t="s">
        <v>44</v>
      </c>
      <c r="C5" s="67" t="s">
        <v>60</v>
      </c>
      <c r="D5" s="67"/>
      <c r="E5" s="67"/>
      <c r="F5" s="67"/>
      <c r="G5" s="67"/>
    </row>
    <row r="6" spans="2:8" ht="15.45" customHeight="1" x14ac:dyDescent="0.3">
      <c r="B6" s="23"/>
      <c r="C6" s="23"/>
    </row>
    <row r="7" spans="2:8" ht="22.5" customHeight="1" x14ac:dyDescent="0.25">
      <c r="B7" s="31" t="s">
        <v>51</v>
      </c>
      <c r="C7" s="45">
        <v>45048</v>
      </c>
      <c r="D7" s="45">
        <v>45048</v>
      </c>
      <c r="E7" s="45">
        <v>45048</v>
      </c>
      <c r="F7" s="45">
        <v>45048</v>
      </c>
      <c r="G7" s="45">
        <v>45048</v>
      </c>
    </row>
    <row r="8" spans="2:8" ht="22.95" customHeight="1" x14ac:dyDescent="0.4">
      <c r="B8" s="31" t="s">
        <v>23</v>
      </c>
      <c r="C8" s="33" t="s">
        <v>52</v>
      </c>
      <c r="D8" s="33" t="s">
        <v>52</v>
      </c>
      <c r="E8" s="33" t="s">
        <v>52</v>
      </c>
      <c r="F8" s="33" t="s">
        <v>52</v>
      </c>
      <c r="G8" s="33" t="s">
        <v>52</v>
      </c>
      <c r="H8" s="27"/>
    </row>
    <row r="9" spans="2:8" ht="16.8" x14ac:dyDescent="0.4">
      <c r="B9" s="32" t="s">
        <v>18</v>
      </c>
      <c r="C9" s="25" t="s">
        <v>16</v>
      </c>
      <c r="D9" s="25" t="s">
        <v>20</v>
      </c>
      <c r="E9" s="25" t="s">
        <v>17</v>
      </c>
      <c r="F9" s="25" t="s">
        <v>19</v>
      </c>
      <c r="G9" s="29" t="s">
        <v>22</v>
      </c>
      <c r="H9" s="27"/>
    </row>
    <row r="10" spans="2:8" x14ac:dyDescent="0.25">
      <c r="B10" s="46">
        <v>44927</v>
      </c>
      <c r="C10" s="26" t="s">
        <v>21</v>
      </c>
      <c r="D10" s="26" t="s">
        <v>21</v>
      </c>
      <c r="E10" s="26" t="s">
        <v>21</v>
      </c>
      <c r="F10" s="26" t="s">
        <v>21</v>
      </c>
      <c r="G10" s="30">
        <v>44949</v>
      </c>
    </row>
    <row r="11" spans="2:8" x14ac:dyDescent="0.25">
      <c r="B11" s="46">
        <v>44958</v>
      </c>
      <c r="C11" s="26" t="s">
        <v>21</v>
      </c>
      <c r="D11" s="26" t="s">
        <v>21</v>
      </c>
      <c r="E11" s="26" t="s">
        <v>21</v>
      </c>
      <c r="F11" s="26" t="s">
        <v>21</v>
      </c>
      <c r="G11" s="30">
        <v>44987</v>
      </c>
    </row>
    <row r="12" spans="2:8" x14ac:dyDescent="0.25">
      <c r="B12" s="46">
        <v>44986</v>
      </c>
      <c r="C12" s="26" t="s">
        <v>21</v>
      </c>
      <c r="D12" s="26" t="s">
        <v>21</v>
      </c>
      <c r="E12" s="26" t="s">
        <v>21</v>
      </c>
      <c r="F12" s="26" t="s">
        <v>21</v>
      </c>
      <c r="G12" s="30">
        <v>45049</v>
      </c>
    </row>
    <row r="14" spans="2:8" ht="17.399999999999999" x14ac:dyDescent="0.3">
      <c r="B14" s="37" t="s">
        <v>26</v>
      </c>
      <c r="C14" s="1"/>
      <c r="D14" s="1"/>
      <c r="E14" s="1"/>
      <c r="G14" s="50" t="s">
        <v>58</v>
      </c>
    </row>
    <row r="15" spans="2:8" x14ac:dyDescent="0.25">
      <c r="B15" s="43" t="s">
        <v>50</v>
      </c>
      <c r="C15" s="1"/>
      <c r="D15" s="1"/>
      <c r="E15" s="1"/>
    </row>
    <row r="16" spans="2:8" x14ac:dyDescent="0.25">
      <c r="B16" s="1"/>
      <c r="C16" s="1"/>
      <c r="D16" s="1"/>
      <c r="E16" s="1"/>
    </row>
    <row r="17" spans="2:5" x14ac:dyDescent="0.25">
      <c r="B17" s="72">
        <v>44927</v>
      </c>
      <c r="C17" s="73"/>
      <c r="D17" s="73"/>
      <c r="E17" s="74"/>
    </row>
    <row r="18" spans="2:5" x14ac:dyDescent="0.25">
      <c r="B18" s="5"/>
      <c r="C18" s="6" t="s">
        <v>24</v>
      </c>
      <c r="D18" s="6" t="s">
        <v>25</v>
      </c>
      <c r="E18" s="6" t="s">
        <v>4</v>
      </c>
    </row>
    <row r="19" spans="2:5" x14ac:dyDescent="0.25">
      <c r="B19" s="5" t="s">
        <v>0</v>
      </c>
      <c r="C19" s="10">
        <v>7141869.00003972</v>
      </c>
      <c r="D19" s="10"/>
      <c r="E19" s="10">
        <f>SUM(C19:D19)</f>
        <v>7141869.00003972</v>
      </c>
    </row>
    <row r="20" spans="2:5" x14ac:dyDescent="0.25">
      <c r="B20" s="5" t="s">
        <v>1</v>
      </c>
      <c r="C20" s="10">
        <v>6371882.9773201225</v>
      </c>
      <c r="D20" s="10"/>
      <c r="E20" s="10">
        <f>SUM(C20:D20)</f>
        <v>6371882.9773201225</v>
      </c>
    </row>
    <row r="21" spans="2:5" x14ac:dyDescent="0.25">
      <c r="B21" s="5" t="s">
        <v>2</v>
      </c>
      <c r="C21" s="10">
        <f>C19-C20</f>
        <v>769986.02271959744</v>
      </c>
      <c r="D21" s="10">
        <f t="shared" ref="D21" si="0">D19-D20</f>
        <v>0</v>
      </c>
      <c r="E21" s="10">
        <f>SUM(C21:D21)</f>
        <v>769986.02271959744</v>
      </c>
    </row>
    <row r="22" spans="2:5" x14ac:dyDescent="0.25">
      <c r="B22" s="43" t="s">
        <v>3</v>
      </c>
      <c r="C22" s="44">
        <f>IFERROR(C21/C19,0)</f>
        <v>0.10781295802475727</v>
      </c>
      <c r="D22" s="44">
        <f>IFERROR(D21/D19,0)</f>
        <v>0</v>
      </c>
      <c r="E22" s="44">
        <f>IFERROR(E21/E19,0)</f>
        <v>0.10781295802475727</v>
      </c>
    </row>
    <row r="23" spans="2:5" x14ac:dyDescent="0.25">
      <c r="B23" s="1"/>
      <c r="C23" s="1"/>
      <c r="D23" s="1"/>
      <c r="E23" s="1"/>
    </row>
    <row r="24" spans="2:5" x14ac:dyDescent="0.25">
      <c r="B24" s="68">
        <v>44958</v>
      </c>
      <c r="C24" s="68"/>
      <c r="D24" s="68"/>
      <c r="E24" s="68"/>
    </row>
    <row r="25" spans="2:5" x14ac:dyDescent="0.25">
      <c r="B25" s="5"/>
      <c r="C25" s="6" t="s">
        <v>24</v>
      </c>
      <c r="D25" s="6" t="s">
        <v>25</v>
      </c>
      <c r="E25" s="6" t="s">
        <v>4</v>
      </c>
    </row>
    <row r="26" spans="2:5" x14ac:dyDescent="0.25">
      <c r="B26" s="5" t="s">
        <v>0</v>
      </c>
      <c r="C26" s="10">
        <f>+'[1]PL TH '!$J$11</f>
        <v>8385681.0199992005</v>
      </c>
      <c r="D26" s="10"/>
      <c r="E26" s="10">
        <f>SUM(C26:D26)</f>
        <v>8385681.0199992005</v>
      </c>
    </row>
    <row r="27" spans="2:5" x14ac:dyDescent="0.25">
      <c r="B27" s="5" t="s">
        <v>1</v>
      </c>
      <c r="C27" s="10">
        <f>+'[1]PL TH '!$J$41</f>
        <v>6072539.5866765324</v>
      </c>
      <c r="D27" s="10"/>
      <c r="E27" s="10">
        <f>SUM(C27:D27)</f>
        <v>6072539.5866765324</v>
      </c>
    </row>
    <row r="28" spans="2:5" x14ac:dyDescent="0.25">
      <c r="B28" s="5" t="s">
        <v>2</v>
      </c>
      <c r="C28" s="10">
        <f>C26-C27</f>
        <v>2313141.4333226681</v>
      </c>
      <c r="D28" s="10">
        <f t="shared" ref="D28" si="1">D26-D27</f>
        <v>0</v>
      </c>
      <c r="E28" s="10">
        <f>SUM(C28:D28)</f>
        <v>2313141.4333226681</v>
      </c>
    </row>
    <row r="29" spans="2:5" x14ac:dyDescent="0.25">
      <c r="B29" s="43" t="s">
        <v>3</v>
      </c>
      <c r="C29" s="44">
        <f>IFERROR(C28/C26,0)</f>
        <v>0.27584419533798205</v>
      </c>
      <c r="D29" s="44">
        <f>IFERROR(D28/D26,0)</f>
        <v>0</v>
      </c>
      <c r="E29" s="44">
        <f>IFERROR(E28/E26,0)</f>
        <v>0.27584419533798205</v>
      </c>
    </row>
    <row r="30" spans="2:5" x14ac:dyDescent="0.25">
      <c r="B30" s="1"/>
      <c r="C30" s="1"/>
      <c r="D30" s="1"/>
      <c r="E30" s="1"/>
    </row>
    <row r="31" spans="2:5" x14ac:dyDescent="0.25">
      <c r="B31" s="68">
        <v>44986</v>
      </c>
      <c r="C31" s="68"/>
      <c r="D31" s="68"/>
      <c r="E31" s="68"/>
    </row>
    <row r="32" spans="2:5" x14ac:dyDescent="0.25">
      <c r="B32" s="5"/>
      <c r="C32" s="6" t="s">
        <v>24</v>
      </c>
      <c r="D32" s="6" t="s">
        <v>25</v>
      </c>
      <c r="E32" s="6" t="s">
        <v>4</v>
      </c>
    </row>
    <row r="33" spans="2:9" x14ac:dyDescent="0.25">
      <c r="B33" s="5" t="s">
        <v>0</v>
      </c>
      <c r="C33" s="10">
        <f>+'[2]PL TH'!$K$11</f>
        <v>8029786.2500150604</v>
      </c>
      <c r="D33" s="10"/>
      <c r="E33" s="10">
        <f>SUM(C33:D33)</f>
        <v>8029786.2500150604</v>
      </c>
    </row>
    <row r="34" spans="2:9" x14ac:dyDescent="0.25">
      <c r="B34" s="5" t="s">
        <v>1</v>
      </c>
      <c r="C34" s="10">
        <f>+'[2]PL TH'!$K$41</f>
        <v>7291376.6877723504</v>
      </c>
      <c r="D34" s="10"/>
      <c r="E34" s="10">
        <f>SUM(C34:D34)</f>
        <v>7291376.6877723504</v>
      </c>
    </row>
    <row r="35" spans="2:9" x14ac:dyDescent="0.25">
      <c r="B35" s="5" t="s">
        <v>2</v>
      </c>
      <c r="C35" s="10">
        <f>C33-C34</f>
        <v>738409.56224271003</v>
      </c>
      <c r="D35" s="10">
        <f t="shared" ref="D35" si="2">D33-D34</f>
        <v>0</v>
      </c>
      <c r="E35" s="10">
        <f>SUM(C35:D35)</f>
        <v>738409.56224271003</v>
      </c>
    </row>
    <row r="36" spans="2:9" x14ac:dyDescent="0.25">
      <c r="B36" s="43" t="s">
        <v>3</v>
      </c>
      <c r="C36" s="44">
        <f>IFERROR(C35/C33,0)</f>
        <v>9.1958806779112598E-2</v>
      </c>
      <c r="D36" s="44">
        <f>IFERROR(D35/D33,0)</f>
        <v>0</v>
      </c>
      <c r="E36" s="44">
        <f>IFERROR(E35/E33,0)</f>
        <v>9.1958806779112598E-2</v>
      </c>
    </row>
    <row r="38" spans="2:9" ht="20.399999999999999" x14ac:dyDescent="0.35">
      <c r="B38" s="38" t="s">
        <v>15</v>
      </c>
      <c r="C38" s="1"/>
      <c r="D38" s="1"/>
      <c r="E38" s="1"/>
      <c r="F38" s="1"/>
      <c r="G38" s="1"/>
      <c r="H38" s="1"/>
      <c r="I38" s="1"/>
    </row>
    <row r="39" spans="2:9" x14ac:dyDescent="0.25">
      <c r="B39" s="43" t="s">
        <v>49</v>
      </c>
      <c r="C39" s="1"/>
      <c r="D39" s="1"/>
      <c r="E39" s="1"/>
      <c r="F39" s="1"/>
      <c r="G39" s="1"/>
      <c r="H39" s="1"/>
      <c r="I39" s="1"/>
    </row>
    <row r="40" spans="2:9" x14ac:dyDescent="0.25">
      <c r="B40" s="43" t="s">
        <v>29</v>
      </c>
      <c r="C40" s="1"/>
      <c r="D40" s="1"/>
      <c r="E40" s="1"/>
      <c r="F40" s="1"/>
      <c r="G40" s="1"/>
      <c r="H40" s="1"/>
      <c r="I40" s="1"/>
    </row>
    <row r="41" spans="2:9" x14ac:dyDescent="0.25">
      <c r="B41" s="2"/>
      <c r="C41" s="13"/>
      <c r="D41" s="13"/>
      <c r="E41" s="13"/>
      <c r="F41" s="13"/>
      <c r="G41" s="13"/>
      <c r="H41" s="13"/>
      <c r="I41" s="13"/>
    </row>
    <row r="42" spans="2:9" x14ac:dyDescent="0.25">
      <c r="B42" s="14"/>
      <c r="C42" s="69" t="s">
        <v>30</v>
      </c>
      <c r="D42" s="70"/>
      <c r="E42" s="71"/>
      <c r="F42" s="69" t="s">
        <v>31</v>
      </c>
      <c r="G42" s="70"/>
      <c r="H42" s="71"/>
    </row>
    <row r="43" spans="2:9" x14ac:dyDescent="0.25">
      <c r="B43" s="34" t="s">
        <v>14</v>
      </c>
      <c r="C43" s="61">
        <v>44927</v>
      </c>
      <c r="D43" s="61">
        <v>44958</v>
      </c>
      <c r="E43" s="47">
        <v>44986</v>
      </c>
      <c r="F43" s="61">
        <v>44927</v>
      </c>
      <c r="G43" s="61">
        <v>44958</v>
      </c>
      <c r="H43" s="61">
        <v>44986</v>
      </c>
    </row>
    <row r="44" spans="2:9" x14ac:dyDescent="0.25">
      <c r="B44" s="79" t="s">
        <v>53</v>
      </c>
      <c r="C44" s="52">
        <v>19071.644192004449</v>
      </c>
      <c r="D44" s="52">
        <f>+'[1]PL TH '!$J$19</f>
        <v>19205.403783848647</v>
      </c>
      <c r="E44" s="62">
        <f>+'[2]PL TH'!$K$19</f>
        <v>42851.748097274933</v>
      </c>
      <c r="F44" s="16"/>
      <c r="G44" s="16"/>
      <c r="H44" s="16"/>
    </row>
    <row r="45" spans="2:9" x14ac:dyDescent="0.25">
      <c r="B45" s="48" t="s">
        <v>54</v>
      </c>
      <c r="C45" s="52">
        <v>214600.5977796755</v>
      </c>
      <c r="D45" s="52">
        <f>+'[1]PL TH '!$J$22</f>
        <v>201764.61141554339</v>
      </c>
      <c r="E45" s="52">
        <f>+'[2]PL TH'!$K$22</f>
        <v>216620.07349840351</v>
      </c>
      <c r="F45" s="16"/>
      <c r="G45" s="16"/>
      <c r="H45" s="16"/>
    </row>
    <row r="46" spans="2:9" x14ac:dyDescent="0.25">
      <c r="B46" s="48" t="s">
        <v>55</v>
      </c>
      <c r="C46" s="52">
        <v>478721.83981093485</v>
      </c>
      <c r="D46" s="52">
        <f>+'[1]PL TH '!$J$24</f>
        <v>543476.95092196309</v>
      </c>
      <c r="E46" s="52">
        <f>+'[2]PL TH'!$K$24</f>
        <v>523062.70859690342</v>
      </c>
      <c r="F46" s="16"/>
      <c r="G46" s="16"/>
      <c r="H46" s="16"/>
    </row>
    <row r="47" spans="2:9" x14ac:dyDescent="0.25">
      <c r="B47" s="48" t="s">
        <v>56</v>
      </c>
      <c r="C47" s="53">
        <v>89229.04295672552</v>
      </c>
      <c r="D47" s="53">
        <f>+'[1]PL TH '!$J$57</f>
        <v>89473.671053157872</v>
      </c>
      <c r="E47" s="53">
        <f>+'[2]PL TH'!$K$57</f>
        <v>91206.548587264289</v>
      </c>
      <c r="F47" s="35"/>
      <c r="G47" s="35"/>
      <c r="H47" s="35"/>
    </row>
    <row r="48" spans="2:9" x14ac:dyDescent="0.25">
      <c r="B48" s="48" t="s">
        <v>57</v>
      </c>
      <c r="C48" s="53">
        <v>42192.000000000007</v>
      </c>
      <c r="D48" s="53">
        <f>+'[1]PL TH '!$J$93</f>
        <v>41952</v>
      </c>
      <c r="E48" s="53">
        <f>+'[2]PL TH'!$K$93</f>
        <v>41712</v>
      </c>
      <c r="F48" s="35"/>
      <c r="G48" s="35"/>
      <c r="H48" s="35"/>
    </row>
    <row r="49" spans="2:8" x14ac:dyDescent="0.25">
      <c r="B49" s="66" t="s">
        <v>32</v>
      </c>
      <c r="C49" s="63"/>
      <c r="D49" s="63"/>
      <c r="E49" s="80" t="s">
        <v>61</v>
      </c>
      <c r="F49" s="63"/>
      <c r="G49" s="63"/>
      <c r="H49" s="63"/>
    </row>
    <row r="50" spans="2:8" x14ac:dyDescent="0.25">
      <c r="B50" s="64"/>
      <c r="C50" s="64"/>
      <c r="D50" s="64"/>
      <c r="E50" s="81"/>
      <c r="F50" s="64"/>
      <c r="G50" s="64"/>
      <c r="H50" s="64"/>
    </row>
    <row r="51" spans="2:8" x14ac:dyDescent="0.25">
      <c r="B51" s="64"/>
      <c r="C51" s="64"/>
      <c r="D51" s="64"/>
      <c r="E51" s="81"/>
      <c r="F51" s="64"/>
      <c r="G51" s="64"/>
      <c r="H51" s="64"/>
    </row>
    <row r="52" spans="2:8" x14ac:dyDescent="0.25">
      <c r="B52" s="64"/>
      <c r="C52" s="64"/>
      <c r="D52" s="64"/>
      <c r="E52" s="81"/>
      <c r="F52" s="64"/>
      <c r="G52" s="64"/>
      <c r="H52" s="64"/>
    </row>
    <row r="53" spans="2:8" x14ac:dyDescent="0.25">
      <c r="B53" s="65"/>
      <c r="C53" s="65"/>
      <c r="D53" s="65"/>
      <c r="E53" s="82"/>
      <c r="F53" s="65"/>
      <c r="G53" s="65"/>
      <c r="H53" s="65"/>
    </row>
    <row r="55" spans="2:8" ht="15" x14ac:dyDescent="0.25">
      <c r="B55" s="36" t="s">
        <v>38</v>
      </c>
      <c r="C55" s="1"/>
      <c r="D55" s="1"/>
      <c r="E55" s="1"/>
      <c r="F55" s="1"/>
    </row>
    <row r="56" spans="2:8" ht="15" x14ac:dyDescent="0.25">
      <c r="B56" s="41" t="s">
        <v>47</v>
      </c>
      <c r="C56" s="1"/>
      <c r="D56" s="1"/>
      <c r="E56" s="1"/>
      <c r="F56" s="1"/>
    </row>
    <row r="57" spans="2:8" x14ac:dyDescent="0.25">
      <c r="B57" s="1"/>
      <c r="C57" s="1"/>
      <c r="D57" s="1"/>
      <c r="E57" s="1"/>
      <c r="F57" s="1"/>
    </row>
    <row r="58" spans="2:8" x14ac:dyDescent="0.25">
      <c r="B58" s="7" t="s">
        <v>5</v>
      </c>
      <c r="C58" s="7" t="s">
        <v>6</v>
      </c>
      <c r="D58" s="7" t="s">
        <v>41</v>
      </c>
      <c r="E58" s="9" t="s">
        <v>12</v>
      </c>
      <c r="F58" s="8" t="s">
        <v>11</v>
      </c>
    </row>
    <row r="59" spans="2:8" x14ac:dyDescent="0.25">
      <c r="B59" s="54"/>
      <c r="C59" s="59"/>
      <c r="D59" s="51"/>
      <c r="E59" s="55"/>
      <c r="F59" s="26"/>
    </row>
    <row r="60" spans="2:8" x14ac:dyDescent="0.25">
      <c r="B60" s="54"/>
      <c r="C60" s="59"/>
      <c r="D60" s="26"/>
      <c r="E60" s="56"/>
      <c r="F60" s="26"/>
    </row>
    <row r="61" spans="2:8" x14ac:dyDescent="0.25">
      <c r="B61" s="26"/>
      <c r="C61" s="59"/>
      <c r="D61" s="26"/>
      <c r="E61" s="56"/>
      <c r="F61" s="26"/>
    </row>
    <row r="62" spans="2:8" x14ac:dyDescent="0.25">
      <c r="B62" s="26"/>
      <c r="C62" s="60"/>
      <c r="D62" s="57"/>
      <c r="E62" s="58"/>
      <c r="F62" s="57"/>
    </row>
    <row r="63" spans="2:8" x14ac:dyDescent="0.25">
      <c r="B63" s="3"/>
      <c r="C63" s="60"/>
      <c r="D63" s="3"/>
      <c r="E63" s="3"/>
      <c r="F63" s="3"/>
    </row>
    <row r="64" spans="2:8" x14ac:dyDescent="0.25">
      <c r="B64" s="3"/>
      <c r="C64" s="3"/>
      <c r="D64" s="3"/>
      <c r="E64" s="3"/>
      <c r="F64" s="3"/>
    </row>
    <row r="65" spans="2:7" x14ac:dyDescent="0.25">
      <c r="B65" s="3"/>
      <c r="C65" s="3"/>
      <c r="D65" s="3"/>
      <c r="E65" s="3"/>
      <c r="F65" s="3"/>
    </row>
    <row r="66" spans="2:7" x14ac:dyDescent="0.25">
      <c r="B66" s="3"/>
      <c r="C66" s="3"/>
      <c r="D66" s="3"/>
      <c r="E66" s="3"/>
      <c r="F66" s="3"/>
    </row>
    <row r="67" spans="2:7" x14ac:dyDescent="0.25">
      <c r="B67" s="1"/>
      <c r="C67" s="1"/>
      <c r="D67" s="1"/>
      <c r="E67" s="1"/>
      <c r="F67" s="1"/>
    </row>
    <row r="68" spans="2:7" x14ac:dyDescent="0.25">
      <c r="B68" s="43" t="s">
        <v>48</v>
      </c>
      <c r="C68" s="1"/>
      <c r="D68" s="1"/>
      <c r="E68" s="1"/>
      <c r="F68" s="1"/>
    </row>
    <row r="70" spans="2:7" ht="15" x14ac:dyDescent="0.25">
      <c r="B70" s="36" t="s">
        <v>13</v>
      </c>
      <c r="C70" s="1"/>
      <c r="D70" s="1"/>
      <c r="E70" s="1"/>
      <c r="F70" s="1"/>
    </row>
    <row r="71" spans="2:7" ht="15" x14ac:dyDescent="0.25">
      <c r="B71" s="41" t="s">
        <v>42</v>
      </c>
      <c r="C71" s="1"/>
      <c r="D71" s="1"/>
      <c r="E71" s="1"/>
      <c r="F71" s="4"/>
      <c r="G71" s="49" t="s">
        <v>59</v>
      </c>
    </row>
    <row r="72" spans="2:7" x14ac:dyDescent="0.25">
      <c r="B72" s="1"/>
      <c r="C72" s="1"/>
      <c r="D72" s="1"/>
      <c r="E72" s="1"/>
      <c r="F72" s="1"/>
    </row>
    <row r="73" spans="2:7" x14ac:dyDescent="0.25">
      <c r="B73" s="6" t="s">
        <v>5</v>
      </c>
      <c r="C73" s="6" t="s">
        <v>7</v>
      </c>
      <c r="D73" s="6" t="s">
        <v>8</v>
      </c>
      <c r="E73" s="6" t="s">
        <v>9</v>
      </c>
      <c r="F73" s="6" t="s">
        <v>10</v>
      </c>
    </row>
    <row r="74" spans="2:7" x14ac:dyDescent="0.25">
      <c r="B74" s="3"/>
      <c r="C74" s="3"/>
      <c r="D74" s="10"/>
      <c r="E74" s="18"/>
      <c r="F74" s="10">
        <f>E74-D74</f>
        <v>0</v>
      </c>
    </row>
    <row r="75" spans="2:7" x14ac:dyDescent="0.25">
      <c r="B75" s="3"/>
      <c r="C75" s="3"/>
      <c r="D75" s="10"/>
      <c r="E75" s="18"/>
      <c r="F75" s="10">
        <f t="shared" ref="F75:F79" si="3">E75-D75</f>
        <v>0</v>
      </c>
    </row>
    <row r="76" spans="2:7" x14ac:dyDescent="0.25">
      <c r="B76" s="3"/>
      <c r="C76" s="3"/>
      <c r="D76" s="10"/>
      <c r="E76" s="18"/>
      <c r="F76" s="10">
        <f t="shared" si="3"/>
        <v>0</v>
      </c>
    </row>
    <row r="77" spans="2:7" x14ac:dyDescent="0.25">
      <c r="B77" s="3"/>
      <c r="C77" s="3"/>
      <c r="D77" s="10"/>
      <c r="E77" s="18"/>
      <c r="F77" s="10">
        <f t="shared" si="3"/>
        <v>0</v>
      </c>
    </row>
    <row r="78" spans="2:7" x14ac:dyDescent="0.25">
      <c r="B78" s="3"/>
      <c r="C78" s="3"/>
      <c r="D78" s="10"/>
      <c r="E78" s="18"/>
      <c r="F78" s="10">
        <f t="shared" si="3"/>
        <v>0</v>
      </c>
    </row>
    <row r="79" spans="2:7" x14ac:dyDescent="0.25">
      <c r="B79" s="3"/>
      <c r="C79" s="3"/>
      <c r="D79" s="10"/>
      <c r="E79" s="18"/>
      <c r="F79" s="10">
        <f t="shared" si="3"/>
        <v>0</v>
      </c>
    </row>
    <row r="80" spans="2:7" x14ac:dyDescent="0.25">
      <c r="B80" s="1"/>
      <c r="C80" s="1"/>
      <c r="D80" s="1"/>
      <c r="E80" s="1"/>
      <c r="F80" s="1"/>
    </row>
    <row r="81" spans="2:6" x14ac:dyDescent="0.25">
      <c r="B81" s="43" t="s">
        <v>43</v>
      </c>
      <c r="C81" s="1"/>
      <c r="D81" s="1"/>
      <c r="E81" s="1"/>
      <c r="F81" s="1"/>
    </row>
    <row r="82" spans="2:6" x14ac:dyDescent="0.25">
      <c r="B82" s="1"/>
      <c r="C82" s="1"/>
      <c r="D82" s="1"/>
      <c r="E82" s="1"/>
      <c r="F82" s="1"/>
    </row>
    <row r="83" spans="2:6" x14ac:dyDescent="0.25">
      <c r="B83" s="1"/>
      <c r="C83" s="1"/>
      <c r="D83" s="1"/>
      <c r="E83" s="1"/>
      <c r="F83" s="1"/>
    </row>
    <row r="84" spans="2:6" x14ac:dyDescent="0.25">
      <c r="B84" s="1"/>
      <c r="C84" s="1"/>
      <c r="D84" s="1"/>
      <c r="E84" s="1"/>
      <c r="F84" s="1"/>
    </row>
    <row r="85" spans="2:6" x14ac:dyDescent="0.25">
      <c r="B85" s="1"/>
      <c r="C85" s="1"/>
      <c r="D85" s="1"/>
      <c r="E85" s="1"/>
      <c r="F85" s="1"/>
    </row>
  </sheetData>
  <mergeCells count="13">
    <mergeCell ref="C5:G5"/>
    <mergeCell ref="B24:E24"/>
    <mergeCell ref="B31:E31"/>
    <mergeCell ref="C42:E42"/>
    <mergeCell ref="F42:H42"/>
    <mergeCell ref="B17:E17"/>
    <mergeCell ref="G49:G53"/>
    <mergeCell ref="H49:H53"/>
    <mergeCell ref="B49:B53"/>
    <mergeCell ref="C49:C53"/>
    <mergeCell ref="D49:D53"/>
    <mergeCell ref="E49:E53"/>
    <mergeCell ref="F49:F53"/>
  </mergeCells>
  <phoneticPr fontId="4"/>
  <dataValidations count="1">
    <dataValidation type="list" allowBlank="1" showInputMessage="1" showErrorMessage="1" sqref="C1:F4 C92:F1048576 C6:F6 C10:F12" xr:uid="{ADF3CB74-5388-4894-9A78-1447BE45996E}">
      <formula1>#REF!</formula1>
    </dataValidation>
  </dataValidations>
  <pageMargins left="0.39" right="0.21" top="0.75" bottom="0.4" header="0.3" footer="0.3"/>
  <pageSetup paperSize="9" scale="5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24"/>
  <sheetViews>
    <sheetView zoomScale="90" zoomScaleNormal="90" workbookViewId="0">
      <selection activeCell="B1" sqref="B1:E24"/>
    </sheetView>
  </sheetViews>
  <sheetFormatPr defaultRowHeight="13.8" x14ac:dyDescent="0.25"/>
  <cols>
    <col min="1" max="1" width="4" style="1" customWidth="1"/>
    <col min="2" max="2" width="32.19921875" style="1" customWidth="1"/>
    <col min="3" max="5" width="15.3984375" style="1" customWidth="1"/>
    <col min="6" max="6" width="8.69921875" style="1"/>
  </cols>
  <sheetData>
    <row r="2" spans="2:5" ht="17.399999999999999" x14ac:dyDescent="0.3">
      <c r="B2" s="37" t="s">
        <v>26</v>
      </c>
    </row>
    <row r="3" spans="2:5" x14ac:dyDescent="0.25">
      <c r="B3" s="4" t="s">
        <v>27</v>
      </c>
    </row>
    <row r="5" spans="2:5" x14ac:dyDescent="0.25">
      <c r="B5" s="75">
        <v>44774</v>
      </c>
      <c r="C5" s="76"/>
      <c r="D5" s="76"/>
      <c r="E5" s="76"/>
    </row>
    <row r="6" spans="2:5" x14ac:dyDescent="0.25">
      <c r="B6" s="5"/>
      <c r="C6" s="6" t="s">
        <v>24</v>
      </c>
      <c r="D6" s="6" t="s">
        <v>25</v>
      </c>
      <c r="E6" s="6" t="s">
        <v>4</v>
      </c>
    </row>
    <row r="7" spans="2:5" x14ac:dyDescent="0.25">
      <c r="B7" s="5" t="s">
        <v>0</v>
      </c>
      <c r="C7" s="10"/>
      <c r="D7" s="10"/>
      <c r="E7" s="10">
        <f>SUM(C7:D7)</f>
        <v>0</v>
      </c>
    </row>
    <row r="8" spans="2:5" x14ac:dyDescent="0.25">
      <c r="B8" s="5" t="s">
        <v>1</v>
      </c>
      <c r="C8" s="10"/>
      <c r="D8" s="10"/>
      <c r="E8" s="10">
        <f>SUM(C8:D8)</f>
        <v>0</v>
      </c>
    </row>
    <row r="9" spans="2:5" x14ac:dyDescent="0.25">
      <c r="B9" s="5" t="s">
        <v>2</v>
      </c>
      <c r="C9" s="10">
        <f>C7-C8</f>
        <v>0</v>
      </c>
      <c r="D9" s="10">
        <f t="shared" ref="D9" si="0">D7-D8</f>
        <v>0</v>
      </c>
      <c r="E9" s="10">
        <f>SUM(C9:D9)</f>
        <v>0</v>
      </c>
    </row>
    <row r="10" spans="2:5" x14ac:dyDescent="0.25">
      <c r="B10" s="4" t="s">
        <v>3</v>
      </c>
      <c r="C10" s="11">
        <f>IFERROR(C9/C7,0)</f>
        <v>0</v>
      </c>
      <c r="D10" s="11">
        <f>IFERROR(D9/D7,0)</f>
        <v>0</v>
      </c>
      <c r="E10" s="11">
        <f>IFERROR(E9/E7,0)</f>
        <v>0</v>
      </c>
    </row>
    <row r="12" spans="2:5" x14ac:dyDescent="0.25">
      <c r="B12" s="75">
        <v>44805</v>
      </c>
      <c r="C12" s="76"/>
      <c r="D12" s="76"/>
      <c r="E12" s="76"/>
    </row>
    <row r="13" spans="2:5" x14ac:dyDescent="0.25">
      <c r="B13" s="5"/>
      <c r="C13" s="6" t="s">
        <v>24</v>
      </c>
      <c r="D13" s="6" t="s">
        <v>25</v>
      </c>
      <c r="E13" s="6" t="s">
        <v>4</v>
      </c>
    </row>
    <row r="14" spans="2:5" x14ac:dyDescent="0.25">
      <c r="B14" s="5" t="s">
        <v>0</v>
      </c>
      <c r="C14" s="10"/>
      <c r="D14" s="10"/>
      <c r="E14" s="10">
        <f>SUM(C14:D14)</f>
        <v>0</v>
      </c>
    </row>
    <row r="15" spans="2:5" x14ac:dyDescent="0.25">
      <c r="B15" s="5" t="s">
        <v>1</v>
      </c>
      <c r="C15" s="10"/>
      <c r="D15" s="10"/>
      <c r="E15" s="10">
        <f>SUM(C15:D15)</f>
        <v>0</v>
      </c>
    </row>
    <row r="16" spans="2:5" x14ac:dyDescent="0.25">
      <c r="B16" s="5" t="s">
        <v>2</v>
      </c>
      <c r="C16" s="10">
        <f>C14-C15</f>
        <v>0</v>
      </c>
      <c r="D16" s="10">
        <f t="shared" ref="D16" si="1">D14-D15</f>
        <v>0</v>
      </c>
      <c r="E16" s="10">
        <f>SUM(C16:D16)</f>
        <v>0</v>
      </c>
    </row>
    <row r="17" spans="2:5" x14ac:dyDescent="0.25">
      <c r="B17" s="4" t="s">
        <v>3</v>
      </c>
      <c r="C17" s="11">
        <f>IFERROR(C16/C14,0)</f>
        <v>0</v>
      </c>
      <c r="D17" s="11">
        <f>IFERROR(D16/D14,0)</f>
        <v>0</v>
      </c>
      <c r="E17" s="11">
        <f>IFERROR(E16/E14,0)</f>
        <v>0</v>
      </c>
    </row>
    <row r="19" spans="2:5" x14ac:dyDescent="0.25">
      <c r="B19" s="75">
        <v>44835</v>
      </c>
      <c r="C19" s="76"/>
      <c r="D19" s="76"/>
      <c r="E19" s="76"/>
    </row>
    <row r="20" spans="2:5" x14ac:dyDescent="0.25">
      <c r="B20" s="5"/>
      <c r="C20" s="6" t="s">
        <v>24</v>
      </c>
      <c r="D20" s="6" t="s">
        <v>25</v>
      </c>
      <c r="E20" s="6" t="s">
        <v>4</v>
      </c>
    </row>
    <row r="21" spans="2:5" x14ac:dyDescent="0.25">
      <c r="B21" s="5" t="s">
        <v>0</v>
      </c>
      <c r="C21" s="10"/>
      <c r="D21" s="10"/>
      <c r="E21" s="10">
        <f>SUM(C21:D21)</f>
        <v>0</v>
      </c>
    </row>
    <row r="22" spans="2:5" x14ac:dyDescent="0.25">
      <c r="B22" s="5" t="s">
        <v>1</v>
      </c>
      <c r="C22" s="10"/>
      <c r="D22" s="10"/>
      <c r="E22" s="10">
        <f>SUM(C22:D22)</f>
        <v>0</v>
      </c>
    </row>
    <row r="23" spans="2:5" x14ac:dyDescent="0.25">
      <c r="B23" s="5" t="s">
        <v>2</v>
      </c>
      <c r="C23" s="10">
        <f>C21-C22</f>
        <v>0</v>
      </c>
      <c r="D23" s="10">
        <f t="shared" ref="D23" si="2">D21-D22</f>
        <v>0</v>
      </c>
      <c r="E23" s="10">
        <f>SUM(C23:D23)</f>
        <v>0</v>
      </c>
    </row>
    <row r="24" spans="2:5" x14ac:dyDescent="0.25">
      <c r="B24" s="4" t="s">
        <v>3</v>
      </c>
      <c r="C24" s="11">
        <f>IFERROR(C23/C21,0)</f>
        <v>0</v>
      </c>
      <c r="D24" s="11">
        <f>IFERROR(D23/D21,0)</f>
        <v>0</v>
      </c>
      <c r="E24" s="11">
        <f>IFERROR(E23/E21,0)</f>
        <v>0</v>
      </c>
    </row>
  </sheetData>
  <mergeCells count="3">
    <mergeCell ref="B5:E5"/>
    <mergeCell ref="B12:E12"/>
    <mergeCell ref="B19:E19"/>
  </mergeCells>
  <phoneticPr fontId="4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J17"/>
  <sheetViews>
    <sheetView topLeftCell="A3" zoomScale="79" zoomScaleNormal="130" workbookViewId="0">
      <selection activeCell="B1" sqref="B1:E24"/>
    </sheetView>
  </sheetViews>
  <sheetFormatPr defaultRowHeight="13.8" x14ac:dyDescent="0.25"/>
  <cols>
    <col min="1" max="1" width="3.8984375" style="1" customWidth="1"/>
    <col min="2" max="2" width="21.8984375" style="1" customWidth="1"/>
    <col min="3" max="5" width="24.69921875" style="1" customWidth="1"/>
    <col min="6" max="6" width="4.5" style="1" customWidth="1"/>
    <col min="7" max="9" width="23.296875" style="1" customWidth="1"/>
    <col min="10" max="10" width="10.59765625" style="1" customWidth="1"/>
  </cols>
  <sheetData>
    <row r="2" spans="1:9" ht="20.399999999999999" x14ac:dyDescent="0.35">
      <c r="B2" s="38" t="s">
        <v>15</v>
      </c>
    </row>
    <row r="3" spans="1:9" x14ac:dyDescent="0.25">
      <c r="B3" s="4" t="s">
        <v>28</v>
      </c>
    </row>
    <row r="4" spans="1:9" ht="18.45" customHeight="1" x14ac:dyDescent="0.25">
      <c r="B4" s="4" t="s">
        <v>29</v>
      </c>
    </row>
    <row r="5" spans="1:9" ht="16.5" customHeight="1" x14ac:dyDescent="0.25">
      <c r="A5" s="12"/>
      <c r="B5" s="2"/>
      <c r="C5" s="13"/>
      <c r="D5" s="13"/>
      <c r="E5" s="13"/>
      <c r="F5" s="13"/>
      <c r="G5" s="13"/>
      <c r="H5" s="13"/>
      <c r="I5" s="13"/>
    </row>
    <row r="6" spans="1:9" x14ac:dyDescent="0.25">
      <c r="A6" s="12"/>
      <c r="B6" s="14"/>
      <c r="C6" s="69" t="s">
        <v>30</v>
      </c>
      <c r="D6" s="70"/>
      <c r="E6" s="71"/>
      <c r="F6" s="77"/>
      <c r="G6" s="69" t="s">
        <v>31</v>
      </c>
      <c r="H6" s="70"/>
      <c r="I6" s="71"/>
    </row>
    <row r="7" spans="1:9" x14ac:dyDescent="0.25">
      <c r="A7" s="12"/>
      <c r="B7" s="34" t="s">
        <v>14</v>
      </c>
      <c r="C7" s="15">
        <v>44774</v>
      </c>
      <c r="D7" s="15">
        <v>44805</v>
      </c>
      <c r="E7" s="15">
        <v>44835</v>
      </c>
      <c r="F7" s="78"/>
      <c r="G7" s="15">
        <f>+C7</f>
        <v>44774</v>
      </c>
      <c r="H7" s="15">
        <f>+D7</f>
        <v>44805</v>
      </c>
      <c r="I7" s="15">
        <f>E7</f>
        <v>44835</v>
      </c>
    </row>
    <row r="8" spans="1:9" x14ac:dyDescent="0.25">
      <c r="A8" s="12"/>
      <c r="B8" s="34" t="s">
        <v>33</v>
      </c>
      <c r="C8" s="16"/>
      <c r="D8" s="16"/>
      <c r="E8" s="16"/>
      <c r="F8" s="78"/>
      <c r="G8" s="16"/>
      <c r="H8" s="16"/>
      <c r="I8" s="16"/>
    </row>
    <row r="9" spans="1:9" x14ac:dyDescent="0.25">
      <c r="A9" s="12"/>
      <c r="B9" s="34" t="s">
        <v>34</v>
      </c>
      <c r="C9" s="16"/>
      <c r="D9" s="16"/>
      <c r="E9" s="16"/>
      <c r="F9" s="78"/>
      <c r="G9" s="16"/>
      <c r="H9" s="16"/>
      <c r="I9" s="16"/>
    </row>
    <row r="10" spans="1:9" x14ac:dyDescent="0.25">
      <c r="A10" s="12"/>
      <c r="B10" s="34" t="s">
        <v>35</v>
      </c>
      <c r="C10" s="16"/>
      <c r="D10" s="16"/>
      <c r="E10" s="16"/>
      <c r="F10" s="78"/>
      <c r="G10" s="16"/>
      <c r="H10" s="16"/>
      <c r="I10" s="16"/>
    </row>
    <row r="11" spans="1:9" x14ac:dyDescent="0.25">
      <c r="A11" s="12"/>
      <c r="B11" s="34" t="s">
        <v>36</v>
      </c>
      <c r="C11" s="35"/>
      <c r="D11" s="35"/>
      <c r="E11" s="35"/>
      <c r="F11" s="78"/>
      <c r="G11" s="35"/>
      <c r="H11" s="35"/>
      <c r="I11" s="35"/>
    </row>
    <row r="12" spans="1:9" x14ac:dyDescent="0.25">
      <c r="A12" s="12"/>
      <c r="B12" s="34" t="s">
        <v>37</v>
      </c>
      <c r="C12" s="35"/>
      <c r="D12" s="35"/>
      <c r="E12" s="35"/>
      <c r="F12" s="78"/>
      <c r="G12" s="35"/>
      <c r="H12" s="35"/>
      <c r="I12" s="35"/>
    </row>
    <row r="13" spans="1:9" ht="54.45" customHeight="1" x14ac:dyDescent="0.25">
      <c r="A13" s="12"/>
      <c r="B13" s="66" t="s">
        <v>32</v>
      </c>
      <c r="C13" s="63"/>
      <c r="D13" s="63"/>
      <c r="E13" s="63"/>
      <c r="F13" s="21"/>
      <c r="G13" s="63"/>
      <c r="H13" s="63"/>
      <c r="I13" s="63"/>
    </row>
    <row r="14" spans="1:9" ht="54.45" customHeight="1" x14ac:dyDescent="0.25">
      <c r="A14" s="12"/>
      <c r="B14" s="64"/>
      <c r="C14" s="64"/>
      <c r="D14" s="64"/>
      <c r="E14" s="64"/>
      <c r="F14" s="22"/>
      <c r="G14" s="64"/>
      <c r="H14" s="64"/>
      <c r="I14" s="64"/>
    </row>
    <row r="15" spans="1:9" ht="54.45" customHeight="1" x14ac:dyDescent="0.25">
      <c r="B15" s="64"/>
      <c r="C15" s="64"/>
      <c r="D15" s="64"/>
      <c r="E15" s="64"/>
      <c r="F15" s="19"/>
      <c r="G15" s="64"/>
      <c r="H15" s="64"/>
      <c r="I15" s="64"/>
    </row>
    <row r="16" spans="1:9" ht="54.45" customHeight="1" x14ac:dyDescent="0.25">
      <c r="B16" s="64"/>
      <c r="C16" s="64"/>
      <c r="D16" s="64"/>
      <c r="E16" s="64"/>
      <c r="F16" s="19"/>
      <c r="G16" s="64"/>
      <c r="H16" s="64"/>
      <c r="I16" s="64"/>
    </row>
    <row r="17" spans="2:9" ht="54.45" customHeight="1" x14ac:dyDescent="0.25">
      <c r="B17" s="65"/>
      <c r="C17" s="65"/>
      <c r="D17" s="65"/>
      <c r="E17" s="65"/>
      <c r="F17" s="20"/>
      <c r="G17" s="65"/>
      <c r="H17" s="65"/>
      <c r="I17" s="65"/>
    </row>
  </sheetData>
  <mergeCells count="10">
    <mergeCell ref="B13:B17"/>
    <mergeCell ref="F6:F12"/>
    <mergeCell ref="C6:E6"/>
    <mergeCell ref="G6:I6"/>
    <mergeCell ref="I13:I17"/>
    <mergeCell ref="C13:C17"/>
    <mergeCell ref="D13:D17"/>
    <mergeCell ref="E13:E17"/>
    <mergeCell ref="G13:G17"/>
    <mergeCell ref="H13:H17"/>
  </mergeCells>
  <phoneticPr fontId="4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5"/>
  <sheetViews>
    <sheetView zoomScale="106" zoomScaleNormal="130" workbookViewId="0">
      <selection activeCell="B1" sqref="B1:E24"/>
    </sheetView>
  </sheetViews>
  <sheetFormatPr defaultRowHeight="13.8" x14ac:dyDescent="0.25"/>
  <cols>
    <col min="1" max="1" width="4.296875" style="1" customWidth="1"/>
    <col min="2" max="2" width="11.59765625" style="1" customWidth="1"/>
    <col min="3" max="3" width="29.8984375" style="1" bestFit="1" customWidth="1"/>
    <col min="4" max="4" width="14.8984375" style="1" customWidth="1"/>
    <col min="5" max="5" width="13.8984375" style="1" bestFit="1" customWidth="1"/>
    <col min="6" max="6" width="59.8984375" style="1" bestFit="1" customWidth="1"/>
    <col min="7" max="7" width="10.59765625" style="1" customWidth="1"/>
  </cols>
  <sheetData>
    <row r="1" spans="2:6" ht="15.45" customHeight="1" x14ac:dyDescent="0.25"/>
    <row r="2" spans="2:6" ht="15" x14ac:dyDescent="0.25">
      <c r="B2" s="36" t="s">
        <v>38</v>
      </c>
    </row>
    <row r="3" spans="2:6" x14ac:dyDescent="0.25">
      <c r="B3" s="39" t="s">
        <v>39</v>
      </c>
    </row>
    <row r="5" spans="2:6" x14ac:dyDescent="0.25">
      <c r="B5" s="7" t="s">
        <v>5</v>
      </c>
      <c r="C5" s="7" t="s">
        <v>6</v>
      </c>
      <c r="D5" s="7" t="s">
        <v>41</v>
      </c>
      <c r="E5" s="9" t="s">
        <v>12</v>
      </c>
      <c r="F5" s="8" t="s">
        <v>11</v>
      </c>
    </row>
    <row r="6" spans="2:6" x14ac:dyDescent="0.25">
      <c r="B6" s="17"/>
      <c r="C6" s="17"/>
      <c r="D6" s="17"/>
      <c r="E6" s="18"/>
      <c r="F6" s="17"/>
    </row>
    <row r="7" spans="2:6" x14ac:dyDescent="0.25">
      <c r="B7" s="17"/>
      <c r="C7" s="17"/>
      <c r="D7" s="17"/>
      <c r="E7" s="18"/>
      <c r="F7" s="17"/>
    </row>
    <row r="8" spans="2:6" x14ac:dyDescent="0.25">
      <c r="B8" s="17"/>
      <c r="C8" s="17"/>
      <c r="D8" s="17"/>
      <c r="E8" s="18"/>
      <c r="F8" s="17"/>
    </row>
    <row r="9" spans="2:6" x14ac:dyDescent="0.25">
      <c r="B9" s="3"/>
      <c r="C9" s="3"/>
      <c r="D9" s="3"/>
      <c r="E9" s="3"/>
      <c r="F9" s="3"/>
    </row>
    <row r="10" spans="2:6" x14ac:dyDescent="0.25">
      <c r="B10" s="3"/>
      <c r="C10" s="3"/>
      <c r="D10" s="3"/>
      <c r="E10" s="3"/>
      <c r="F10" s="3"/>
    </row>
    <row r="11" spans="2:6" x14ac:dyDescent="0.25">
      <c r="B11" s="3"/>
      <c r="C11" s="3"/>
      <c r="D11" s="3"/>
      <c r="E11" s="3"/>
      <c r="F11" s="3"/>
    </row>
    <row r="12" spans="2:6" x14ac:dyDescent="0.25">
      <c r="B12" s="3"/>
      <c r="C12" s="3"/>
      <c r="D12" s="3"/>
      <c r="E12" s="3"/>
      <c r="F12" s="3"/>
    </row>
    <row r="13" spans="2:6" x14ac:dyDescent="0.25">
      <c r="B13" s="3"/>
      <c r="C13" s="3"/>
      <c r="D13" s="3"/>
      <c r="E13" s="3"/>
      <c r="F13" s="3"/>
    </row>
    <row r="15" spans="2:6" x14ac:dyDescent="0.25">
      <c r="B15" s="1" t="s">
        <v>40</v>
      </c>
    </row>
  </sheetData>
  <phoneticPr fontId="4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H13"/>
  <sheetViews>
    <sheetView zoomScaleNormal="100" workbookViewId="0">
      <selection activeCell="B1" sqref="B1:E24"/>
    </sheetView>
  </sheetViews>
  <sheetFormatPr defaultRowHeight="13.8" x14ac:dyDescent="0.25"/>
  <cols>
    <col min="1" max="1" width="3.59765625" style="1" customWidth="1"/>
    <col min="2" max="2" width="10" style="1" customWidth="1"/>
    <col min="3" max="3" width="41.69921875" style="1" customWidth="1"/>
    <col min="4" max="4" width="13.09765625" style="1" customWidth="1"/>
    <col min="5" max="5" width="13.19921875" style="1" bestFit="1" customWidth="1"/>
    <col min="6" max="6" width="14" style="1" bestFit="1" customWidth="1"/>
    <col min="7" max="7" width="3" style="1" customWidth="1"/>
    <col min="8" max="8" width="10.59765625" style="1" customWidth="1"/>
  </cols>
  <sheetData>
    <row r="2" spans="2:6" ht="15" x14ac:dyDescent="0.25">
      <c r="B2" s="36" t="s">
        <v>13</v>
      </c>
    </row>
    <row r="3" spans="2:6" ht="15" x14ac:dyDescent="0.25">
      <c r="B3" s="41" t="s">
        <v>42</v>
      </c>
    </row>
    <row r="5" spans="2:6" x14ac:dyDescent="0.25">
      <c r="B5" s="6" t="s">
        <v>5</v>
      </c>
      <c r="C5" s="6" t="s">
        <v>7</v>
      </c>
      <c r="D5" s="6" t="s">
        <v>8</v>
      </c>
      <c r="E5" s="6" t="s">
        <v>9</v>
      </c>
      <c r="F5" s="6" t="s">
        <v>10</v>
      </c>
    </row>
    <row r="6" spans="2:6" x14ac:dyDescent="0.25">
      <c r="B6" s="3"/>
      <c r="C6" s="3"/>
      <c r="D6" s="10"/>
      <c r="E6" s="18"/>
      <c r="F6" s="10">
        <f>E6-D6</f>
        <v>0</v>
      </c>
    </row>
    <row r="7" spans="2:6" x14ac:dyDescent="0.25">
      <c r="B7" s="3"/>
      <c r="C7" s="3"/>
      <c r="D7" s="10"/>
      <c r="E7" s="18"/>
      <c r="F7" s="10">
        <f t="shared" ref="F7:F11" si="0">E7-D7</f>
        <v>0</v>
      </c>
    </row>
    <row r="8" spans="2:6" x14ac:dyDescent="0.25">
      <c r="B8" s="3"/>
      <c r="C8" s="3"/>
      <c r="D8" s="10"/>
      <c r="E8" s="18"/>
      <c r="F8" s="10">
        <f t="shared" si="0"/>
        <v>0</v>
      </c>
    </row>
    <row r="9" spans="2:6" x14ac:dyDescent="0.25">
      <c r="B9" s="3"/>
      <c r="C9" s="3"/>
      <c r="D9" s="10"/>
      <c r="E9" s="18"/>
      <c r="F9" s="10">
        <f t="shared" si="0"/>
        <v>0</v>
      </c>
    </row>
    <row r="10" spans="2:6" x14ac:dyDescent="0.25">
      <c r="B10" s="3"/>
      <c r="C10" s="3"/>
      <c r="D10" s="10"/>
      <c r="E10" s="18"/>
      <c r="F10" s="10">
        <f t="shared" si="0"/>
        <v>0</v>
      </c>
    </row>
    <row r="11" spans="2:6" x14ac:dyDescent="0.25">
      <c r="B11" s="3"/>
      <c r="C11" s="3"/>
      <c r="D11" s="10"/>
      <c r="E11" s="18"/>
      <c r="F11" s="10">
        <f t="shared" si="0"/>
        <v>0</v>
      </c>
    </row>
    <row r="13" spans="2:6" x14ac:dyDescent="0.25">
      <c r="B13" s="1" t="s">
        <v>43</v>
      </c>
    </row>
  </sheetData>
  <phoneticPr fontId="4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Check lsit</vt:lpstr>
      <vt:lpstr>1. Gross profit</vt:lpstr>
      <vt:lpstr>2. Rental Exp</vt:lpstr>
      <vt:lpstr>3. Special Exp</vt:lpstr>
      <vt:lpstr>4. GL-Bank</vt:lpstr>
      <vt:lpstr>'Check lsit'!Print_Area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Hiroko Uemura</dc:creator>
  <cp:lastModifiedBy>tcf_t</cp:lastModifiedBy>
  <cp:lastPrinted>2023-05-03T08:55:38Z</cp:lastPrinted>
  <dcterms:created xsi:type="dcterms:W3CDTF">2021-02-17T13:50:09Z</dcterms:created>
  <dcterms:modified xsi:type="dcterms:W3CDTF">2023-05-03T08:56:13Z</dcterms:modified>
</cp:coreProperties>
</file>