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_t\OneDrive\เดสก์ท็อป\Internal TCF\AMADA\"/>
    </mc:Choice>
  </mc:AlternateContent>
  <xr:revisionPtr revIDLastSave="0" documentId="13_ncr:1_{974BFF15-208D-48FD-9DEB-733C4F6AC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sit" sheetId="7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0" i="7" l="1"/>
  <c r="F90" i="7" l="1"/>
  <c r="F89" i="7"/>
  <c r="F88" i="7"/>
  <c r="F87" i="7"/>
  <c r="F86" i="7"/>
  <c r="F85" i="7"/>
  <c r="H43" i="7"/>
  <c r="G43" i="7"/>
  <c r="F43" i="7"/>
  <c r="D35" i="7"/>
  <c r="D36" i="7" s="1"/>
  <c r="C35" i="7"/>
  <c r="E34" i="7"/>
  <c r="E33" i="7"/>
  <c r="D28" i="7"/>
  <c r="D29" i="7" s="1"/>
  <c r="C28" i="7"/>
  <c r="E27" i="7"/>
  <c r="E26" i="7"/>
  <c r="D21" i="7"/>
  <c r="D22" i="7" s="1"/>
  <c r="C21" i="7"/>
  <c r="C22" i="7" s="1"/>
  <c r="E20" i="7"/>
  <c r="E19" i="7"/>
  <c r="G7" i="4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35" i="7" l="1"/>
  <c r="E36" i="7" s="1"/>
  <c r="E28" i="7"/>
  <c r="E29" i="7" s="1"/>
  <c r="C36" i="7"/>
  <c r="E21" i="7"/>
  <c r="E22" i="7" s="1"/>
  <c r="C29" i="7"/>
  <c r="E23" i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<sst xmlns="http://schemas.openxmlformats.org/spreadsheetml/2006/main" count="195" uniqueCount="131">
  <si>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</si>
  <si>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</si>
  <si>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</si>
  <si>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</si>
  <si>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</si>
  <si>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</si>
  <si>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</si>
  <si>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</si>
  <si>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</si>
  <si>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</si>
  <si>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</si>
  <si>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</si>
  <si>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</si>
  <si>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</si>
  <si>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</si>
  <si>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</si>
  <si>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</si>
  <si>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</si>
  <si>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</si>
  <si>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</si>
  <si>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</si>
  <si>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</si>
  <si>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</si>
  <si>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</si>
  <si>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</si>
  <si>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</si>
  <si>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</si>
  <si>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</si>
  <si>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</si>
  <si>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</si>
  <si>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</si>
  <si>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</si>
  <si>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</si>
  <si>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</si>
  <si>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</si>
  <si>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</si>
  <si>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</si>
  <si>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</si>
  <si>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</si>
  <si>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</si>
  <si>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</si>
  <si>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</si>
  <si>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</si>
  <si>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</si>
  <si>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*Please attached email by PDF, when you send FS to Japanese or clients. (some points also attach evidence *Ex, Invoice)</t>
    <phoneticPr fontId="4"/>
  </si>
  <si>
    <t>Check List for monthly Bookkeeping or review</t>
    <phoneticPr fontId="4"/>
  </si>
  <si>
    <t>*If abnormal expense happened, please discribe below</t>
    <phoneticPr fontId="4"/>
  </si>
  <si>
    <t>*if expense which happen every month similar amount is abnormal or did not record, pelase carefully to check. (such as rental fee, accounting fee, Depreciation and so on)</t>
    <phoneticPr fontId="4"/>
  </si>
  <si>
    <t>*if gross profit ratio is abnormal, please recheck sales, purchase, end of inventory and so on.</t>
    <phoneticPr fontId="4"/>
  </si>
  <si>
    <t>Assign date</t>
    <phoneticPr fontId="4"/>
  </si>
  <si>
    <t>AMADA PRESS SYSTEM (THAILAND) CO.,LTD</t>
  </si>
  <si>
    <t>PIC2</t>
  </si>
  <si>
    <t>CARE SAN</t>
  </si>
  <si>
    <t>VY SAN</t>
  </si>
  <si>
    <t>MINT SAN</t>
  </si>
  <si>
    <t>Branch 1</t>
  </si>
  <si>
    <t>61400 - Social Security Fund</t>
  </si>
  <si>
    <t>61600 - Provident Fund</t>
  </si>
  <si>
    <t>62110 - Office rental</t>
  </si>
  <si>
    <t>62120 - Office service charge</t>
  </si>
  <si>
    <t>62420 - Mobile phone</t>
  </si>
  <si>
    <t>62780 - Software maintenance</t>
  </si>
  <si>
    <t>64100 - Accounting</t>
  </si>
  <si>
    <t>64510 - Insurance</t>
  </si>
  <si>
    <t>64300 - Audit</t>
  </si>
  <si>
    <t>65310 - Vehicles - Fuel</t>
  </si>
  <si>
    <t>54730 - Depreciation - Tools</t>
  </si>
  <si>
    <t>66300 - Depreciation - Machinery and equipment - Admin</t>
  </si>
  <si>
    <t>66400 - Depreciation - Furniture and fixtures</t>
  </si>
  <si>
    <t>66500 - Depreciation - Computer hardware</t>
  </si>
  <si>
    <t>66600 - Depreciation - Vehicles - Admin</t>
  </si>
  <si>
    <t>66700 - Depreciation - Computer software</t>
  </si>
  <si>
    <t>5. Check AP AR related party between ORII &amp; PRESS</t>
  </si>
  <si>
    <t>Invoice Date</t>
  </si>
  <si>
    <t>Invoice Number</t>
  </si>
  <si>
    <t>Name</t>
  </si>
  <si>
    <t>Invoice Reference</t>
  </si>
  <si>
    <t>Amount</t>
  </si>
  <si>
    <t>IS2210-002</t>
  </si>
  <si>
    <t>TECHNICIAN LABOUR CHARGE &amp; TRANSPORT #POP22-0296</t>
  </si>
  <si>
    <t>IS2210-003</t>
  </si>
  <si>
    <t>TECHNICIAN LABOUR CHARGE &amp; TRANSPORT #POP22-0295</t>
  </si>
  <si>
    <t>IS2210-004</t>
  </si>
  <si>
    <t>TECHNICIAN LABOUR CHARGE #POF202210-0207</t>
  </si>
  <si>
    <t>IS2210-005</t>
  </si>
  <si>
    <t>TECHNICIAN LABOUR CHARGE #POF202210-0208</t>
  </si>
  <si>
    <t>IS2210-006</t>
  </si>
  <si>
    <t>TECHNICIAN LABOUR CHARGE #POF202210-0209</t>
  </si>
  <si>
    <t>IS2210-007</t>
  </si>
  <si>
    <t>TECHNICIAN LABOUR CHARGE &amp; TRANSPORT #POP22-0294</t>
  </si>
  <si>
    <t>IS2210-008</t>
  </si>
  <si>
    <t>TECHNICIAN LABOUR CHARGE &amp; TRANSPORT #POP22-0293</t>
  </si>
  <si>
    <t>IS2210-009</t>
  </si>
  <si>
    <t>TECHNICIAN LABOUR CHARGE #POF202210-0206</t>
  </si>
  <si>
    <t>IS2210-010</t>
  </si>
  <si>
    <t>TECHNICIAN LABOUR CHARGE &amp; TRANSPORT #POP22-0292</t>
  </si>
  <si>
    <t>IS2210-011</t>
  </si>
  <si>
    <t>TECHNICIAN LABOUR CHARGE &amp; TRANSPORT #POP22-0290</t>
  </si>
  <si>
    <t>IS2210-012</t>
  </si>
  <si>
    <t>TECHNICIAN LABOUR CHARGE #POF202210-0205</t>
  </si>
  <si>
    <t>IS2210-013</t>
  </si>
  <si>
    <t>TECHNICIAN LABOUR CHARGE &amp; TRANSPORT #POP22-0297</t>
  </si>
  <si>
    <t>IS2210-014</t>
  </si>
  <si>
    <t>TECHNICIAN LABOUR CHARGE &amp; TRANSPORT #POP22-0289</t>
  </si>
  <si>
    <t>IS2210-015</t>
  </si>
  <si>
    <t>TECHNICIAN LABOUR CHARGE #POF202210-0203, 0204</t>
  </si>
  <si>
    <t>IS2210-016</t>
  </si>
  <si>
    <t>TECHNICIAN LABOUR CHARGE &amp; TRANSPORT #POP22-0291</t>
  </si>
  <si>
    <t>IS2210-017</t>
  </si>
  <si>
    <t>TECHNICIAN LABOUR CHARGE #POF202210-0212</t>
  </si>
  <si>
    <t>IS2210-018</t>
  </si>
  <si>
    <t>TECHNICIAN LABOUR CHARGE #POF202210-0213</t>
  </si>
  <si>
    <t>IS2210-019</t>
  </si>
  <si>
    <t>TECHNICIAN LABOUR CHARGE &amp; TRANSPORT #POP22-0300</t>
  </si>
  <si>
    <t>IS2210-020</t>
  </si>
  <si>
    <t>TECHNICIAN LABOUR CHARGE &amp; TRANSPORT #POP22-0301, 4, 5, 7</t>
  </si>
  <si>
    <t>IS2210-021</t>
  </si>
  <si>
    <t>TECHNICIAN LABOUR CHARGE &amp; TRANSPORT #POP22-0302, 303</t>
  </si>
  <si>
    <t>IS2210-022</t>
  </si>
  <si>
    <t>TECHNICIAN LABOUR CHARGE &amp; TRANSPORT #POP22-0312</t>
  </si>
  <si>
    <t>Voucher No.</t>
  </si>
  <si>
    <t>AP202210006</t>
  </si>
  <si>
    <t>AMADA ORII (THAILAND) CO., LTD.: SMC SILENCER R1/2 #INVF-1022-023</t>
  </si>
  <si>
    <t>AP.Local-Related Partie</t>
  </si>
  <si>
    <t>*Attached Evidence in email, (if have)</t>
  </si>
  <si>
    <t>C/A THB - BAY</t>
  </si>
  <si>
    <t>C/A THB - SCB</t>
  </si>
  <si>
    <t>S/A USD - BAY</t>
  </si>
  <si>
    <t>S/A JYP - BAY</t>
  </si>
  <si>
    <t>The transaction on 26 October 2022 payment to Thai Logistics Service Co.,Ltd: ADV. TAX - COIL CAR MODEL. GCV06BTX #HC2240D 107,864 still not clearing.</t>
  </si>
  <si>
    <t>AR.Local-Related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</si>
</sst>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0.0%"/>
    <numFmt numFmtId="189" formatCode="[$-409]d\-mmm\-yy;@"/>
  </numFmts>
  <fonts count="1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8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 vertical="center"/>
    </xf>
    <xf numFmtId="14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189" fontId="11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89" fontId="10" fillId="0" borderId="1" xfId="0" applyNumberFormat="1" applyFont="1" applyBorder="1" applyAlignment="1">
      <alignment horizontal="center"/>
    </xf>
    <xf numFmtId="17" fontId="11" fillId="5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89" fontId="11" fillId="0" borderId="1" xfId="0" applyNumberFormat="1" applyFont="1" applyBorder="1" applyAlignment="1">
      <alignment horizont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187" fontId="11" fillId="2" borderId="1" xfId="2" applyFont="1" applyFill="1" applyBorder="1"/>
    <xf numFmtId="188" fontId="12" fillId="2" borderId="0" xfId="1" applyNumberFormat="1" applyFont="1" applyFill="1" applyBorder="1"/>
    <xf numFmtId="187" fontId="11" fillId="2" borderId="0" xfId="2" applyFont="1" applyFill="1"/>
    <xf numFmtId="17" fontId="11" fillId="2" borderId="1" xfId="2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left"/>
    </xf>
    <xf numFmtId="187" fontId="11" fillId="2" borderId="2" xfId="2" applyFont="1" applyFill="1" applyBorder="1"/>
    <xf numFmtId="0" fontId="11" fillId="3" borderId="1" xfId="0" applyFont="1" applyFill="1" applyBorder="1" applyAlignment="1">
      <alignment horizontal="center" vertical="center"/>
    </xf>
    <xf numFmtId="17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187" fontId="11" fillId="0" borderId="1" xfId="2" applyFont="1" applyFill="1" applyBorder="1"/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187" fontId="11" fillId="0" borderId="0" xfId="2" applyFont="1" applyAlignment="1">
      <alignment horizontal="center"/>
    </xf>
    <xf numFmtId="0" fontId="11" fillId="0" borderId="0" xfId="0" applyFont="1" applyAlignment="1">
      <alignment horizontal="left"/>
    </xf>
    <xf numFmtId="187" fontId="10" fillId="0" borderId="0" xfId="2" applyFont="1" applyAlignment="1">
      <alignment horizontal="center"/>
    </xf>
    <xf numFmtId="187" fontId="11" fillId="0" borderId="0" xfId="0" applyNumberFormat="1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187" fontId="13" fillId="0" borderId="3" xfId="2" applyFont="1" applyBorder="1" applyAlignment="1">
      <alignment horizontal="left"/>
    </xf>
    <xf numFmtId="189" fontId="11" fillId="0" borderId="2" xfId="0" applyNumberFormat="1" applyFont="1" applyBorder="1" applyAlignment="1">
      <alignment horizontal="center"/>
    </xf>
    <xf numFmtId="189" fontId="11" fillId="0" borderId="3" xfId="0" applyNumberFormat="1" applyFont="1" applyBorder="1" applyAlignment="1">
      <alignment horizontal="center"/>
    </xf>
    <xf numFmtId="189" fontId="11" fillId="0" borderId="4" xfId="0" applyNumberFormat="1" applyFont="1" applyBorder="1" applyAlignment="1">
      <alignment horizontal="center"/>
    </xf>
    <xf numFmtId="189" fontId="11" fillId="3" borderId="1" xfId="0" applyNumberFormat="1" applyFont="1" applyFill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87" fontId="10" fillId="0" borderId="10" xfId="2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87" fontId="11" fillId="0" borderId="1" xfId="2" applyFont="1" applyBorder="1" applyAlignment="1">
      <alignment horizontal="center"/>
    </xf>
    <xf numFmtId="187" fontId="11" fillId="0" borderId="9" xfId="2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187" fontId="11" fillId="0" borderId="3" xfId="2" applyFont="1" applyBorder="1" applyAlignment="1">
      <alignment horizontal="center"/>
    </xf>
    <xf numFmtId="187" fontId="10" fillId="0" borderId="4" xfId="0" applyNumberFormat="1" applyFont="1" applyBorder="1" applyAlignment="1">
      <alignment horizontal="center"/>
    </xf>
    <xf numFmtId="0" fontId="13" fillId="0" borderId="9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17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87" fontId="11" fillId="3" borderId="8" xfId="2" applyFont="1" applyFill="1" applyBorder="1" applyAlignment="1">
      <alignment horizontal="center"/>
    </xf>
    <xf numFmtId="187" fontId="11" fillId="3" borderId="9" xfId="2" applyFont="1" applyFill="1" applyBorder="1" applyAlignment="1">
      <alignment horizontal="center"/>
    </xf>
    <xf numFmtId="187" fontId="11" fillId="3" borderId="1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87" fontId="10" fillId="0" borderId="0" xfId="2" applyFon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2679-5E41-4E51-824A-689FACFB76A6}">
  <sheetPr>
    <pageSetUpPr fitToPage="1"/>
  </sheetPr>
  <dimension ref="B2:I124"/>
  <sheetViews>
    <sheetView tabSelected="1" topLeftCell="A108" zoomScale="78" zoomScaleNormal="70" workbookViewId="0">
      <selection activeCell="E132" sqref="E132"/>
    </sheetView>
  </sheetViews>
  <sheetFormatPr defaultColWidth="8.69921875" defaultRowHeight="16.8" customHeight="1" x14ac:dyDescent="0.3"/>
  <cols>
    <col min="1" max="1" width="4.8984375" style="32" customWidth="1"/>
    <col min="2" max="2" width="48" style="32" customWidth="1"/>
    <col min="3" max="6" width="22.69921875" style="32" customWidth="1"/>
    <col min="7" max="7" width="22.69921875" style="33" customWidth="1"/>
    <col min="8" max="9" width="21.796875" style="32" customWidth="1"/>
    <col min="10" max="16384" width="8.69921875" style="32"/>
  </cols>
  <sheetData>
    <row r="2" spans="2:8" ht="16.8" customHeight="1" x14ac:dyDescent="0.3">
      <c r="B2" s="30" t="s">
        <v>45</v>
      </c>
      <c r="C2" s="31"/>
    </row>
    <row r="3" spans="2:8" ht="16.8" customHeight="1" x14ac:dyDescent="0.3">
      <c r="B3" s="34" t="s">
        <v>44</v>
      </c>
      <c r="C3" s="31"/>
    </row>
    <row r="4" spans="2:8" ht="16.8" customHeight="1" x14ac:dyDescent="0.3">
      <c r="B4" s="34"/>
      <c r="C4" s="31"/>
    </row>
    <row r="5" spans="2:8" ht="16.8" customHeight="1" x14ac:dyDescent="0.3">
      <c r="B5" s="31" t="s">
        <v>43</v>
      </c>
      <c r="C5" s="94" t="s">
        <v>50</v>
      </c>
      <c r="D5" s="94"/>
      <c r="E5" s="94"/>
      <c r="F5" s="94"/>
      <c r="G5" s="94"/>
    </row>
    <row r="6" spans="2:8" ht="16.8" customHeight="1" x14ac:dyDescent="0.3">
      <c r="B6" s="31"/>
      <c r="C6" s="31"/>
    </row>
    <row r="7" spans="2:8" ht="16.8" customHeight="1" x14ac:dyDescent="0.3">
      <c r="B7" s="35" t="s">
        <v>49</v>
      </c>
      <c r="C7" s="36"/>
      <c r="D7" s="36"/>
      <c r="E7" s="36"/>
      <c r="F7" s="36"/>
      <c r="G7" s="37"/>
    </row>
    <row r="8" spans="2:8" ht="16.8" customHeight="1" x14ac:dyDescent="0.3">
      <c r="B8" s="35" t="s">
        <v>22</v>
      </c>
      <c r="C8" s="38" t="s">
        <v>52</v>
      </c>
      <c r="D8" s="38" t="s">
        <v>54</v>
      </c>
      <c r="E8" s="38" t="s">
        <v>53</v>
      </c>
      <c r="F8" s="38" t="s">
        <v>53</v>
      </c>
      <c r="G8" s="39" t="s">
        <v>53</v>
      </c>
      <c r="H8" s="32" t="s">
        <v>20</v>
      </c>
    </row>
    <row r="9" spans="2:8" ht="16.8" customHeight="1" x14ac:dyDescent="0.3">
      <c r="B9" s="40" t="s">
        <v>17</v>
      </c>
      <c r="C9" s="41" t="s">
        <v>16</v>
      </c>
      <c r="D9" s="41" t="s">
        <v>19</v>
      </c>
      <c r="E9" s="41" t="s">
        <v>51</v>
      </c>
      <c r="F9" s="41" t="s">
        <v>18</v>
      </c>
      <c r="G9" s="42" t="s">
        <v>21</v>
      </c>
    </row>
    <row r="10" spans="2:8" ht="16.8" customHeight="1" x14ac:dyDescent="0.3">
      <c r="B10" s="43">
        <v>44835</v>
      </c>
      <c r="C10" s="44" t="s">
        <v>20</v>
      </c>
      <c r="D10" s="44" t="s">
        <v>20</v>
      </c>
      <c r="E10" s="44" t="s">
        <v>20</v>
      </c>
      <c r="F10" s="44" t="s">
        <v>20</v>
      </c>
      <c r="G10" s="45">
        <v>44872</v>
      </c>
    </row>
    <row r="11" spans="2:8" ht="16.8" customHeight="1" x14ac:dyDescent="0.3">
      <c r="B11" s="43">
        <v>44866</v>
      </c>
      <c r="C11" s="44"/>
      <c r="D11" s="44"/>
      <c r="E11" s="44"/>
      <c r="F11" s="44"/>
      <c r="G11" s="45"/>
    </row>
    <row r="12" spans="2:8" ht="16.8" customHeight="1" x14ac:dyDescent="0.3">
      <c r="B12" s="43">
        <v>44896</v>
      </c>
      <c r="C12" s="44"/>
      <c r="D12" s="44"/>
      <c r="E12" s="44"/>
      <c r="F12" s="44"/>
      <c r="G12" s="45"/>
    </row>
    <row r="14" spans="2:8" ht="16.8" customHeight="1" x14ac:dyDescent="0.3">
      <c r="B14" s="46" t="s">
        <v>25</v>
      </c>
      <c r="C14" s="47"/>
      <c r="D14" s="47"/>
      <c r="E14" s="47"/>
    </row>
    <row r="15" spans="2:8" ht="16.8" customHeight="1" x14ac:dyDescent="0.3">
      <c r="B15" s="48" t="s">
        <v>48</v>
      </c>
      <c r="C15" s="47"/>
      <c r="D15" s="47"/>
      <c r="E15" s="47"/>
    </row>
    <row r="16" spans="2:8" ht="16.8" customHeight="1" x14ac:dyDescent="0.3">
      <c r="B16" s="47"/>
      <c r="C16" s="47"/>
      <c r="D16" s="47"/>
      <c r="E16" s="47"/>
    </row>
    <row r="17" spans="2:5" ht="16.8" customHeight="1" x14ac:dyDescent="0.3">
      <c r="B17" s="95">
        <v>44774</v>
      </c>
      <c r="C17" s="96"/>
      <c r="D17" s="96"/>
      <c r="E17" s="96"/>
    </row>
    <row r="18" spans="2:5" ht="16.8" customHeight="1" x14ac:dyDescent="0.3">
      <c r="B18" s="49"/>
      <c r="C18" s="50" t="s">
        <v>23</v>
      </c>
      <c r="D18" s="50" t="s">
        <v>24</v>
      </c>
      <c r="E18" s="50" t="s">
        <v>4</v>
      </c>
    </row>
    <row r="19" spans="2:5" ht="16.8" customHeight="1" x14ac:dyDescent="0.3">
      <c r="B19" s="49" t="s">
        <v>0</v>
      </c>
      <c r="C19" s="51">
        <v>481625.68</v>
      </c>
      <c r="D19" s="51">
        <v>0</v>
      </c>
      <c r="E19" s="51">
        <f>SUM(C19:D19)</f>
        <v>481625.68</v>
      </c>
    </row>
    <row r="20" spans="2:5" ht="16.8" customHeight="1" x14ac:dyDescent="0.3">
      <c r="B20" s="49" t="s">
        <v>1</v>
      </c>
      <c r="C20" s="51">
        <v>246564.31999999998</v>
      </c>
      <c r="D20" s="51">
        <v>0</v>
      </c>
      <c r="E20" s="51">
        <f>SUM(C20:D20)</f>
        <v>246564.31999999998</v>
      </c>
    </row>
    <row r="21" spans="2:5" ht="16.8" customHeight="1" x14ac:dyDescent="0.3">
      <c r="B21" s="49" t="s">
        <v>2</v>
      </c>
      <c r="C21" s="51">
        <f>C19-C20</f>
        <v>235061.36000000002</v>
      </c>
      <c r="D21" s="51">
        <f t="shared" ref="D21" si="0">D19-D20</f>
        <v>0</v>
      </c>
      <c r="E21" s="51">
        <f>SUM(C21:D21)</f>
        <v>235061.36000000002</v>
      </c>
    </row>
    <row r="22" spans="2:5" ht="16.8" customHeight="1" x14ac:dyDescent="0.3">
      <c r="B22" s="48" t="s">
        <v>3</v>
      </c>
      <c r="C22" s="52">
        <f>IFERROR(C21/C19,0)</f>
        <v>0.48805819490356084</v>
      </c>
      <c r="D22" s="52">
        <f>IFERROR(D21/D19,0)</f>
        <v>0</v>
      </c>
      <c r="E22" s="52">
        <f>IFERROR(E21/E19,0)</f>
        <v>0.48805819490356084</v>
      </c>
    </row>
    <row r="23" spans="2:5" ht="16.8" customHeight="1" x14ac:dyDescent="0.3">
      <c r="B23" s="47"/>
      <c r="C23" s="47"/>
      <c r="D23" s="47"/>
      <c r="E23" s="47"/>
    </row>
    <row r="24" spans="2:5" ht="16.8" customHeight="1" x14ac:dyDescent="0.3">
      <c r="B24" s="95">
        <v>44805</v>
      </c>
      <c r="C24" s="96"/>
      <c r="D24" s="96"/>
      <c r="E24" s="96"/>
    </row>
    <row r="25" spans="2:5" ht="16.8" customHeight="1" x14ac:dyDescent="0.3">
      <c r="B25" s="49"/>
      <c r="C25" s="50" t="s">
        <v>23</v>
      </c>
      <c r="D25" s="50" t="s">
        <v>24</v>
      </c>
      <c r="E25" s="50" t="s">
        <v>4</v>
      </c>
    </row>
    <row r="26" spans="2:5" ht="16.8" customHeight="1" x14ac:dyDescent="0.3">
      <c r="B26" s="49" t="s">
        <v>0</v>
      </c>
      <c r="C26" s="51">
        <v>14528625</v>
      </c>
      <c r="D26" s="51">
        <v>0</v>
      </c>
      <c r="E26" s="51">
        <f>SUM(C26:D26)</f>
        <v>14528625</v>
      </c>
    </row>
    <row r="27" spans="2:5" ht="16.8" customHeight="1" x14ac:dyDescent="0.3">
      <c r="B27" s="49" t="s">
        <v>1</v>
      </c>
      <c r="C27" s="51">
        <v>11899286.899999997</v>
      </c>
      <c r="D27" s="51">
        <v>0</v>
      </c>
      <c r="E27" s="51">
        <f>SUM(C27:D27)</f>
        <v>11899286.899999997</v>
      </c>
    </row>
    <row r="28" spans="2:5" ht="16.8" customHeight="1" x14ac:dyDescent="0.3">
      <c r="B28" s="49" t="s">
        <v>2</v>
      </c>
      <c r="C28" s="51">
        <f>C26-C27</f>
        <v>2629338.1000000034</v>
      </c>
      <c r="D28" s="51">
        <f t="shared" ref="D28" si="1">D26-D27</f>
        <v>0</v>
      </c>
      <c r="E28" s="51">
        <f>SUM(C28:D28)</f>
        <v>2629338.1000000034</v>
      </c>
    </row>
    <row r="29" spans="2:5" ht="16.8" customHeight="1" x14ac:dyDescent="0.3">
      <c r="B29" s="48" t="s">
        <v>3</v>
      </c>
      <c r="C29" s="52">
        <f>IFERROR(C28/C26,0)</f>
        <v>0.18097638971341082</v>
      </c>
      <c r="D29" s="52">
        <f>IFERROR(D28/D26,0)</f>
        <v>0</v>
      </c>
      <c r="E29" s="52">
        <f>IFERROR(E28/E26,0)</f>
        <v>0.18097638971341082</v>
      </c>
    </row>
    <row r="30" spans="2:5" ht="16.8" customHeight="1" x14ac:dyDescent="0.3">
      <c r="B30" s="47"/>
      <c r="C30" s="47"/>
      <c r="D30" s="47"/>
      <c r="E30" s="47"/>
    </row>
    <row r="31" spans="2:5" ht="16.8" customHeight="1" x14ac:dyDescent="0.3">
      <c r="B31" s="95">
        <v>44835</v>
      </c>
      <c r="C31" s="96"/>
      <c r="D31" s="96"/>
      <c r="E31" s="96"/>
    </row>
    <row r="32" spans="2:5" ht="16.8" customHeight="1" x14ac:dyDescent="0.3">
      <c r="B32" s="49"/>
      <c r="C32" s="50" t="s">
        <v>23</v>
      </c>
      <c r="D32" s="50" t="s">
        <v>24</v>
      </c>
      <c r="E32" s="50" t="s">
        <v>4</v>
      </c>
    </row>
    <row r="33" spans="2:9" ht="16.8" customHeight="1" x14ac:dyDescent="0.3">
      <c r="B33" s="49" t="s">
        <v>0</v>
      </c>
      <c r="C33" s="51">
        <v>18220332.149999999</v>
      </c>
      <c r="D33" s="51">
        <v>0</v>
      </c>
      <c r="E33" s="51">
        <f>SUM(C33:D33)</f>
        <v>18220332.149999999</v>
      </c>
    </row>
    <row r="34" spans="2:9" ht="16.8" customHeight="1" x14ac:dyDescent="0.3">
      <c r="B34" s="49" t="s">
        <v>1</v>
      </c>
      <c r="C34" s="51">
        <v>15688326.850000001</v>
      </c>
      <c r="D34" s="51">
        <v>0</v>
      </c>
      <c r="E34" s="51">
        <f>SUM(C34:D34)</f>
        <v>15688326.850000001</v>
      </c>
    </row>
    <row r="35" spans="2:9" ht="16.8" customHeight="1" x14ac:dyDescent="0.3">
      <c r="B35" s="49" t="s">
        <v>2</v>
      </c>
      <c r="C35" s="51">
        <f>C33-C34</f>
        <v>2532005.299999997</v>
      </c>
      <c r="D35" s="51">
        <f t="shared" ref="D35" si="2">D33-D34</f>
        <v>0</v>
      </c>
      <c r="E35" s="51">
        <f>SUM(C35:D35)</f>
        <v>2532005.299999997</v>
      </c>
    </row>
    <row r="36" spans="2:9" ht="16.8" customHeight="1" x14ac:dyDescent="0.3">
      <c r="B36" s="48" t="s">
        <v>3</v>
      </c>
      <c r="C36" s="52">
        <f>IFERROR(C35/C33,0)</f>
        <v>0.13896592439452302</v>
      </c>
      <c r="D36" s="52">
        <f>IFERROR(D35/D33,0)</f>
        <v>0</v>
      </c>
      <c r="E36" s="52">
        <f>IFERROR(E35/E33,0)</f>
        <v>0.13896592439452302</v>
      </c>
    </row>
    <row r="38" spans="2:9" ht="16.8" customHeight="1" x14ac:dyDescent="0.3">
      <c r="B38" s="46" t="s">
        <v>15</v>
      </c>
      <c r="C38" s="47"/>
      <c r="D38" s="47"/>
      <c r="E38" s="47"/>
      <c r="F38" s="47"/>
      <c r="G38" s="47"/>
      <c r="H38" s="47"/>
      <c r="I38" s="47"/>
    </row>
    <row r="39" spans="2:9" ht="16.8" customHeight="1" x14ac:dyDescent="0.3">
      <c r="B39" s="48" t="s">
        <v>47</v>
      </c>
      <c r="C39" s="47"/>
      <c r="D39" s="47"/>
      <c r="E39" s="47"/>
      <c r="F39" s="47"/>
      <c r="G39" s="47"/>
      <c r="H39" s="47"/>
      <c r="I39" s="47"/>
    </row>
    <row r="40" spans="2:9" ht="16.8" customHeight="1" x14ac:dyDescent="0.3">
      <c r="B40" s="48" t="s">
        <v>28</v>
      </c>
      <c r="C40" s="47"/>
      <c r="D40" s="47"/>
      <c r="E40" s="47"/>
      <c r="F40" s="47"/>
      <c r="G40" s="47"/>
      <c r="H40" s="47"/>
      <c r="I40" s="47"/>
    </row>
    <row r="41" spans="2:9" ht="16.8" customHeight="1" x14ac:dyDescent="0.3">
      <c r="B41" s="46"/>
      <c r="C41" s="53"/>
      <c r="D41" s="53"/>
      <c r="E41" s="53"/>
      <c r="F41" s="53"/>
      <c r="G41" s="53"/>
      <c r="H41" s="53"/>
      <c r="I41" s="53"/>
    </row>
    <row r="42" spans="2:9" ht="16.8" customHeight="1" x14ac:dyDescent="0.3">
      <c r="B42" s="49"/>
      <c r="C42" s="97" t="s">
        <v>55</v>
      </c>
      <c r="D42" s="98"/>
      <c r="E42" s="99"/>
      <c r="F42" s="97" t="s">
        <v>30</v>
      </c>
      <c r="G42" s="98"/>
      <c r="H42" s="99"/>
    </row>
    <row r="43" spans="2:9" ht="16.8" customHeight="1" x14ac:dyDescent="0.3">
      <c r="B43" s="50" t="s">
        <v>14</v>
      </c>
      <c r="C43" s="54">
        <v>44774</v>
      </c>
      <c r="D43" s="54">
        <v>44805</v>
      </c>
      <c r="E43" s="54">
        <v>44835</v>
      </c>
      <c r="F43" s="54">
        <f>+C43</f>
        <v>44774</v>
      </c>
      <c r="G43" s="54">
        <f>+D43</f>
        <v>44805</v>
      </c>
      <c r="H43" s="54">
        <f>E43</f>
        <v>44835</v>
      </c>
    </row>
    <row r="44" spans="2:9" ht="16.8" customHeight="1" x14ac:dyDescent="0.3">
      <c r="B44" s="55" t="s">
        <v>56</v>
      </c>
      <c r="C44" s="51">
        <v>6750</v>
      </c>
      <c r="D44" s="51">
        <v>6750</v>
      </c>
      <c r="E44" s="51">
        <v>4050</v>
      </c>
      <c r="F44" s="51"/>
      <c r="G44" s="51"/>
      <c r="H44" s="51"/>
    </row>
    <row r="45" spans="2:9" ht="16.8" customHeight="1" x14ac:dyDescent="0.3">
      <c r="B45" s="55" t="s">
        <v>57</v>
      </c>
      <c r="C45" s="51">
        <v>7511.84</v>
      </c>
      <c r="D45" s="51">
        <v>7124</v>
      </c>
      <c r="E45" s="51">
        <v>7124</v>
      </c>
      <c r="F45" s="51"/>
      <c r="G45" s="51"/>
      <c r="H45" s="51"/>
    </row>
    <row r="46" spans="2:9" ht="16.8" customHeight="1" x14ac:dyDescent="0.3">
      <c r="B46" s="55" t="s">
        <v>58</v>
      </c>
      <c r="C46" s="51">
        <v>71250</v>
      </c>
      <c r="D46" s="51">
        <v>71250</v>
      </c>
      <c r="E46" s="51">
        <v>71250</v>
      </c>
      <c r="F46" s="51"/>
      <c r="G46" s="51"/>
      <c r="H46" s="51"/>
    </row>
    <row r="47" spans="2:9" ht="16.8" customHeight="1" x14ac:dyDescent="0.3">
      <c r="B47" s="55" t="s">
        <v>59</v>
      </c>
      <c r="C47" s="51">
        <v>10548.31</v>
      </c>
      <c r="D47" s="51">
        <v>15355.49</v>
      </c>
      <c r="E47" s="51">
        <v>15417.01</v>
      </c>
      <c r="F47" s="51"/>
      <c r="G47" s="51"/>
      <c r="H47" s="51"/>
    </row>
    <row r="48" spans="2:9" ht="16.8" customHeight="1" x14ac:dyDescent="0.3">
      <c r="B48" s="55" t="s">
        <v>60</v>
      </c>
      <c r="C48" s="51">
        <v>8251</v>
      </c>
      <c r="D48" s="51">
        <v>8505</v>
      </c>
      <c r="E48" s="51">
        <v>8612</v>
      </c>
      <c r="F48" s="51"/>
      <c r="G48" s="51"/>
      <c r="H48" s="51"/>
    </row>
    <row r="49" spans="2:8" ht="16.8" customHeight="1" x14ac:dyDescent="0.3">
      <c r="B49" s="55" t="s">
        <v>61</v>
      </c>
      <c r="C49" s="51">
        <v>11351.75</v>
      </c>
      <c r="D49" s="51">
        <v>10971.26</v>
      </c>
      <c r="E49" s="51">
        <v>11332.53</v>
      </c>
      <c r="F49" s="51"/>
      <c r="G49" s="51"/>
      <c r="H49" s="51"/>
    </row>
    <row r="50" spans="2:8" ht="16.8" customHeight="1" x14ac:dyDescent="0.3">
      <c r="B50" s="55" t="s">
        <v>62</v>
      </c>
      <c r="C50" s="51">
        <v>0</v>
      </c>
      <c r="D50" s="51">
        <v>79000</v>
      </c>
      <c r="E50" s="51">
        <v>35500</v>
      </c>
      <c r="F50" s="51"/>
      <c r="G50" s="51"/>
      <c r="H50" s="51"/>
    </row>
    <row r="51" spans="2:8" ht="16.8" customHeight="1" x14ac:dyDescent="0.3">
      <c r="B51" s="55" t="s">
        <v>64</v>
      </c>
      <c r="C51" s="51">
        <v>33338</v>
      </c>
      <c r="D51" s="51">
        <v>27000</v>
      </c>
      <c r="E51" s="51">
        <v>27000</v>
      </c>
      <c r="F51" s="51"/>
      <c r="G51" s="51"/>
      <c r="H51" s="51"/>
    </row>
    <row r="52" spans="2:8" ht="16.8" customHeight="1" x14ac:dyDescent="0.3">
      <c r="B52" s="55" t="s">
        <v>63</v>
      </c>
      <c r="C52" s="51">
        <v>19573.11</v>
      </c>
      <c r="D52" s="51">
        <v>18941.72</v>
      </c>
      <c r="E52" s="51">
        <v>19573.11</v>
      </c>
      <c r="F52" s="51"/>
      <c r="G52" s="51"/>
      <c r="H52" s="51"/>
    </row>
    <row r="53" spans="2:8" ht="16.8" customHeight="1" x14ac:dyDescent="0.3">
      <c r="B53" s="55" t="s">
        <v>65</v>
      </c>
      <c r="C53" s="51">
        <v>152962.65</v>
      </c>
      <c r="D53" s="51">
        <v>179995.27</v>
      </c>
      <c r="E53" s="51">
        <v>120544.61</v>
      </c>
      <c r="F53" s="51"/>
      <c r="G53" s="51"/>
      <c r="H53" s="51"/>
    </row>
    <row r="54" spans="2:8" ht="16.8" customHeight="1" x14ac:dyDescent="0.3">
      <c r="B54" s="55" t="s">
        <v>66</v>
      </c>
      <c r="C54" s="56">
        <v>2864.71</v>
      </c>
      <c r="D54" s="56">
        <v>2772.29</v>
      </c>
      <c r="E54" s="56">
        <v>2864.71</v>
      </c>
      <c r="F54" s="56"/>
      <c r="G54" s="56"/>
      <c r="H54" s="56"/>
    </row>
    <row r="55" spans="2:8" ht="16.8" customHeight="1" x14ac:dyDescent="0.3">
      <c r="B55" s="55" t="s">
        <v>67</v>
      </c>
      <c r="C55" s="56">
        <v>2440.27</v>
      </c>
      <c r="D55" s="56">
        <v>2370.7399999999998</v>
      </c>
      <c r="E55" s="56">
        <v>2449.7600000000002</v>
      </c>
      <c r="F55" s="56"/>
      <c r="G55" s="56"/>
      <c r="H55" s="56"/>
    </row>
    <row r="56" spans="2:8" ht="16.8" customHeight="1" x14ac:dyDescent="0.3">
      <c r="B56" s="55" t="s">
        <v>68</v>
      </c>
      <c r="C56" s="56">
        <v>350.47</v>
      </c>
      <c r="D56" s="56">
        <v>339.19</v>
      </c>
      <c r="E56" s="56">
        <v>350.47</v>
      </c>
      <c r="F56" s="56"/>
      <c r="G56" s="56"/>
      <c r="H56" s="56"/>
    </row>
    <row r="57" spans="2:8" ht="16.8" customHeight="1" x14ac:dyDescent="0.3">
      <c r="B57" s="55" t="s">
        <v>69</v>
      </c>
      <c r="C57" s="56">
        <v>1800.36</v>
      </c>
      <c r="D57" s="56">
        <v>1742.3</v>
      </c>
      <c r="E57" s="56">
        <v>13256.73</v>
      </c>
      <c r="F57" s="56"/>
      <c r="G57" s="56"/>
      <c r="H57" s="56"/>
    </row>
    <row r="58" spans="2:8" ht="16.8" customHeight="1" x14ac:dyDescent="0.3">
      <c r="B58" s="55" t="s">
        <v>70</v>
      </c>
      <c r="C58" s="56">
        <v>29454.25</v>
      </c>
      <c r="D58" s="56">
        <v>28504.11</v>
      </c>
      <c r="E58" s="56">
        <v>29454.25</v>
      </c>
      <c r="F58" s="56"/>
      <c r="G58" s="56"/>
      <c r="H58" s="56"/>
    </row>
    <row r="59" spans="2:8" ht="16.8" customHeight="1" x14ac:dyDescent="0.3">
      <c r="B59" s="55" t="s">
        <v>71</v>
      </c>
      <c r="C59" s="56">
        <v>698.64</v>
      </c>
      <c r="D59" s="56">
        <v>730.73</v>
      </c>
      <c r="E59" s="56">
        <v>1910.26</v>
      </c>
      <c r="F59" s="56"/>
      <c r="G59" s="56"/>
      <c r="H59" s="56"/>
    </row>
    <row r="60" spans="2:8" ht="16.8" customHeight="1" x14ac:dyDescent="0.3">
      <c r="B60" s="93" t="s">
        <v>31</v>
      </c>
      <c r="C60" s="90"/>
      <c r="D60" s="90"/>
      <c r="E60" s="90"/>
      <c r="F60" s="90"/>
      <c r="G60" s="90"/>
      <c r="H60" s="90"/>
    </row>
    <row r="61" spans="2:8" ht="16.8" customHeight="1" x14ac:dyDescent="0.3">
      <c r="B61" s="91"/>
      <c r="C61" s="91"/>
      <c r="D61" s="91"/>
      <c r="E61" s="91"/>
      <c r="F61" s="91"/>
      <c r="G61" s="91"/>
      <c r="H61" s="91"/>
    </row>
    <row r="62" spans="2:8" ht="16.8" customHeight="1" x14ac:dyDescent="0.3">
      <c r="B62" s="91"/>
      <c r="C62" s="91"/>
      <c r="D62" s="91"/>
      <c r="E62" s="91"/>
      <c r="F62" s="91"/>
      <c r="G62" s="91"/>
      <c r="H62" s="91"/>
    </row>
    <row r="63" spans="2:8" ht="16.8" customHeight="1" x14ac:dyDescent="0.3">
      <c r="B63" s="91"/>
      <c r="C63" s="91"/>
      <c r="D63" s="91"/>
      <c r="E63" s="91"/>
      <c r="F63" s="91"/>
      <c r="G63" s="91"/>
      <c r="H63" s="91"/>
    </row>
    <row r="64" spans="2:8" ht="16.8" customHeight="1" x14ac:dyDescent="0.3">
      <c r="B64" s="92"/>
      <c r="C64" s="92"/>
      <c r="D64" s="92"/>
      <c r="E64" s="92"/>
      <c r="F64" s="92"/>
      <c r="G64" s="92"/>
      <c r="H64" s="92"/>
    </row>
    <row r="66" spans="2:6" ht="16.8" customHeight="1" x14ac:dyDescent="0.3">
      <c r="B66" s="46" t="s">
        <v>37</v>
      </c>
      <c r="C66" s="47"/>
      <c r="D66" s="47"/>
      <c r="E66" s="47"/>
      <c r="F66" s="47"/>
    </row>
    <row r="67" spans="2:6" ht="16.8" customHeight="1" x14ac:dyDescent="0.3">
      <c r="B67" s="48" t="s">
        <v>46</v>
      </c>
      <c r="C67" s="47"/>
      <c r="D67" s="47"/>
      <c r="E67" s="47"/>
      <c r="F67" s="47"/>
    </row>
    <row r="68" spans="2:6" ht="16.8" customHeight="1" x14ac:dyDescent="0.3">
      <c r="B68" s="47"/>
      <c r="C68" s="47"/>
      <c r="D68" s="47"/>
      <c r="E68" s="47"/>
      <c r="F68" s="47"/>
    </row>
    <row r="69" spans="2:6" ht="16.8" customHeight="1" x14ac:dyDescent="0.3">
      <c r="B69" s="57" t="s">
        <v>5</v>
      </c>
      <c r="C69" s="57" t="s">
        <v>6</v>
      </c>
      <c r="D69" s="57" t="s">
        <v>40</v>
      </c>
      <c r="E69" s="58" t="s">
        <v>12</v>
      </c>
      <c r="F69" s="59" t="s">
        <v>11</v>
      </c>
    </row>
    <row r="70" spans="2:6" ht="16.8" customHeight="1" x14ac:dyDescent="0.3">
      <c r="B70" s="60"/>
      <c r="C70" s="60"/>
      <c r="D70" s="60"/>
      <c r="E70" s="61"/>
      <c r="F70" s="60"/>
    </row>
    <row r="71" spans="2:6" ht="16.8" customHeight="1" x14ac:dyDescent="0.3">
      <c r="B71" s="60"/>
      <c r="C71" s="60"/>
      <c r="D71" s="60"/>
      <c r="E71" s="61"/>
      <c r="F71" s="60"/>
    </row>
    <row r="72" spans="2:6" ht="16.8" customHeight="1" x14ac:dyDescent="0.3">
      <c r="B72" s="60"/>
      <c r="C72" s="60"/>
      <c r="D72" s="60"/>
      <c r="E72" s="61"/>
      <c r="F72" s="60"/>
    </row>
    <row r="73" spans="2:6" ht="16.8" customHeight="1" x14ac:dyDescent="0.3">
      <c r="B73" s="62"/>
      <c r="C73" s="62"/>
      <c r="D73" s="62"/>
      <c r="E73" s="62"/>
      <c r="F73" s="62"/>
    </row>
    <row r="74" spans="2:6" ht="16.8" customHeight="1" x14ac:dyDescent="0.3">
      <c r="B74" s="62"/>
      <c r="C74" s="62"/>
      <c r="D74" s="62"/>
      <c r="E74" s="62"/>
      <c r="F74" s="62"/>
    </row>
    <row r="75" spans="2:6" ht="16.8" customHeight="1" x14ac:dyDescent="0.3">
      <c r="B75" s="62"/>
      <c r="C75" s="62"/>
      <c r="D75" s="62"/>
      <c r="E75" s="62"/>
      <c r="F75" s="62"/>
    </row>
    <row r="76" spans="2:6" ht="16.8" customHeight="1" x14ac:dyDescent="0.3">
      <c r="B76" s="62"/>
      <c r="C76" s="62"/>
      <c r="D76" s="62"/>
      <c r="E76" s="62"/>
      <c r="F76" s="62"/>
    </row>
    <row r="77" spans="2:6" ht="16.8" customHeight="1" x14ac:dyDescent="0.3">
      <c r="B77" s="62"/>
      <c r="C77" s="62"/>
      <c r="D77" s="62"/>
      <c r="E77" s="62"/>
      <c r="F77" s="62"/>
    </row>
    <row r="78" spans="2:6" ht="16.8" customHeight="1" x14ac:dyDescent="0.3">
      <c r="B78" s="47"/>
      <c r="C78" s="47"/>
      <c r="D78" s="47"/>
      <c r="E78" s="47"/>
      <c r="F78" s="47"/>
    </row>
    <row r="79" spans="2:6" ht="16.8" customHeight="1" x14ac:dyDescent="0.3">
      <c r="B79" s="48" t="s">
        <v>124</v>
      </c>
      <c r="C79" s="47"/>
      <c r="D79" s="47"/>
      <c r="E79" s="47"/>
      <c r="F79" s="47"/>
    </row>
    <row r="81" spans="2:6" ht="16.8" customHeight="1" x14ac:dyDescent="0.3">
      <c r="B81" s="46" t="s">
        <v>13</v>
      </c>
      <c r="C81" s="47"/>
      <c r="D81" s="47"/>
      <c r="E81" s="47"/>
      <c r="F81" s="47"/>
    </row>
    <row r="82" spans="2:6" ht="16.8" customHeight="1" x14ac:dyDescent="0.3">
      <c r="B82" s="48" t="s">
        <v>41</v>
      </c>
      <c r="C82" s="47"/>
      <c r="D82" s="47"/>
      <c r="E82" s="47"/>
      <c r="F82" s="47"/>
    </row>
    <row r="83" spans="2:6" ht="16.8" customHeight="1" x14ac:dyDescent="0.3">
      <c r="B83" s="47"/>
      <c r="C83" s="47"/>
      <c r="D83" s="47"/>
      <c r="E83" s="47"/>
      <c r="F83" s="47"/>
    </row>
    <row r="84" spans="2:6" ht="16.8" customHeight="1" x14ac:dyDescent="0.3">
      <c r="B84" s="50" t="s">
        <v>5</v>
      </c>
      <c r="C84" s="50" t="s">
        <v>7</v>
      </c>
      <c r="D84" s="50" t="s">
        <v>8</v>
      </c>
      <c r="E84" s="50" t="s">
        <v>9</v>
      </c>
      <c r="F84" s="50" t="s">
        <v>10</v>
      </c>
    </row>
    <row r="85" spans="2:6" ht="16.8" customHeight="1" x14ac:dyDescent="0.3">
      <c r="B85" s="63">
        <v>12210</v>
      </c>
      <c r="C85" s="63" t="s">
        <v>125</v>
      </c>
      <c r="D85" s="51">
        <v>7396930.4199999999</v>
      </c>
      <c r="E85" s="61">
        <v>7504794.4199999999</v>
      </c>
      <c r="F85" s="51">
        <f>E85-D85</f>
        <v>107864</v>
      </c>
    </row>
    <row r="86" spans="2:6" ht="16.8" customHeight="1" x14ac:dyDescent="0.3">
      <c r="B86" s="63">
        <v>12220</v>
      </c>
      <c r="C86" s="63" t="s">
        <v>126</v>
      </c>
      <c r="D86" s="51">
        <v>187887.07</v>
      </c>
      <c r="E86" s="61">
        <v>187887.07</v>
      </c>
      <c r="F86" s="51">
        <f t="shared" ref="F86:F90" si="3">E86-D86</f>
        <v>0</v>
      </c>
    </row>
    <row r="87" spans="2:6" ht="16.8" customHeight="1" x14ac:dyDescent="0.3">
      <c r="B87" s="63">
        <v>12310</v>
      </c>
      <c r="C87" s="63" t="s">
        <v>127</v>
      </c>
      <c r="D87" s="51">
        <v>1572229.62</v>
      </c>
      <c r="E87" s="61">
        <v>1572229.62</v>
      </c>
      <c r="F87" s="51">
        <f t="shared" si="3"/>
        <v>0</v>
      </c>
    </row>
    <row r="88" spans="2:6" ht="16.8" customHeight="1" x14ac:dyDescent="0.3">
      <c r="B88" s="63">
        <v>12320</v>
      </c>
      <c r="C88" s="63" t="s">
        <v>128</v>
      </c>
      <c r="D88" s="51">
        <v>470475.68</v>
      </c>
      <c r="E88" s="61">
        <v>470475.68</v>
      </c>
      <c r="F88" s="51">
        <f t="shared" si="3"/>
        <v>0</v>
      </c>
    </row>
    <row r="89" spans="2:6" ht="16.8" customHeight="1" x14ac:dyDescent="0.3">
      <c r="B89" s="62"/>
      <c r="C89" s="62"/>
      <c r="D89" s="51"/>
      <c r="E89" s="61"/>
      <c r="F89" s="51">
        <f t="shared" si="3"/>
        <v>0</v>
      </c>
    </row>
    <row r="90" spans="2:6" ht="16.8" customHeight="1" x14ac:dyDescent="0.3">
      <c r="B90" s="62"/>
      <c r="C90" s="62"/>
      <c r="D90" s="51"/>
      <c r="E90" s="61"/>
      <c r="F90" s="51">
        <f t="shared" si="3"/>
        <v>0</v>
      </c>
    </row>
    <row r="91" spans="2:6" ht="16.8" customHeight="1" x14ac:dyDescent="0.3">
      <c r="B91" s="47"/>
      <c r="C91" s="47"/>
      <c r="D91" s="47"/>
      <c r="E91" s="47"/>
      <c r="F91" s="47"/>
    </row>
    <row r="92" spans="2:6" ht="16.8" customHeight="1" x14ac:dyDescent="0.3">
      <c r="B92" s="48" t="s">
        <v>42</v>
      </c>
      <c r="C92" s="47"/>
      <c r="D92" s="47"/>
      <c r="E92" s="47"/>
      <c r="F92" s="47"/>
    </row>
    <row r="93" spans="2:6" ht="16.8" customHeight="1" x14ac:dyDescent="0.3">
      <c r="B93" s="47" t="s">
        <v>129</v>
      </c>
      <c r="C93" s="47"/>
      <c r="D93" s="47"/>
      <c r="E93" s="47"/>
      <c r="F93" s="47"/>
    </row>
    <row r="94" spans="2:6" ht="16.8" customHeight="1" x14ac:dyDescent="0.3">
      <c r="B94" s="47"/>
      <c r="C94" s="47"/>
      <c r="D94" s="47"/>
      <c r="E94" s="47"/>
      <c r="F94" s="47"/>
    </row>
    <row r="95" spans="2:6" ht="16.8" customHeight="1" x14ac:dyDescent="0.3">
      <c r="B95" s="47"/>
      <c r="C95" s="47"/>
      <c r="D95" s="47"/>
      <c r="E95" s="47"/>
      <c r="F95" s="47"/>
    </row>
    <row r="96" spans="2:6" ht="16.8" customHeight="1" x14ac:dyDescent="0.3">
      <c r="B96" s="47"/>
      <c r="C96" s="47"/>
      <c r="D96" s="47"/>
      <c r="E96" s="47"/>
      <c r="F96" s="47"/>
    </row>
    <row r="97" spans="2:7" ht="16.8" customHeight="1" x14ac:dyDescent="0.3">
      <c r="B97" s="30" t="s">
        <v>72</v>
      </c>
    </row>
    <row r="98" spans="2:7" ht="16.8" customHeight="1" x14ac:dyDescent="0.3">
      <c r="B98" s="69" t="s">
        <v>73</v>
      </c>
      <c r="C98" s="69" t="s">
        <v>74</v>
      </c>
      <c r="D98" s="86" t="s">
        <v>76</v>
      </c>
      <c r="E98" s="87"/>
      <c r="F98" s="74" t="s">
        <v>77</v>
      </c>
      <c r="G98" s="32"/>
    </row>
    <row r="99" spans="2:7" ht="16.8" customHeight="1" x14ac:dyDescent="0.3">
      <c r="B99" s="71">
        <v>44859</v>
      </c>
      <c r="C99" s="32" t="s">
        <v>78</v>
      </c>
      <c r="D99" s="70" t="s">
        <v>79</v>
      </c>
      <c r="F99" s="82">
        <v>18297</v>
      </c>
      <c r="G99" s="32"/>
    </row>
    <row r="100" spans="2:7" ht="16.8" customHeight="1" x14ac:dyDescent="0.3">
      <c r="B100" s="72">
        <v>44859</v>
      </c>
      <c r="C100" s="32" t="s">
        <v>80</v>
      </c>
      <c r="D100" s="70" t="s">
        <v>81</v>
      </c>
      <c r="F100" s="82">
        <v>10165</v>
      </c>
      <c r="G100" s="32"/>
    </row>
    <row r="101" spans="2:7" ht="16.8" customHeight="1" x14ac:dyDescent="0.3">
      <c r="B101" s="72">
        <v>44859</v>
      </c>
      <c r="C101" s="32" t="s">
        <v>82</v>
      </c>
      <c r="D101" s="70" t="s">
        <v>83</v>
      </c>
      <c r="F101" s="82">
        <v>12198</v>
      </c>
      <c r="G101" s="32"/>
    </row>
    <row r="102" spans="2:7" ht="16.8" customHeight="1" x14ac:dyDescent="0.3">
      <c r="B102" s="72">
        <v>44859</v>
      </c>
      <c r="C102" s="32" t="s">
        <v>84</v>
      </c>
      <c r="D102" s="70" t="s">
        <v>85</v>
      </c>
      <c r="F102" s="82">
        <v>10175.57</v>
      </c>
      <c r="G102" s="32"/>
    </row>
    <row r="103" spans="2:7" ht="16.8" customHeight="1" x14ac:dyDescent="0.3">
      <c r="B103" s="72">
        <v>44859</v>
      </c>
      <c r="C103" s="32" t="s">
        <v>86</v>
      </c>
      <c r="D103" s="70" t="s">
        <v>87</v>
      </c>
      <c r="F103" s="82">
        <v>14739.25</v>
      </c>
      <c r="G103" s="32"/>
    </row>
    <row r="104" spans="2:7" ht="16.8" customHeight="1" x14ac:dyDescent="0.3">
      <c r="B104" s="72">
        <v>44859</v>
      </c>
      <c r="C104" s="32" t="s">
        <v>88</v>
      </c>
      <c r="D104" s="70" t="s">
        <v>89</v>
      </c>
      <c r="F104" s="82">
        <v>6607.25</v>
      </c>
      <c r="G104" s="32"/>
    </row>
    <row r="105" spans="2:7" ht="16.8" customHeight="1" x14ac:dyDescent="0.3">
      <c r="B105" s="72">
        <v>44859</v>
      </c>
      <c r="C105" s="32" t="s">
        <v>90</v>
      </c>
      <c r="D105" s="70" t="s">
        <v>91</v>
      </c>
      <c r="F105" s="82">
        <v>19821.75</v>
      </c>
      <c r="G105" s="32"/>
    </row>
    <row r="106" spans="2:7" ht="16.8" customHeight="1" x14ac:dyDescent="0.3">
      <c r="B106" s="72">
        <v>44859</v>
      </c>
      <c r="C106" s="32" t="s">
        <v>92</v>
      </c>
      <c r="D106" s="70" t="s">
        <v>93</v>
      </c>
      <c r="F106" s="82">
        <v>4574.25</v>
      </c>
      <c r="G106" s="32"/>
    </row>
    <row r="107" spans="2:7" ht="16.8" customHeight="1" x14ac:dyDescent="0.3">
      <c r="B107" s="72">
        <v>44859</v>
      </c>
      <c r="C107" s="32" t="s">
        <v>94</v>
      </c>
      <c r="D107" s="70" t="s">
        <v>95</v>
      </c>
      <c r="F107" s="82">
        <v>8436.9500000000007</v>
      </c>
      <c r="G107" s="32"/>
    </row>
    <row r="108" spans="2:7" ht="16.8" customHeight="1" x14ac:dyDescent="0.3">
      <c r="B108" s="72">
        <v>44859</v>
      </c>
      <c r="C108" s="32" t="s">
        <v>96</v>
      </c>
      <c r="D108" s="70" t="s">
        <v>97</v>
      </c>
      <c r="F108" s="82">
        <v>21854.75</v>
      </c>
      <c r="G108" s="32"/>
    </row>
    <row r="109" spans="2:7" ht="16.8" customHeight="1" x14ac:dyDescent="0.3">
      <c r="B109" s="72">
        <v>44859</v>
      </c>
      <c r="C109" s="32" t="s">
        <v>98</v>
      </c>
      <c r="D109" s="70" t="s">
        <v>99</v>
      </c>
      <c r="F109" s="82">
        <v>7115.5</v>
      </c>
      <c r="G109" s="32"/>
    </row>
    <row r="110" spans="2:7" ht="16.8" customHeight="1" x14ac:dyDescent="0.3">
      <c r="B110" s="72">
        <v>44859</v>
      </c>
      <c r="C110" s="32" t="s">
        <v>100</v>
      </c>
      <c r="D110" s="70" t="s">
        <v>101</v>
      </c>
      <c r="F110" s="82">
        <v>16772.25</v>
      </c>
      <c r="G110" s="32"/>
    </row>
    <row r="111" spans="2:7" ht="16.8" customHeight="1" x14ac:dyDescent="0.3">
      <c r="B111" s="72">
        <v>44859</v>
      </c>
      <c r="C111" s="32" t="s">
        <v>102</v>
      </c>
      <c r="D111" s="70" t="s">
        <v>103</v>
      </c>
      <c r="F111" s="82">
        <v>6607.25</v>
      </c>
      <c r="G111" s="32"/>
    </row>
    <row r="112" spans="2:7" ht="16.8" customHeight="1" x14ac:dyDescent="0.3">
      <c r="B112" s="72">
        <v>44859</v>
      </c>
      <c r="C112" s="32" t="s">
        <v>104</v>
      </c>
      <c r="D112" s="70" t="s">
        <v>105</v>
      </c>
      <c r="F112" s="82">
        <v>24396</v>
      </c>
      <c r="G112" s="32"/>
    </row>
    <row r="113" spans="2:7" ht="16.8" customHeight="1" x14ac:dyDescent="0.3">
      <c r="B113" s="72">
        <v>44859</v>
      </c>
      <c r="C113" s="32" t="s">
        <v>106</v>
      </c>
      <c r="D113" s="70" t="s">
        <v>107</v>
      </c>
      <c r="F113" s="82">
        <v>13214.5</v>
      </c>
      <c r="G113" s="32"/>
    </row>
    <row r="114" spans="2:7" ht="16.8" customHeight="1" x14ac:dyDescent="0.3">
      <c r="B114" s="72">
        <v>44865</v>
      </c>
      <c r="C114" s="32" t="s">
        <v>108</v>
      </c>
      <c r="D114" s="70" t="s">
        <v>109</v>
      </c>
      <c r="F114" s="82">
        <v>35577.5</v>
      </c>
      <c r="G114" s="32"/>
    </row>
    <row r="115" spans="2:7" ht="16.8" customHeight="1" x14ac:dyDescent="0.3">
      <c r="B115" s="72">
        <v>44865</v>
      </c>
      <c r="C115" s="32" t="s">
        <v>110</v>
      </c>
      <c r="D115" s="70" t="s">
        <v>111</v>
      </c>
      <c r="F115" s="82">
        <v>9148.5</v>
      </c>
      <c r="G115" s="32"/>
    </row>
    <row r="116" spans="2:7" ht="16.8" customHeight="1" x14ac:dyDescent="0.3">
      <c r="B116" s="72">
        <v>44865</v>
      </c>
      <c r="C116" s="32" t="s">
        <v>112</v>
      </c>
      <c r="D116" s="70" t="s">
        <v>113</v>
      </c>
      <c r="F116" s="82">
        <v>7623.75</v>
      </c>
      <c r="G116" s="32"/>
    </row>
    <row r="117" spans="2:7" ht="16.8" customHeight="1" x14ac:dyDescent="0.3">
      <c r="B117" s="72">
        <v>44865</v>
      </c>
      <c r="C117" s="32" t="s">
        <v>114</v>
      </c>
      <c r="D117" s="70" t="s">
        <v>115</v>
      </c>
      <c r="F117" s="82">
        <v>82438.149999999994</v>
      </c>
      <c r="G117" s="32"/>
    </row>
    <row r="118" spans="2:7" ht="16.8" customHeight="1" x14ac:dyDescent="0.3">
      <c r="B118" s="72">
        <v>44865</v>
      </c>
      <c r="C118" s="32" t="s">
        <v>116</v>
      </c>
      <c r="D118" s="70" t="s">
        <v>117</v>
      </c>
      <c r="F118" s="82">
        <v>51333.25</v>
      </c>
      <c r="G118" s="32"/>
    </row>
    <row r="119" spans="2:7" ht="16.8" customHeight="1" x14ac:dyDescent="0.3">
      <c r="B119" s="72">
        <v>44865</v>
      </c>
      <c r="C119" s="32" t="s">
        <v>118</v>
      </c>
      <c r="D119" s="70" t="s">
        <v>119</v>
      </c>
      <c r="F119" s="82">
        <v>20838.25</v>
      </c>
      <c r="G119" s="32"/>
    </row>
    <row r="120" spans="2:7" ht="16.8" customHeight="1" x14ac:dyDescent="0.3">
      <c r="B120" s="73"/>
      <c r="C120" s="68"/>
      <c r="D120" s="81"/>
      <c r="F120" s="83">
        <f>SUM(F99:F119)</f>
        <v>401934.67000000004</v>
      </c>
      <c r="G120" s="111" t="s">
        <v>130</v>
      </c>
    </row>
    <row r="121" spans="2:7" ht="16.8" customHeight="1" x14ac:dyDescent="0.3">
      <c r="B121" s="33"/>
      <c r="D121" s="65"/>
      <c r="E121" s="80"/>
      <c r="F121" s="67"/>
      <c r="G121" s="64"/>
    </row>
    <row r="122" spans="2:7" ht="16.8" customHeight="1" x14ac:dyDescent="0.3">
      <c r="B122" s="50" t="s">
        <v>73</v>
      </c>
      <c r="C122" s="50" t="s">
        <v>120</v>
      </c>
      <c r="D122" s="88" t="s">
        <v>75</v>
      </c>
      <c r="E122" s="89"/>
      <c r="F122" s="50" t="s">
        <v>77</v>
      </c>
      <c r="G122" s="32"/>
    </row>
    <row r="123" spans="2:7" ht="16.8" customHeight="1" x14ac:dyDescent="0.3">
      <c r="B123" s="73">
        <v>44859</v>
      </c>
      <c r="C123" s="78" t="s">
        <v>121</v>
      </c>
      <c r="D123" s="84" t="s">
        <v>122</v>
      </c>
      <c r="E123" s="85"/>
      <c r="F123" s="79">
        <v>856</v>
      </c>
      <c r="G123" s="32"/>
    </row>
    <row r="124" spans="2:7" ht="16.8" customHeight="1" x14ac:dyDescent="0.3">
      <c r="B124" s="75"/>
      <c r="C124" s="76"/>
      <c r="D124" s="76"/>
      <c r="E124" s="68"/>
      <c r="F124" s="77">
        <v>856</v>
      </c>
      <c r="G124" s="66" t="s">
        <v>123</v>
      </c>
    </row>
  </sheetData>
  <mergeCells count="15">
    <mergeCell ref="C5:G5"/>
    <mergeCell ref="B17:E17"/>
    <mergeCell ref="B24:E24"/>
    <mergeCell ref="B31:E31"/>
    <mergeCell ref="C42:E42"/>
    <mergeCell ref="F42:H42"/>
    <mergeCell ref="D98:E98"/>
    <mergeCell ref="D122:E122"/>
    <mergeCell ref="G60:G64"/>
    <mergeCell ref="H60:H64"/>
    <mergeCell ref="B60:B64"/>
    <mergeCell ref="C60:C64"/>
    <mergeCell ref="D60:D64"/>
    <mergeCell ref="E60:E64"/>
    <mergeCell ref="F60:F64"/>
  </mergeCells>
  <phoneticPr fontId="4"/>
  <dataValidations count="1">
    <dataValidation type="list" allowBlank="1" showInputMessage="1" showErrorMessage="1" sqref="C1:F4 C6:F6 C10:F12 G122:G123 C126:F1048576 F124:F125 F122 C122:D125 F120 B121:E121 B103:D120" xr:uid="{ADF3CB74-5388-4894-9A78-1447BE45996E}">
      <formula1>#REF!</formula1>
    </dataValidation>
  </dataValidations>
  <pageMargins left="0.39" right="0.21" top="0.75" bottom="0.4" header="0.3" footer="0.3"/>
  <pageSetup paperSize="9"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zoomScale="90" zoomScaleNormal="90" workbookViewId="0">
      <selection activeCell="B1" sqref="B1:E24"/>
    </sheetView>
  </sheetViews>
  <sheetFormatPr defaultRowHeight="13.8" x14ac:dyDescent="0.25"/>
  <cols>
    <col min="1" max="1" width="4" style="1" customWidth="1"/>
    <col min="2" max="2" width="32.19921875" style="1" customWidth="1"/>
    <col min="3" max="5" width="15.3984375" style="1" customWidth="1"/>
    <col min="6" max="6" width="8.69921875" style="1"/>
  </cols>
  <sheetData>
    <row r="2" spans="2:5" ht="17.399999999999999" x14ac:dyDescent="0.3">
      <c r="B2" s="26" t="s">
        <v>25</v>
      </c>
    </row>
    <row r="3" spans="2:5" x14ac:dyDescent="0.25">
      <c r="B3" s="4" t="s">
        <v>26</v>
      </c>
    </row>
    <row r="5" spans="2:5" x14ac:dyDescent="0.25">
      <c r="B5" s="100">
        <v>44774</v>
      </c>
      <c r="C5" s="101"/>
      <c r="D5" s="101"/>
      <c r="E5" s="101"/>
    </row>
    <row r="6" spans="2:5" x14ac:dyDescent="0.25">
      <c r="B6" s="5"/>
      <c r="C6" s="6" t="s">
        <v>23</v>
      </c>
      <c r="D6" s="6" t="s">
        <v>24</v>
      </c>
      <c r="E6" s="6" t="s">
        <v>4</v>
      </c>
    </row>
    <row r="7" spans="2:5" x14ac:dyDescent="0.25">
      <c r="B7" s="5" t="s">
        <v>0</v>
      </c>
      <c r="C7" s="10"/>
      <c r="D7" s="10"/>
      <c r="E7" s="10">
        <f>SUM(C7:D7)</f>
        <v>0</v>
      </c>
    </row>
    <row r="8" spans="2:5" x14ac:dyDescent="0.25">
      <c r="B8" s="5" t="s">
        <v>1</v>
      </c>
      <c r="C8" s="10"/>
      <c r="D8" s="10"/>
      <c r="E8" s="10">
        <f>SUM(C8:D8)</f>
        <v>0</v>
      </c>
    </row>
    <row r="9" spans="2:5" x14ac:dyDescent="0.2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5">
      <c r="B12" s="100">
        <v>44805</v>
      </c>
      <c r="C12" s="101"/>
      <c r="D12" s="101"/>
      <c r="E12" s="101"/>
    </row>
    <row r="13" spans="2:5" x14ac:dyDescent="0.25">
      <c r="B13" s="5"/>
      <c r="C13" s="6" t="s">
        <v>23</v>
      </c>
      <c r="D13" s="6" t="s">
        <v>24</v>
      </c>
      <c r="E13" s="6" t="s">
        <v>4</v>
      </c>
    </row>
    <row r="14" spans="2:5" x14ac:dyDescent="0.25">
      <c r="B14" s="5" t="s">
        <v>0</v>
      </c>
      <c r="C14" s="10"/>
      <c r="D14" s="10"/>
      <c r="E14" s="10">
        <f>SUM(C14:D14)</f>
        <v>0</v>
      </c>
    </row>
    <row r="15" spans="2:5" x14ac:dyDescent="0.25">
      <c r="B15" s="5" t="s">
        <v>1</v>
      </c>
      <c r="C15" s="10"/>
      <c r="D15" s="10"/>
      <c r="E15" s="10">
        <f>SUM(C15:D15)</f>
        <v>0</v>
      </c>
    </row>
    <row r="16" spans="2:5" x14ac:dyDescent="0.2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5">
      <c r="B19" s="100">
        <v>44835</v>
      </c>
      <c r="C19" s="101"/>
      <c r="D19" s="101"/>
      <c r="E19" s="101"/>
    </row>
    <row r="20" spans="2:5" x14ac:dyDescent="0.25">
      <c r="B20" s="5"/>
      <c r="C20" s="6" t="s">
        <v>23</v>
      </c>
      <c r="D20" s="6" t="s">
        <v>24</v>
      </c>
      <c r="E20" s="6" t="s">
        <v>4</v>
      </c>
    </row>
    <row r="21" spans="2:5" x14ac:dyDescent="0.25">
      <c r="B21" s="5" t="s">
        <v>0</v>
      </c>
      <c r="C21" s="10"/>
      <c r="D21" s="10"/>
      <c r="E21" s="10">
        <f>SUM(C21:D21)</f>
        <v>0</v>
      </c>
    </row>
    <row r="22" spans="2:5" x14ac:dyDescent="0.25">
      <c r="B22" s="5" t="s">
        <v>1</v>
      </c>
      <c r="C22" s="10"/>
      <c r="D22" s="10"/>
      <c r="E22" s="10">
        <f>SUM(C22:D22)</f>
        <v>0</v>
      </c>
    </row>
    <row r="23" spans="2:5" x14ac:dyDescent="0.2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7"/>
  <sheetViews>
    <sheetView topLeftCell="A3" zoomScale="79" zoomScaleNormal="130" workbookViewId="0">
      <selection activeCell="B1" sqref="B1:E24"/>
    </sheetView>
  </sheetViews>
  <sheetFormatPr defaultRowHeight="13.8" x14ac:dyDescent="0.25"/>
  <cols>
    <col min="1" max="1" width="3.8984375" style="1" customWidth="1"/>
    <col min="2" max="2" width="21.8984375" style="1" customWidth="1"/>
    <col min="3" max="5" width="24.69921875" style="1" customWidth="1"/>
    <col min="6" max="6" width="4.5" style="1" customWidth="1"/>
    <col min="7" max="9" width="23.296875" style="1" customWidth="1"/>
    <col min="10" max="10" width="10.59765625" style="1" customWidth="1"/>
  </cols>
  <sheetData>
    <row r="2" spans="1:9" ht="20.399999999999999" x14ac:dyDescent="0.35">
      <c r="B2" s="27" t="s">
        <v>15</v>
      </c>
    </row>
    <row r="3" spans="1:9" x14ac:dyDescent="0.25">
      <c r="B3" s="4" t="s">
        <v>27</v>
      </c>
    </row>
    <row r="4" spans="1:9" ht="18.45" customHeight="1" x14ac:dyDescent="0.25">
      <c r="B4" s="4" t="s">
        <v>28</v>
      </c>
    </row>
    <row r="5" spans="1:9" ht="16.5" customHeight="1" x14ac:dyDescent="0.25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5">
      <c r="A6" s="12"/>
      <c r="B6" s="14"/>
      <c r="C6" s="107" t="s">
        <v>29</v>
      </c>
      <c r="D6" s="108"/>
      <c r="E6" s="109"/>
      <c r="F6" s="105"/>
      <c r="G6" s="107" t="s">
        <v>30</v>
      </c>
      <c r="H6" s="108"/>
      <c r="I6" s="109"/>
    </row>
    <row r="7" spans="1:9" x14ac:dyDescent="0.25">
      <c r="A7" s="12"/>
      <c r="B7" s="23" t="s">
        <v>14</v>
      </c>
      <c r="C7" s="15">
        <v>44774</v>
      </c>
      <c r="D7" s="15">
        <v>44805</v>
      </c>
      <c r="E7" s="15">
        <v>44835</v>
      </c>
      <c r="F7" s="106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5">
      <c r="A8" s="12"/>
      <c r="B8" s="23" t="s">
        <v>32</v>
      </c>
      <c r="C8" s="16"/>
      <c r="D8" s="16"/>
      <c r="E8" s="16"/>
      <c r="F8" s="106"/>
      <c r="G8" s="16"/>
      <c r="H8" s="16"/>
      <c r="I8" s="16"/>
    </row>
    <row r="9" spans="1:9" x14ac:dyDescent="0.25">
      <c r="A9" s="12"/>
      <c r="B9" s="23" t="s">
        <v>33</v>
      </c>
      <c r="C9" s="16"/>
      <c r="D9" s="16"/>
      <c r="E9" s="16"/>
      <c r="F9" s="106"/>
      <c r="G9" s="16"/>
      <c r="H9" s="16"/>
      <c r="I9" s="16"/>
    </row>
    <row r="10" spans="1:9" x14ac:dyDescent="0.25">
      <c r="A10" s="12"/>
      <c r="B10" s="23" t="s">
        <v>34</v>
      </c>
      <c r="C10" s="16"/>
      <c r="D10" s="16"/>
      <c r="E10" s="16"/>
      <c r="F10" s="106"/>
      <c r="G10" s="16"/>
      <c r="H10" s="16"/>
      <c r="I10" s="16"/>
    </row>
    <row r="11" spans="1:9" x14ac:dyDescent="0.25">
      <c r="A11" s="12"/>
      <c r="B11" s="23" t="s">
        <v>35</v>
      </c>
      <c r="C11" s="24"/>
      <c r="D11" s="24"/>
      <c r="E11" s="24"/>
      <c r="F11" s="106"/>
      <c r="G11" s="24"/>
      <c r="H11" s="24"/>
      <c r="I11" s="24"/>
    </row>
    <row r="12" spans="1:9" x14ac:dyDescent="0.25">
      <c r="A12" s="12"/>
      <c r="B12" s="23" t="s">
        <v>36</v>
      </c>
      <c r="C12" s="24"/>
      <c r="D12" s="24"/>
      <c r="E12" s="24"/>
      <c r="F12" s="106"/>
      <c r="G12" s="24"/>
      <c r="H12" s="24"/>
      <c r="I12" s="24"/>
    </row>
    <row r="13" spans="1:9" ht="54.45" customHeight="1" x14ac:dyDescent="0.25">
      <c r="A13" s="12"/>
      <c r="B13" s="102" t="s">
        <v>31</v>
      </c>
      <c r="C13" s="110"/>
      <c r="D13" s="110"/>
      <c r="E13" s="110"/>
      <c r="F13" s="21"/>
      <c r="G13" s="110"/>
      <c r="H13" s="110"/>
      <c r="I13" s="110"/>
    </row>
    <row r="14" spans="1:9" ht="54.45" customHeight="1" x14ac:dyDescent="0.25">
      <c r="A14" s="12"/>
      <c r="B14" s="103"/>
      <c r="C14" s="103"/>
      <c r="D14" s="103"/>
      <c r="E14" s="103"/>
      <c r="F14" s="22"/>
      <c r="G14" s="103"/>
      <c r="H14" s="103"/>
      <c r="I14" s="103"/>
    </row>
    <row r="15" spans="1:9" ht="54.45" customHeight="1" x14ac:dyDescent="0.25">
      <c r="B15" s="103"/>
      <c r="C15" s="103"/>
      <c r="D15" s="103"/>
      <c r="E15" s="103"/>
      <c r="F15" s="19"/>
      <c r="G15" s="103"/>
      <c r="H15" s="103"/>
      <c r="I15" s="103"/>
    </row>
    <row r="16" spans="1:9" ht="54.45" customHeight="1" x14ac:dyDescent="0.25">
      <c r="B16" s="103"/>
      <c r="C16" s="103"/>
      <c r="D16" s="103"/>
      <c r="E16" s="103"/>
      <c r="F16" s="19"/>
      <c r="G16" s="103"/>
      <c r="H16" s="103"/>
      <c r="I16" s="103"/>
    </row>
    <row r="17" spans="2:9" ht="54.45" customHeight="1" x14ac:dyDescent="0.25">
      <c r="B17" s="104"/>
      <c r="C17" s="104"/>
      <c r="D17" s="104"/>
      <c r="E17" s="104"/>
      <c r="F17" s="20"/>
      <c r="G17" s="104"/>
      <c r="H17" s="104"/>
      <c r="I17" s="104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106" zoomScaleNormal="130" workbookViewId="0">
      <selection activeCell="B1" sqref="B1:E24"/>
    </sheetView>
  </sheetViews>
  <sheetFormatPr defaultRowHeight="13.8" x14ac:dyDescent="0.25"/>
  <cols>
    <col min="1" max="1" width="4.296875" style="1" customWidth="1"/>
    <col min="2" max="2" width="11.59765625" style="1" customWidth="1"/>
    <col min="3" max="3" width="29.8984375" style="1" bestFit="1" customWidth="1"/>
    <col min="4" max="4" width="14.8984375" style="1" customWidth="1"/>
    <col min="5" max="5" width="13.8984375" style="1" bestFit="1" customWidth="1"/>
    <col min="6" max="6" width="59.8984375" style="1" bestFit="1" customWidth="1"/>
    <col min="7" max="7" width="10.59765625" style="1" customWidth="1"/>
  </cols>
  <sheetData>
    <row r="1" spans="2:6" ht="15.45" customHeight="1" x14ac:dyDescent="0.25"/>
    <row r="2" spans="2:6" ht="15" x14ac:dyDescent="0.25">
      <c r="B2" s="25" t="s">
        <v>37</v>
      </c>
    </row>
    <row r="3" spans="2:6" x14ac:dyDescent="0.25">
      <c r="B3" s="28" t="s">
        <v>38</v>
      </c>
    </row>
    <row r="5" spans="2:6" x14ac:dyDescent="0.25">
      <c r="B5" s="7" t="s">
        <v>5</v>
      </c>
      <c r="C5" s="7" t="s">
        <v>6</v>
      </c>
      <c r="D5" s="7" t="s">
        <v>40</v>
      </c>
      <c r="E5" s="9" t="s">
        <v>12</v>
      </c>
      <c r="F5" s="8" t="s">
        <v>11</v>
      </c>
    </row>
    <row r="6" spans="2:6" x14ac:dyDescent="0.25">
      <c r="B6" s="17"/>
      <c r="C6" s="17"/>
      <c r="D6" s="17"/>
      <c r="E6" s="18"/>
      <c r="F6" s="17"/>
    </row>
    <row r="7" spans="2:6" x14ac:dyDescent="0.25">
      <c r="B7" s="17"/>
      <c r="C7" s="17"/>
      <c r="D7" s="17"/>
      <c r="E7" s="18"/>
      <c r="F7" s="17"/>
    </row>
    <row r="8" spans="2:6" x14ac:dyDescent="0.25">
      <c r="B8" s="17"/>
      <c r="C8" s="17"/>
      <c r="D8" s="17"/>
      <c r="E8" s="18"/>
      <c r="F8" s="17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5" spans="2:6" x14ac:dyDescent="0.25">
      <c r="B15" s="1" t="s">
        <v>39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zoomScaleNormal="100" workbookViewId="0">
      <selection activeCell="B1" sqref="B1:E24"/>
    </sheetView>
  </sheetViews>
  <sheetFormatPr defaultRowHeight="13.8" x14ac:dyDescent="0.25"/>
  <cols>
    <col min="1" max="1" width="3.59765625" style="1" customWidth="1"/>
    <col min="2" max="2" width="10" style="1" customWidth="1"/>
    <col min="3" max="3" width="41.69921875" style="1" customWidth="1"/>
    <col min="4" max="4" width="13.09765625" style="1" customWidth="1"/>
    <col min="5" max="5" width="13.19921875" style="1" bestFit="1" customWidth="1"/>
    <col min="6" max="6" width="14" style="1" bestFit="1" customWidth="1"/>
    <col min="7" max="7" width="3" style="1" customWidth="1"/>
    <col min="8" max="8" width="10.59765625" style="1" customWidth="1"/>
  </cols>
  <sheetData>
    <row r="2" spans="2:6" ht="15" x14ac:dyDescent="0.25">
      <c r="B2" s="25" t="s">
        <v>13</v>
      </c>
    </row>
    <row r="3" spans="2:6" ht="15" x14ac:dyDescent="0.25">
      <c r="B3" s="29" t="s">
        <v>41</v>
      </c>
    </row>
    <row r="5" spans="2:6" x14ac:dyDescent="0.25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5">
      <c r="B6" s="3"/>
      <c r="C6" s="3"/>
      <c r="D6" s="10"/>
      <c r="E6" s="18"/>
      <c r="F6" s="10">
        <f>E6-D6</f>
        <v>0</v>
      </c>
    </row>
    <row r="7" spans="2:6" x14ac:dyDescent="0.25">
      <c r="B7" s="3"/>
      <c r="C7" s="3"/>
      <c r="D7" s="10"/>
      <c r="E7" s="18"/>
      <c r="F7" s="10">
        <f t="shared" ref="F7:F11" si="0">E7-D7</f>
        <v>0</v>
      </c>
    </row>
    <row r="8" spans="2:6" x14ac:dyDescent="0.25">
      <c r="B8" s="3"/>
      <c r="C8" s="3"/>
      <c r="D8" s="10"/>
      <c r="E8" s="18"/>
      <c r="F8" s="10">
        <f t="shared" si="0"/>
        <v>0</v>
      </c>
    </row>
    <row r="9" spans="2:6" x14ac:dyDescent="0.25">
      <c r="B9" s="3"/>
      <c r="C9" s="3"/>
      <c r="D9" s="10"/>
      <c r="E9" s="18"/>
      <c r="F9" s="10">
        <f t="shared" si="0"/>
        <v>0</v>
      </c>
    </row>
    <row r="10" spans="2:6" x14ac:dyDescent="0.25">
      <c r="B10" s="3"/>
      <c r="C10" s="3"/>
      <c r="D10" s="10"/>
      <c r="E10" s="18"/>
      <c r="F10" s="10">
        <f t="shared" si="0"/>
        <v>0</v>
      </c>
    </row>
    <row r="11" spans="2:6" x14ac:dyDescent="0.25">
      <c r="B11" s="3"/>
      <c r="C11" s="3"/>
      <c r="D11" s="10"/>
      <c r="E11" s="18"/>
      <c r="F11" s="10">
        <f t="shared" si="0"/>
        <v>0</v>
      </c>
    </row>
    <row r="13" spans="2:6" x14ac:dyDescent="0.25">
      <c r="B13" s="1" t="s">
        <v>42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Nanthawat Soonhang</cp:lastModifiedBy>
  <cp:lastPrinted>2022-11-07T10:26:31Z</cp:lastPrinted>
  <dcterms:created xsi:type="dcterms:W3CDTF">2021-02-17T13:50:09Z</dcterms:created>
  <dcterms:modified xsi:type="dcterms:W3CDTF">2022-11-07T10:26:34Z</dcterms:modified>
</cp:coreProperties>
</file>