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CF Thailand\001_Clients\189 Bright &amp; Better\1. Monthly Task\10. Oct'2022\Check List Oct 2022\"/>
    </mc:Choice>
  </mc:AlternateContent>
  <xr:revisionPtr revIDLastSave="0" documentId="13_ncr:1_{897F2E58-71D5-4A61-A550-555A845F9F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externalReferences>
    <externalReference r:id="rId6"/>
  </externalReferences>
  <definedNames>
    <definedName name="_xlnm.Print_Area" localSheetId="0">'Check lsit'!$B$2:$H$85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7" l="1"/>
  <c r="D52" i="7"/>
  <c r="C52" i="7"/>
  <c r="E51" i="7"/>
  <c r="D51" i="7"/>
  <c r="C51" i="7"/>
  <c r="E48" i="7"/>
  <c r="D48" i="7"/>
  <c r="C48" i="7"/>
  <c r="E46" i="7" l="1"/>
  <c r="D46" i="7"/>
  <c r="C46" i="7"/>
  <c r="E45" i="7"/>
  <c r="D45" i="7"/>
  <c r="C45" i="7"/>
  <c r="E44" i="7"/>
  <c r="D44" i="7"/>
  <c r="C44" i="7"/>
  <c r="C34" i="7"/>
  <c r="C27" i="7"/>
  <c r="C20" i="7"/>
  <c r="C33" i="7"/>
  <c r="C26" i="7"/>
  <c r="C19" i="7"/>
  <c r="F83" i="7" l="1"/>
  <c r="F82" i="7"/>
  <c r="F81" i="7"/>
  <c r="F80" i="7"/>
  <c r="F79" i="7"/>
  <c r="F78" i="7"/>
  <c r="D35" i="7"/>
  <c r="D36" i="7" s="1"/>
  <c r="C35" i="7"/>
  <c r="E34" i="7"/>
  <c r="E33" i="7"/>
  <c r="D28" i="7"/>
  <c r="D29" i="7" s="1"/>
  <c r="C28" i="7"/>
  <c r="E27" i="7"/>
  <c r="E26" i="7"/>
  <c r="D21" i="7"/>
  <c r="D22" i="7" s="1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tcf_t</author>
  </authors>
  <commentList>
    <comment ref="C20" authorId="0" shapeId="0" xr:uid="{5D2C61AD-33F6-4A63-B8F0-0AD61666C443}">
      <text>
        <r>
          <rPr>
            <b/>
            <sz val="9"/>
            <color indexed="81"/>
            <rFont val="Tahoma"/>
            <family val="2"/>
          </rPr>
          <t>tcf_t:</t>
        </r>
        <r>
          <rPr>
            <sz val="9"/>
            <color indexed="81"/>
            <rFont val="Tahoma"/>
            <family val="2"/>
          </rPr>
          <t xml:space="preserve">
We record Accrued - Bonus = 344,800.-               </t>
        </r>
      </text>
    </comment>
    <comment ref="E47" authorId="0" shapeId="0" xr:uid="{40CF5644-769C-4D15-9777-BBE62A73731B}">
      <text>
        <r>
          <rPr>
            <b/>
            <sz val="9"/>
            <color indexed="81"/>
            <rFont val="Tahoma"/>
            <family val="2"/>
          </rPr>
          <t>tcf_t:</t>
        </r>
        <r>
          <rPr>
            <sz val="9"/>
            <color indexed="81"/>
            <rFont val="Tahoma"/>
            <family val="2"/>
          </rPr>
          <t xml:space="preserve">
3%</t>
        </r>
      </text>
    </comment>
    <comment ref="C49" authorId="0" shapeId="0" xr:uid="{1C330234-A885-430D-B889-0D181CE3F57F}">
      <text>
        <r>
          <rPr>
            <b/>
            <sz val="9"/>
            <color indexed="81"/>
            <rFont val="Tahoma"/>
            <family val="2"/>
          </rPr>
          <t>tcf_t:</t>
        </r>
        <r>
          <rPr>
            <sz val="9"/>
            <color indexed="81"/>
            <rFont val="Tahoma"/>
            <family val="2"/>
          </rPr>
          <t xml:space="preserve">
Rental fee Sep 22.
</t>
        </r>
      </text>
    </comment>
  </commentList>
</comments>
</file>

<file path=xl/sharedStrings.xml><?xml version="1.0" encoding="utf-8"?>
<sst xmlns="http://schemas.openxmlformats.org/spreadsheetml/2006/main" count="131" uniqueCount="67">
  <si>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</si>
  <si>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</si>
  <si>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</si>
  <si>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</si>
  <si>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</si>
  <si>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</si>
  <si>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</si>
  <si>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</si>
  <si>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</si>
  <si>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</si>
  <si>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</si>
  <si>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</si>
  <si>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</si>
  <si>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</si>
  <si>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</si>
  <si>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</si>
  <si>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</si>
  <si>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</si>
  <si>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</si>
  <si>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</si>
  <si>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</si>
  <si>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</si>
  <si>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</si>
  <si>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</si>
  <si>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</si>
  <si>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</si>
  <si>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</si>
  <si>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</si>
  <si>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</si>
  <si>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</si>
  <si>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</si>
  <si>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</si>
  <si>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</si>
  <si>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</si>
  <si>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</si>
  <si>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</si>
  <si>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</si>
  <si>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</si>
  <si>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</si>
  <si>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</si>
  <si>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</si>
  <si>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</si>
  <si>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</si>
  <si>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</si>
  <si>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</si>
  <si>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Sample Co.,Ltd.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</si>
  <si>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</si>
  <si>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</si>
  <si>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</si>
  <si>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</si>
  <si>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</si>
  <si>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</si>
  <si>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</si>
  <si>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Expsene 1 - Salary (Cost &amp; SGA)</t>
  </si>
  <si>
    <t>Expsene 2 - Bonus (Cost &amp; SGA)</t>
  </si>
  <si>
    <t>Expsene 3 - Position Allowance (Cost &amp; SGA)</t>
  </si>
  <si>
    <t>Expsene 6 - Office rental fee</t>
  </si>
  <si>
    <t>Expsene 7 - Profestional fee (TCF)</t>
  </si>
  <si>
    <t>Expsene 4 - SSF (Cost &amp; SGA)</t>
  </si>
  <si>
    <t>Expsene 5 - Provident fund (Cost &amp; SGA)</t>
  </si>
  <si>
    <t>Expsene 8 - Cost of license</t>
  </si>
  <si>
    <t>Expense 9 - IT Services</t>
  </si>
  <si>
    <t>1113-01</t>
  </si>
  <si>
    <t>Savings Account 769-1-23365-3</t>
  </si>
  <si>
    <t>New</t>
  </si>
  <si>
    <t>Ake</t>
  </si>
  <si>
    <t>Rental Fee Sep-22 Suplier billing previous month. In Oct we record rental in directly of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</si>
</sst>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_(* #,##0.00_);_(* \(#,##0.00\);_(* &quot;-&quot;??_);_(@_)"/>
    <numFmt numFmtId="188" formatCode="0.0%"/>
    <numFmt numFmtId="189" formatCode="[$-409]d\-mmm\-yy;@"/>
    <numFmt numFmtId="190" formatCode="[$-409]mmm\-yy;@"/>
  </numFmts>
  <fonts count="1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88" fontId="12" fillId="2" borderId="0" xfId="1" applyNumberFormat="1" applyFont="1" applyFill="1" applyBorder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90" fontId="0" fillId="5" borderId="1" xfId="0" applyNumberFormat="1" applyFill="1" applyBorder="1" applyAlignment="1">
      <alignment horizontal="center"/>
    </xf>
    <xf numFmtId="190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90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190" fontId="0" fillId="4" borderId="1" xfId="0" applyNumberForma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F%20Thailand/001_Clients/189%20Bright%20&amp;%20Better/1.%20Monthly%20Task/10.%20Oct'2022/FS%20B&amp;B%20-%20%20202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.1"/>
      <sheetName val="TB "/>
      <sheetName val="BS 10.2022"/>
      <sheetName val="PL_10.2022"/>
      <sheetName val="General Ledger"/>
      <sheetName val="Journal"/>
      <sheetName val="FA"/>
      <sheetName val="1113-01"/>
      <sheetName val="1130-01"/>
      <sheetName val="1130-04"/>
      <sheetName val="1130-05"/>
      <sheetName val="1151-04"/>
      <sheetName val="1151-05"/>
      <sheetName val="1155-00"/>
      <sheetName val="1156-00"/>
      <sheetName val="1500-01"/>
      <sheetName val="1500-02"/>
      <sheetName val="2120-01"/>
      <sheetName val="2120-03"/>
      <sheetName val="2131-02"/>
      <sheetName val="2131-03"/>
      <sheetName val="2131-04"/>
      <sheetName val="2131-08"/>
      <sheetName val="2131-10"/>
      <sheetName val="2132-01"/>
      <sheetName val="2132-04"/>
      <sheetName val="2133-02"/>
      <sheetName val="2136-00"/>
      <sheetName val="2137-00"/>
    </sheetNames>
    <sheetDataSet>
      <sheetData sheetId="0"/>
      <sheetData sheetId="1"/>
      <sheetData sheetId="2"/>
      <sheetData sheetId="3">
        <row r="13">
          <cell r="T13">
            <v>329910</v>
          </cell>
          <cell r="V13">
            <v>637634.93000000005</v>
          </cell>
          <cell r="X13">
            <v>751291.1</v>
          </cell>
        </row>
        <row r="18">
          <cell r="T18">
            <v>190250</v>
          </cell>
          <cell r="V18">
            <v>190250</v>
          </cell>
          <cell r="X18">
            <v>190250</v>
          </cell>
        </row>
        <row r="20">
          <cell r="T20">
            <v>344800</v>
          </cell>
          <cell r="V20">
            <v>43100</v>
          </cell>
          <cell r="X20">
            <v>43100</v>
          </cell>
        </row>
        <row r="21">
          <cell r="T21">
            <v>75500</v>
          </cell>
          <cell r="V21">
            <v>75500</v>
          </cell>
          <cell r="X21">
            <v>75500</v>
          </cell>
        </row>
        <row r="23">
          <cell r="T23">
            <v>5707.5</v>
          </cell>
          <cell r="V23">
            <v>5707.5</v>
          </cell>
          <cell r="X23">
            <v>5707.5</v>
          </cell>
        </row>
        <row r="30">
          <cell r="T30">
            <v>0</v>
          </cell>
          <cell r="V30">
            <v>3945.21</v>
          </cell>
          <cell r="X30">
            <v>4076.71</v>
          </cell>
        </row>
        <row r="34">
          <cell r="T34">
            <v>638177.69999999995</v>
          </cell>
          <cell r="V34">
            <v>332898.19</v>
          </cell>
          <cell r="X34">
            <v>346697.42000000004</v>
          </cell>
        </row>
        <row r="59">
          <cell r="T59">
            <v>43000</v>
          </cell>
          <cell r="V59">
            <v>43000</v>
          </cell>
          <cell r="X59">
            <v>43000</v>
          </cell>
        </row>
        <row r="62">
          <cell r="T62">
            <v>87200</v>
          </cell>
          <cell r="V62">
            <v>10900</v>
          </cell>
          <cell r="X62">
            <v>10900</v>
          </cell>
        </row>
        <row r="63">
          <cell r="T63">
            <v>22000</v>
          </cell>
          <cell r="V63">
            <v>22000</v>
          </cell>
          <cell r="X63">
            <v>22000</v>
          </cell>
        </row>
        <row r="67">
          <cell r="T67">
            <v>1658.39</v>
          </cell>
          <cell r="V67">
            <v>1290</v>
          </cell>
          <cell r="X67">
            <v>1290</v>
          </cell>
        </row>
        <row r="76">
          <cell r="T76">
            <v>3308.82</v>
          </cell>
          <cell r="V76">
            <v>3225.81</v>
          </cell>
          <cell r="X76">
            <v>3659.01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dimension ref="B1:M89"/>
  <sheetViews>
    <sheetView tabSelected="1" zoomScale="78" zoomScaleNormal="70" workbookViewId="0">
      <selection activeCell="J2" sqref="J2"/>
    </sheetView>
  </sheetViews>
  <sheetFormatPr defaultColWidth="8.69921875" defaultRowHeight="13.8" x14ac:dyDescent="0.25"/>
  <cols>
    <col min="1" max="1" width="2.8984375" style="24" customWidth="1"/>
    <col min="2" max="2" width="38.3984375" style="24" customWidth="1"/>
    <col min="3" max="3" width="28.59765625" style="24" customWidth="1"/>
    <col min="4" max="6" width="21.796875" style="24" customWidth="1"/>
    <col min="7" max="7" width="21.796875" style="28" customWidth="1"/>
    <col min="8" max="9" width="21.796875" style="24" customWidth="1"/>
    <col min="10" max="16384" width="8.69921875" style="24"/>
  </cols>
  <sheetData>
    <row r="1" spans="2:8" ht="10.5" customHeight="1" x14ac:dyDescent="0.25"/>
    <row r="2" spans="2:8" ht="17.399999999999999" x14ac:dyDescent="0.3">
      <c r="B2" s="43" t="s">
        <v>47</v>
      </c>
      <c r="C2" s="23"/>
    </row>
    <row r="3" spans="2:8" ht="17.399999999999999" x14ac:dyDescent="0.3">
      <c r="B3" s="41" t="s">
        <v>46</v>
      </c>
      <c r="C3" s="23"/>
    </row>
    <row r="4" spans="2:8" ht="7.95" customHeight="1" x14ac:dyDescent="0.3">
      <c r="B4" s="41"/>
      <c r="C4" s="23"/>
    </row>
    <row r="5" spans="2:8" ht="17.399999999999999" x14ac:dyDescent="0.3">
      <c r="B5" s="23" t="s">
        <v>44</v>
      </c>
      <c r="C5" s="56" t="s">
        <v>45</v>
      </c>
      <c r="D5" s="56"/>
      <c r="E5" s="56"/>
      <c r="F5" s="56"/>
      <c r="G5" s="56"/>
    </row>
    <row r="6" spans="2:8" ht="15.45" customHeight="1" x14ac:dyDescent="0.3">
      <c r="B6" s="23"/>
      <c r="C6" s="23"/>
    </row>
    <row r="7" spans="2:8" ht="22.5" customHeight="1" x14ac:dyDescent="0.25">
      <c r="B7" s="31" t="s">
        <v>52</v>
      </c>
      <c r="C7" s="32">
        <v>44873</v>
      </c>
      <c r="D7" s="32">
        <v>44873</v>
      </c>
      <c r="E7" s="32">
        <v>44873</v>
      </c>
      <c r="F7" s="32">
        <v>44873</v>
      </c>
      <c r="G7" s="32">
        <v>44874</v>
      </c>
    </row>
    <row r="8" spans="2:8" ht="22.95" customHeight="1" x14ac:dyDescent="0.4">
      <c r="B8" s="31" t="s">
        <v>23</v>
      </c>
      <c r="C8" s="34" t="s">
        <v>64</v>
      </c>
      <c r="D8" s="34" t="s">
        <v>64</v>
      </c>
      <c r="E8" s="34" t="s">
        <v>65</v>
      </c>
      <c r="F8" s="34" t="s">
        <v>65</v>
      </c>
      <c r="G8" s="34" t="s">
        <v>65</v>
      </c>
      <c r="H8" s="27"/>
    </row>
    <row r="9" spans="2:8" ht="16.8" x14ac:dyDescent="0.4">
      <c r="B9" s="33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22</v>
      </c>
      <c r="H9" s="27"/>
    </row>
    <row r="10" spans="2:8" x14ac:dyDescent="0.25">
      <c r="B10" s="48">
        <v>44835</v>
      </c>
      <c r="C10" s="26" t="s">
        <v>21</v>
      </c>
      <c r="D10" s="26" t="s">
        <v>21</v>
      </c>
      <c r="E10" s="26" t="s">
        <v>21</v>
      </c>
      <c r="F10" s="26" t="s">
        <v>21</v>
      </c>
      <c r="G10" s="26" t="s">
        <v>21</v>
      </c>
    </row>
    <row r="11" spans="2:8" x14ac:dyDescent="0.25">
      <c r="B11" s="48">
        <v>44866</v>
      </c>
      <c r="C11" s="26"/>
      <c r="D11" s="26"/>
      <c r="E11" s="26"/>
      <c r="F11" s="26"/>
      <c r="G11" s="30"/>
    </row>
    <row r="12" spans="2:8" x14ac:dyDescent="0.25">
      <c r="B12" s="48">
        <v>44896</v>
      </c>
      <c r="C12" s="26"/>
      <c r="D12" s="26"/>
      <c r="E12" s="26"/>
      <c r="F12" s="26"/>
      <c r="G12" s="30"/>
    </row>
    <row r="14" spans="2:8" ht="17.399999999999999" x14ac:dyDescent="0.3">
      <c r="B14" s="38" t="s">
        <v>26</v>
      </c>
      <c r="C14" s="1"/>
      <c r="D14" s="1"/>
      <c r="E14" s="1"/>
    </row>
    <row r="15" spans="2:8" x14ac:dyDescent="0.25">
      <c r="B15" s="44" t="s">
        <v>51</v>
      </c>
      <c r="C15" s="1"/>
      <c r="D15" s="1"/>
      <c r="E15" s="1"/>
    </row>
    <row r="16" spans="2:8" x14ac:dyDescent="0.25">
      <c r="B16" s="1"/>
      <c r="C16" s="1"/>
      <c r="D16" s="1"/>
      <c r="E16" s="1"/>
    </row>
    <row r="17" spans="2:13" x14ac:dyDescent="0.25">
      <c r="B17" s="57">
        <v>44774</v>
      </c>
      <c r="C17" s="57"/>
      <c r="D17" s="57"/>
      <c r="E17" s="57"/>
    </row>
    <row r="18" spans="2:13" x14ac:dyDescent="0.25">
      <c r="B18" s="5"/>
      <c r="C18" s="6" t="s">
        <v>24</v>
      </c>
      <c r="D18" s="6" t="s">
        <v>25</v>
      </c>
      <c r="E18" s="6" t="s">
        <v>4</v>
      </c>
    </row>
    <row r="19" spans="2:13" x14ac:dyDescent="0.25">
      <c r="B19" s="5" t="s">
        <v>0</v>
      </c>
      <c r="C19" s="10">
        <f>+'[1]PL_10.2022'!$T$13</f>
        <v>329910</v>
      </c>
      <c r="D19" s="10"/>
      <c r="E19" s="10">
        <f>SUM(C19:D19)</f>
        <v>329910</v>
      </c>
    </row>
    <row r="20" spans="2:13" x14ac:dyDescent="0.25">
      <c r="B20" s="5" t="s">
        <v>1</v>
      </c>
      <c r="C20" s="10">
        <f>+'[1]PL_10.2022'!$T$34</f>
        <v>638177.69999999995</v>
      </c>
      <c r="D20" s="10"/>
      <c r="E20" s="10">
        <f>SUM(C20:D20)</f>
        <v>638177.69999999995</v>
      </c>
    </row>
    <row r="21" spans="2:13" x14ac:dyDescent="0.25">
      <c r="B21" s="5" t="s">
        <v>2</v>
      </c>
      <c r="C21" s="10">
        <f>C19-C20</f>
        <v>-308267.69999999995</v>
      </c>
      <c r="D21" s="10">
        <f t="shared" ref="D21" si="0">D19-D20</f>
        <v>0</v>
      </c>
      <c r="E21" s="10">
        <f>SUM(C21:D21)</f>
        <v>-308267.69999999995</v>
      </c>
    </row>
    <row r="22" spans="2:13" x14ac:dyDescent="0.25">
      <c r="B22" s="44" t="s">
        <v>3</v>
      </c>
      <c r="C22" s="45">
        <f>IFERROR(C21/C19,0)</f>
        <v>-0.93439938164954062</v>
      </c>
      <c r="D22" s="45">
        <f>IFERROR(D21/D19,0)</f>
        <v>0</v>
      </c>
      <c r="E22" s="45">
        <f>IFERROR(E21/E19,0)</f>
        <v>-0.93439938164954062</v>
      </c>
    </row>
    <row r="23" spans="2:13" x14ac:dyDescent="0.25">
      <c r="B23" s="1"/>
      <c r="C23" s="1"/>
      <c r="D23" s="1"/>
      <c r="E23" s="1"/>
    </row>
    <row r="24" spans="2:13" x14ac:dyDescent="0.25">
      <c r="B24" s="57">
        <v>44805</v>
      </c>
      <c r="C24" s="57"/>
      <c r="D24" s="57"/>
      <c r="E24" s="57"/>
    </row>
    <row r="25" spans="2:13" x14ac:dyDescent="0.25">
      <c r="B25" s="5"/>
      <c r="C25" s="6" t="s">
        <v>24</v>
      </c>
      <c r="D25" s="6" t="s">
        <v>25</v>
      </c>
      <c r="E25" s="6" t="s">
        <v>4</v>
      </c>
    </row>
    <row r="26" spans="2:13" x14ac:dyDescent="0.25">
      <c r="B26" s="5" t="s">
        <v>0</v>
      </c>
      <c r="C26" s="10">
        <f>+'[1]PL_10.2022'!$V$13</f>
        <v>637634.93000000005</v>
      </c>
      <c r="D26" s="10"/>
      <c r="E26" s="10">
        <f>SUM(C26:D26)</f>
        <v>637634.93000000005</v>
      </c>
    </row>
    <row r="27" spans="2:13" x14ac:dyDescent="0.25">
      <c r="B27" s="5" t="s">
        <v>1</v>
      </c>
      <c r="C27" s="10">
        <f>+'[1]PL_10.2022'!$V$34</f>
        <v>332898.19</v>
      </c>
      <c r="D27" s="10"/>
      <c r="E27" s="10">
        <f>SUM(C27:D27)</f>
        <v>332898.19</v>
      </c>
    </row>
    <row r="28" spans="2:13" x14ac:dyDescent="0.25">
      <c r="B28" s="5" t="s">
        <v>2</v>
      </c>
      <c r="C28" s="10">
        <f>C26-C27</f>
        <v>304736.74000000005</v>
      </c>
      <c r="D28" s="10">
        <f t="shared" ref="D28" si="1">D26-D27</f>
        <v>0</v>
      </c>
      <c r="E28" s="10">
        <f>SUM(C28:D28)</f>
        <v>304736.74000000005</v>
      </c>
    </row>
    <row r="29" spans="2:13" x14ac:dyDescent="0.25">
      <c r="B29" s="44" t="s">
        <v>3</v>
      </c>
      <c r="C29" s="45">
        <f>IFERROR(C28/C26,0)</f>
        <v>0.47791726215500774</v>
      </c>
      <c r="D29" s="45">
        <f>IFERROR(D28/D26,0)</f>
        <v>0</v>
      </c>
      <c r="E29" s="45">
        <f>IFERROR(E28/E26,0)</f>
        <v>0.47791726215500774</v>
      </c>
    </row>
    <row r="30" spans="2:13" x14ac:dyDescent="0.25">
      <c r="B30" s="1"/>
      <c r="C30" s="1"/>
      <c r="D30" s="1"/>
      <c r="E30" s="1"/>
      <c r="H30" s="51"/>
      <c r="I30" s="51"/>
      <c r="J30" s="51"/>
      <c r="K30" s="51"/>
      <c r="L30" s="51"/>
      <c r="M30" s="51"/>
    </row>
    <row r="31" spans="2:13" x14ac:dyDescent="0.25">
      <c r="B31" s="57">
        <v>44835</v>
      </c>
      <c r="C31" s="57"/>
      <c r="D31" s="57"/>
      <c r="E31" s="57"/>
    </row>
    <row r="32" spans="2:13" x14ac:dyDescent="0.25">
      <c r="B32" s="5"/>
      <c r="C32" s="6" t="s">
        <v>24</v>
      </c>
      <c r="D32" s="6" t="s">
        <v>25</v>
      </c>
      <c r="E32" s="6" t="s">
        <v>4</v>
      </c>
    </row>
    <row r="33" spans="2:9" x14ac:dyDescent="0.25">
      <c r="B33" s="5" t="s">
        <v>0</v>
      </c>
      <c r="C33" s="10">
        <f>+'[1]PL_10.2022'!$X$13</f>
        <v>751291.1</v>
      </c>
      <c r="D33" s="10"/>
      <c r="E33" s="10">
        <f>SUM(C33:D33)</f>
        <v>751291.1</v>
      </c>
    </row>
    <row r="34" spans="2:9" x14ac:dyDescent="0.25">
      <c r="B34" s="5" t="s">
        <v>1</v>
      </c>
      <c r="C34" s="10">
        <f>+'[1]PL_10.2022'!$X$34</f>
        <v>346697.42000000004</v>
      </c>
      <c r="D34" s="10"/>
      <c r="E34" s="10">
        <f>SUM(C34:D34)</f>
        <v>346697.42000000004</v>
      </c>
    </row>
    <row r="35" spans="2:9" x14ac:dyDescent="0.25">
      <c r="B35" s="5" t="s">
        <v>2</v>
      </c>
      <c r="C35" s="10">
        <f>C33-C34</f>
        <v>404593.67999999993</v>
      </c>
      <c r="D35" s="10">
        <f t="shared" ref="D35" si="2">D33-D34</f>
        <v>0</v>
      </c>
      <c r="E35" s="10">
        <f>SUM(C35:D35)</f>
        <v>404593.67999999993</v>
      </c>
    </row>
    <row r="36" spans="2:9" x14ac:dyDescent="0.25">
      <c r="B36" s="44" t="s">
        <v>3</v>
      </c>
      <c r="C36" s="45">
        <f>IFERROR(C35/C33,0)</f>
        <v>0.53853117653064164</v>
      </c>
      <c r="D36" s="45">
        <f>IFERROR(D35/D33,0)</f>
        <v>0</v>
      </c>
      <c r="E36" s="45">
        <f>IFERROR(E35/E33,0)</f>
        <v>0.53853117653064164</v>
      </c>
    </row>
    <row r="38" spans="2:9" ht="20.399999999999999" x14ac:dyDescent="0.35">
      <c r="B38" s="39" t="s">
        <v>15</v>
      </c>
      <c r="C38" s="1"/>
      <c r="D38" s="1"/>
      <c r="E38" s="1"/>
      <c r="F38" s="1"/>
      <c r="G38" s="1"/>
      <c r="H38" s="1"/>
      <c r="I38" s="1"/>
    </row>
    <row r="39" spans="2:9" x14ac:dyDescent="0.25">
      <c r="B39" s="44" t="s">
        <v>50</v>
      </c>
      <c r="C39" s="1"/>
      <c r="D39" s="1"/>
      <c r="E39" s="1"/>
      <c r="F39" s="1"/>
      <c r="G39" s="1"/>
      <c r="H39" s="1"/>
      <c r="I39" s="1"/>
    </row>
    <row r="40" spans="2:9" x14ac:dyDescent="0.25">
      <c r="B40" s="44" t="s">
        <v>29</v>
      </c>
      <c r="C40" s="1"/>
      <c r="D40" s="1"/>
      <c r="E40" s="1"/>
      <c r="F40" s="1"/>
      <c r="G40" s="1"/>
      <c r="H40" s="1"/>
      <c r="I40" s="1"/>
    </row>
    <row r="41" spans="2:9" x14ac:dyDescent="0.25">
      <c r="B41" s="2"/>
      <c r="C41" s="13"/>
      <c r="D41" s="13"/>
      <c r="E41" s="13"/>
      <c r="F41" s="13"/>
      <c r="G41" s="13"/>
      <c r="H41" s="13"/>
      <c r="I41" s="13"/>
    </row>
    <row r="42" spans="2:9" x14ac:dyDescent="0.25">
      <c r="B42" s="14"/>
      <c r="C42" s="58" t="s">
        <v>30</v>
      </c>
      <c r="D42" s="59"/>
      <c r="E42" s="60"/>
      <c r="F42" s="58" t="s">
        <v>31</v>
      </c>
      <c r="G42" s="59"/>
      <c r="H42" s="60"/>
    </row>
    <row r="43" spans="2:9" x14ac:dyDescent="0.25">
      <c r="B43" s="35" t="s">
        <v>14</v>
      </c>
      <c r="C43" s="49">
        <v>44774</v>
      </c>
      <c r="D43" s="49">
        <v>44805</v>
      </c>
      <c r="E43" s="49">
        <v>44835</v>
      </c>
      <c r="F43" s="49">
        <v>44774</v>
      </c>
      <c r="G43" s="49">
        <v>44805</v>
      </c>
      <c r="H43" s="49">
        <v>44835</v>
      </c>
    </row>
    <row r="44" spans="2:9" x14ac:dyDescent="0.25">
      <c r="B44" s="46" t="s">
        <v>53</v>
      </c>
      <c r="C44" s="16">
        <f>+'[1]PL_10.2022'!$T$18+'[1]PL_10.2022'!$T$59</f>
        <v>233250</v>
      </c>
      <c r="D44" s="16">
        <f>+'[1]PL_10.2022'!$V$18+'[1]PL_10.2022'!$V$59</f>
        <v>233250</v>
      </c>
      <c r="E44" s="16">
        <f>+'[1]PL_10.2022'!$X$18+'[1]PL_10.2022'!$X$59</f>
        <v>233250</v>
      </c>
      <c r="F44" s="16"/>
      <c r="G44" s="16"/>
      <c r="H44" s="16"/>
    </row>
    <row r="45" spans="2:9" x14ac:dyDescent="0.25">
      <c r="B45" s="46" t="s">
        <v>54</v>
      </c>
      <c r="C45" s="16">
        <f>+'[1]PL_10.2022'!$T$20+'[1]PL_10.2022'!$T$62</f>
        <v>432000</v>
      </c>
      <c r="D45" s="16">
        <f>+'[1]PL_10.2022'!$V$20+'[1]PL_10.2022'!$V$62</f>
        <v>54000</v>
      </c>
      <c r="E45" s="16">
        <f>+'[1]PL_10.2022'!$X$20+'[1]PL_10.2022'!$X$62</f>
        <v>54000</v>
      </c>
      <c r="F45" s="16"/>
      <c r="G45" s="16"/>
      <c r="H45" s="16"/>
    </row>
    <row r="46" spans="2:9" x14ac:dyDescent="0.25">
      <c r="B46" s="46" t="s">
        <v>55</v>
      </c>
      <c r="C46" s="16">
        <f>+'[1]PL_10.2022'!$T$21+'[1]PL_10.2022'!$T$63</f>
        <v>97500</v>
      </c>
      <c r="D46" s="16">
        <f>+'[1]PL_10.2022'!$V$21+'[1]PL_10.2022'!$V$63</f>
        <v>97500</v>
      </c>
      <c r="E46" s="16">
        <f>+'[1]PL_10.2022'!$X$21+'[1]PL_10.2022'!$X$63</f>
        <v>97500</v>
      </c>
      <c r="F46" s="16"/>
      <c r="G46" s="16"/>
      <c r="H46" s="16"/>
    </row>
    <row r="47" spans="2:9" x14ac:dyDescent="0.25">
      <c r="B47" s="46" t="s">
        <v>58</v>
      </c>
      <c r="C47" s="36">
        <v>5250</v>
      </c>
      <c r="D47" s="36">
        <v>5250</v>
      </c>
      <c r="E47" s="36">
        <v>3150</v>
      </c>
      <c r="F47" s="36"/>
      <c r="G47" s="36"/>
      <c r="H47" s="36"/>
    </row>
    <row r="48" spans="2:9" x14ac:dyDescent="0.25">
      <c r="B48" s="46" t="s">
        <v>59</v>
      </c>
      <c r="C48" s="36">
        <f>+'[1]PL_10.2022'!$T$23+'[1]PL_10.2022'!$T$67</f>
        <v>7365.89</v>
      </c>
      <c r="D48" s="36">
        <f>+'[1]PL_10.2022'!$V$23+'[1]PL_10.2022'!$V$67</f>
        <v>6997.5</v>
      </c>
      <c r="E48" s="36">
        <f>+'[1]PL_10.2022'!$X$23+'[1]PL_10.2022'!$X$67</f>
        <v>6997.5</v>
      </c>
      <c r="F48" s="36"/>
      <c r="G48" s="36"/>
      <c r="H48" s="36"/>
    </row>
    <row r="49" spans="2:8" x14ac:dyDescent="0.25">
      <c r="B49" s="46" t="s">
        <v>56</v>
      </c>
      <c r="C49" s="36">
        <v>58000</v>
      </c>
      <c r="D49" s="36">
        <v>0</v>
      </c>
      <c r="E49" s="36">
        <v>58000</v>
      </c>
      <c r="F49" s="36"/>
      <c r="G49" s="36"/>
      <c r="H49" s="36"/>
    </row>
    <row r="50" spans="2:8" x14ac:dyDescent="0.25">
      <c r="B50" s="46" t="s">
        <v>57</v>
      </c>
      <c r="C50" s="36">
        <v>39500</v>
      </c>
      <c r="D50" s="36">
        <v>39500</v>
      </c>
      <c r="E50" s="36">
        <v>39500</v>
      </c>
      <c r="F50" s="36"/>
      <c r="G50" s="36"/>
      <c r="H50" s="36"/>
    </row>
    <row r="51" spans="2:8" x14ac:dyDescent="0.25">
      <c r="B51" s="46" t="s">
        <v>60</v>
      </c>
      <c r="C51" s="36">
        <f>+'[1]PL_10.2022'!$T$30</f>
        <v>0</v>
      </c>
      <c r="D51" s="36">
        <f>+'[1]PL_10.2022'!$V$30</f>
        <v>3945.21</v>
      </c>
      <c r="E51" s="36">
        <f>+'[1]PL_10.2022'!$X$30</f>
        <v>4076.71</v>
      </c>
      <c r="F51" s="36"/>
      <c r="G51" s="36"/>
      <c r="H51" s="36"/>
    </row>
    <row r="52" spans="2:8" x14ac:dyDescent="0.25">
      <c r="B52" s="47" t="s">
        <v>61</v>
      </c>
      <c r="C52" s="36">
        <f>+'[1]PL_10.2022'!$T$76</f>
        <v>3308.82</v>
      </c>
      <c r="D52" s="36">
        <f>+'[1]PL_10.2022'!$V$76</f>
        <v>3225.81</v>
      </c>
      <c r="E52" s="36">
        <f>+'[1]PL_10.2022'!$X$76</f>
        <v>3659.01</v>
      </c>
      <c r="F52" s="36"/>
      <c r="G52" s="36"/>
      <c r="H52" s="36"/>
    </row>
    <row r="53" spans="2:8" x14ac:dyDescent="0.25">
      <c r="B53" s="55" t="s">
        <v>32</v>
      </c>
      <c r="C53" s="55" t="s">
        <v>66</v>
      </c>
      <c r="D53" s="52"/>
      <c r="E53" s="52"/>
      <c r="F53" s="52"/>
      <c r="G53" s="52"/>
      <c r="H53" s="52"/>
    </row>
    <row r="54" spans="2:8" x14ac:dyDescent="0.25">
      <c r="B54" s="53"/>
      <c r="C54" s="65"/>
      <c r="D54" s="53"/>
      <c r="E54" s="53"/>
      <c r="F54" s="53"/>
      <c r="G54" s="53"/>
      <c r="H54" s="53"/>
    </row>
    <row r="55" spans="2:8" x14ac:dyDescent="0.25">
      <c r="B55" s="53"/>
      <c r="C55" s="65"/>
      <c r="D55" s="53"/>
      <c r="E55" s="53"/>
      <c r="F55" s="53"/>
      <c r="G55" s="53"/>
      <c r="H55" s="53"/>
    </row>
    <row r="56" spans="2:8" x14ac:dyDescent="0.25">
      <c r="B56" s="53"/>
      <c r="C56" s="65"/>
      <c r="D56" s="53"/>
      <c r="E56" s="53"/>
      <c r="F56" s="53"/>
      <c r="G56" s="53"/>
      <c r="H56" s="53"/>
    </row>
    <row r="57" spans="2:8" x14ac:dyDescent="0.25">
      <c r="B57" s="54"/>
      <c r="C57" s="66"/>
      <c r="D57" s="54"/>
      <c r="E57" s="54"/>
      <c r="F57" s="54"/>
      <c r="G57" s="54"/>
      <c r="H57" s="54"/>
    </row>
    <row r="59" spans="2:8" ht="15" x14ac:dyDescent="0.25">
      <c r="B59" s="37" t="s">
        <v>38</v>
      </c>
      <c r="C59" s="1"/>
      <c r="D59" s="1"/>
      <c r="E59" s="1"/>
      <c r="F59" s="1"/>
    </row>
    <row r="60" spans="2:8" ht="15" x14ac:dyDescent="0.25">
      <c r="B60" s="42" t="s">
        <v>48</v>
      </c>
      <c r="C60" s="1"/>
      <c r="D60" s="1"/>
      <c r="E60" s="1"/>
      <c r="F60" s="1"/>
    </row>
    <row r="61" spans="2:8" x14ac:dyDescent="0.25">
      <c r="B61" s="1"/>
      <c r="C61" s="1"/>
      <c r="D61" s="1"/>
      <c r="E61" s="1"/>
      <c r="F61" s="1"/>
    </row>
    <row r="62" spans="2:8" x14ac:dyDescent="0.25">
      <c r="B62" s="7" t="s">
        <v>5</v>
      </c>
      <c r="C62" s="7" t="s">
        <v>6</v>
      </c>
      <c r="D62" s="7" t="s">
        <v>41</v>
      </c>
      <c r="E62" s="9" t="s">
        <v>12</v>
      </c>
      <c r="F62" s="8" t="s">
        <v>11</v>
      </c>
    </row>
    <row r="63" spans="2:8" x14ac:dyDescent="0.25">
      <c r="B63" s="17"/>
      <c r="C63" s="17"/>
      <c r="D63" s="17"/>
      <c r="E63" s="18"/>
      <c r="F63" s="17"/>
    </row>
    <row r="64" spans="2:8" x14ac:dyDescent="0.25">
      <c r="B64" s="17"/>
      <c r="C64" s="17"/>
      <c r="D64" s="17"/>
      <c r="E64" s="18"/>
      <c r="F64" s="17"/>
    </row>
    <row r="65" spans="2:6" x14ac:dyDescent="0.25">
      <c r="B65" s="17"/>
      <c r="C65" s="17"/>
      <c r="D65" s="17"/>
      <c r="E65" s="18"/>
      <c r="F65" s="17"/>
    </row>
    <row r="66" spans="2:6" x14ac:dyDescent="0.25">
      <c r="B66" s="3"/>
      <c r="C66" s="3"/>
      <c r="D66" s="3"/>
      <c r="E66" s="3"/>
      <c r="F66" s="3"/>
    </row>
    <row r="67" spans="2:6" x14ac:dyDescent="0.25">
      <c r="B67" s="3"/>
      <c r="C67" s="3"/>
      <c r="D67" s="3"/>
      <c r="E67" s="3"/>
      <c r="F67" s="3"/>
    </row>
    <row r="68" spans="2:6" x14ac:dyDescent="0.25">
      <c r="B68" s="3"/>
      <c r="C68" s="3"/>
      <c r="D68" s="3"/>
      <c r="E68" s="3"/>
      <c r="F68" s="3"/>
    </row>
    <row r="69" spans="2:6" x14ac:dyDescent="0.25">
      <c r="B69" s="3"/>
      <c r="C69" s="3"/>
      <c r="D69" s="3"/>
      <c r="E69" s="3"/>
      <c r="F69" s="3"/>
    </row>
    <row r="70" spans="2:6" x14ac:dyDescent="0.25">
      <c r="B70" s="3"/>
      <c r="C70" s="3"/>
      <c r="D70" s="3"/>
      <c r="E70" s="3"/>
      <c r="F70" s="3"/>
    </row>
    <row r="71" spans="2:6" x14ac:dyDescent="0.25">
      <c r="B71" s="1"/>
      <c r="C71" s="1"/>
      <c r="D71" s="1"/>
      <c r="E71" s="1"/>
      <c r="F71" s="1"/>
    </row>
    <row r="72" spans="2:6" x14ac:dyDescent="0.25">
      <c r="B72" s="44" t="s">
        <v>49</v>
      </c>
      <c r="C72" s="1"/>
      <c r="D72" s="1"/>
      <c r="E72" s="1"/>
      <c r="F72" s="1"/>
    </row>
    <row r="74" spans="2:6" ht="15" x14ac:dyDescent="0.25">
      <c r="B74" s="37" t="s">
        <v>13</v>
      </c>
      <c r="C74" s="1"/>
      <c r="D74" s="1"/>
      <c r="E74" s="1"/>
      <c r="F74" s="1"/>
    </row>
    <row r="75" spans="2:6" ht="15" x14ac:dyDescent="0.25">
      <c r="B75" s="42" t="s">
        <v>42</v>
      </c>
      <c r="C75" s="1"/>
      <c r="D75" s="1"/>
      <c r="E75" s="1"/>
      <c r="F75" s="1"/>
    </row>
    <row r="76" spans="2:6" x14ac:dyDescent="0.25">
      <c r="B76" s="1"/>
      <c r="C76" s="1"/>
      <c r="D76" s="1"/>
      <c r="E76" s="1"/>
      <c r="F76" s="1"/>
    </row>
    <row r="77" spans="2:6" x14ac:dyDescent="0.25">
      <c r="B77" s="6" t="s">
        <v>5</v>
      </c>
      <c r="C77" s="6" t="s">
        <v>7</v>
      </c>
      <c r="D77" s="6" t="s">
        <v>8</v>
      </c>
      <c r="E77" s="6" t="s">
        <v>9</v>
      </c>
      <c r="F77" s="6" t="s">
        <v>10</v>
      </c>
    </row>
    <row r="78" spans="2:6" x14ac:dyDescent="0.25">
      <c r="B78" s="50" t="s">
        <v>62</v>
      </c>
      <c r="C78" s="50" t="s">
        <v>63</v>
      </c>
      <c r="D78" s="10">
        <v>325023</v>
      </c>
      <c r="E78" s="18">
        <v>325023</v>
      </c>
      <c r="F78" s="10">
        <f>E78-D78</f>
        <v>0</v>
      </c>
    </row>
    <row r="79" spans="2:6" x14ac:dyDescent="0.25">
      <c r="B79" s="3"/>
      <c r="C79" s="3"/>
      <c r="D79" s="10"/>
      <c r="E79" s="18"/>
      <c r="F79" s="10">
        <f t="shared" ref="F79:F83" si="3">E79-D79</f>
        <v>0</v>
      </c>
    </row>
    <row r="80" spans="2:6" x14ac:dyDescent="0.25">
      <c r="B80" s="3"/>
      <c r="C80" s="3"/>
      <c r="D80" s="10"/>
      <c r="E80" s="18"/>
      <c r="F80" s="10">
        <f t="shared" si="3"/>
        <v>0</v>
      </c>
    </row>
    <row r="81" spans="2:6" x14ac:dyDescent="0.25">
      <c r="B81" s="3"/>
      <c r="C81" s="3"/>
      <c r="D81" s="10"/>
      <c r="E81" s="18"/>
      <c r="F81" s="10">
        <f t="shared" si="3"/>
        <v>0</v>
      </c>
    </row>
    <row r="82" spans="2:6" x14ac:dyDescent="0.25">
      <c r="B82" s="3"/>
      <c r="C82" s="3"/>
      <c r="D82" s="10"/>
      <c r="E82" s="18"/>
      <c r="F82" s="10">
        <f t="shared" si="3"/>
        <v>0</v>
      </c>
    </row>
    <row r="83" spans="2:6" x14ac:dyDescent="0.25">
      <c r="B83" s="3"/>
      <c r="C83" s="3"/>
      <c r="D83" s="10"/>
      <c r="E83" s="18"/>
      <c r="F83" s="10">
        <f t="shared" si="3"/>
        <v>0</v>
      </c>
    </row>
    <row r="84" spans="2:6" x14ac:dyDescent="0.25">
      <c r="B84" s="1"/>
      <c r="C84" s="1"/>
      <c r="D84" s="1"/>
      <c r="E84" s="1"/>
      <c r="F84" s="1"/>
    </row>
    <row r="85" spans="2:6" x14ac:dyDescent="0.25">
      <c r="B85" s="44" t="s">
        <v>43</v>
      </c>
      <c r="C85" s="1"/>
      <c r="D85" s="1"/>
      <c r="E85" s="1"/>
      <c r="F85" s="1"/>
    </row>
    <row r="86" spans="2:6" x14ac:dyDescent="0.25">
      <c r="B86" s="1"/>
      <c r="C86" s="1"/>
      <c r="D86" s="1"/>
      <c r="E86" s="1"/>
      <c r="F86" s="1"/>
    </row>
    <row r="87" spans="2:6" x14ac:dyDescent="0.25">
      <c r="B87" s="1"/>
      <c r="C87" s="1"/>
      <c r="D87" s="1"/>
      <c r="E87" s="1"/>
      <c r="F87" s="1"/>
    </row>
    <row r="88" spans="2:6" x14ac:dyDescent="0.25">
      <c r="B88" s="1"/>
      <c r="C88" s="1"/>
      <c r="D88" s="1"/>
      <c r="E88" s="1"/>
      <c r="F88" s="1"/>
    </row>
    <row r="89" spans="2:6" x14ac:dyDescent="0.25">
      <c r="B89" s="1"/>
      <c r="C89" s="1"/>
      <c r="D89" s="1"/>
      <c r="E89" s="1"/>
      <c r="F89" s="1"/>
    </row>
  </sheetData>
  <mergeCells count="13">
    <mergeCell ref="C5:G5"/>
    <mergeCell ref="B17:E17"/>
    <mergeCell ref="B24:E24"/>
    <mergeCell ref="B31:E31"/>
    <mergeCell ref="C42:E42"/>
    <mergeCell ref="F42:H42"/>
    <mergeCell ref="G53:G57"/>
    <mergeCell ref="H53:H57"/>
    <mergeCell ref="B53:B57"/>
    <mergeCell ref="C53:C57"/>
    <mergeCell ref="D53:D57"/>
    <mergeCell ref="E53:E57"/>
    <mergeCell ref="F53:F57"/>
  </mergeCells>
  <phoneticPr fontId="4"/>
  <dataValidations count="1">
    <dataValidation type="list" allowBlank="1" showInputMessage="1" showErrorMessage="1" sqref="C1:F4 C96:F1048576 C6:F6 C10:F12 G10" xr:uid="{ADF3CB74-5388-4894-9A78-1447BE45996E}">
      <formula1>#REF!</formula1>
    </dataValidation>
  </dataValidations>
  <printOptions horizontalCentered="1"/>
  <pageMargins left="0.39370078740157483" right="0.19685039370078741" top="0.74803149606299213" bottom="0.39370078740157483" header="0.31496062992125984" footer="0.31496062992125984"/>
  <pageSetup paperSize="9" scale="5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38" t="s">
        <v>26</v>
      </c>
    </row>
    <row r="3" spans="2:5" x14ac:dyDescent="0.25">
      <c r="B3" s="4" t="s">
        <v>27</v>
      </c>
    </row>
    <row r="5" spans="2:5" x14ac:dyDescent="0.25">
      <c r="B5" s="61">
        <v>44774</v>
      </c>
      <c r="C5" s="62"/>
      <c r="D5" s="62"/>
      <c r="E5" s="62"/>
    </row>
    <row r="6" spans="2:5" x14ac:dyDescent="0.25">
      <c r="B6" s="5"/>
      <c r="C6" s="6" t="s">
        <v>24</v>
      </c>
      <c r="D6" s="6" t="s">
        <v>25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61">
        <v>44805</v>
      </c>
      <c r="C12" s="62"/>
      <c r="D12" s="62"/>
      <c r="E12" s="62"/>
    </row>
    <row r="13" spans="2:5" x14ac:dyDescent="0.25">
      <c r="B13" s="5"/>
      <c r="C13" s="6" t="s">
        <v>24</v>
      </c>
      <c r="D13" s="6" t="s">
        <v>25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61">
        <v>44835</v>
      </c>
      <c r="C19" s="62"/>
      <c r="D19" s="62"/>
      <c r="E19" s="62"/>
    </row>
    <row r="20" spans="2:5" x14ac:dyDescent="0.25">
      <c r="B20" s="5"/>
      <c r="C20" s="6" t="s">
        <v>24</v>
      </c>
      <c r="D20" s="6" t="s">
        <v>25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39" t="s">
        <v>15</v>
      </c>
    </row>
    <row r="3" spans="1:9" x14ac:dyDescent="0.25">
      <c r="B3" s="4" t="s">
        <v>28</v>
      </c>
    </row>
    <row r="4" spans="1:9" ht="18.45" customHeight="1" x14ac:dyDescent="0.25">
      <c r="B4" s="4" t="s">
        <v>29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58" t="s">
        <v>30</v>
      </c>
      <c r="D6" s="59"/>
      <c r="E6" s="60"/>
      <c r="F6" s="63"/>
      <c r="G6" s="58" t="s">
        <v>31</v>
      </c>
      <c r="H6" s="59"/>
      <c r="I6" s="60"/>
    </row>
    <row r="7" spans="1:9" x14ac:dyDescent="0.25">
      <c r="A7" s="12"/>
      <c r="B7" s="35" t="s">
        <v>14</v>
      </c>
      <c r="C7" s="15">
        <v>44774</v>
      </c>
      <c r="D7" s="15">
        <v>44805</v>
      </c>
      <c r="E7" s="15">
        <v>44835</v>
      </c>
      <c r="F7" s="64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5" t="s">
        <v>33</v>
      </c>
      <c r="C8" s="16"/>
      <c r="D8" s="16"/>
      <c r="E8" s="16"/>
      <c r="F8" s="64"/>
      <c r="G8" s="16"/>
      <c r="H8" s="16"/>
      <c r="I8" s="16"/>
    </row>
    <row r="9" spans="1:9" x14ac:dyDescent="0.25">
      <c r="A9" s="12"/>
      <c r="B9" s="35" t="s">
        <v>34</v>
      </c>
      <c r="C9" s="16"/>
      <c r="D9" s="16"/>
      <c r="E9" s="16"/>
      <c r="F9" s="64"/>
      <c r="G9" s="16"/>
      <c r="H9" s="16"/>
      <c r="I9" s="16"/>
    </row>
    <row r="10" spans="1:9" x14ac:dyDescent="0.25">
      <c r="A10" s="12"/>
      <c r="B10" s="35" t="s">
        <v>35</v>
      </c>
      <c r="C10" s="16"/>
      <c r="D10" s="16"/>
      <c r="E10" s="16"/>
      <c r="F10" s="64"/>
      <c r="G10" s="16"/>
      <c r="H10" s="16"/>
      <c r="I10" s="16"/>
    </row>
    <row r="11" spans="1:9" x14ac:dyDescent="0.25">
      <c r="A11" s="12"/>
      <c r="B11" s="35" t="s">
        <v>36</v>
      </c>
      <c r="C11" s="36"/>
      <c r="D11" s="36"/>
      <c r="E11" s="36"/>
      <c r="F11" s="64"/>
      <c r="G11" s="36"/>
      <c r="H11" s="36"/>
      <c r="I11" s="36"/>
    </row>
    <row r="12" spans="1:9" x14ac:dyDescent="0.25">
      <c r="A12" s="12"/>
      <c r="B12" s="35" t="s">
        <v>37</v>
      </c>
      <c r="C12" s="36"/>
      <c r="D12" s="36"/>
      <c r="E12" s="36"/>
      <c r="F12" s="64"/>
      <c r="G12" s="36"/>
      <c r="H12" s="36"/>
      <c r="I12" s="36"/>
    </row>
    <row r="13" spans="1:9" ht="54.45" customHeight="1" x14ac:dyDescent="0.25">
      <c r="A13" s="12"/>
      <c r="B13" s="55" t="s">
        <v>32</v>
      </c>
      <c r="C13" s="52"/>
      <c r="D13" s="52"/>
      <c r="E13" s="52"/>
      <c r="F13" s="21"/>
      <c r="G13" s="52"/>
      <c r="H13" s="52"/>
      <c r="I13" s="52"/>
    </row>
    <row r="14" spans="1:9" ht="54.45" customHeight="1" x14ac:dyDescent="0.25">
      <c r="A14" s="12"/>
      <c r="B14" s="53"/>
      <c r="C14" s="53"/>
      <c r="D14" s="53"/>
      <c r="E14" s="53"/>
      <c r="F14" s="22"/>
      <c r="G14" s="53"/>
      <c r="H14" s="53"/>
      <c r="I14" s="53"/>
    </row>
    <row r="15" spans="1:9" ht="54.45" customHeight="1" x14ac:dyDescent="0.25">
      <c r="B15" s="53"/>
      <c r="C15" s="53"/>
      <c r="D15" s="53"/>
      <c r="E15" s="53"/>
      <c r="F15" s="19"/>
      <c r="G15" s="53"/>
      <c r="H15" s="53"/>
      <c r="I15" s="53"/>
    </row>
    <row r="16" spans="1:9" ht="54.45" customHeight="1" x14ac:dyDescent="0.25">
      <c r="B16" s="53"/>
      <c r="C16" s="53"/>
      <c r="D16" s="53"/>
      <c r="E16" s="53"/>
      <c r="F16" s="19"/>
      <c r="G16" s="53"/>
      <c r="H16" s="53"/>
      <c r="I16" s="53"/>
    </row>
    <row r="17" spans="2:9" ht="54.45" customHeight="1" x14ac:dyDescent="0.25">
      <c r="B17" s="54"/>
      <c r="C17" s="54"/>
      <c r="D17" s="54"/>
      <c r="E17" s="54"/>
      <c r="F17" s="20"/>
      <c r="G17" s="54"/>
      <c r="H17" s="54"/>
      <c r="I17" s="54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37" t="s">
        <v>38</v>
      </c>
    </row>
    <row r="3" spans="2:6" x14ac:dyDescent="0.25">
      <c r="B3" s="40" t="s">
        <v>39</v>
      </c>
    </row>
    <row r="5" spans="2:6" x14ac:dyDescent="0.25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37" t="s">
        <v>13</v>
      </c>
    </row>
    <row r="3" spans="2:6" ht="15" x14ac:dyDescent="0.25">
      <c r="B3" s="42" t="s">
        <v>42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Check lsit</vt:lpstr>
      <vt:lpstr>1. Gross profit</vt:lpstr>
      <vt:lpstr>2. Rental Exp</vt:lpstr>
      <vt:lpstr>3. Special Exp</vt:lpstr>
      <vt:lpstr>4. GL-Bank</vt:lpstr>
      <vt:lpstr>'Check lsit'!Print_Area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2022-11-09T03:39:23Z</cp:lastPrinted>
  <dcterms:created xsi:type="dcterms:W3CDTF">2021-02-17T13:50:09Z</dcterms:created>
  <dcterms:modified xsi:type="dcterms:W3CDTF">2022-11-09T03:39:42Z</dcterms:modified>
</cp:coreProperties>
</file>