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f_t\OneDrive\เดสก์ท็อป\Internal TCF\AMADA\"/>
    </mc:Choice>
  </mc:AlternateContent>
  <xr:revisionPtr revIDLastSave="0" documentId="13_ncr:1_{9013B872-5C0E-4550-9F70-CDBA54D266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lsit" sheetId="7" r:id="rId1"/>
    <sheet name="1. Gross profit" sheetId="1" state="hidden" r:id="rId2"/>
    <sheet name="2. Rental Exp" sheetId="4" state="hidden" r:id="rId3"/>
    <sheet name="3. Special Exp" sheetId="2" state="hidden" r:id="rId4"/>
    <sheet name="4. GL-Bank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9" i="7" l="1"/>
  <c r="F98" i="7"/>
  <c r="F97" i="7"/>
  <c r="F96" i="7"/>
  <c r="F95" i="7"/>
  <c r="F94" i="7"/>
  <c r="H43" i="7"/>
  <c r="G43" i="7"/>
  <c r="F43" i="7"/>
  <c r="D35" i="7"/>
  <c r="D36" i="7" s="1"/>
  <c r="C35" i="7"/>
  <c r="E34" i="7"/>
  <c r="E33" i="7"/>
  <c r="D28" i="7"/>
  <c r="D29" i="7" s="1"/>
  <c r="C28" i="7"/>
  <c r="E27" i="7"/>
  <c r="E26" i="7"/>
  <c r="D21" i="7"/>
  <c r="D22" i="7" s="1"/>
  <c r="C21" i="7"/>
  <c r="C22" i="7" s="1"/>
  <c r="E20" i="7"/>
  <c r="E19" i="7"/>
  <c r="G7" i="4"/>
  <c r="D23" i="1"/>
  <c r="C23" i="1"/>
  <c r="C24" i="1" s="1"/>
  <c r="E22" i="1"/>
  <c r="E21" i="1"/>
  <c r="D16" i="1"/>
  <c r="D17" i="1" s="1"/>
  <c r="C16" i="1"/>
  <c r="C17" i="1" s="1"/>
  <c r="E15" i="1"/>
  <c r="E14" i="1"/>
  <c r="D9" i="1"/>
  <c r="D10" i="1" s="1"/>
  <c r="C9" i="1"/>
  <c r="C10" i="1" s="1"/>
  <c r="E8" i="1"/>
  <c r="E7" i="1"/>
  <c r="E35" i="7" l="1"/>
  <c r="E36" i="7" s="1"/>
  <c r="E28" i="7"/>
  <c r="E29" i="7" s="1"/>
  <c r="C36" i="7"/>
  <c r="E21" i="7"/>
  <c r="E22" i="7" s="1"/>
  <c r="C29" i="7"/>
  <c r="E23" i="1"/>
  <c r="E24" i="1" s="1"/>
  <c r="D24" i="1"/>
  <c r="E16" i="1"/>
  <c r="E17" i="1" s="1"/>
  <c r="E9" i="1"/>
  <c r="E10" i="1" s="1"/>
  <c r="H7" i="4"/>
  <c r="F6" i="5" l="1"/>
  <c r="I7" i="4" l="1"/>
  <c r="F7" i="5" l="1"/>
  <c r="F8" i="5"/>
  <c r="F9" i="5"/>
  <c r="F10" i="5"/>
  <c r="F11" i="5"/>
</calcChain>
</file>

<file path=xl/sharedStrings.xml><?xml version="1.0" encoding="utf-8"?>
<sst xmlns="http://schemas.openxmlformats.org/spreadsheetml/2006/main" count="312" uniqueCount="250">
  <si>
    <t>TOTAL SALES</t>
  </si>
  <si>
    <t>TOTAL COST OF GOOD SOLD</t>
  </si>
  <si>
    <t>GROSS PROFIT</t>
  </si>
  <si>
    <t>GROSS PROFIT RATIO</t>
  </si>
  <si>
    <t>ALL</t>
  </si>
  <si>
    <t>Acc code</t>
  </si>
  <si>
    <t>Acc name</t>
  </si>
  <si>
    <t>Accounting name</t>
  </si>
  <si>
    <t>GL</t>
  </si>
  <si>
    <t>Statement</t>
  </si>
  <si>
    <t>Dif</t>
  </si>
  <si>
    <t>Reason, Reference</t>
  </si>
  <si>
    <t>THB</t>
  </si>
  <si>
    <t xml:space="preserve">4. We have already checked the bank statement with GL. </t>
  </si>
  <si>
    <t>Month</t>
  </si>
  <si>
    <t>2. Fixed Expense analysis is as follows;</t>
  </si>
  <si>
    <t>PIC1</t>
    <phoneticPr fontId="4"/>
  </si>
  <si>
    <t>Month</t>
    <phoneticPr fontId="4"/>
  </si>
  <si>
    <t>leader (responsibility)</t>
    <phoneticPr fontId="4"/>
  </si>
  <si>
    <t>Cross check</t>
    <phoneticPr fontId="4"/>
  </si>
  <si>
    <t>✔</t>
  </si>
  <si>
    <t>Leader check date</t>
    <phoneticPr fontId="4"/>
  </si>
  <si>
    <t>Name</t>
    <phoneticPr fontId="4"/>
  </si>
  <si>
    <t>Branch1</t>
    <phoneticPr fontId="4"/>
  </si>
  <si>
    <t>Branch2</t>
    <phoneticPr fontId="4"/>
  </si>
  <si>
    <t>1. Gross profit analysis. Please see the details as follows;</t>
    <phoneticPr fontId="4"/>
  </si>
  <si>
    <t>*if gross profit ratio is ubnormal, please recheck sales, purchase, end of inventory and so on.</t>
    <phoneticPr fontId="4"/>
  </si>
  <si>
    <t>*if expense which happen every month similar amount is ubnormal or did not record, pelase farefully to check. (such as rental fee, accounting fee, Depreciation and so on)</t>
    <phoneticPr fontId="4"/>
  </si>
  <si>
    <t>(Please select expense by Senior staff)</t>
    <phoneticPr fontId="4"/>
  </si>
  <si>
    <t>Branch 1</t>
    <phoneticPr fontId="4"/>
  </si>
  <si>
    <t>Branch 2</t>
    <phoneticPr fontId="4"/>
  </si>
  <si>
    <t>Remark
(Explanation)</t>
    <phoneticPr fontId="4"/>
  </si>
  <si>
    <t>Expsene 1</t>
    <phoneticPr fontId="4"/>
  </si>
  <si>
    <t>Expsene 2</t>
    <phoneticPr fontId="4"/>
  </si>
  <si>
    <t>Expsene 3</t>
    <phoneticPr fontId="4"/>
  </si>
  <si>
    <t>Expsene 4</t>
    <phoneticPr fontId="4"/>
  </si>
  <si>
    <t>Expsene 5</t>
    <phoneticPr fontId="4"/>
  </si>
  <si>
    <t>3. Special Expense analysis is as follows;</t>
    <phoneticPr fontId="4"/>
  </si>
  <si>
    <t>*If ubnormal expense happen, please discribe below</t>
    <phoneticPr fontId="4"/>
  </si>
  <si>
    <t>Attached Evidence copy below, (if have)</t>
    <phoneticPr fontId="4"/>
  </si>
  <si>
    <t>Branch Name</t>
    <phoneticPr fontId="4"/>
  </si>
  <si>
    <t>*bank statement and GL amount have to be same</t>
    <phoneticPr fontId="4"/>
  </si>
  <si>
    <t>* If GL and bank statement is not same, please let me know reason below</t>
    <phoneticPr fontId="4"/>
  </si>
  <si>
    <t>Company Name</t>
    <phoneticPr fontId="4"/>
  </si>
  <si>
    <t>*Please attached email by PDF, when you send FS to Japanese or clients. (some points also attach evidence *Ex, Invoice)</t>
    <phoneticPr fontId="4"/>
  </si>
  <si>
    <t>Check List for monthly Bookkeeping or review</t>
    <phoneticPr fontId="4"/>
  </si>
  <si>
    <t>*If abnormal expense happened, please discribe below</t>
    <phoneticPr fontId="4"/>
  </si>
  <si>
    <t>*if expense which happen every month similar amount is abnormal or did not record, pelase carefully to check. (such as rental fee, accounting fee, Depreciation and so on)</t>
    <phoneticPr fontId="4"/>
  </si>
  <si>
    <t>*if gross profit ratio is abnormal, please recheck sales, purchase, end of inventory and so on.</t>
    <phoneticPr fontId="4"/>
  </si>
  <si>
    <t>Assign date</t>
    <phoneticPr fontId="4"/>
  </si>
  <si>
    <t>PIC2</t>
  </si>
  <si>
    <t>VY SAN</t>
  </si>
  <si>
    <t>MINT SAN</t>
  </si>
  <si>
    <t>Branch 1</t>
  </si>
  <si>
    <t>*Attached Evidence in email, (if have)</t>
  </si>
  <si>
    <t>Micron (Thailand) Co., Ltd.</t>
  </si>
  <si>
    <t>FERN SAN</t>
  </si>
  <si>
    <t>Cost-Factory supply</t>
  </si>
  <si>
    <t>Cost-Factory supply Kenki</t>
  </si>
  <si>
    <t>Cost-Salary and wages</t>
  </si>
  <si>
    <t>Cost-Social insurance</t>
  </si>
  <si>
    <t>Cost-Electricity</t>
  </si>
  <si>
    <t>Cost-Water</t>
  </si>
  <si>
    <t>Cost-Depre-Building</t>
  </si>
  <si>
    <t>Cost-Depre-Machine</t>
  </si>
  <si>
    <t>Cost-Depre-Tool &amp; Equipment</t>
  </si>
  <si>
    <t>Cost-Depre-Electricity system</t>
  </si>
  <si>
    <t>Cost-Depre-Crane</t>
  </si>
  <si>
    <t>Cost-Depre-Waste water treatment</t>
  </si>
  <si>
    <t>Cost-Depre-Land improvment</t>
  </si>
  <si>
    <t>AdmExp-Electricity and Water</t>
  </si>
  <si>
    <t>AdmExp-Communication expenses</t>
  </si>
  <si>
    <t>AdmExp-Accounting fee</t>
  </si>
  <si>
    <t>AdmExp-Sercurity charge</t>
  </si>
  <si>
    <t>AdmExp-Depre-Building</t>
  </si>
  <si>
    <t>AdmExp-Depre-Office Equipment</t>
  </si>
  <si>
    <t>AdmExp-Depre-Vehicles</t>
  </si>
  <si>
    <t>AdmExp-Depre-Electricity system</t>
  </si>
  <si>
    <t>AdmExp-Depre-Land Improvement</t>
  </si>
  <si>
    <t xml:space="preserve">AdmExp-Amortization-Software  </t>
  </si>
  <si>
    <t>C/A-BBL NO.1013466865</t>
  </si>
  <si>
    <t>S/A-BBL NO.1019068004</t>
  </si>
  <si>
    <t>S/A-BBL NO.3767264165</t>
  </si>
  <si>
    <t>F/A-BBL No.1016494245</t>
  </si>
  <si>
    <t>1112-01</t>
  </si>
  <si>
    <t>1113-01</t>
  </si>
  <si>
    <t>1113-02</t>
  </si>
  <si>
    <t>1114-01</t>
  </si>
  <si>
    <t>5121-11 Cost-Factory supply Kenki</t>
  </si>
  <si>
    <t>RR2210012</t>
  </si>
  <si>
    <t>SAHAMIT MACHINERY:SCM440 Dia 95 x 3000 mm.#1577473</t>
  </si>
  <si>
    <t>RR2210019</t>
  </si>
  <si>
    <t>SUWANSEAL:SEAL KIT#IV65100014</t>
  </si>
  <si>
    <t>RR2210031</t>
  </si>
  <si>
    <t>COSTAR MACHINERY:HONED TUBE#IV2210053</t>
  </si>
  <si>
    <t>RR2210039</t>
  </si>
  <si>
    <t>SUWANSEAL TRACTOR:SEAL KIT#IV65100047</t>
  </si>
  <si>
    <t>RR2210048</t>
  </si>
  <si>
    <t>SUWANSEAL:SEAL KIT#IV65100067</t>
  </si>
  <si>
    <t>RR2210049</t>
  </si>
  <si>
    <t>SUWANSEAL:SEAL KIT#IV65100066</t>
  </si>
  <si>
    <t>RR2210050</t>
  </si>
  <si>
    <t>SUWANSEAL:SEAL KIT#IV65100065</t>
  </si>
  <si>
    <t>RR2210060</t>
  </si>
  <si>
    <t>SUWANSEAL TRACTOR:SEAL KIT#IV65100085</t>
  </si>
  <si>
    <t>RR2210063</t>
  </si>
  <si>
    <t>COSTAR MACHINERY:HONED TUBE#IV2210173</t>
  </si>
  <si>
    <t>PC2210092</t>
  </si>
  <si>
    <t>NAWAPHONG:O-ring 6pcs.  (TPI customer)</t>
  </si>
  <si>
    <t>RR2210071</t>
  </si>
  <si>
    <t>SUWANSEAL TRACTOR:SEAL KIT#IV65100106</t>
  </si>
  <si>
    <t>RR2210078</t>
  </si>
  <si>
    <t>SUWANSEAL:SEAL KIT#IV65100119</t>
  </si>
  <si>
    <t>RR2210079</t>
  </si>
  <si>
    <t>TERMINALSEAL:PRS06/PU/394 x 420 x 26#IV651026010</t>
  </si>
  <si>
    <t>RR2210080</t>
  </si>
  <si>
    <t>SUWANSEAL TRACTOR:SEAL KIT#IV65100125</t>
  </si>
  <si>
    <t>RR2210095</t>
  </si>
  <si>
    <t>SPECSEAL:SP-55-211-2100 S/M#IVH6510-1474</t>
  </si>
  <si>
    <t xml:space="preserve"> Total</t>
  </si>
  <si>
    <t>Belt</t>
  </si>
  <si>
    <t>RR2210022</t>
  </si>
  <si>
    <t>B&amp;B SOLIMEC:Ecopro 1300 x 2320 MM.#INV22100166</t>
  </si>
  <si>
    <t>RR2210025</t>
  </si>
  <si>
    <t>J S MECHANIC:_x000D_
B_x000D_
elt cloth#IV202206858</t>
  </si>
  <si>
    <t>RR2210055</t>
  </si>
  <si>
    <t>BANGKOK ABRASIVE:LK719X (VSM) 1300#IV6510094</t>
  </si>
  <si>
    <t>RR2210068</t>
  </si>
  <si>
    <t>J S MECHANIC:ALX 115 1300 x 2320 mm.#IV202207250</t>
  </si>
  <si>
    <t>Total Belt</t>
  </si>
  <si>
    <t>Film/Tape</t>
  </si>
  <si>
    <t>RR2210115</t>
  </si>
  <si>
    <t>WAH TECH INDUSTRAL:VH80BW 250#9900033175</t>
  </si>
  <si>
    <t>RR2210083</t>
  </si>
  <si>
    <t>SG CHEM:SGE945BD Material#BT22-10020</t>
  </si>
  <si>
    <t>Total Film/Tape</t>
  </si>
  <si>
    <t>Grinding wheel</t>
  </si>
  <si>
    <t>Total Grinding wheel</t>
  </si>
  <si>
    <t>Mirror surface and others (Other)</t>
  </si>
  <si>
    <t>RR2210005</t>
  </si>
  <si>
    <t>POVAL KOGYO:FLET AH70EC- 26#PKT22/00727</t>
  </si>
  <si>
    <t>RR2210007</t>
  </si>
  <si>
    <t>304 HARDWARE:JP# M 5 x 10mm.#IV65-10/07985</t>
  </si>
  <si>
    <t>RR2210008</t>
  </si>
  <si>
    <t>304 HARDWARE:Brass nipple#IV65-10/07990</t>
  </si>
  <si>
    <t>RR2210015</t>
  </si>
  <si>
    <t>304 HARDWARE:Tension spring#IV65-10/08032</t>
  </si>
  <si>
    <t>PC2210025</t>
  </si>
  <si>
    <t>INDUSTRIAL:Payment 50% Photo senser#IV65-17076</t>
  </si>
  <si>
    <t>RR2210036</t>
  </si>
  <si>
    <t>304 HARDWARE:Makita # CB-325/CB-329#IV65-10/08222</t>
  </si>
  <si>
    <t>RR2210038</t>
  </si>
  <si>
    <t>PHA AUTOMATION:Air Lubricator#PN2210-0588</t>
  </si>
  <si>
    <t>RR2210040</t>
  </si>
  <si>
    <t>304 HARDWARE:Dexerial/Sony L6301#IV65-10/08284</t>
  </si>
  <si>
    <t>PC2210039</t>
  </si>
  <si>
    <t>TREX68.SHOP_x000D_
:Carbon brush HD-160   2 pcs. (P-1)</t>
  </si>
  <si>
    <t>PC2210040</t>
  </si>
  <si>
    <t>LIVING GRASS:Rubber hose#0029</t>
  </si>
  <si>
    <t>RR2210041</t>
  </si>
  <si>
    <t>304 HARDWARE: Water Gun Amazon#IV65-10/08332</t>
  </si>
  <si>
    <t>RR2210075</t>
  </si>
  <si>
    <t>304 HARDWARE:Abrasive dish#IV65-10/08648</t>
  </si>
  <si>
    <t>PC2210102</t>
  </si>
  <si>
    <t>CAPPITAL:Paper Filter 50H size.44</t>
  </si>
  <si>
    <t>Total Mirror surface and others (Other)</t>
  </si>
  <si>
    <t>Plating</t>
  </si>
  <si>
    <t>RR2210006</t>
  </si>
  <si>
    <t>SAKULTHONG:THAIPARA GLOVE#IV6510001</t>
  </si>
  <si>
    <t>PC2210006</t>
  </si>
  <si>
    <t>ZWL CBDD SHOP_x000D_
:Flashlight 2 pcs (P-2)</t>
  </si>
  <si>
    <t>PC2210009</t>
  </si>
  <si>
    <t>CRC THAI WATSADU:Lifting belt#1915</t>
  </si>
  <si>
    <t>RR2210011</t>
  </si>
  <si>
    <t>S.P.BILLION:WA 60K B 308x50x7mm.#IV6510006</t>
  </si>
  <si>
    <t>RR2210014</t>
  </si>
  <si>
    <t>304 HARDWARE (KLONGRANG) LTD., PARTNERSHIP.</t>
  </si>
  <si>
    <t>RR2210018</t>
  </si>
  <si>
    <t>FUTABA IS:Quartz Heater 3kW#IV2022100009</t>
  </si>
  <si>
    <t>RR2210020</t>
  </si>
  <si>
    <t>304 HARDWARE:toyoron # 9 x15 mm.#IV65-10/08062</t>
  </si>
  <si>
    <t>RR2210024</t>
  </si>
  <si>
    <t>OFFICEMATE:Coated Gloves#SI2210011562</t>
  </si>
  <si>
    <t>RR2210026</t>
  </si>
  <si>
    <t>304 HARDWARE:_x000D_
Scket screw#IV65-10/08106</t>
  </si>
  <si>
    <t>RR2210027</t>
  </si>
  <si>
    <t>304 HARDWARE:TOA KOBE912(flat black)#IV65-10/08130</t>
  </si>
  <si>
    <t>RR2210032</t>
  </si>
  <si>
    <t>MITSUYA:Daimond Dresser#221008283</t>
  </si>
  <si>
    <t>RR2210033</t>
  </si>
  <si>
    <t>304 HARDWARE:Tinner TOA#71#IV65-10/08184</t>
  </si>
  <si>
    <t>RR2210034</t>
  </si>
  <si>
    <t>304 HARDWARE:15UM x 100 mm x 200 M.#IV65-10/08164</t>
  </si>
  <si>
    <t>RR2210114</t>
  </si>
  <si>
    <t>BORNEO TECHNICAL:3M Aluminium#6422G038297</t>
  </si>
  <si>
    <t>RR2210035</t>
  </si>
  <si>
    <t>304 HARDWARE:Piece of white cloth#IV65-10/08201</t>
  </si>
  <si>
    <t>PC2210034</t>
  </si>
  <si>
    <t>BOO HYDRAULIC_x000D_
:Fitting valve  1 pcs.  (P-2)</t>
  </si>
  <si>
    <t>PC2210052</t>
  </si>
  <si>
    <t>ENGINEERING:End mill Carbide#65/10/025</t>
  </si>
  <si>
    <t>RR2210043</t>
  </si>
  <si>
    <t>304 HARDWARE: Shell tellus S2#IV65-10/08382</t>
  </si>
  <si>
    <t>RR2210044</t>
  </si>
  <si>
    <t>304 HARDWARE:Hi Clean Pro#IV65-10/08376</t>
  </si>
  <si>
    <t>RR2210045</t>
  </si>
  <si>
    <t>304 HARDWARE:_x000D_
Galvanized wire#IV65-10/08365</t>
  </si>
  <si>
    <t>RR2210046</t>
  </si>
  <si>
    <t>THAI SPECIAL GAS:LPG INDUSTRIAL#PC-IV2210-E0237</t>
  </si>
  <si>
    <t>RR2210052</t>
  </si>
  <si>
    <t>304 HARDWARE:Shell tellus S2 M32#IV65-10/08392</t>
  </si>
  <si>
    <t>RR2210053</t>
  </si>
  <si>
    <t>304 HARDWARE:PVC sheet#IV65-10/08441</t>
  </si>
  <si>
    <t>RR2210054</t>
  </si>
  <si>
    <t>MORESCO:Proof Anti-rust#65100529</t>
  </si>
  <si>
    <t>PC2210067</t>
  </si>
  <si>
    <t>ENGINEERING:Insert 10pcs.#65/10/035</t>
  </si>
  <si>
    <t>PC2210068</t>
  </si>
  <si>
    <t>HARDWAREHOUSE:Soft Sanding Sponge#CS2651018-0669</t>
  </si>
  <si>
    <t>PC2210069</t>
  </si>
  <si>
    <t>BOO HYDRAULIC_x000D_
:Fitting valve  04-06 BMT  2 pcs.</t>
  </si>
  <si>
    <t>RR2210056</t>
  </si>
  <si>
    <t>304 HARDWARE:TOA KOBE # 913 (blue)#IV65-10/08476</t>
  </si>
  <si>
    <t>RR2210062</t>
  </si>
  <si>
    <t>304 HARDWARE:Shockproof plastic#IV65-10/08497</t>
  </si>
  <si>
    <t>RR2210066</t>
  </si>
  <si>
    <t>304 HARDWARE:_x000D_
Socket head screw#IV65-10/08557</t>
  </si>
  <si>
    <t>RR2210113</t>
  </si>
  <si>
    <t>BORNEO TECHNICAL:3M Brown Scoth Brite#6422G040191</t>
  </si>
  <si>
    <t>PC2210086</t>
  </si>
  <si>
    <t>Mr.Anekchai:Uesd Pallet 10pcs. (P-2)</t>
  </si>
  <si>
    <t>RR2210070</t>
  </si>
  <si>
    <t>304 HARDWARE:Piece of white cloth#IV65-10/08580</t>
  </si>
  <si>
    <t>RR2210074</t>
  </si>
  <si>
    <t>304 HARDWARE:M12 x 90MM.#IV65-10/08656</t>
  </si>
  <si>
    <t>RR2210076</t>
  </si>
  <si>
    <t>304 HARDWARE:M16 x100MM.#IV65-10/08632</t>
  </si>
  <si>
    <t>RR2210082</t>
  </si>
  <si>
    <t>304 HARDWARE:Blue cloth tape#IV65-10/08716</t>
  </si>
  <si>
    <t>RR2210085</t>
  </si>
  <si>
    <t>TDF FABRICATION:PE-T80X 200 x 1800 mm.#IV2204205</t>
  </si>
  <si>
    <t>PC2210110</t>
  </si>
  <si>
    <t>ENGINEERING:Vernier caliper#044,043</t>
  </si>
  <si>
    <t>RR2210086</t>
  </si>
  <si>
    <t>304 HARDWARE:Safety harness#IV65-10/08734</t>
  </si>
  <si>
    <t>RR2210097</t>
  </si>
  <si>
    <t>THAI SPECIAL GAS:ARGON INDUSTRIAL#PC-IV2210-E0467</t>
  </si>
  <si>
    <t>Total Plating</t>
  </si>
  <si>
    <t>Total Factory Supplieset</t>
  </si>
  <si>
    <t>5121-10 Cost-Factory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</si>
</sst>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0.0%"/>
    <numFmt numFmtId="189" formatCode="[$-409]d\-mmm\-yy;@"/>
  </numFmts>
  <fonts count="13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6"/>
      <name val="Tahoma"/>
      <family val="3"/>
      <charset val="128"/>
      <scheme val="minor"/>
    </font>
    <font>
      <b/>
      <sz val="12"/>
      <color theme="1"/>
      <name val="Tahoma"/>
      <family val="3"/>
      <charset val="128"/>
      <scheme val="minor"/>
    </font>
    <font>
      <b/>
      <sz val="14"/>
      <color theme="1"/>
      <name val="Tahoma"/>
      <family val="3"/>
      <charset val="128"/>
      <scheme val="minor"/>
    </font>
    <font>
      <b/>
      <sz val="16"/>
      <color theme="1"/>
      <name val="Tahoma"/>
      <family val="3"/>
      <charset val="128"/>
      <scheme val="minor"/>
    </font>
    <font>
      <sz val="9"/>
      <color rgb="FFFF0000"/>
      <name val="Tahoma"/>
      <family val="3"/>
      <charset val="128"/>
      <scheme val="minor"/>
    </font>
    <font>
      <b/>
      <sz val="12"/>
      <color rgb="FFFF0000"/>
      <name val="Tahoma"/>
      <family val="3"/>
      <charset val="128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87" fontId="1" fillId="0" borderId="0" applyFont="0" applyFill="0" applyBorder="0" applyAlignment="0" applyProtection="0"/>
  </cellStyleXfs>
  <cellXfs count="90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 wrapText="1"/>
    </xf>
    <xf numFmtId="187" fontId="0" fillId="2" borderId="1" xfId="2" applyFont="1" applyFill="1" applyBorder="1"/>
    <xf numFmtId="188" fontId="2" fillId="2" borderId="0" xfId="1" applyNumberFormat="1" applyFont="1" applyFill="1" applyBorder="1"/>
    <xf numFmtId="0" fontId="1" fillId="2" borderId="0" xfId="0" applyFont="1" applyFill="1"/>
    <xf numFmtId="187" fontId="1" fillId="2" borderId="0" xfId="2" applyFont="1" applyFill="1"/>
    <xf numFmtId="0" fontId="1" fillId="3" borderId="1" xfId="0" applyFont="1" applyFill="1" applyBorder="1"/>
    <xf numFmtId="17" fontId="1" fillId="2" borderId="1" xfId="2" applyNumberFormat="1" applyFont="1" applyFill="1" applyBorder="1" applyAlignment="1">
      <alignment horizontal="center"/>
    </xf>
    <xf numFmtId="187" fontId="1" fillId="2" borderId="1" xfId="2" applyFont="1" applyFill="1" applyBorder="1"/>
    <xf numFmtId="0" fontId="0" fillId="0" borderId="1" xfId="0" applyBorder="1"/>
    <xf numFmtId="187" fontId="0" fillId="0" borderId="1" xfId="2" applyFont="1" applyFill="1" applyBorder="1"/>
    <xf numFmtId="0" fontId="0" fillId="2" borderId="6" xfId="0" applyFill="1" applyBorder="1"/>
    <xf numFmtId="0" fontId="0" fillId="2" borderId="7" xfId="0" applyFill="1" applyBorder="1"/>
    <xf numFmtId="187" fontId="1" fillId="2" borderId="5" xfId="2" applyFont="1" applyFill="1" applyBorder="1" applyAlignment="1">
      <alignment horizontal="center"/>
    </xf>
    <xf numFmtId="187" fontId="1" fillId="2" borderId="6" xfId="2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87" fontId="1" fillId="2" borderId="2" xfId="2" applyFont="1" applyFill="1" applyBorder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89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0" fillId="5" borderId="1" xfId="0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189" fontId="11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189" fontId="10" fillId="0" borderId="1" xfId="0" applyNumberFormat="1" applyFont="1" applyBorder="1" applyAlignment="1">
      <alignment horizontal="center"/>
    </xf>
    <xf numFmtId="17" fontId="11" fillId="5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189" fontId="11" fillId="0" borderId="1" xfId="0" applyNumberFormat="1" applyFont="1" applyBorder="1" applyAlignment="1">
      <alignment horizontal="center"/>
    </xf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3" borderId="1" xfId="0" applyFont="1" applyFill="1" applyBorder="1"/>
    <xf numFmtId="0" fontId="11" fillId="3" borderId="1" xfId="0" applyFont="1" applyFill="1" applyBorder="1" applyAlignment="1">
      <alignment horizontal="center"/>
    </xf>
    <xf numFmtId="187" fontId="11" fillId="2" borderId="1" xfId="2" applyFont="1" applyFill="1" applyBorder="1"/>
    <xf numFmtId="188" fontId="12" fillId="2" borderId="0" xfId="1" applyNumberFormat="1" applyFont="1" applyFill="1" applyBorder="1"/>
    <xf numFmtId="187" fontId="11" fillId="2" borderId="0" xfId="2" applyFont="1" applyFill="1"/>
    <xf numFmtId="17" fontId="11" fillId="2" borderId="1" xfId="2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left"/>
    </xf>
    <xf numFmtId="187" fontId="11" fillId="2" borderId="2" xfId="2" applyFont="1" applyFill="1" applyBorder="1"/>
    <xf numFmtId="0" fontId="11" fillId="3" borderId="1" xfId="0" applyFont="1" applyFill="1" applyBorder="1" applyAlignment="1">
      <alignment horizontal="center" vertical="center"/>
    </xf>
    <xf numFmtId="17" fontId="11" fillId="3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/>
    <xf numFmtId="187" fontId="11" fillId="0" borderId="1" xfId="2" applyFont="1" applyFill="1" applyBorder="1"/>
    <xf numFmtId="0" fontId="11" fillId="2" borderId="1" xfId="0" applyFont="1" applyFill="1" applyBorder="1"/>
    <xf numFmtId="0" fontId="11" fillId="2" borderId="1" xfId="0" applyFont="1" applyFill="1" applyBorder="1" applyAlignment="1">
      <alignment horizontal="center"/>
    </xf>
    <xf numFmtId="187" fontId="11" fillId="0" borderId="0" xfId="2" applyFont="1" applyAlignment="1">
      <alignment horizont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7" fontId="11" fillId="4" borderId="1" xfId="0" applyNumberFormat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187" fontId="11" fillId="3" borderId="8" xfId="2" applyFont="1" applyFill="1" applyBorder="1" applyAlignment="1">
      <alignment horizontal="center"/>
    </xf>
    <xf numFmtId="187" fontId="11" fillId="3" borderId="9" xfId="2" applyFont="1" applyFill="1" applyBorder="1" applyAlignment="1">
      <alignment horizontal="center"/>
    </xf>
    <xf numFmtId="187" fontId="11" fillId="3" borderId="10" xfId="2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17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87" fontId="1" fillId="2" borderId="2" xfId="2" applyFont="1" applyFill="1" applyBorder="1" applyAlignment="1">
      <alignment horizontal="center"/>
    </xf>
    <xf numFmtId="187" fontId="1" fillId="2" borderId="3" xfId="2" applyFont="1" applyFill="1" applyBorder="1" applyAlignment="1">
      <alignment horizontal="center"/>
    </xf>
    <xf numFmtId="187" fontId="1" fillId="3" borderId="8" xfId="2" applyFont="1" applyFill="1" applyBorder="1" applyAlignment="1">
      <alignment horizontal="center"/>
    </xf>
    <xf numFmtId="187" fontId="1" fillId="3" borderId="9" xfId="2" applyFont="1" applyFill="1" applyBorder="1" applyAlignment="1">
      <alignment horizontal="center"/>
    </xf>
    <xf numFmtId="187" fontId="1" fillId="3" borderId="10" xfId="2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187" fontId="11" fillId="0" borderId="0" xfId="2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87" fontId="10" fillId="0" borderId="11" xfId="2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42679-5E41-4E51-824A-689FACFB76A6}">
  <sheetPr>
    <pageSetUpPr fitToPage="1"/>
  </sheetPr>
  <dimension ref="B2:I200"/>
  <sheetViews>
    <sheetView tabSelected="1" zoomScale="78" zoomScaleNormal="70" workbookViewId="0">
      <selection activeCell="B17" sqref="B17:E17"/>
    </sheetView>
  </sheetViews>
  <sheetFormatPr defaultColWidth="8.69921875" defaultRowHeight="16.8" customHeight="1" x14ac:dyDescent="0.3"/>
  <cols>
    <col min="1" max="1" width="4.8984375" style="32" customWidth="1"/>
    <col min="2" max="2" width="36.19921875" style="32" customWidth="1"/>
    <col min="3" max="3" width="29.3984375" style="32" customWidth="1"/>
    <col min="4" max="4" width="31.796875" style="32" customWidth="1"/>
    <col min="5" max="6" width="22.69921875" style="32" customWidth="1"/>
    <col min="7" max="7" width="22.69921875" style="33" customWidth="1"/>
    <col min="8" max="9" width="21.796875" style="32" customWidth="1"/>
    <col min="10" max="16384" width="8.69921875" style="32"/>
  </cols>
  <sheetData>
    <row r="2" spans="2:8" ht="16.8" customHeight="1" x14ac:dyDescent="0.3">
      <c r="B2" s="30" t="s">
        <v>45</v>
      </c>
      <c r="C2" s="31"/>
    </row>
    <row r="3" spans="2:8" ht="16.8" customHeight="1" x14ac:dyDescent="0.3">
      <c r="B3" s="34" t="s">
        <v>44</v>
      </c>
      <c r="C3" s="31"/>
    </row>
    <row r="4" spans="2:8" ht="16.8" customHeight="1" x14ac:dyDescent="0.3">
      <c r="B4" s="34"/>
      <c r="C4" s="31"/>
    </row>
    <row r="5" spans="2:8" ht="16.8" customHeight="1" x14ac:dyDescent="0.3">
      <c r="B5" s="31" t="s">
        <v>43</v>
      </c>
      <c r="C5" s="66" t="s">
        <v>55</v>
      </c>
      <c r="D5" s="66"/>
      <c r="E5" s="66"/>
      <c r="F5" s="66"/>
      <c r="G5" s="66"/>
    </row>
    <row r="6" spans="2:8" ht="16.8" customHeight="1" x14ac:dyDescent="0.3">
      <c r="B6" s="31"/>
      <c r="C6" s="31"/>
    </row>
    <row r="7" spans="2:8" ht="16.8" customHeight="1" x14ac:dyDescent="0.3">
      <c r="B7" s="35" t="s">
        <v>49</v>
      </c>
      <c r="C7" s="36"/>
      <c r="D7" s="36"/>
      <c r="E7" s="36"/>
      <c r="F7" s="36"/>
      <c r="G7" s="37"/>
    </row>
    <row r="8" spans="2:8" ht="16.8" customHeight="1" x14ac:dyDescent="0.3">
      <c r="B8" s="35" t="s">
        <v>22</v>
      </c>
      <c r="C8" s="38" t="s">
        <v>56</v>
      </c>
      <c r="D8" s="38" t="s">
        <v>52</v>
      </c>
      <c r="E8" s="38" t="s">
        <v>51</v>
      </c>
      <c r="F8" s="38" t="s">
        <v>51</v>
      </c>
      <c r="G8" s="39" t="s">
        <v>51</v>
      </c>
      <c r="H8" s="32" t="s">
        <v>20</v>
      </c>
    </row>
    <row r="9" spans="2:8" ht="16.8" customHeight="1" x14ac:dyDescent="0.3">
      <c r="B9" s="40" t="s">
        <v>17</v>
      </c>
      <c r="C9" s="41" t="s">
        <v>16</v>
      </c>
      <c r="D9" s="41" t="s">
        <v>19</v>
      </c>
      <c r="E9" s="41" t="s">
        <v>50</v>
      </c>
      <c r="F9" s="41" t="s">
        <v>18</v>
      </c>
      <c r="G9" s="42" t="s">
        <v>21</v>
      </c>
    </row>
    <row r="10" spans="2:8" ht="16.8" customHeight="1" x14ac:dyDescent="0.3">
      <c r="B10" s="43">
        <v>44835</v>
      </c>
      <c r="C10" s="44" t="s">
        <v>20</v>
      </c>
      <c r="D10" s="44" t="s">
        <v>20</v>
      </c>
      <c r="E10" s="44" t="s">
        <v>20</v>
      </c>
      <c r="F10" s="44" t="s">
        <v>20</v>
      </c>
      <c r="G10" s="45">
        <v>44881</v>
      </c>
    </row>
    <row r="11" spans="2:8" ht="16.8" customHeight="1" x14ac:dyDescent="0.3">
      <c r="B11" s="43">
        <v>44866</v>
      </c>
      <c r="C11" s="44"/>
      <c r="D11" s="44"/>
      <c r="E11" s="44"/>
      <c r="F11" s="44"/>
      <c r="G11" s="45"/>
    </row>
    <row r="12" spans="2:8" ht="16.8" customHeight="1" x14ac:dyDescent="0.3">
      <c r="B12" s="43">
        <v>44896</v>
      </c>
      <c r="C12" s="44"/>
      <c r="D12" s="44"/>
      <c r="E12" s="44"/>
      <c r="F12" s="44"/>
      <c r="G12" s="45"/>
    </row>
    <row r="14" spans="2:8" ht="16.8" customHeight="1" x14ac:dyDescent="0.3">
      <c r="B14" s="46" t="s">
        <v>25</v>
      </c>
      <c r="C14" s="47"/>
      <c r="D14" s="47"/>
      <c r="E14" s="47"/>
    </row>
    <row r="15" spans="2:8" ht="16.8" customHeight="1" x14ac:dyDescent="0.3">
      <c r="B15" s="48" t="s">
        <v>48</v>
      </c>
      <c r="C15" s="47"/>
      <c r="D15" s="47"/>
      <c r="E15" s="47"/>
    </row>
    <row r="16" spans="2:8" ht="16.8" customHeight="1" x14ac:dyDescent="0.3">
      <c r="B16" s="47"/>
      <c r="C16" s="47"/>
      <c r="D16" s="47"/>
      <c r="E16" s="47"/>
    </row>
    <row r="17" spans="2:5" ht="16.8" customHeight="1" x14ac:dyDescent="0.3">
      <c r="B17" s="67">
        <v>44774</v>
      </c>
      <c r="C17" s="68"/>
      <c r="D17" s="68"/>
      <c r="E17" s="68"/>
    </row>
    <row r="18" spans="2:5" ht="16.8" customHeight="1" x14ac:dyDescent="0.3">
      <c r="B18" s="49"/>
      <c r="C18" s="50" t="s">
        <v>23</v>
      </c>
      <c r="D18" s="50" t="s">
        <v>24</v>
      </c>
      <c r="E18" s="50" t="s">
        <v>4</v>
      </c>
    </row>
    <row r="19" spans="2:5" ht="16.8" customHeight="1" x14ac:dyDescent="0.3">
      <c r="B19" s="49" t="s">
        <v>0</v>
      </c>
      <c r="C19" s="51">
        <v>10575449.779999999</v>
      </c>
      <c r="D19" s="51">
        <v>0</v>
      </c>
      <c r="E19" s="51">
        <f>SUM(C19:D19)</f>
        <v>10575449.779999999</v>
      </c>
    </row>
    <row r="20" spans="2:5" ht="16.8" customHeight="1" x14ac:dyDescent="0.3">
      <c r="B20" s="49" t="s">
        <v>1</v>
      </c>
      <c r="C20" s="51">
        <v>9177321.3299999982</v>
      </c>
      <c r="D20" s="51">
        <v>0</v>
      </c>
      <c r="E20" s="51">
        <f>SUM(C20:D20)</f>
        <v>9177321.3299999982</v>
      </c>
    </row>
    <row r="21" spans="2:5" ht="16.8" customHeight="1" x14ac:dyDescent="0.3">
      <c r="B21" s="49" t="s">
        <v>2</v>
      </c>
      <c r="C21" s="51">
        <f>C19-C20</f>
        <v>1398128.4500000011</v>
      </c>
      <c r="D21" s="51">
        <f t="shared" ref="D21" si="0">D19-D20</f>
        <v>0</v>
      </c>
      <c r="E21" s="51">
        <f>SUM(C21:D21)</f>
        <v>1398128.4500000011</v>
      </c>
    </row>
    <row r="22" spans="2:5" ht="16.8" customHeight="1" x14ac:dyDescent="0.3">
      <c r="B22" s="48" t="s">
        <v>3</v>
      </c>
      <c r="C22" s="52">
        <f>IFERROR(C21/C19,0)</f>
        <v>0.13220510513359945</v>
      </c>
      <c r="D22" s="52">
        <f>IFERROR(D21/D19,0)</f>
        <v>0</v>
      </c>
      <c r="E22" s="52">
        <f>IFERROR(E21/E19,0)</f>
        <v>0.13220510513359945</v>
      </c>
    </row>
    <row r="23" spans="2:5" ht="16.8" customHeight="1" x14ac:dyDescent="0.3">
      <c r="B23" s="47"/>
      <c r="C23" s="47"/>
      <c r="D23" s="47"/>
      <c r="E23" s="47"/>
    </row>
    <row r="24" spans="2:5" ht="16.8" customHeight="1" x14ac:dyDescent="0.3">
      <c r="B24" s="67">
        <v>44805</v>
      </c>
      <c r="C24" s="68"/>
      <c r="D24" s="68"/>
      <c r="E24" s="68"/>
    </row>
    <row r="25" spans="2:5" ht="16.8" customHeight="1" x14ac:dyDescent="0.3">
      <c r="B25" s="49"/>
      <c r="C25" s="50" t="s">
        <v>23</v>
      </c>
      <c r="D25" s="50" t="s">
        <v>24</v>
      </c>
      <c r="E25" s="50" t="s">
        <v>4</v>
      </c>
    </row>
    <row r="26" spans="2:5" ht="16.8" customHeight="1" x14ac:dyDescent="0.3">
      <c r="B26" s="49" t="s">
        <v>0</v>
      </c>
      <c r="C26" s="51">
        <v>4510725.4000000004</v>
      </c>
      <c r="D26" s="51">
        <v>0</v>
      </c>
      <c r="E26" s="51">
        <f>SUM(C26:D26)</f>
        <v>4510725.4000000004</v>
      </c>
    </row>
    <row r="27" spans="2:5" ht="16.8" customHeight="1" x14ac:dyDescent="0.3">
      <c r="B27" s="49" t="s">
        <v>1</v>
      </c>
      <c r="C27" s="51">
        <v>3590500.7300000004</v>
      </c>
      <c r="D27" s="51">
        <v>0</v>
      </c>
      <c r="E27" s="51">
        <f>SUM(C27:D27)</f>
        <v>3590500.7300000004</v>
      </c>
    </row>
    <row r="28" spans="2:5" ht="16.8" customHeight="1" x14ac:dyDescent="0.3">
      <c r="B28" s="49" t="s">
        <v>2</v>
      </c>
      <c r="C28" s="51">
        <f>C26-C27</f>
        <v>920224.66999999993</v>
      </c>
      <c r="D28" s="51">
        <f t="shared" ref="D28" si="1">D26-D27</f>
        <v>0</v>
      </c>
      <c r="E28" s="51">
        <f>SUM(C28:D28)</f>
        <v>920224.66999999993</v>
      </c>
    </row>
    <row r="29" spans="2:5" ht="16.8" customHeight="1" x14ac:dyDescent="0.3">
      <c r="B29" s="48" t="s">
        <v>3</v>
      </c>
      <c r="C29" s="52">
        <f>IFERROR(C28/C26,0)</f>
        <v>0.20400813359199385</v>
      </c>
      <c r="D29" s="52">
        <f>IFERROR(D28/D26,0)</f>
        <v>0</v>
      </c>
      <c r="E29" s="52">
        <f>IFERROR(E28/E26,0)</f>
        <v>0.20400813359199385</v>
      </c>
    </row>
    <row r="30" spans="2:5" ht="16.8" customHeight="1" x14ac:dyDescent="0.3">
      <c r="B30" s="47"/>
      <c r="C30" s="47"/>
      <c r="D30" s="47"/>
      <c r="E30" s="47"/>
    </row>
    <row r="31" spans="2:5" ht="16.8" customHeight="1" x14ac:dyDescent="0.3">
      <c r="B31" s="67">
        <v>44835</v>
      </c>
      <c r="C31" s="68"/>
      <c r="D31" s="68"/>
      <c r="E31" s="68"/>
    </row>
    <row r="32" spans="2:5" ht="16.8" customHeight="1" x14ac:dyDescent="0.3">
      <c r="B32" s="49"/>
      <c r="C32" s="50" t="s">
        <v>23</v>
      </c>
      <c r="D32" s="50" t="s">
        <v>24</v>
      </c>
      <c r="E32" s="50" t="s">
        <v>4</v>
      </c>
    </row>
    <row r="33" spans="2:9" ht="16.8" customHeight="1" x14ac:dyDescent="0.3">
      <c r="B33" s="49" t="s">
        <v>0</v>
      </c>
      <c r="C33" s="51">
        <v>4675051.01</v>
      </c>
      <c r="D33" s="51">
        <v>0</v>
      </c>
      <c r="E33" s="51">
        <f>SUM(C33:D33)</f>
        <v>4675051.01</v>
      </c>
    </row>
    <row r="34" spans="2:9" ht="16.8" customHeight="1" x14ac:dyDescent="0.3">
      <c r="B34" s="49" t="s">
        <v>1</v>
      </c>
      <c r="C34" s="51">
        <v>3755291.7499999995</v>
      </c>
      <c r="D34" s="51">
        <v>0</v>
      </c>
      <c r="E34" s="51">
        <f>SUM(C34:D34)</f>
        <v>3755291.7499999995</v>
      </c>
    </row>
    <row r="35" spans="2:9" ht="16.8" customHeight="1" x14ac:dyDescent="0.3">
      <c r="B35" s="49" t="s">
        <v>2</v>
      </c>
      <c r="C35" s="51">
        <f>C33-C34</f>
        <v>919759.26000000024</v>
      </c>
      <c r="D35" s="51">
        <f t="shared" ref="D35" si="2">D33-D34</f>
        <v>0</v>
      </c>
      <c r="E35" s="51">
        <f>SUM(C35:D35)</f>
        <v>919759.26000000024</v>
      </c>
    </row>
    <row r="36" spans="2:9" ht="16.8" customHeight="1" x14ac:dyDescent="0.3">
      <c r="B36" s="48" t="s">
        <v>3</v>
      </c>
      <c r="C36" s="52">
        <f>IFERROR(C35/C33,0)</f>
        <v>0.19673780201170474</v>
      </c>
      <c r="D36" s="52">
        <f>IFERROR(D35/D33,0)</f>
        <v>0</v>
      </c>
      <c r="E36" s="52">
        <f>IFERROR(E35/E33,0)</f>
        <v>0.19673780201170474</v>
      </c>
    </row>
    <row r="38" spans="2:9" ht="16.8" customHeight="1" x14ac:dyDescent="0.3">
      <c r="B38" s="46" t="s">
        <v>15</v>
      </c>
      <c r="C38" s="47"/>
      <c r="D38" s="47"/>
      <c r="E38" s="47"/>
      <c r="F38" s="47"/>
      <c r="G38" s="47"/>
      <c r="H38" s="47"/>
      <c r="I38" s="47"/>
    </row>
    <row r="39" spans="2:9" ht="16.8" customHeight="1" x14ac:dyDescent="0.3">
      <c r="B39" s="48" t="s">
        <v>47</v>
      </c>
      <c r="C39" s="47"/>
      <c r="D39" s="47"/>
      <c r="E39" s="47"/>
      <c r="F39" s="47"/>
      <c r="G39" s="47"/>
      <c r="H39" s="47"/>
      <c r="I39" s="47"/>
    </row>
    <row r="40" spans="2:9" ht="16.8" customHeight="1" x14ac:dyDescent="0.3">
      <c r="B40" s="48" t="s">
        <v>28</v>
      </c>
      <c r="C40" s="47"/>
      <c r="D40" s="47"/>
      <c r="E40" s="47"/>
      <c r="F40" s="47"/>
      <c r="G40" s="47"/>
      <c r="H40" s="47"/>
      <c r="I40" s="47"/>
    </row>
    <row r="41" spans="2:9" ht="16.8" customHeight="1" x14ac:dyDescent="0.3">
      <c r="B41" s="46"/>
      <c r="C41" s="53"/>
      <c r="D41" s="53"/>
      <c r="E41" s="53"/>
      <c r="F41" s="53"/>
      <c r="G41" s="53"/>
      <c r="H41" s="53"/>
      <c r="I41" s="53"/>
    </row>
    <row r="42" spans="2:9" ht="16.8" customHeight="1" x14ac:dyDescent="0.3">
      <c r="B42" s="49"/>
      <c r="C42" s="69" t="s">
        <v>53</v>
      </c>
      <c r="D42" s="70"/>
      <c r="E42" s="71"/>
      <c r="F42" s="69" t="s">
        <v>30</v>
      </c>
      <c r="G42" s="70"/>
      <c r="H42" s="71"/>
    </row>
    <row r="43" spans="2:9" ht="16.8" customHeight="1" x14ac:dyDescent="0.3">
      <c r="B43" s="50" t="s">
        <v>14</v>
      </c>
      <c r="C43" s="54">
        <v>44774</v>
      </c>
      <c r="D43" s="54">
        <v>44805</v>
      </c>
      <c r="E43" s="54">
        <v>44835</v>
      </c>
      <c r="F43" s="54">
        <f>+C43</f>
        <v>44774</v>
      </c>
      <c r="G43" s="54">
        <f>+D43</f>
        <v>44805</v>
      </c>
      <c r="H43" s="54">
        <f>E43</f>
        <v>44835</v>
      </c>
    </row>
    <row r="44" spans="2:9" ht="16.8" customHeight="1" x14ac:dyDescent="0.3">
      <c r="B44" s="55" t="s">
        <v>57</v>
      </c>
      <c r="C44" s="51">
        <v>799216.26</v>
      </c>
      <c r="D44" s="51">
        <v>949641.45</v>
      </c>
      <c r="E44" s="51">
        <v>710943.19</v>
      </c>
      <c r="F44" s="51"/>
      <c r="G44" s="51"/>
      <c r="H44" s="51"/>
    </row>
    <row r="45" spans="2:9" ht="16.8" customHeight="1" x14ac:dyDescent="0.3">
      <c r="B45" s="55" t="s">
        <v>58</v>
      </c>
      <c r="C45" s="51">
        <v>153018.53</v>
      </c>
      <c r="D45" s="51">
        <v>162324.57999999999</v>
      </c>
      <c r="E45" s="51">
        <v>281200.52</v>
      </c>
      <c r="F45" s="51"/>
      <c r="G45" s="51"/>
      <c r="H45" s="51"/>
    </row>
    <row r="46" spans="2:9" ht="16.8" customHeight="1" x14ac:dyDescent="0.3">
      <c r="B46" s="55" t="s">
        <v>59</v>
      </c>
      <c r="C46" s="51">
        <v>757657</v>
      </c>
      <c r="D46" s="51">
        <v>683047</v>
      </c>
      <c r="E46" s="51">
        <v>686506</v>
      </c>
      <c r="F46" s="51"/>
      <c r="G46" s="51"/>
      <c r="H46" s="51"/>
    </row>
    <row r="47" spans="2:9" ht="16.8" customHeight="1" x14ac:dyDescent="0.3">
      <c r="B47" s="55" t="s">
        <v>60</v>
      </c>
      <c r="C47" s="51">
        <v>19975</v>
      </c>
      <c r="D47" s="51">
        <v>17919</v>
      </c>
      <c r="E47" s="51">
        <v>11199</v>
      </c>
      <c r="F47" s="51"/>
      <c r="G47" s="51"/>
      <c r="H47" s="51"/>
    </row>
    <row r="48" spans="2:9" ht="16.8" customHeight="1" x14ac:dyDescent="0.3">
      <c r="B48" s="55" t="s">
        <v>61</v>
      </c>
      <c r="C48" s="51">
        <v>210342.64</v>
      </c>
      <c r="D48" s="51">
        <v>233815.31</v>
      </c>
      <c r="E48" s="51">
        <v>239533.14</v>
      </c>
      <c r="F48" s="51"/>
      <c r="G48" s="51"/>
      <c r="H48" s="51"/>
    </row>
    <row r="49" spans="2:8" ht="16.8" customHeight="1" x14ac:dyDescent="0.3">
      <c r="B49" s="55" t="s">
        <v>62</v>
      </c>
      <c r="C49" s="51">
        <v>23811.599999999999</v>
      </c>
      <c r="D49" s="51">
        <v>23528.2</v>
      </c>
      <c r="E49" s="51">
        <v>25416.400000000001</v>
      </c>
      <c r="F49" s="51"/>
      <c r="G49" s="51"/>
      <c r="H49" s="51"/>
    </row>
    <row r="50" spans="2:8" ht="16.8" customHeight="1" x14ac:dyDescent="0.3">
      <c r="B50" s="55" t="s">
        <v>63</v>
      </c>
      <c r="C50" s="51">
        <v>87732.41</v>
      </c>
      <c r="D50" s="51">
        <v>84902.36</v>
      </c>
      <c r="E50" s="51">
        <v>87732.41</v>
      </c>
      <c r="F50" s="51"/>
      <c r="G50" s="51"/>
      <c r="H50" s="51"/>
    </row>
    <row r="51" spans="2:8" ht="16.8" customHeight="1" x14ac:dyDescent="0.3">
      <c r="B51" s="55" t="s">
        <v>64</v>
      </c>
      <c r="C51" s="51">
        <v>273057.23</v>
      </c>
      <c r="D51" s="51">
        <v>264249.03999999998</v>
      </c>
      <c r="E51" s="51">
        <v>273057.23</v>
      </c>
      <c r="F51" s="51"/>
      <c r="G51" s="51"/>
      <c r="H51" s="51"/>
    </row>
    <row r="52" spans="2:8" ht="16.8" customHeight="1" x14ac:dyDescent="0.3">
      <c r="B52" s="55" t="s">
        <v>65</v>
      </c>
      <c r="C52" s="51">
        <v>85203.24</v>
      </c>
      <c r="D52" s="51">
        <v>83507.44</v>
      </c>
      <c r="E52" s="51">
        <v>89186.55</v>
      </c>
      <c r="F52" s="51"/>
      <c r="G52" s="51"/>
      <c r="H52" s="51"/>
    </row>
    <row r="53" spans="2:8" ht="16.8" customHeight="1" x14ac:dyDescent="0.3">
      <c r="B53" s="55" t="s">
        <v>66</v>
      </c>
      <c r="C53" s="51">
        <v>46204.22</v>
      </c>
      <c r="D53" s="51">
        <v>44817.05</v>
      </c>
      <c r="E53" s="51">
        <v>46322.25</v>
      </c>
      <c r="F53" s="51"/>
      <c r="G53" s="51"/>
      <c r="H53" s="51"/>
    </row>
    <row r="54" spans="2:8" ht="16.8" customHeight="1" x14ac:dyDescent="0.3">
      <c r="B54" s="55" t="s">
        <v>67</v>
      </c>
      <c r="C54" s="56">
        <v>27687.67</v>
      </c>
      <c r="D54" s="56">
        <v>26794.52</v>
      </c>
      <c r="E54" s="56">
        <v>27696.22</v>
      </c>
      <c r="F54" s="56"/>
      <c r="G54" s="56"/>
      <c r="H54" s="56"/>
    </row>
    <row r="55" spans="2:8" ht="16.8" customHeight="1" x14ac:dyDescent="0.3">
      <c r="B55" s="55" t="s">
        <v>68</v>
      </c>
      <c r="C55" s="56">
        <v>141898.67000000001</v>
      </c>
      <c r="D55" s="56">
        <v>137321.25</v>
      </c>
      <c r="E55" s="56">
        <v>141898.67000000001</v>
      </c>
      <c r="F55" s="56"/>
      <c r="G55" s="56"/>
      <c r="H55" s="56"/>
    </row>
    <row r="56" spans="2:8" ht="16.8" customHeight="1" x14ac:dyDescent="0.3">
      <c r="B56" s="55" t="s">
        <v>69</v>
      </c>
      <c r="C56" s="56">
        <v>41391.550000000003</v>
      </c>
      <c r="D56" s="56">
        <v>40056.35</v>
      </c>
      <c r="E56" s="56">
        <v>41391.550000000003</v>
      </c>
      <c r="F56" s="56"/>
      <c r="G56" s="56"/>
      <c r="H56" s="56"/>
    </row>
    <row r="57" spans="2:8" ht="16.8" customHeight="1" x14ac:dyDescent="0.3">
      <c r="B57" s="55" t="s">
        <v>70</v>
      </c>
      <c r="C57" s="56">
        <v>58538.559999999998</v>
      </c>
      <c r="D57" s="56">
        <v>64335.88</v>
      </c>
      <c r="E57" s="56">
        <v>66237.39</v>
      </c>
      <c r="F57" s="56"/>
      <c r="G57" s="56"/>
      <c r="H57" s="56"/>
    </row>
    <row r="58" spans="2:8" ht="16.8" customHeight="1" x14ac:dyDescent="0.3">
      <c r="B58" s="55" t="s">
        <v>71</v>
      </c>
      <c r="C58" s="56">
        <v>9296</v>
      </c>
      <c r="D58" s="56">
        <v>9004.5</v>
      </c>
      <c r="E58" s="56">
        <v>9344.5</v>
      </c>
      <c r="F58" s="56"/>
      <c r="G58" s="56"/>
      <c r="H58" s="56"/>
    </row>
    <row r="59" spans="2:8" ht="16.8" customHeight="1" x14ac:dyDescent="0.3">
      <c r="B59" s="55" t="s">
        <v>72</v>
      </c>
      <c r="C59" s="56">
        <v>40000</v>
      </c>
      <c r="D59" s="56">
        <v>45000</v>
      </c>
      <c r="E59" s="56">
        <v>40000</v>
      </c>
      <c r="F59" s="56"/>
      <c r="G59" s="56"/>
      <c r="H59" s="56"/>
    </row>
    <row r="60" spans="2:8" ht="16.8" customHeight="1" x14ac:dyDescent="0.3">
      <c r="B60" s="55" t="s">
        <v>73</v>
      </c>
      <c r="C60" s="56">
        <v>58000</v>
      </c>
      <c r="D60" s="56">
        <v>58000</v>
      </c>
      <c r="E60" s="56">
        <v>58000</v>
      </c>
      <c r="F60" s="56"/>
      <c r="G60" s="56"/>
      <c r="H60" s="56"/>
    </row>
    <row r="61" spans="2:8" ht="16.8" customHeight="1" x14ac:dyDescent="0.3">
      <c r="B61" s="55" t="s">
        <v>74</v>
      </c>
      <c r="C61" s="56">
        <v>21933.1</v>
      </c>
      <c r="D61" s="56">
        <v>21225.59</v>
      </c>
      <c r="E61" s="56">
        <v>21933.1</v>
      </c>
      <c r="F61" s="56"/>
      <c r="G61" s="56"/>
      <c r="H61" s="56"/>
    </row>
    <row r="62" spans="2:8" ht="16.8" customHeight="1" x14ac:dyDescent="0.3">
      <c r="B62" s="55" t="s">
        <v>75</v>
      </c>
      <c r="C62" s="56">
        <v>28176.34</v>
      </c>
      <c r="D62" s="56">
        <v>27508.3</v>
      </c>
      <c r="E62" s="56">
        <v>28344.36</v>
      </c>
      <c r="F62" s="56"/>
      <c r="G62" s="56"/>
      <c r="H62" s="56"/>
    </row>
    <row r="63" spans="2:8" ht="16.8" customHeight="1" x14ac:dyDescent="0.3">
      <c r="B63" s="55" t="s">
        <v>76</v>
      </c>
      <c r="C63" s="56">
        <v>51893.61</v>
      </c>
      <c r="D63" s="56">
        <v>50219.61</v>
      </c>
      <c r="E63" s="56">
        <v>51893.61</v>
      </c>
      <c r="F63" s="56"/>
      <c r="G63" s="56"/>
      <c r="H63" s="56"/>
    </row>
    <row r="64" spans="2:8" ht="16.8" customHeight="1" x14ac:dyDescent="0.3">
      <c r="B64" s="55" t="s">
        <v>77</v>
      </c>
      <c r="C64" s="56">
        <v>11551.06</v>
      </c>
      <c r="D64" s="56">
        <v>11204.26</v>
      </c>
      <c r="E64" s="56">
        <v>11580.56</v>
      </c>
      <c r="F64" s="56"/>
      <c r="G64" s="56"/>
      <c r="H64" s="56"/>
    </row>
    <row r="65" spans="2:8" ht="16.8" customHeight="1" x14ac:dyDescent="0.3">
      <c r="B65" s="55" t="s">
        <v>78</v>
      </c>
      <c r="C65" s="56">
        <v>10347.89</v>
      </c>
      <c r="D65" s="56">
        <v>10014.09</v>
      </c>
      <c r="E65" s="56">
        <v>10347.89</v>
      </c>
      <c r="F65" s="56"/>
      <c r="G65" s="56"/>
      <c r="H65" s="56"/>
    </row>
    <row r="66" spans="2:8" ht="16.8" customHeight="1" x14ac:dyDescent="0.3">
      <c r="B66" s="55" t="s">
        <v>79</v>
      </c>
      <c r="C66" s="56">
        <v>225.06</v>
      </c>
      <c r="D66" s="56">
        <v>217.8</v>
      </c>
      <c r="E66" s="56">
        <v>225.06</v>
      </c>
      <c r="F66" s="56"/>
      <c r="G66" s="56"/>
      <c r="H66" s="56"/>
    </row>
    <row r="67" spans="2:8" ht="16.8" customHeight="1" x14ac:dyDescent="0.3">
      <c r="B67" s="55"/>
      <c r="C67" s="56"/>
      <c r="D67" s="56"/>
      <c r="E67" s="56"/>
      <c r="F67" s="56"/>
      <c r="G67" s="56"/>
      <c r="H67" s="56"/>
    </row>
    <row r="68" spans="2:8" ht="16.8" customHeight="1" x14ac:dyDescent="0.3">
      <c r="B68" s="55"/>
      <c r="C68" s="56"/>
      <c r="D68" s="56"/>
      <c r="E68" s="56"/>
      <c r="F68" s="56"/>
      <c r="G68" s="56"/>
      <c r="H68" s="56"/>
    </row>
    <row r="69" spans="2:8" ht="16.8" customHeight="1" x14ac:dyDescent="0.3">
      <c r="B69" s="75" t="s">
        <v>31</v>
      </c>
      <c r="C69" s="72"/>
      <c r="D69" s="72"/>
      <c r="E69" s="72"/>
      <c r="F69" s="72"/>
      <c r="G69" s="72"/>
      <c r="H69" s="72"/>
    </row>
    <row r="70" spans="2:8" ht="16.8" customHeight="1" x14ac:dyDescent="0.3">
      <c r="B70" s="73"/>
      <c r="C70" s="73"/>
      <c r="D70" s="73"/>
      <c r="E70" s="73"/>
      <c r="F70" s="73"/>
      <c r="G70" s="73"/>
      <c r="H70" s="73"/>
    </row>
    <row r="71" spans="2:8" ht="16.8" customHeight="1" x14ac:dyDescent="0.3">
      <c r="B71" s="73"/>
      <c r="C71" s="73"/>
      <c r="D71" s="73"/>
      <c r="E71" s="73"/>
      <c r="F71" s="73"/>
      <c r="G71" s="73"/>
      <c r="H71" s="73"/>
    </row>
    <row r="72" spans="2:8" ht="16.8" customHeight="1" x14ac:dyDescent="0.3">
      <c r="B72" s="73"/>
      <c r="C72" s="73"/>
      <c r="D72" s="73"/>
      <c r="E72" s="73"/>
      <c r="F72" s="73"/>
      <c r="G72" s="73"/>
      <c r="H72" s="73"/>
    </row>
    <row r="73" spans="2:8" ht="16.8" customHeight="1" x14ac:dyDescent="0.3">
      <c r="B73" s="74"/>
      <c r="C73" s="74"/>
      <c r="D73" s="74"/>
      <c r="E73" s="74"/>
      <c r="F73" s="74"/>
      <c r="G73" s="74"/>
      <c r="H73" s="74"/>
    </row>
    <row r="75" spans="2:8" ht="16.8" customHeight="1" x14ac:dyDescent="0.3">
      <c r="B75" s="46" t="s">
        <v>37</v>
      </c>
      <c r="C75" s="47"/>
      <c r="D75" s="47"/>
      <c r="E75" s="47"/>
      <c r="F75" s="47"/>
    </row>
    <row r="76" spans="2:8" ht="16.8" customHeight="1" x14ac:dyDescent="0.3">
      <c r="B76" s="48" t="s">
        <v>46</v>
      </c>
      <c r="C76" s="47"/>
      <c r="D76" s="47"/>
      <c r="E76" s="47"/>
      <c r="F76" s="47"/>
    </row>
    <row r="77" spans="2:8" ht="16.8" customHeight="1" x14ac:dyDescent="0.3">
      <c r="B77" s="47"/>
      <c r="C77" s="47"/>
      <c r="D77" s="47"/>
      <c r="E77" s="47"/>
      <c r="F77" s="47"/>
    </row>
    <row r="78" spans="2:8" ht="16.8" customHeight="1" x14ac:dyDescent="0.3">
      <c r="B78" s="57" t="s">
        <v>5</v>
      </c>
      <c r="C78" s="57" t="s">
        <v>6</v>
      </c>
      <c r="D78" s="57" t="s">
        <v>40</v>
      </c>
      <c r="E78" s="58" t="s">
        <v>12</v>
      </c>
      <c r="F78" s="59" t="s">
        <v>11</v>
      </c>
    </row>
    <row r="79" spans="2:8" ht="16.8" customHeight="1" x14ac:dyDescent="0.3">
      <c r="B79" s="60"/>
      <c r="C79" s="60"/>
      <c r="D79" s="60"/>
      <c r="E79" s="61"/>
      <c r="F79" s="60"/>
    </row>
    <row r="80" spans="2:8" ht="16.8" customHeight="1" x14ac:dyDescent="0.3">
      <c r="B80" s="60"/>
      <c r="C80" s="60"/>
      <c r="D80" s="60"/>
      <c r="E80" s="61"/>
      <c r="F80" s="60"/>
    </row>
    <row r="81" spans="2:6" ht="16.8" customHeight="1" x14ac:dyDescent="0.3">
      <c r="B81" s="60"/>
      <c r="C81" s="60"/>
      <c r="D81" s="60"/>
      <c r="E81" s="61"/>
      <c r="F81" s="60"/>
    </row>
    <row r="82" spans="2:6" ht="16.8" customHeight="1" x14ac:dyDescent="0.3">
      <c r="B82" s="62"/>
      <c r="C82" s="62"/>
      <c r="D82" s="62"/>
      <c r="E82" s="62"/>
      <c r="F82" s="62"/>
    </row>
    <row r="83" spans="2:6" ht="16.8" customHeight="1" x14ac:dyDescent="0.3">
      <c r="B83" s="62"/>
      <c r="C83" s="62"/>
      <c r="D83" s="62"/>
      <c r="E83" s="62"/>
      <c r="F83" s="62"/>
    </row>
    <row r="84" spans="2:6" ht="16.8" customHeight="1" x14ac:dyDescent="0.3">
      <c r="B84" s="62"/>
      <c r="C84" s="62"/>
      <c r="D84" s="62"/>
      <c r="E84" s="62"/>
      <c r="F84" s="62"/>
    </row>
    <row r="85" spans="2:6" ht="16.8" customHeight="1" x14ac:dyDescent="0.3">
      <c r="B85" s="62"/>
      <c r="C85" s="62"/>
      <c r="D85" s="62"/>
      <c r="E85" s="62"/>
      <c r="F85" s="62"/>
    </row>
    <row r="86" spans="2:6" ht="16.8" customHeight="1" x14ac:dyDescent="0.3">
      <c r="B86" s="62"/>
      <c r="C86" s="62"/>
      <c r="D86" s="62"/>
      <c r="E86" s="62"/>
      <c r="F86" s="62"/>
    </row>
    <row r="87" spans="2:6" ht="16.8" customHeight="1" x14ac:dyDescent="0.3">
      <c r="B87" s="47"/>
      <c r="C87" s="47"/>
      <c r="D87" s="47"/>
      <c r="E87" s="47"/>
      <c r="F87" s="47"/>
    </row>
    <row r="88" spans="2:6" ht="16.8" customHeight="1" x14ac:dyDescent="0.3">
      <c r="B88" s="48" t="s">
        <v>54</v>
      </c>
      <c r="C88" s="47"/>
      <c r="D88" s="47"/>
      <c r="E88" s="47"/>
      <c r="F88" s="47"/>
    </row>
    <row r="90" spans="2:6" ht="16.8" customHeight="1" x14ac:dyDescent="0.3">
      <c r="B90" s="46" t="s">
        <v>13</v>
      </c>
      <c r="C90" s="47"/>
      <c r="D90" s="47"/>
      <c r="E90" s="47"/>
      <c r="F90" s="47"/>
    </row>
    <row r="91" spans="2:6" ht="16.8" customHeight="1" x14ac:dyDescent="0.3">
      <c r="B91" s="48" t="s">
        <v>41</v>
      </c>
      <c r="C91" s="47"/>
      <c r="D91" s="47"/>
      <c r="E91" s="47"/>
      <c r="F91" s="47"/>
    </row>
    <row r="92" spans="2:6" ht="16.8" customHeight="1" x14ac:dyDescent="0.3">
      <c r="B92" s="47"/>
      <c r="C92" s="47"/>
      <c r="D92" s="47"/>
      <c r="E92" s="47"/>
      <c r="F92" s="47"/>
    </row>
    <row r="93" spans="2:6" ht="16.8" customHeight="1" x14ac:dyDescent="0.3">
      <c r="B93" s="50" t="s">
        <v>5</v>
      </c>
      <c r="C93" s="50" t="s">
        <v>7</v>
      </c>
      <c r="D93" s="50" t="s">
        <v>8</v>
      </c>
      <c r="E93" s="50" t="s">
        <v>9</v>
      </c>
      <c r="F93" s="50" t="s">
        <v>10</v>
      </c>
    </row>
    <row r="94" spans="2:6" ht="16.8" customHeight="1" x14ac:dyDescent="0.3">
      <c r="B94" s="63" t="s">
        <v>84</v>
      </c>
      <c r="C94" s="63" t="s">
        <v>80</v>
      </c>
      <c r="D94" s="51">
        <v>1058466.45</v>
      </c>
      <c r="E94" s="51">
        <v>1058466.45</v>
      </c>
      <c r="F94" s="51">
        <f>E94-D94</f>
        <v>0</v>
      </c>
    </row>
    <row r="95" spans="2:6" ht="16.8" customHeight="1" x14ac:dyDescent="0.3">
      <c r="B95" s="63" t="s">
        <v>85</v>
      </c>
      <c r="C95" s="63" t="s">
        <v>81</v>
      </c>
      <c r="D95" s="51">
        <v>10129078.859999999</v>
      </c>
      <c r="E95" s="51">
        <v>10129078.859999999</v>
      </c>
      <c r="F95" s="51">
        <f t="shared" ref="F95:F99" si="3">E95-D95</f>
        <v>0</v>
      </c>
    </row>
    <row r="96" spans="2:6" ht="16.8" customHeight="1" x14ac:dyDescent="0.3">
      <c r="B96" s="63" t="s">
        <v>86</v>
      </c>
      <c r="C96" s="63" t="s">
        <v>82</v>
      </c>
      <c r="D96" s="51">
        <v>267480.99</v>
      </c>
      <c r="E96" s="51">
        <v>267480.99</v>
      </c>
      <c r="F96" s="51">
        <f t="shared" si="3"/>
        <v>0</v>
      </c>
    </row>
    <row r="97" spans="2:6" ht="16.8" customHeight="1" x14ac:dyDescent="0.3">
      <c r="B97" s="63" t="s">
        <v>87</v>
      </c>
      <c r="C97" s="63" t="s">
        <v>83</v>
      </c>
      <c r="D97" s="51">
        <v>1879436.06</v>
      </c>
      <c r="E97" s="51">
        <v>1879436.06</v>
      </c>
      <c r="F97" s="51">
        <f t="shared" si="3"/>
        <v>0</v>
      </c>
    </row>
    <row r="98" spans="2:6" ht="16.8" customHeight="1" x14ac:dyDescent="0.3">
      <c r="B98" s="62"/>
      <c r="C98" s="62"/>
      <c r="D98" s="51"/>
      <c r="E98" s="51"/>
      <c r="F98" s="51">
        <f t="shared" si="3"/>
        <v>0</v>
      </c>
    </row>
    <row r="99" spans="2:6" ht="16.8" customHeight="1" x14ac:dyDescent="0.3">
      <c r="B99" s="62"/>
      <c r="C99" s="62"/>
      <c r="D99" s="51"/>
      <c r="E99" s="61"/>
      <c r="F99" s="51">
        <f t="shared" si="3"/>
        <v>0</v>
      </c>
    </row>
    <row r="100" spans="2:6" ht="16.8" customHeight="1" x14ac:dyDescent="0.3">
      <c r="B100" s="47"/>
      <c r="C100" s="47"/>
      <c r="D100" s="47"/>
      <c r="E100" s="47"/>
      <c r="F100" s="47"/>
    </row>
    <row r="101" spans="2:6" ht="16.8" customHeight="1" x14ac:dyDescent="0.3">
      <c r="B101" s="48" t="s">
        <v>42</v>
      </c>
      <c r="C101" s="47"/>
      <c r="D101" s="47"/>
      <c r="E101" s="47"/>
      <c r="F101" s="47"/>
    </row>
    <row r="102" spans="2:6" ht="16.8" customHeight="1" x14ac:dyDescent="0.3">
      <c r="B102" s="47"/>
      <c r="C102" s="47"/>
      <c r="D102" s="47"/>
      <c r="E102" s="47"/>
      <c r="F102" s="47"/>
    </row>
    <row r="103" spans="2:6" ht="16.8" customHeight="1" x14ac:dyDescent="0.3">
      <c r="B103" s="47"/>
      <c r="C103" s="47"/>
      <c r="D103" s="47"/>
      <c r="E103" s="47"/>
      <c r="F103" s="47"/>
    </row>
    <row r="104" spans="2:6" ht="16.8" customHeight="1" x14ac:dyDescent="0.3">
      <c r="B104" s="31" t="s">
        <v>88</v>
      </c>
    </row>
    <row r="105" spans="2:6" ht="16.8" customHeight="1" x14ac:dyDescent="0.3">
      <c r="B105" s="33">
        <v>44837</v>
      </c>
      <c r="C105" s="32" t="s">
        <v>89</v>
      </c>
      <c r="D105" s="65" t="s">
        <v>90</v>
      </c>
      <c r="F105" s="64">
        <v>149940</v>
      </c>
    </row>
    <row r="106" spans="2:6" ht="16.8" customHeight="1" x14ac:dyDescent="0.3">
      <c r="B106" s="33">
        <v>44837</v>
      </c>
      <c r="C106" s="32" t="s">
        <v>91</v>
      </c>
      <c r="D106" s="65" t="s">
        <v>92</v>
      </c>
      <c r="F106" s="64">
        <v>1900</v>
      </c>
    </row>
    <row r="107" spans="2:6" ht="16.8" customHeight="1" x14ac:dyDescent="0.3">
      <c r="B107" s="33">
        <v>44840</v>
      </c>
      <c r="C107" s="32" t="s">
        <v>93</v>
      </c>
      <c r="D107" s="65" t="s">
        <v>94</v>
      </c>
      <c r="F107" s="64">
        <v>773.5</v>
      </c>
    </row>
    <row r="108" spans="2:6" ht="16.8" customHeight="1" x14ac:dyDescent="0.3">
      <c r="B108" s="33">
        <v>44845</v>
      </c>
      <c r="C108" s="32" t="s">
        <v>95</v>
      </c>
      <c r="D108" s="65" t="s">
        <v>96</v>
      </c>
      <c r="F108" s="64">
        <v>1200</v>
      </c>
    </row>
    <row r="109" spans="2:6" ht="16.8" customHeight="1" x14ac:dyDescent="0.3">
      <c r="B109" s="33">
        <v>44848</v>
      </c>
      <c r="C109" s="32" t="s">
        <v>97</v>
      </c>
      <c r="D109" s="65" t="s">
        <v>98</v>
      </c>
      <c r="F109" s="64">
        <v>16900</v>
      </c>
    </row>
    <row r="110" spans="2:6" ht="16.8" customHeight="1" x14ac:dyDescent="0.3">
      <c r="B110" s="33">
        <v>44848</v>
      </c>
      <c r="C110" s="32" t="s">
        <v>99</v>
      </c>
      <c r="D110" s="65" t="s">
        <v>100</v>
      </c>
      <c r="F110" s="64">
        <v>7430</v>
      </c>
    </row>
    <row r="111" spans="2:6" ht="16.8" customHeight="1" x14ac:dyDescent="0.3">
      <c r="B111" s="33">
        <v>44848</v>
      </c>
      <c r="C111" s="32" t="s">
        <v>101</v>
      </c>
      <c r="D111" s="65" t="s">
        <v>102</v>
      </c>
      <c r="F111" s="64">
        <v>6550</v>
      </c>
    </row>
    <row r="112" spans="2:6" ht="16.8" customHeight="1" x14ac:dyDescent="0.3">
      <c r="B112" s="33">
        <v>44852</v>
      </c>
      <c r="C112" s="32" t="s">
        <v>103</v>
      </c>
      <c r="D112" s="65" t="s">
        <v>104</v>
      </c>
      <c r="F112" s="64">
        <v>2700</v>
      </c>
    </row>
    <row r="113" spans="2:6" ht="16.8" customHeight="1" x14ac:dyDescent="0.3">
      <c r="B113" s="33">
        <v>44853</v>
      </c>
      <c r="C113" s="32" t="s">
        <v>105</v>
      </c>
      <c r="D113" s="65" t="s">
        <v>106</v>
      </c>
      <c r="F113" s="64">
        <v>46600</v>
      </c>
    </row>
    <row r="114" spans="2:6" ht="16.8" customHeight="1" x14ac:dyDescent="0.3">
      <c r="B114" s="33">
        <v>44855</v>
      </c>
      <c r="C114" s="32" t="s">
        <v>107</v>
      </c>
      <c r="D114" s="65" t="s">
        <v>108</v>
      </c>
      <c r="F114" s="64">
        <v>448.62</v>
      </c>
    </row>
    <row r="115" spans="2:6" ht="16.8" customHeight="1" x14ac:dyDescent="0.3">
      <c r="B115" s="33">
        <v>44855</v>
      </c>
      <c r="C115" s="32" t="s">
        <v>109</v>
      </c>
      <c r="D115" s="65" t="s">
        <v>110</v>
      </c>
      <c r="F115" s="64">
        <v>1230</v>
      </c>
    </row>
    <row r="116" spans="2:6" ht="16.8" customHeight="1" x14ac:dyDescent="0.3">
      <c r="B116" s="33">
        <v>44859</v>
      </c>
      <c r="C116" s="32" t="s">
        <v>111</v>
      </c>
      <c r="D116" s="65" t="s">
        <v>112</v>
      </c>
      <c r="F116" s="64">
        <v>500</v>
      </c>
    </row>
    <row r="117" spans="2:6" ht="16.8" customHeight="1" x14ac:dyDescent="0.3">
      <c r="B117" s="33">
        <v>44860</v>
      </c>
      <c r="C117" s="32" t="s">
        <v>113</v>
      </c>
      <c r="D117" s="65" t="s">
        <v>114</v>
      </c>
      <c r="F117" s="64">
        <v>29500</v>
      </c>
    </row>
    <row r="118" spans="2:6" ht="16.8" customHeight="1" x14ac:dyDescent="0.3">
      <c r="B118" s="33">
        <v>44860</v>
      </c>
      <c r="C118" s="32" t="s">
        <v>115</v>
      </c>
      <c r="D118" s="65" t="s">
        <v>116</v>
      </c>
      <c r="F118" s="64">
        <v>2250</v>
      </c>
    </row>
    <row r="119" spans="2:6" ht="16.8" customHeight="1" x14ac:dyDescent="0.3">
      <c r="B119" s="33">
        <v>44862</v>
      </c>
      <c r="C119" s="32" t="s">
        <v>117</v>
      </c>
      <c r="D119" s="65" t="s">
        <v>118</v>
      </c>
      <c r="F119" s="64">
        <v>13278.4</v>
      </c>
    </row>
    <row r="120" spans="2:6" ht="16.8" customHeight="1" thickBot="1" x14ac:dyDescent="0.35">
      <c r="B120" s="32" t="s">
        <v>119</v>
      </c>
      <c r="F120" s="89">
        <v>281200.52</v>
      </c>
    </row>
    <row r="121" spans="2:6" ht="16.8" customHeight="1" thickTop="1" x14ac:dyDescent="0.3"/>
    <row r="122" spans="2:6" ht="16.8" customHeight="1" x14ac:dyDescent="0.3">
      <c r="B122" s="31" t="s">
        <v>249</v>
      </c>
    </row>
    <row r="123" spans="2:6" ht="16.8" customHeight="1" x14ac:dyDescent="0.3">
      <c r="B123" s="31" t="s">
        <v>120</v>
      </c>
    </row>
    <row r="125" spans="2:6" ht="16.8" customHeight="1" x14ac:dyDescent="0.3">
      <c r="B125" s="32">
        <v>44838</v>
      </c>
      <c r="C125" s="32" t="s">
        <v>121</v>
      </c>
      <c r="D125" s="65" t="s">
        <v>122</v>
      </c>
      <c r="F125" s="64">
        <v>41000</v>
      </c>
    </row>
    <row r="126" spans="2:6" ht="16.8" customHeight="1" x14ac:dyDescent="0.3">
      <c r="B126" s="32">
        <v>44838</v>
      </c>
      <c r="C126" s="32" t="s">
        <v>123</v>
      </c>
      <c r="D126" s="65" t="s">
        <v>124</v>
      </c>
      <c r="F126" s="64">
        <v>42000</v>
      </c>
    </row>
    <row r="127" spans="2:6" ht="16.8" customHeight="1" x14ac:dyDescent="0.3">
      <c r="B127" s="32">
        <v>44851</v>
      </c>
      <c r="C127" s="32" t="s">
        <v>125</v>
      </c>
      <c r="D127" s="65" t="s">
        <v>126</v>
      </c>
      <c r="F127" s="64">
        <v>19500</v>
      </c>
    </row>
    <row r="128" spans="2:6" ht="16.8" customHeight="1" x14ac:dyDescent="0.3">
      <c r="B128" s="32">
        <v>44854</v>
      </c>
      <c r="C128" s="32" t="s">
        <v>127</v>
      </c>
      <c r="D128" s="65" t="s">
        <v>128</v>
      </c>
      <c r="F128" s="64">
        <v>21000</v>
      </c>
    </row>
    <row r="129" spans="2:6" ht="16.8" customHeight="1" x14ac:dyDescent="0.3">
      <c r="D129" s="30" t="s">
        <v>129</v>
      </c>
      <c r="F129" s="64">
        <v>123500</v>
      </c>
    </row>
    <row r="130" spans="2:6" ht="16.8" customHeight="1" x14ac:dyDescent="0.3">
      <c r="D130" s="65"/>
      <c r="F130" s="64"/>
    </row>
    <row r="131" spans="2:6" ht="16.8" customHeight="1" x14ac:dyDescent="0.3">
      <c r="B131" s="31" t="s">
        <v>130</v>
      </c>
      <c r="D131" s="65"/>
      <c r="F131" s="64"/>
    </row>
    <row r="132" spans="2:6" ht="16.8" customHeight="1" x14ac:dyDescent="0.3">
      <c r="B132" s="33">
        <v>44837</v>
      </c>
      <c r="C132" s="32" t="s">
        <v>131</v>
      </c>
      <c r="D132" s="65" t="s">
        <v>132</v>
      </c>
      <c r="F132" s="64">
        <v>362080</v>
      </c>
    </row>
    <row r="133" spans="2:6" ht="16.8" customHeight="1" x14ac:dyDescent="0.3">
      <c r="B133" s="33">
        <v>44861</v>
      </c>
      <c r="C133" s="32" t="s">
        <v>133</v>
      </c>
      <c r="D133" s="65" t="s">
        <v>134</v>
      </c>
      <c r="F133" s="64">
        <v>34224</v>
      </c>
    </row>
    <row r="134" spans="2:6" ht="16.8" customHeight="1" x14ac:dyDescent="0.3">
      <c r="D134" s="30" t="s">
        <v>135</v>
      </c>
      <c r="F134" s="64">
        <v>396304</v>
      </c>
    </row>
    <row r="135" spans="2:6" ht="16.8" customHeight="1" x14ac:dyDescent="0.3">
      <c r="D135" s="65"/>
      <c r="F135" s="64"/>
    </row>
    <row r="136" spans="2:6" ht="16.8" customHeight="1" x14ac:dyDescent="0.3">
      <c r="B136" s="31" t="s">
        <v>136</v>
      </c>
      <c r="D136" s="65"/>
      <c r="F136" s="64"/>
    </row>
    <row r="137" spans="2:6" ht="16.8" customHeight="1" x14ac:dyDescent="0.3">
      <c r="D137" s="65"/>
      <c r="F137" s="64"/>
    </row>
    <row r="138" spans="2:6" ht="16.8" customHeight="1" x14ac:dyDescent="0.3">
      <c r="D138" s="30" t="s">
        <v>137</v>
      </c>
      <c r="F138" s="64">
        <v>0</v>
      </c>
    </row>
    <row r="139" spans="2:6" ht="16.8" customHeight="1" x14ac:dyDescent="0.3">
      <c r="D139" s="65"/>
      <c r="F139" s="64"/>
    </row>
    <row r="140" spans="2:6" ht="16.8" customHeight="1" x14ac:dyDescent="0.3">
      <c r="B140" s="31" t="s">
        <v>138</v>
      </c>
      <c r="D140" s="65"/>
      <c r="F140" s="64"/>
    </row>
    <row r="141" spans="2:6" ht="16.8" customHeight="1" x14ac:dyDescent="0.3">
      <c r="B141" s="33">
        <v>44835</v>
      </c>
      <c r="C141" s="32" t="s">
        <v>139</v>
      </c>
      <c r="D141" s="65" t="s">
        <v>140</v>
      </c>
      <c r="F141" s="64">
        <v>29600</v>
      </c>
    </row>
    <row r="142" spans="2:6" ht="16.8" customHeight="1" x14ac:dyDescent="0.3">
      <c r="B142" s="33">
        <v>44835</v>
      </c>
      <c r="C142" s="32" t="s">
        <v>141</v>
      </c>
      <c r="D142" s="65" t="s">
        <v>142</v>
      </c>
      <c r="F142" s="64">
        <v>275</v>
      </c>
    </row>
    <row r="143" spans="2:6" ht="16.8" customHeight="1" x14ac:dyDescent="0.3">
      <c r="B143" s="33">
        <v>44835</v>
      </c>
      <c r="C143" s="32" t="s">
        <v>143</v>
      </c>
      <c r="D143" s="65" t="s">
        <v>144</v>
      </c>
      <c r="F143" s="64">
        <v>350</v>
      </c>
    </row>
    <row r="144" spans="2:6" ht="16.8" customHeight="1" x14ac:dyDescent="0.3">
      <c r="B144" s="33">
        <v>44837</v>
      </c>
      <c r="C144" s="32" t="s">
        <v>145</v>
      </c>
      <c r="D144" s="65" t="s">
        <v>146</v>
      </c>
      <c r="F144" s="64">
        <v>440</v>
      </c>
    </row>
    <row r="145" spans="2:6" ht="16.8" customHeight="1" x14ac:dyDescent="0.3">
      <c r="B145" s="33">
        <v>44840</v>
      </c>
      <c r="C145" s="32" t="s">
        <v>147</v>
      </c>
      <c r="D145" s="65" t="s">
        <v>148</v>
      </c>
      <c r="F145" s="64">
        <v>3370</v>
      </c>
    </row>
    <row r="146" spans="2:6" ht="16.8" customHeight="1" x14ac:dyDescent="0.3">
      <c r="B146" s="33">
        <v>44841</v>
      </c>
      <c r="C146" s="32" t="s">
        <v>149</v>
      </c>
      <c r="D146" s="65" t="s">
        <v>150</v>
      </c>
      <c r="F146" s="64">
        <v>600</v>
      </c>
    </row>
    <row r="147" spans="2:6" ht="16.8" customHeight="1" x14ac:dyDescent="0.3">
      <c r="B147" s="33">
        <v>44844</v>
      </c>
      <c r="C147" s="32" t="s">
        <v>151</v>
      </c>
      <c r="D147" s="65" t="s">
        <v>152</v>
      </c>
      <c r="F147" s="64">
        <v>706</v>
      </c>
    </row>
    <row r="148" spans="2:6" ht="16.8" customHeight="1" x14ac:dyDescent="0.3">
      <c r="B148" s="33">
        <v>44845</v>
      </c>
      <c r="C148" s="32" t="s">
        <v>153</v>
      </c>
      <c r="D148" s="65" t="s">
        <v>154</v>
      </c>
      <c r="F148" s="64">
        <v>2265</v>
      </c>
    </row>
    <row r="149" spans="2:6" ht="16.8" customHeight="1" x14ac:dyDescent="0.3">
      <c r="B149" s="33">
        <v>44846</v>
      </c>
      <c r="C149" s="32" t="s">
        <v>155</v>
      </c>
      <c r="D149" s="65" t="s">
        <v>156</v>
      </c>
      <c r="F149" s="64">
        <v>101</v>
      </c>
    </row>
    <row r="150" spans="2:6" ht="16.8" customHeight="1" x14ac:dyDescent="0.3">
      <c r="B150" s="33">
        <v>44846</v>
      </c>
      <c r="C150" s="32" t="s">
        <v>157</v>
      </c>
      <c r="D150" s="65" t="s">
        <v>158</v>
      </c>
      <c r="F150" s="64">
        <v>339.25</v>
      </c>
    </row>
    <row r="151" spans="2:6" ht="16.8" customHeight="1" x14ac:dyDescent="0.3">
      <c r="B151" s="33">
        <v>44846</v>
      </c>
      <c r="C151" s="32" t="s">
        <v>159</v>
      </c>
      <c r="D151" s="65" t="s">
        <v>160</v>
      </c>
      <c r="F151" s="64">
        <v>5540</v>
      </c>
    </row>
    <row r="152" spans="2:6" ht="16.8" customHeight="1" x14ac:dyDescent="0.3">
      <c r="B152" s="33">
        <v>44859</v>
      </c>
      <c r="C152" s="32" t="s">
        <v>161</v>
      </c>
      <c r="D152" s="65" t="s">
        <v>162</v>
      </c>
      <c r="F152" s="64">
        <v>1580</v>
      </c>
    </row>
    <row r="153" spans="2:6" ht="16.8" customHeight="1" x14ac:dyDescent="0.3">
      <c r="B153" s="33">
        <v>44860</v>
      </c>
      <c r="C153" s="32" t="s">
        <v>163</v>
      </c>
      <c r="D153" s="65" t="s">
        <v>164</v>
      </c>
      <c r="F153" s="64">
        <v>2200</v>
      </c>
    </row>
    <row r="154" spans="2:6" ht="16.8" customHeight="1" x14ac:dyDescent="0.3">
      <c r="D154" s="30" t="s">
        <v>165</v>
      </c>
      <c r="F154" s="64">
        <v>47366.25</v>
      </c>
    </row>
    <row r="155" spans="2:6" ht="16.8" customHeight="1" x14ac:dyDescent="0.3">
      <c r="D155" s="65"/>
      <c r="F155" s="64"/>
    </row>
    <row r="156" spans="2:6" ht="16.8" customHeight="1" x14ac:dyDescent="0.3">
      <c r="B156" s="31" t="s">
        <v>166</v>
      </c>
      <c r="D156" s="65"/>
      <c r="F156" s="64"/>
    </row>
    <row r="157" spans="2:6" ht="16.8" customHeight="1" x14ac:dyDescent="0.3">
      <c r="B157" s="33">
        <v>44835</v>
      </c>
      <c r="C157" s="32" t="s">
        <v>167</v>
      </c>
      <c r="D157" s="65" t="s">
        <v>168</v>
      </c>
      <c r="F157" s="64">
        <v>9450</v>
      </c>
    </row>
    <row r="158" spans="2:6" ht="16.8" customHeight="1" x14ac:dyDescent="0.3">
      <c r="B158" s="33">
        <v>44837</v>
      </c>
      <c r="C158" s="32" t="s">
        <v>169</v>
      </c>
      <c r="D158" s="65" t="s">
        <v>170</v>
      </c>
      <c r="F158" s="64">
        <v>841.6</v>
      </c>
    </row>
    <row r="159" spans="2:6" ht="16.8" customHeight="1" x14ac:dyDescent="0.3">
      <c r="B159" s="33">
        <v>44837</v>
      </c>
      <c r="C159" s="32" t="s">
        <v>171</v>
      </c>
      <c r="D159" s="65" t="s">
        <v>172</v>
      </c>
      <c r="F159" s="64">
        <v>1614.95</v>
      </c>
    </row>
    <row r="160" spans="2:6" ht="16.8" customHeight="1" x14ac:dyDescent="0.3">
      <c r="B160" s="33">
        <v>44837</v>
      </c>
      <c r="C160" s="32" t="s">
        <v>173</v>
      </c>
      <c r="D160" s="65" t="s">
        <v>174</v>
      </c>
      <c r="F160" s="64">
        <v>36250</v>
      </c>
    </row>
    <row r="161" spans="2:6" ht="16.8" customHeight="1" x14ac:dyDescent="0.3">
      <c r="B161" s="33">
        <v>44837</v>
      </c>
      <c r="C161" s="32" t="s">
        <v>175</v>
      </c>
      <c r="D161" s="65" t="s">
        <v>176</v>
      </c>
      <c r="F161" s="64">
        <v>1150</v>
      </c>
    </row>
    <row r="162" spans="2:6" ht="16.8" customHeight="1" x14ac:dyDescent="0.3">
      <c r="B162" s="33">
        <v>44837</v>
      </c>
      <c r="C162" s="32" t="s">
        <v>177</v>
      </c>
      <c r="D162" s="65" t="s">
        <v>178</v>
      </c>
      <c r="F162" s="64">
        <v>17280</v>
      </c>
    </row>
    <row r="163" spans="2:6" ht="16.8" customHeight="1" x14ac:dyDescent="0.3">
      <c r="B163" s="33">
        <v>44838</v>
      </c>
      <c r="C163" s="32" t="s">
        <v>179</v>
      </c>
      <c r="D163" s="65" t="s">
        <v>180</v>
      </c>
      <c r="F163" s="64">
        <v>235</v>
      </c>
    </row>
    <row r="164" spans="2:6" ht="16.8" customHeight="1" x14ac:dyDescent="0.3">
      <c r="B164" s="33">
        <v>44838</v>
      </c>
      <c r="C164" s="32" t="s">
        <v>181</v>
      </c>
      <c r="D164" s="65" t="s">
        <v>182</v>
      </c>
      <c r="F164" s="64">
        <v>2947.9</v>
      </c>
    </row>
    <row r="165" spans="2:6" ht="16.8" customHeight="1" x14ac:dyDescent="0.3">
      <c r="B165" s="33">
        <v>44839</v>
      </c>
      <c r="C165" s="32" t="s">
        <v>183</v>
      </c>
      <c r="D165" s="65" t="s">
        <v>184</v>
      </c>
      <c r="F165" s="64">
        <v>412</v>
      </c>
    </row>
    <row r="166" spans="2:6" ht="16.8" customHeight="1" x14ac:dyDescent="0.3">
      <c r="B166" s="33">
        <v>44839</v>
      </c>
      <c r="C166" s="32" t="s">
        <v>185</v>
      </c>
      <c r="D166" s="65" t="s">
        <v>186</v>
      </c>
      <c r="F166" s="64">
        <v>1200</v>
      </c>
    </row>
    <row r="167" spans="2:6" ht="16.8" customHeight="1" x14ac:dyDescent="0.3">
      <c r="B167" s="33">
        <v>44840</v>
      </c>
      <c r="C167" s="32" t="s">
        <v>187</v>
      </c>
      <c r="D167" s="65" t="s">
        <v>188</v>
      </c>
      <c r="F167" s="64">
        <v>6600</v>
      </c>
    </row>
    <row r="168" spans="2:6" ht="16.8" customHeight="1" x14ac:dyDescent="0.3">
      <c r="B168" s="33">
        <v>44840</v>
      </c>
      <c r="C168" s="32" t="s">
        <v>189</v>
      </c>
      <c r="D168" s="65" t="s">
        <v>190</v>
      </c>
      <c r="F168" s="64">
        <v>690</v>
      </c>
    </row>
    <row r="169" spans="2:6" ht="16.8" customHeight="1" x14ac:dyDescent="0.3">
      <c r="B169" s="33">
        <v>44840</v>
      </c>
      <c r="C169" s="32" t="s">
        <v>191</v>
      </c>
      <c r="D169" s="65" t="s">
        <v>192</v>
      </c>
      <c r="F169" s="64">
        <v>5620</v>
      </c>
    </row>
    <row r="170" spans="2:6" ht="16.8" customHeight="1" x14ac:dyDescent="0.3">
      <c r="B170" s="33">
        <v>44840</v>
      </c>
      <c r="C170" s="32" t="s">
        <v>193</v>
      </c>
      <c r="D170" s="65" t="s">
        <v>194</v>
      </c>
      <c r="F170" s="64">
        <v>1800</v>
      </c>
    </row>
    <row r="171" spans="2:6" ht="16.8" customHeight="1" x14ac:dyDescent="0.3">
      <c r="B171" s="33">
        <v>44841</v>
      </c>
      <c r="C171" s="32" t="s">
        <v>195</v>
      </c>
      <c r="D171" s="65" t="s">
        <v>196</v>
      </c>
      <c r="F171" s="64">
        <v>3250</v>
      </c>
    </row>
    <row r="172" spans="2:6" ht="16.8" customHeight="1" x14ac:dyDescent="0.3">
      <c r="B172" s="33">
        <v>44845</v>
      </c>
      <c r="C172" s="32" t="s">
        <v>197</v>
      </c>
      <c r="D172" s="65" t="s">
        <v>198</v>
      </c>
      <c r="F172" s="64">
        <v>90</v>
      </c>
    </row>
    <row r="173" spans="2:6" ht="16.8" customHeight="1" x14ac:dyDescent="0.3">
      <c r="B173" s="33">
        <v>44847</v>
      </c>
      <c r="C173" s="32" t="s">
        <v>199</v>
      </c>
      <c r="D173" s="65" t="s">
        <v>200</v>
      </c>
      <c r="F173" s="64">
        <v>930</v>
      </c>
    </row>
    <row r="174" spans="2:6" ht="16.8" customHeight="1" x14ac:dyDescent="0.3">
      <c r="B174" s="33">
        <v>44848</v>
      </c>
      <c r="C174" s="32" t="s">
        <v>201</v>
      </c>
      <c r="D174" s="65" t="s">
        <v>202</v>
      </c>
      <c r="F174" s="64">
        <v>2550</v>
      </c>
    </row>
    <row r="175" spans="2:6" ht="16.8" customHeight="1" x14ac:dyDescent="0.3">
      <c r="B175" s="33">
        <v>44848</v>
      </c>
      <c r="C175" s="32" t="s">
        <v>203</v>
      </c>
      <c r="D175" s="65" t="s">
        <v>204</v>
      </c>
      <c r="F175" s="64">
        <v>1265</v>
      </c>
    </row>
    <row r="176" spans="2:6" ht="16.8" customHeight="1" x14ac:dyDescent="0.3">
      <c r="B176" s="33">
        <v>44848</v>
      </c>
      <c r="C176" s="32" t="s">
        <v>205</v>
      </c>
      <c r="D176" s="65" t="s">
        <v>206</v>
      </c>
      <c r="F176" s="64">
        <v>1600</v>
      </c>
    </row>
    <row r="177" spans="2:6" ht="16.8" customHeight="1" x14ac:dyDescent="0.3">
      <c r="B177" s="33">
        <v>44848</v>
      </c>
      <c r="C177" s="32" t="s">
        <v>207</v>
      </c>
      <c r="D177" s="65" t="s">
        <v>208</v>
      </c>
      <c r="F177" s="64">
        <v>2421.2600000000002</v>
      </c>
    </row>
    <row r="178" spans="2:6" ht="16.8" customHeight="1" x14ac:dyDescent="0.3">
      <c r="B178" s="33">
        <v>44849</v>
      </c>
      <c r="C178" s="32" t="s">
        <v>209</v>
      </c>
      <c r="D178" s="65" t="s">
        <v>210</v>
      </c>
      <c r="F178" s="64">
        <v>7160</v>
      </c>
    </row>
    <row r="179" spans="2:6" ht="16.8" customHeight="1" x14ac:dyDescent="0.3">
      <c r="B179" s="33">
        <v>44851</v>
      </c>
      <c r="C179" s="32" t="s">
        <v>211</v>
      </c>
      <c r="D179" s="65" t="s">
        <v>212</v>
      </c>
      <c r="F179" s="64">
        <v>3500</v>
      </c>
    </row>
    <row r="180" spans="2:6" ht="16.8" customHeight="1" x14ac:dyDescent="0.3">
      <c r="B180" s="33">
        <v>44851</v>
      </c>
      <c r="C180" s="32" t="s">
        <v>213</v>
      </c>
      <c r="D180" s="65" t="s">
        <v>214</v>
      </c>
      <c r="F180" s="64">
        <v>3240</v>
      </c>
    </row>
    <row r="181" spans="2:6" ht="16.8" customHeight="1" x14ac:dyDescent="0.3">
      <c r="B181" s="33">
        <v>44852</v>
      </c>
      <c r="C181" s="32" t="s">
        <v>215</v>
      </c>
      <c r="D181" s="65" t="s">
        <v>216</v>
      </c>
      <c r="F181" s="64">
        <v>3950</v>
      </c>
    </row>
    <row r="182" spans="2:6" ht="16.8" customHeight="1" x14ac:dyDescent="0.3">
      <c r="B182" s="33">
        <v>44852</v>
      </c>
      <c r="C182" s="32" t="s">
        <v>217</v>
      </c>
      <c r="D182" s="65" t="s">
        <v>218</v>
      </c>
      <c r="F182" s="64">
        <v>925.23</v>
      </c>
    </row>
    <row r="183" spans="2:6" ht="16.8" customHeight="1" x14ac:dyDescent="0.3">
      <c r="B183" s="33">
        <v>44852</v>
      </c>
      <c r="C183" s="32" t="s">
        <v>219</v>
      </c>
      <c r="D183" s="65" t="s">
        <v>220</v>
      </c>
      <c r="F183" s="64">
        <v>80</v>
      </c>
    </row>
    <row r="184" spans="2:6" ht="16.8" customHeight="1" x14ac:dyDescent="0.3">
      <c r="B184" s="33">
        <v>44852</v>
      </c>
      <c r="C184" s="32" t="s">
        <v>221</v>
      </c>
      <c r="D184" s="65" t="s">
        <v>222</v>
      </c>
      <c r="F184" s="64">
        <v>600</v>
      </c>
    </row>
    <row r="185" spans="2:6" ht="16.8" customHeight="1" x14ac:dyDescent="0.3">
      <c r="B185" s="33">
        <v>44853</v>
      </c>
      <c r="C185" s="32" t="s">
        <v>223</v>
      </c>
      <c r="D185" s="65" t="s">
        <v>224</v>
      </c>
      <c r="F185" s="64">
        <v>4600</v>
      </c>
    </row>
    <row r="186" spans="2:6" ht="16.8" customHeight="1" x14ac:dyDescent="0.3">
      <c r="B186" s="33">
        <v>44854</v>
      </c>
      <c r="C186" s="32" t="s">
        <v>225</v>
      </c>
      <c r="D186" s="65" t="s">
        <v>226</v>
      </c>
      <c r="F186" s="64">
        <v>742</v>
      </c>
    </row>
    <row r="187" spans="2:6" ht="16.8" customHeight="1" x14ac:dyDescent="0.3">
      <c r="B187" s="33">
        <v>44854</v>
      </c>
      <c r="C187" s="32" t="s">
        <v>227</v>
      </c>
      <c r="D187" s="65" t="s">
        <v>228</v>
      </c>
      <c r="F187" s="64">
        <v>2390</v>
      </c>
    </row>
    <row r="188" spans="2:6" ht="16.8" customHeight="1" x14ac:dyDescent="0.3">
      <c r="B188" s="33">
        <v>44855</v>
      </c>
      <c r="C188" s="32" t="s">
        <v>229</v>
      </c>
      <c r="D188" s="65" t="s">
        <v>230</v>
      </c>
      <c r="F188" s="64">
        <v>500</v>
      </c>
    </row>
    <row r="189" spans="2:6" ht="16.8" customHeight="1" x14ac:dyDescent="0.3">
      <c r="B189" s="33">
        <v>44855</v>
      </c>
      <c r="C189" s="32" t="s">
        <v>231</v>
      </c>
      <c r="D189" s="65" t="s">
        <v>232</v>
      </c>
      <c r="F189" s="64">
        <v>3250</v>
      </c>
    </row>
    <row r="190" spans="2:6" ht="16.8" customHeight="1" x14ac:dyDescent="0.3">
      <c r="B190" s="33">
        <v>44859</v>
      </c>
      <c r="C190" s="32" t="s">
        <v>233</v>
      </c>
      <c r="D190" s="65" t="s">
        <v>234</v>
      </c>
      <c r="F190" s="64">
        <v>320</v>
      </c>
    </row>
    <row r="191" spans="2:6" ht="16.8" customHeight="1" x14ac:dyDescent="0.3">
      <c r="B191" s="33">
        <v>44859</v>
      </c>
      <c r="C191" s="32" t="s">
        <v>235</v>
      </c>
      <c r="D191" s="65" t="s">
        <v>236</v>
      </c>
      <c r="F191" s="64">
        <v>658</v>
      </c>
    </row>
    <row r="192" spans="2:6" ht="16.8" customHeight="1" x14ac:dyDescent="0.3">
      <c r="B192" s="33">
        <v>44861</v>
      </c>
      <c r="C192" s="32" t="s">
        <v>237</v>
      </c>
      <c r="D192" s="65" t="s">
        <v>238</v>
      </c>
      <c r="F192" s="64">
        <v>900</v>
      </c>
    </row>
    <row r="193" spans="2:6" ht="16.8" customHeight="1" x14ac:dyDescent="0.3">
      <c r="B193" s="33">
        <v>44861</v>
      </c>
      <c r="C193" s="32" t="s">
        <v>239</v>
      </c>
      <c r="D193" s="65" t="s">
        <v>240</v>
      </c>
      <c r="F193" s="64">
        <v>7750</v>
      </c>
    </row>
    <row r="194" spans="2:6" ht="16.8" customHeight="1" x14ac:dyDescent="0.3">
      <c r="B194" s="33">
        <v>44862</v>
      </c>
      <c r="C194" s="32" t="s">
        <v>241</v>
      </c>
      <c r="D194" s="65" t="s">
        <v>242</v>
      </c>
      <c r="F194" s="64">
        <v>1950</v>
      </c>
    </row>
    <row r="195" spans="2:6" ht="16.8" customHeight="1" x14ac:dyDescent="0.3">
      <c r="B195" s="33">
        <v>44862</v>
      </c>
      <c r="C195" s="32" t="s">
        <v>243</v>
      </c>
      <c r="D195" s="65" t="s">
        <v>244</v>
      </c>
      <c r="F195" s="64">
        <v>516</v>
      </c>
    </row>
    <row r="196" spans="2:6" ht="16.8" customHeight="1" x14ac:dyDescent="0.3">
      <c r="B196" s="33">
        <v>44863</v>
      </c>
      <c r="C196" s="32" t="s">
        <v>245</v>
      </c>
      <c r="D196" s="65" t="s">
        <v>246</v>
      </c>
      <c r="F196" s="64">
        <v>2544</v>
      </c>
    </row>
    <row r="197" spans="2:6" ht="16.8" customHeight="1" x14ac:dyDescent="0.3">
      <c r="D197" s="30" t="s">
        <v>247</v>
      </c>
      <c r="F197" s="87">
        <v>143772.94</v>
      </c>
    </row>
    <row r="198" spans="2:6" ht="16.8" customHeight="1" thickBot="1" x14ac:dyDescent="0.35">
      <c r="D198" s="30" t="s">
        <v>248</v>
      </c>
      <c r="F198" s="89">
        <v>710943.19</v>
      </c>
    </row>
    <row r="199" spans="2:6" ht="16.8" customHeight="1" thickTop="1" x14ac:dyDescent="0.3">
      <c r="F199" s="87"/>
    </row>
    <row r="200" spans="2:6" ht="16.8" customHeight="1" x14ac:dyDescent="0.3">
      <c r="F200" s="88"/>
    </row>
  </sheetData>
  <mergeCells count="13">
    <mergeCell ref="G69:G73"/>
    <mergeCell ref="H69:H73"/>
    <mergeCell ref="B69:B73"/>
    <mergeCell ref="C69:C73"/>
    <mergeCell ref="D69:D73"/>
    <mergeCell ref="E69:E73"/>
    <mergeCell ref="F69:F73"/>
    <mergeCell ref="C5:G5"/>
    <mergeCell ref="B17:E17"/>
    <mergeCell ref="B24:E24"/>
    <mergeCell ref="B31:E31"/>
    <mergeCell ref="C42:E42"/>
    <mergeCell ref="F42:H42"/>
  </mergeCells>
  <phoneticPr fontId="4"/>
  <dataValidations count="1">
    <dataValidation type="list" allowBlank="1" showInputMessage="1" showErrorMessage="1" sqref="C1:F4 C6:F6 C10:F12 F104:F120 C104:D120 C121:F124 C199:F1048576 C125:D198 F125:F198" xr:uid="{ADF3CB74-5388-4894-9A78-1447BE45996E}">
      <formula1>#REF!</formula1>
    </dataValidation>
  </dataValidations>
  <pageMargins left="0.39" right="0.21" top="0.75" bottom="0.4" header="0.3" footer="0.3"/>
  <pageSetup paperSize="9" scale="2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4"/>
  <sheetViews>
    <sheetView zoomScale="90" zoomScaleNormal="90" workbookViewId="0">
      <selection activeCell="B1" sqref="B1:E24"/>
    </sheetView>
  </sheetViews>
  <sheetFormatPr defaultRowHeight="13.8" x14ac:dyDescent="0.25"/>
  <cols>
    <col min="1" max="1" width="4" style="1" customWidth="1"/>
    <col min="2" max="2" width="32.19921875" style="1" customWidth="1"/>
    <col min="3" max="5" width="15.3984375" style="1" customWidth="1"/>
    <col min="6" max="6" width="8.69921875" style="1"/>
  </cols>
  <sheetData>
    <row r="2" spans="2:5" ht="17.399999999999999" x14ac:dyDescent="0.3">
      <c r="B2" s="26" t="s">
        <v>25</v>
      </c>
    </row>
    <row r="3" spans="2:5" x14ac:dyDescent="0.25">
      <c r="B3" s="4" t="s">
        <v>26</v>
      </c>
    </row>
    <row r="5" spans="2:5" x14ac:dyDescent="0.25">
      <c r="B5" s="76">
        <v>44774</v>
      </c>
      <c r="C5" s="77"/>
      <c r="D5" s="77"/>
      <c r="E5" s="77"/>
    </row>
    <row r="6" spans="2:5" x14ac:dyDescent="0.25">
      <c r="B6" s="5"/>
      <c r="C6" s="6" t="s">
        <v>23</v>
      </c>
      <c r="D6" s="6" t="s">
        <v>24</v>
      </c>
      <c r="E6" s="6" t="s">
        <v>4</v>
      </c>
    </row>
    <row r="7" spans="2:5" x14ac:dyDescent="0.25">
      <c r="B7" s="5" t="s">
        <v>0</v>
      </c>
      <c r="C7" s="10"/>
      <c r="D7" s="10"/>
      <c r="E7" s="10">
        <f>SUM(C7:D7)</f>
        <v>0</v>
      </c>
    </row>
    <row r="8" spans="2:5" x14ac:dyDescent="0.25">
      <c r="B8" s="5" t="s">
        <v>1</v>
      </c>
      <c r="C8" s="10"/>
      <c r="D8" s="10"/>
      <c r="E8" s="10">
        <f>SUM(C8:D8)</f>
        <v>0</v>
      </c>
    </row>
    <row r="9" spans="2:5" x14ac:dyDescent="0.25">
      <c r="B9" s="5" t="s">
        <v>2</v>
      </c>
      <c r="C9" s="10">
        <f>C7-C8</f>
        <v>0</v>
      </c>
      <c r="D9" s="10">
        <f t="shared" ref="D9" si="0">D7-D8</f>
        <v>0</v>
      </c>
      <c r="E9" s="10">
        <f>SUM(C9:D9)</f>
        <v>0</v>
      </c>
    </row>
    <row r="10" spans="2:5" x14ac:dyDescent="0.25">
      <c r="B10" s="4" t="s">
        <v>3</v>
      </c>
      <c r="C10" s="11">
        <f>IFERROR(C9/C7,0)</f>
        <v>0</v>
      </c>
      <c r="D10" s="11">
        <f>IFERROR(D9/D7,0)</f>
        <v>0</v>
      </c>
      <c r="E10" s="11">
        <f>IFERROR(E9/E7,0)</f>
        <v>0</v>
      </c>
    </row>
    <row r="12" spans="2:5" x14ac:dyDescent="0.25">
      <c r="B12" s="76">
        <v>44805</v>
      </c>
      <c r="C12" s="77"/>
      <c r="D12" s="77"/>
      <c r="E12" s="77"/>
    </row>
    <row r="13" spans="2:5" x14ac:dyDescent="0.25">
      <c r="B13" s="5"/>
      <c r="C13" s="6" t="s">
        <v>23</v>
      </c>
      <c r="D13" s="6" t="s">
        <v>24</v>
      </c>
      <c r="E13" s="6" t="s">
        <v>4</v>
      </c>
    </row>
    <row r="14" spans="2:5" x14ac:dyDescent="0.25">
      <c r="B14" s="5" t="s">
        <v>0</v>
      </c>
      <c r="C14" s="10"/>
      <c r="D14" s="10"/>
      <c r="E14" s="10">
        <f>SUM(C14:D14)</f>
        <v>0</v>
      </c>
    </row>
    <row r="15" spans="2:5" x14ac:dyDescent="0.25">
      <c r="B15" s="5" t="s">
        <v>1</v>
      </c>
      <c r="C15" s="10"/>
      <c r="D15" s="10"/>
      <c r="E15" s="10">
        <f>SUM(C15:D15)</f>
        <v>0</v>
      </c>
    </row>
    <row r="16" spans="2:5" x14ac:dyDescent="0.25">
      <c r="B16" s="5" t="s">
        <v>2</v>
      </c>
      <c r="C16" s="10">
        <f>C14-C15</f>
        <v>0</v>
      </c>
      <c r="D16" s="10">
        <f t="shared" ref="D16" si="1">D14-D15</f>
        <v>0</v>
      </c>
      <c r="E16" s="10">
        <f>SUM(C16:D16)</f>
        <v>0</v>
      </c>
    </row>
    <row r="17" spans="2:5" x14ac:dyDescent="0.25">
      <c r="B17" s="4" t="s">
        <v>3</v>
      </c>
      <c r="C17" s="11">
        <f>IFERROR(C16/C14,0)</f>
        <v>0</v>
      </c>
      <c r="D17" s="11">
        <f>IFERROR(D16/D14,0)</f>
        <v>0</v>
      </c>
      <c r="E17" s="11">
        <f>IFERROR(E16/E14,0)</f>
        <v>0</v>
      </c>
    </row>
    <row r="19" spans="2:5" x14ac:dyDescent="0.25">
      <c r="B19" s="76">
        <v>44835</v>
      </c>
      <c r="C19" s="77"/>
      <c r="D19" s="77"/>
      <c r="E19" s="77"/>
    </row>
    <row r="20" spans="2:5" x14ac:dyDescent="0.25">
      <c r="B20" s="5"/>
      <c r="C20" s="6" t="s">
        <v>23</v>
      </c>
      <c r="D20" s="6" t="s">
        <v>24</v>
      </c>
      <c r="E20" s="6" t="s">
        <v>4</v>
      </c>
    </row>
    <row r="21" spans="2:5" x14ac:dyDescent="0.25">
      <c r="B21" s="5" t="s">
        <v>0</v>
      </c>
      <c r="C21" s="10"/>
      <c r="D21" s="10"/>
      <c r="E21" s="10">
        <f>SUM(C21:D21)</f>
        <v>0</v>
      </c>
    </row>
    <row r="22" spans="2:5" x14ac:dyDescent="0.25">
      <c r="B22" s="5" t="s">
        <v>1</v>
      </c>
      <c r="C22" s="10"/>
      <c r="D22" s="10"/>
      <c r="E22" s="10">
        <f>SUM(C22:D22)</f>
        <v>0</v>
      </c>
    </row>
    <row r="23" spans="2:5" x14ac:dyDescent="0.25">
      <c r="B23" s="5" t="s">
        <v>2</v>
      </c>
      <c r="C23" s="10">
        <f>C21-C22</f>
        <v>0</v>
      </c>
      <c r="D23" s="10">
        <f t="shared" ref="D23" si="2">D21-D22</f>
        <v>0</v>
      </c>
      <c r="E23" s="10">
        <f>SUM(C23:D23)</f>
        <v>0</v>
      </c>
    </row>
    <row r="24" spans="2:5" x14ac:dyDescent="0.25">
      <c r="B24" s="4" t="s">
        <v>3</v>
      </c>
      <c r="C24" s="11">
        <f>IFERROR(C23/C21,0)</f>
        <v>0</v>
      </c>
      <c r="D24" s="11">
        <f>IFERROR(D23/D21,0)</f>
        <v>0</v>
      </c>
      <c r="E24" s="11">
        <f>IFERROR(E23/E21,0)</f>
        <v>0</v>
      </c>
    </row>
  </sheetData>
  <mergeCells count="3">
    <mergeCell ref="B5:E5"/>
    <mergeCell ref="B12:E12"/>
    <mergeCell ref="B19:E19"/>
  </mergeCells>
  <phoneticPr fontId="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7"/>
  <sheetViews>
    <sheetView topLeftCell="A3" zoomScale="79" zoomScaleNormal="130" workbookViewId="0">
      <selection activeCell="B1" sqref="B1:E24"/>
    </sheetView>
  </sheetViews>
  <sheetFormatPr defaultRowHeight="13.8" x14ac:dyDescent="0.25"/>
  <cols>
    <col min="1" max="1" width="3.8984375" style="1" customWidth="1"/>
    <col min="2" max="2" width="21.8984375" style="1" customWidth="1"/>
    <col min="3" max="5" width="24.69921875" style="1" customWidth="1"/>
    <col min="6" max="6" width="4.5" style="1" customWidth="1"/>
    <col min="7" max="9" width="23.296875" style="1" customWidth="1"/>
    <col min="10" max="10" width="10.59765625" style="1" customWidth="1"/>
  </cols>
  <sheetData>
    <row r="2" spans="1:9" ht="20.399999999999999" x14ac:dyDescent="0.35">
      <c r="B2" s="27" t="s">
        <v>15</v>
      </c>
    </row>
    <row r="3" spans="1:9" x14ac:dyDescent="0.25">
      <c r="B3" s="4" t="s">
        <v>27</v>
      </c>
    </row>
    <row r="4" spans="1:9" ht="18.45" customHeight="1" x14ac:dyDescent="0.25">
      <c r="B4" s="4" t="s">
        <v>28</v>
      </c>
    </row>
    <row r="5" spans="1:9" ht="16.5" customHeight="1" x14ac:dyDescent="0.25">
      <c r="A5" s="12"/>
      <c r="B5" s="2"/>
      <c r="C5" s="13"/>
      <c r="D5" s="13"/>
      <c r="E5" s="13"/>
      <c r="F5" s="13"/>
      <c r="G5" s="13"/>
      <c r="H5" s="13"/>
      <c r="I5" s="13"/>
    </row>
    <row r="6" spans="1:9" x14ac:dyDescent="0.25">
      <c r="A6" s="12"/>
      <c r="B6" s="14"/>
      <c r="C6" s="83" t="s">
        <v>29</v>
      </c>
      <c r="D6" s="84"/>
      <c r="E6" s="85"/>
      <c r="F6" s="81"/>
      <c r="G6" s="83" t="s">
        <v>30</v>
      </c>
      <c r="H6" s="84"/>
      <c r="I6" s="85"/>
    </row>
    <row r="7" spans="1:9" x14ac:dyDescent="0.25">
      <c r="A7" s="12"/>
      <c r="B7" s="23" t="s">
        <v>14</v>
      </c>
      <c r="C7" s="15">
        <v>44774</v>
      </c>
      <c r="D7" s="15">
        <v>44805</v>
      </c>
      <c r="E7" s="15">
        <v>44835</v>
      </c>
      <c r="F7" s="82"/>
      <c r="G7" s="15">
        <f>+C7</f>
        <v>44774</v>
      </c>
      <c r="H7" s="15">
        <f>+D7</f>
        <v>44805</v>
      </c>
      <c r="I7" s="15">
        <f>E7</f>
        <v>44835</v>
      </c>
    </row>
    <row r="8" spans="1:9" x14ac:dyDescent="0.25">
      <c r="A8" s="12"/>
      <c r="B8" s="23" t="s">
        <v>32</v>
      </c>
      <c r="C8" s="16"/>
      <c r="D8" s="16"/>
      <c r="E8" s="16"/>
      <c r="F8" s="82"/>
      <c r="G8" s="16"/>
      <c r="H8" s="16"/>
      <c r="I8" s="16"/>
    </row>
    <row r="9" spans="1:9" x14ac:dyDescent="0.25">
      <c r="A9" s="12"/>
      <c r="B9" s="23" t="s">
        <v>33</v>
      </c>
      <c r="C9" s="16"/>
      <c r="D9" s="16"/>
      <c r="E9" s="16"/>
      <c r="F9" s="82"/>
      <c r="G9" s="16"/>
      <c r="H9" s="16"/>
      <c r="I9" s="16"/>
    </row>
    <row r="10" spans="1:9" x14ac:dyDescent="0.25">
      <c r="A10" s="12"/>
      <c r="B10" s="23" t="s">
        <v>34</v>
      </c>
      <c r="C10" s="16"/>
      <c r="D10" s="16"/>
      <c r="E10" s="16"/>
      <c r="F10" s="82"/>
      <c r="G10" s="16"/>
      <c r="H10" s="16"/>
      <c r="I10" s="16"/>
    </row>
    <row r="11" spans="1:9" x14ac:dyDescent="0.25">
      <c r="A11" s="12"/>
      <c r="B11" s="23" t="s">
        <v>35</v>
      </c>
      <c r="C11" s="24"/>
      <c r="D11" s="24"/>
      <c r="E11" s="24"/>
      <c r="F11" s="82"/>
      <c r="G11" s="24"/>
      <c r="H11" s="24"/>
      <c r="I11" s="24"/>
    </row>
    <row r="12" spans="1:9" x14ac:dyDescent="0.25">
      <c r="A12" s="12"/>
      <c r="B12" s="23" t="s">
        <v>36</v>
      </c>
      <c r="C12" s="24"/>
      <c r="D12" s="24"/>
      <c r="E12" s="24"/>
      <c r="F12" s="82"/>
      <c r="G12" s="24"/>
      <c r="H12" s="24"/>
      <c r="I12" s="24"/>
    </row>
    <row r="13" spans="1:9" ht="54.45" customHeight="1" x14ac:dyDescent="0.25">
      <c r="A13" s="12"/>
      <c r="B13" s="78" t="s">
        <v>31</v>
      </c>
      <c r="C13" s="86"/>
      <c r="D13" s="86"/>
      <c r="E13" s="86"/>
      <c r="F13" s="21"/>
      <c r="G13" s="86"/>
      <c r="H13" s="86"/>
      <c r="I13" s="86"/>
    </row>
    <row r="14" spans="1:9" ht="54.45" customHeight="1" x14ac:dyDescent="0.25">
      <c r="A14" s="12"/>
      <c r="B14" s="79"/>
      <c r="C14" s="79"/>
      <c r="D14" s="79"/>
      <c r="E14" s="79"/>
      <c r="F14" s="22"/>
      <c r="G14" s="79"/>
      <c r="H14" s="79"/>
      <c r="I14" s="79"/>
    </row>
    <row r="15" spans="1:9" ht="54.45" customHeight="1" x14ac:dyDescent="0.25">
      <c r="B15" s="79"/>
      <c r="C15" s="79"/>
      <c r="D15" s="79"/>
      <c r="E15" s="79"/>
      <c r="F15" s="19"/>
      <c r="G15" s="79"/>
      <c r="H15" s="79"/>
      <c r="I15" s="79"/>
    </row>
    <row r="16" spans="1:9" ht="54.45" customHeight="1" x14ac:dyDescent="0.25">
      <c r="B16" s="79"/>
      <c r="C16" s="79"/>
      <c r="D16" s="79"/>
      <c r="E16" s="79"/>
      <c r="F16" s="19"/>
      <c r="G16" s="79"/>
      <c r="H16" s="79"/>
      <c r="I16" s="79"/>
    </row>
    <row r="17" spans="2:9" ht="54.45" customHeight="1" x14ac:dyDescent="0.25">
      <c r="B17" s="80"/>
      <c r="C17" s="80"/>
      <c r="D17" s="80"/>
      <c r="E17" s="80"/>
      <c r="F17" s="20"/>
      <c r="G17" s="80"/>
      <c r="H17" s="80"/>
      <c r="I17" s="80"/>
    </row>
  </sheetData>
  <mergeCells count="10">
    <mergeCell ref="B13:B17"/>
    <mergeCell ref="F6:F12"/>
    <mergeCell ref="C6:E6"/>
    <mergeCell ref="G6:I6"/>
    <mergeCell ref="I13:I17"/>
    <mergeCell ref="C13:C17"/>
    <mergeCell ref="D13:D17"/>
    <mergeCell ref="E13:E17"/>
    <mergeCell ref="G13:G17"/>
    <mergeCell ref="H13:H17"/>
  </mergeCells>
  <phoneticPr fontId="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zoomScale="106" zoomScaleNormal="130" workbookViewId="0">
      <selection activeCell="B1" sqref="B1:E24"/>
    </sheetView>
  </sheetViews>
  <sheetFormatPr defaultRowHeight="13.8" x14ac:dyDescent="0.25"/>
  <cols>
    <col min="1" max="1" width="4.296875" style="1" customWidth="1"/>
    <col min="2" max="2" width="11.59765625" style="1" customWidth="1"/>
    <col min="3" max="3" width="29.8984375" style="1" bestFit="1" customWidth="1"/>
    <col min="4" max="4" width="14.8984375" style="1" customWidth="1"/>
    <col min="5" max="5" width="13.8984375" style="1" bestFit="1" customWidth="1"/>
    <col min="6" max="6" width="59.8984375" style="1" bestFit="1" customWidth="1"/>
    <col min="7" max="7" width="10.59765625" style="1" customWidth="1"/>
  </cols>
  <sheetData>
    <row r="1" spans="2:6" ht="15.45" customHeight="1" x14ac:dyDescent="0.25"/>
    <row r="2" spans="2:6" ht="15" x14ac:dyDescent="0.25">
      <c r="B2" s="25" t="s">
        <v>37</v>
      </c>
    </row>
    <row r="3" spans="2:6" x14ac:dyDescent="0.25">
      <c r="B3" s="28" t="s">
        <v>38</v>
      </c>
    </row>
    <row r="5" spans="2:6" x14ac:dyDescent="0.25">
      <c r="B5" s="7" t="s">
        <v>5</v>
      </c>
      <c r="C5" s="7" t="s">
        <v>6</v>
      </c>
      <c r="D5" s="7" t="s">
        <v>40</v>
      </c>
      <c r="E5" s="9" t="s">
        <v>12</v>
      </c>
      <c r="F5" s="8" t="s">
        <v>11</v>
      </c>
    </row>
    <row r="6" spans="2:6" x14ac:dyDescent="0.25">
      <c r="B6" s="17"/>
      <c r="C6" s="17"/>
      <c r="D6" s="17"/>
      <c r="E6" s="18"/>
      <c r="F6" s="17"/>
    </row>
    <row r="7" spans="2:6" x14ac:dyDescent="0.25">
      <c r="B7" s="17"/>
      <c r="C7" s="17"/>
      <c r="D7" s="17"/>
      <c r="E7" s="18"/>
      <c r="F7" s="17"/>
    </row>
    <row r="8" spans="2:6" x14ac:dyDescent="0.25">
      <c r="B8" s="17"/>
      <c r="C8" s="17"/>
      <c r="D8" s="17"/>
      <c r="E8" s="18"/>
      <c r="F8" s="17"/>
    </row>
    <row r="9" spans="2:6" x14ac:dyDescent="0.25">
      <c r="B9" s="3"/>
      <c r="C9" s="3"/>
      <c r="D9" s="3"/>
      <c r="E9" s="3"/>
      <c r="F9" s="3"/>
    </row>
    <row r="10" spans="2:6" x14ac:dyDescent="0.25">
      <c r="B10" s="3"/>
      <c r="C10" s="3"/>
      <c r="D10" s="3"/>
      <c r="E10" s="3"/>
      <c r="F10" s="3"/>
    </row>
    <row r="11" spans="2:6" x14ac:dyDescent="0.25">
      <c r="B11" s="3"/>
      <c r="C11" s="3"/>
      <c r="D11" s="3"/>
      <c r="E11" s="3"/>
      <c r="F11" s="3"/>
    </row>
    <row r="12" spans="2:6" x14ac:dyDescent="0.25">
      <c r="B12" s="3"/>
      <c r="C12" s="3"/>
      <c r="D12" s="3"/>
      <c r="E12" s="3"/>
      <c r="F12" s="3"/>
    </row>
    <row r="13" spans="2:6" x14ac:dyDescent="0.25">
      <c r="B13" s="3"/>
      <c r="C13" s="3"/>
      <c r="D13" s="3"/>
      <c r="E13" s="3"/>
      <c r="F13" s="3"/>
    </row>
    <row r="15" spans="2:6" x14ac:dyDescent="0.25">
      <c r="B15" s="1" t="s">
        <v>39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3"/>
  <sheetViews>
    <sheetView zoomScaleNormal="100" workbookViewId="0">
      <selection activeCell="B1" sqref="B1:E24"/>
    </sheetView>
  </sheetViews>
  <sheetFormatPr defaultRowHeight="13.8" x14ac:dyDescent="0.25"/>
  <cols>
    <col min="1" max="1" width="3.59765625" style="1" customWidth="1"/>
    <col min="2" max="2" width="10" style="1" customWidth="1"/>
    <col min="3" max="3" width="41.69921875" style="1" customWidth="1"/>
    <col min="4" max="4" width="13.09765625" style="1" customWidth="1"/>
    <col min="5" max="5" width="13.19921875" style="1" bestFit="1" customWidth="1"/>
    <col min="6" max="6" width="14" style="1" bestFit="1" customWidth="1"/>
    <col min="7" max="7" width="3" style="1" customWidth="1"/>
    <col min="8" max="8" width="10.59765625" style="1" customWidth="1"/>
  </cols>
  <sheetData>
    <row r="2" spans="2:6" ht="15" x14ac:dyDescent="0.25">
      <c r="B2" s="25" t="s">
        <v>13</v>
      </c>
    </row>
    <row r="3" spans="2:6" ht="15" x14ac:dyDescent="0.25">
      <c r="B3" s="29" t="s">
        <v>41</v>
      </c>
    </row>
    <row r="5" spans="2:6" x14ac:dyDescent="0.25">
      <c r="B5" s="6" t="s">
        <v>5</v>
      </c>
      <c r="C5" s="6" t="s">
        <v>7</v>
      </c>
      <c r="D5" s="6" t="s">
        <v>8</v>
      </c>
      <c r="E5" s="6" t="s">
        <v>9</v>
      </c>
      <c r="F5" s="6" t="s">
        <v>10</v>
      </c>
    </row>
    <row r="6" spans="2:6" x14ac:dyDescent="0.25">
      <c r="B6" s="3"/>
      <c r="C6" s="3"/>
      <c r="D6" s="10"/>
      <c r="E6" s="18"/>
      <c r="F6" s="10">
        <f>E6-D6</f>
        <v>0</v>
      </c>
    </row>
    <row r="7" spans="2:6" x14ac:dyDescent="0.25">
      <c r="B7" s="3"/>
      <c r="C7" s="3"/>
      <c r="D7" s="10"/>
      <c r="E7" s="18"/>
      <c r="F7" s="10">
        <f t="shared" ref="F7:F11" si="0">E7-D7</f>
        <v>0</v>
      </c>
    </row>
    <row r="8" spans="2:6" x14ac:dyDescent="0.25">
      <c r="B8" s="3"/>
      <c r="C8" s="3"/>
      <c r="D8" s="10"/>
      <c r="E8" s="18"/>
      <c r="F8" s="10">
        <f t="shared" si="0"/>
        <v>0</v>
      </c>
    </row>
    <row r="9" spans="2:6" x14ac:dyDescent="0.25">
      <c r="B9" s="3"/>
      <c r="C9" s="3"/>
      <c r="D9" s="10"/>
      <c r="E9" s="18"/>
      <c r="F9" s="10">
        <f t="shared" si="0"/>
        <v>0</v>
      </c>
    </row>
    <row r="10" spans="2:6" x14ac:dyDescent="0.25">
      <c r="B10" s="3"/>
      <c r="C10" s="3"/>
      <c r="D10" s="10"/>
      <c r="E10" s="18"/>
      <c r="F10" s="10">
        <f t="shared" si="0"/>
        <v>0</v>
      </c>
    </row>
    <row r="11" spans="2:6" x14ac:dyDescent="0.25">
      <c r="B11" s="3"/>
      <c r="C11" s="3"/>
      <c r="D11" s="10"/>
      <c r="E11" s="18"/>
      <c r="F11" s="10">
        <f t="shared" si="0"/>
        <v>0</v>
      </c>
    </row>
    <row r="13" spans="2:6" x14ac:dyDescent="0.25">
      <c r="B13" s="1" t="s">
        <v>42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 lsit</vt:lpstr>
      <vt:lpstr>1. Gross profit</vt:lpstr>
      <vt:lpstr>2. Rental Exp</vt:lpstr>
      <vt:lpstr>3. Special Exp</vt:lpstr>
      <vt:lpstr>4. GL-Bank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Hiroko Uemura</dc:creator>
  <cp:lastModifiedBy>Nanthawat Soonhang</cp:lastModifiedBy>
  <cp:lastPrinted>2022-11-16T10:16:14Z</cp:lastPrinted>
  <dcterms:created xsi:type="dcterms:W3CDTF">2021-02-17T13:50:09Z</dcterms:created>
  <dcterms:modified xsi:type="dcterms:W3CDTF">2022-11-16T10:16:30Z</dcterms:modified>
</cp:coreProperties>
</file>