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 Check List\Team E\03.Mar 2023\"/>
    </mc:Choice>
  </mc:AlternateContent>
  <xr:revisionPtr revIDLastSave="0" documentId="13_ncr:1_{B231DE3F-0B59-4FCE-988B-1E9F09F3DFBA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7" l="1"/>
  <c r="C27" i="7"/>
  <c r="C20" i="7"/>
  <c r="C33" i="7"/>
  <c r="C26" i="7"/>
  <c r="C19" i="7"/>
  <c r="D7" i="7" l="1"/>
  <c r="E7" i="7" s="1"/>
  <c r="F7" i="7" s="1"/>
  <c r="G7" i="7" s="1"/>
  <c r="F81" i="7"/>
  <c r="F80" i="7"/>
  <c r="F79" i="7"/>
  <c r="F78" i="7"/>
  <c r="F77" i="7"/>
  <c r="F76" i="7"/>
  <c r="D35" i="7"/>
  <c r="D36" i="7" s="1"/>
  <c r="C35" i="7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28" i="7"/>
  <c r="E29" i="7" s="1"/>
  <c r="E36" i="7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<sst xmlns="http://schemas.openxmlformats.org/spreadsheetml/2006/main" count="156" uniqueCount="75">
  <si>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</si>
  <si>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</si>
  <si>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</si>
  <si>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</si>
  <si>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</si>
  <si>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</si>
  <si>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</si>
  <si>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</si>
  <si>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</si>
  <si>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</si>
  <si>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</si>
  <si>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</si>
  <si>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</si>
  <si>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</si>
  <si>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</si>
  <si>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</si>
  <si>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Month</t>
    <phoneticPr fontId="4"/>
  </si>
  <si>
    <t>✔</t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</si>
  <si>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</si>
  <si>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</si>
  <si>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</si>
  <si>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</si>
  <si>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</si>
  <si>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</si>
  <si>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</si>
  <si>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</si>
  <si>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</si>
  <si>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</si>
  <si>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</si>
  <si>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</si>
  <si>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</si>
  <si>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</si>
  <si>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</si>
  <si>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</si>
  <si>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</si>
  <si>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</si>
  <si>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</si>
  <si>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</si>
  <si>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</si>
  <si>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</si>
  <si>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</si>
  <si>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</si>
  <si>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</si>
  <si>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</si>
  <si>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</si>
  <si>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</si>
  <si>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</si>
  <si>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Ake</t>
  </si>
  <si>
    <t>PIC1</t>
  </si>
  <si>
    <t>Cross check</t>
  </si>
  <si>
    <t>Senior</t>
  </si>
  <si>
    <t>leader (responsibility)</t>
  </si>
  <si>
    <t>Leader check date</t>
  </si>
  <si>
    <t>Jan 2023</t>
  </si>
  <si>
    <t>JAN 2023</t>
  </si>
  <si>
    <t>Jan 2022</t>
  </si>
  <si>
    <t>Feb 2023</t>
  </si>
  <si>
    <t>FEB 2023</t>
  </si>
  <si>
    <t>Mar 2023</t>
  </si>
  <si>
    <t>MAR 2023</t>
  </si>
  <si>
    <t>Fujimaki Steel (Thailand) Co.,Ltd. - MAR 2023</t>
  </si>
  <si>
    <t>5380 ท Social security exp.- Factory</t>
  </si>
  <si>
    <t>5395 ท Transportation - Factory</t>
  </si>
  <si>
    <t>5481 ท Tip</t>
  </si>
  <si>
    <t>5482 ท Cutting tools</t>
  </si>
  <si>
    <t>5492 ท Depreciation - Factory</t>
  </si>
  <si>
    <t>5495 ท Electricity - Factory</t>
  </si>
  <si>
    <t>6240 ท Depreciation Expense - Office</t>
  </si>
  <si>
    <t>6813 ท Oversea call</t>
  </si>
  <si>
    <t>Oversea call</t>
  </si>
  <si>
    <t>-</t>
  </si>
  <si>
    <t>Feb = 1,241 THB</t>
  </si>
  <si>
    <t>6470 ท Miscellaneous Expense</t>
  </si>
  <si>
    <t>Miscellaneous Expense</t>
  </si>
  <si>
    <t>Expenses should not be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</si>
</sst>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4" fontId="0" fillId="5" borderId="1" xfId="0" quotePrefix="1" applyNumberFormat="1" applyFill="1" applyBorder="1" applyAlignment="1">
      <alignment horizontal="center" vertical="center"/>
    </xf>
    <xf numFmtId="187" fontId="0" fillId="0" borderId="1" xfId="2" applyFont="1" applyBorder="1" applyAlignment="1">
      <alignment horizontal="center"/>
    </xf>
    <xf numFmtId="187" fontId="0" fillId="0" borderId="1" xfId="2" applyFont="1" applyFill="1" applyBorder="1" applyAlignment="1">
      <alignment horizontal="left"/>
    </xf>
    <xf numFmtId="187" fontId="0" fillId="0" borderId="1" xfId="2" applyFont="1" applyBorder="1"/>
    <xf numFmtId="0" fontId="0" fillId="2" borderId="1" xfId="0" applyFill="1" applyBorder="1" applyAlignment="1">
      <alignment horizontal="left"/>
    </xf>
    <xf numFmtId="187" fontId="0" fillId="2" borderId="0" xfId="2" applyFont="1" applyFill="1"/>
    <xf numFmtId="17" fontId="0" fillId="5" borderId="1" xfId="0" quotePrefix="1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87" fontId="1" fillId="0" borderId="1" xfId="2" applyFont="1" applyFill="1" applyBorder="1"/>
    <xf numFmtId="187" fontId="1" fillId="0" borderId="2" xfId="2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7" fillId="0" borderId="0" xfId="0" applyFont="1" applyAlignment="1">
      <alignment horizontal="left"/>
    </xf>
    <xf numFmtId="17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CF%20Thailand\001_Clients\167%20Fujimaki%20steel%20Auditing\Nanthawat%202023\3.%20MAR%202023\FS%20data%20from%20client\P%20&amp;%20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023"/>
    </sheetNames>
    <sheetDataSet>
      <sheetData sheetId="0">
        <row r="9">
          <cell r="G9">
            <v>31783108.710000001</v>
          </cell>
          <cell r="H9">
            <v>30464530.98</v>
          </cell>
          <cell r="I9">
            <v>32608540.210000001</v>
          </cell>
        </row>
        <row r="28">
          <cell r="G28">
            <v>27383184.84</v>
          </cell>
          <cell r="H28">
            <v>21425542.079999998</v>
          </cell>
          <cell r="I28">
            <v>24933244.280000001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87"/>
  <sheetViews>
    <sheetView tabSelected="1" zoomScale="78" zoomScaleNormal="70" workbookViewId="0">
      <selection activeCell="F27" sqref="F26:F27"/>
    </sheetView>
  </sheetViews>
  <sheetFormatPr defaultColWidth="8.69921875" defaultRowHeight="13.8" x14ac:dyDescent="0.25"/>
  <cols>
    <col min="1" max="1" width="2.8984375" style="24" customWidth="1"/>
    <col min="2" max="2" width="34.19921875" style="24" customWidth="1"/>
    <col min="3" max="5" width="21.69921875" style="24" customWidth="1"/>
    <col min="6" max="6" width="33.19921875" style="24" bestFit="1" customWidth="1"/>
    <col min="7" max="7" width="21.69921875" style="28" customWidth="1"/>
    <col min="8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3" t="s">
        <v>41</v>
      </c>
      <c r="C2" s="23"/>
    </row>
    <row r="3" spans="2:8" ht="17.399999999999999" x14ac:dyDescent="0.3">
      <c r="B3" s="41" t="s">
        <v>40</v>
      </c>
      <c r="C3" s="23"/>
    </row>
    <row r="4" spans="2:8" ht="7.95" customHeight="1" x14ac:dyDescent="0.3">
      <c r="B4" s="41"/>
      <c r="C4" s="23"/>
    </row>
    <row r="5" spans="2:8" ht="17.399999999999999" x14ac:dyDescent="0.3">
      <c r="B5" s="23" t="s">
        <v>39</v>
      </c>
      <c r="C5" s="61" t="s">
        <v>60</v>
      </c>
      <c r="D5" s="61"/>
      <c r="E5" s="61"/>
      <c r="F5" s="61"/>
      <c r="G5" s="61"/>
    </row>
    <row r="6" spans="2:8" ht="15.45" customHeight="1" x14ac:dyDescent="0.3">
      <c r="B6" s="23"/>
      <c r="C6" s="23"/>
    </row>
    <row r="7" spans="2:8" ht="22.5" customHeight="1" x14ac:dyDescent="0.25">
      <c r="B7" s="31" t="s">
        <v>46</v>
      </c>
      <c r="C7" s="48">
        <v>45040</v>
      </c>
      <c r="D7" s="48">
        <f>+C7</f>
        <v>45040</v>
      </c>
      <c r="E7" s="48">
        <f t="shared" ref="E7:G7" si="0">+D7</f>
        <v>45040</v>
      </c>
      <c r="F7" s="48">
        <f t="shared" si="0"/>
        <v>45040</v>
      </c>
      <c r="G7" s="48">
        <f t="shared" si="0"/>
        <v>45040</v>
      </c>
    </row>
    <row r="8" spans="2:8" ht="22.95" customHeight="1" x14ac:dyDescent="0.4">
      <c r="B8" s="31" t="s">
        <v>18</v>
      </c>
      <c r="C8" s="34" t="s">
        <v>47</v>
      </c>
      <c r="D8" s="34" t="s">
        <v>47</v>
      </c>
      <c r="E8" s="34" t="s">
        <v>47</v>
      </c>
      <c r="F8" s="34" t="s">
        <v>47</v>
      </c>
      <c r="G8" s="32" t="s">
        <v>47</v>
      </c>
      <c r="H8" s="27"/>
    </row>
    <row r="9" spans="2:8" ht="16.8" x14ac:dyDescent="0.4">
      <c r="B9" s="33" t="s">
        <v>16</v>
      </c>
      <c r="C9" s="25" t="s">
        <v>48</v>
      </c>
      <c r="D9" s="25" t="s">
        <v>49</v>
      </c>
      <c r="E9" s="25" t="s">
        <v>50</v>
      </c>
      <c r="F9" s="25" t="s">
        <v>51</v>
      </c>
      <c r="G9" s="29" t="s">
        <v>52</v>
      </c>
      <c r="H9" s="27"/>
    </row>
    <row r="10" spans="2:8" x14ac:dyDescent="0.25">
      <c r="B10" s="54" t="s">
        <v>53</v>
      </c>
      <c r="C10" s="26" t="s">
        <v>17</v>
      </c>
      <c r="D10" s="26" t="s">
        <v>17</v>
      </c>
      <c r="E10" s="26" t="s">
        <v>17</v>
      </c>
      <c r="F10" s="26" t="s">
        <v>17</v>
      </c>
      <c r="G10" s="30" t="s">
        <v>17</v>
      </c>
    </row>
    <row r="11" spans="2:8" x14ac:dyDescent="0.25">
      <c r="B11" s="54" t="s">
        <v>56</v>
      </c>
      <c r="C11" s="26" t="s">
        <v>17</v>
      </c>
      <c r="D11" s="26" t="s">
        <v>17</v>
      </c>
      <c r="E11" s="26" t="s">
        <v>17</v>
      </c>
      <c r="F11" s="26" t="s">
        <v>17</v>
      </c>
      <c r="G11" s="30" t="s">
        <v>17</v>
      </c>
    </row>
    <row r="12" spans="2:8" x14ac:dyDescent="0.25">
      <c r="B12" s="54" t="s">
        <v>58</v>
      </c>
      <c r="C12" s="26" t="s">
        <v>17</v>
      </c>
      <c r="D12" s="26" t="s">
        <v>17</v>
      </c>
      <c r="E12" s="26" t="s">
        <v>17</v>
      </c>
      <c r="F12" s="26" t="s">
        <v>17</v>
      </c>
      <c r="G12" s="30" t="s">
        <v>17</v>
      </c>
    </row>
    <row r="14" spans="2:8" ht="17.399999999999999" x14ac:dyDescent="0.3">
      <c r="B14" s="38" t="s">
        <v>21</v>
      </c>
      <c r="C14" s="1"/>
      <c r="D14" s="1"/>
      <c r="E14" s="1"/>
    </row>
    <row r="15" spans="2:8" x14ac:dyDescent="0.25">
      <c r="B15" s="44" t="s">
        <v>45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5" x14ac:dyDescent="0.25">
      <c r="B17" s="62" t="s">
        <v>55</v>
      </c>
      <c r="C17" s="63"/>
      <c r="D17" s="63"/>
      <c r="E17" s="63"/>
    </row>
    <row r="18" spans="2:5" x14ac:dyDescent="0.25">
      <c r="B18" s="5"/>
      <c r="C18" s="6" t="s">
        <v>19</v>
      </c>
      <c r="D18" s="6" t="s">
        <v>20</v>
      </c>
      <c r="E18" s="6" t="s">
        <v>4</v>
      </c>
    </row>
    <row r="19" spans="2:5" x14ac:dyDescent="0.25">
      <c r="B19" s="5" t="s">
        <v>0</v>
      </c>
      <c r="C19" s="10">
        <f>+'[1]03-2023'!$G$9</f>
        <v>31783108.710000001</v>
      </c>
      <c r="D19" s="10"/>
      <c r="E19" s="10">
        <f>SUM(C19:D19)</f>
        <v>31783108.710000001</v>
      </c>
    </row>
    <row r="20" spans="2:5" x14ac:dyDescent="0.25">
      <c r="B20" s="5" t="s">
        <v>1</v>
      </c>
      <c r="C20" s="10">
        <f>+'[1]03-2023'!$G$28</f>
        <v>27383184.84</v>
      </c>
      <c r="D20" s="10"/>
      <c r="E20" s="10">
        <f>SUM(C20:D20)</f>
        <v>27383184.84</v>
      </c>
    </row>
    <row r="21" spans="2:5" x14ac:dyDescent="0.25">
      <c r="B21" s="5" t="s">
        <v>2</v>
      </c>
      <c r="C21" s="10">
        <f>C19-C20</f>
        <v>4399923.870000001</v>
      </c>
      <c r="D21" s="10">
        <f t="shared" ref="D21" si="1">D19-D20</f>
        <v>0</v>
      </c>
      <c r="E21" s="10">
        <f>SUM(C21:D21)</f>
        <v>4399923.870000001</v>
      </c>
    </row>
    <row r="22" spans="2:5" x14ac:dyDescent="0.25">
      <c r="B22" s="44" t="s">
        <v>3</v>
      </c>
      <c r="C22" s="45">
        <f>IFERROR(C21/C19,0)</f>
        <v>0.13843591922194953</v>
      </c>
      <c r="D22" s="45">
        <f>IFERROR(D21/D19,0)</f>
        <v>0</v>
      </c>
      <c r="E22" s="45">
        <f>IFERROR(E21/E19,0)</f>
        <v>0.13843591922194953</v>
      </c>
    </row>
    <row r="23" spans="2:5" x14ac:dyDescent="0.25">
      <c r="B23" s="1"/>
      <c r="C23" s="1"/>
      <c r="D23" s="1"/>
      <c r="E23" s="1"/>
    </row>
    <row r="24" spans="2:5" x14ac:dyDescent="0.25">
      <c r="B24" s="62" t="s">
        <v>56</v>
      </c>
      <c r="C24" s="63"/>
      <c r="D24" s="63"/>
      <c r="E24" s="63"/>
    </row>
    <row r="25" spans="2:5" x14ac:dyDescent="0.25">
      <c r="B25" s="5"/>
      <c r="C25" s="6" t="s">
        <v>19</v>
      </c>
      <c r="D25" s="6" t="s">
        <v>20</v>
      </c>
      <c r="E25" s="6" t="s">
        <v>4</v>
      </c>
    </row>
    <row r="26" spans="2:5" x14ac:dyDescent="0.25">
      <c r="B26" s="5" t="s">
        <v>0</v>
      </c>
      <c r="C26" s="10">
        <f>+'[1]03-2023'!$H$9</f>
        <v>30464530.98</v>
      </c>
      <c r="D26" s="10"/>
      <c r="E26" s="10">
        <f>SUM(C26:D26)</f>
        <v>30464530.98</v>
      </c>
    </row>
    <row r="27" spans="2:5" x14ac:dyDescent="0.25">
      <c r="B27" s="5" t="s">
        <v>1</v>
      </c>
      <c r="C27" s="10">
        <f>+'[1]03-2023'!$H$28</f>
        <v>21425542.079999998</v>
      </c>
      <c r="D27" s="10"/>
      <c r="E27" s="10">
        <f>SUM(C27:D27)</f>
        <v>21425542.079999998</v>
      </c>
    </row>
    <row r="28" spans="2:5" x14ac:dyDescent="0.25">
      <c r="B28" s="5" t="s">
        <v>2</v>
      </c>
      <c r="C28" s="10">
        <f>C26-C27</f>
        <v>9038988.9000000022</v>
      </c>
      <c r="D28" s="10">
        <f t="shared" ref="D28" si="2">D26-D27</f>
        <v>0</v>
      </c>
      <c r="E28" s="10">
        <f>SUM(C28:D28)</f>
        <v>9038988.9000000022</v>
      </c>
    </row>
    <row r="29" spans="2:5" x14ac:dyDescent="0.25">
      <c r="B29" s="44" t="s">
        <v>3</v>
      </c>
      <c r="C29" s="45">
        <f>IFERROR(C28/C26,0)</f>
        <v>0.29670533598347892</v>
      </c>
      <c r="D29" s="45">
        <f>IFERROR(D28/D26,0)</f>
        <v>0</v>
      </c>
      <c r="E29" s="45">
        <f>IFERROR(E28/E26,0)</f>
        <v>0.29670533598347892</v>
      </c>
    </row>
    <row r="30" spans="2:5" x14ac:dyDescent="0.25">
      <c r="B30" s="1"/>
      <c r="C30" s="1"/>
      <c r="D30" s="1"/>
      <c r="E30" s="1"/>
    </row>
    <row r="31" spans="2:5" x14ac:dyDescent="0.25">
      <c r="B31" s="62" t="s">
        <v>58</v>
      </c>
      <c r="C31" s="63"/>
      <c r="D31" s="63"/>
      <c r="E31" s="63"/>
    </row>
    <row r="32" spans="2:5" x14ac:dyDescent="0.25">
      <c r="B32" s="5"/>
      <c r="C32" s="6" t="s">
        <v>19</v>
      </c>
      <c r="D32" s="6" t="s">
        <v>20</v>
      </c>
      <c r="E32" s="6" t="s">
        <v>4</v>
      </c>
    </row>
    <row r="33" spans="2:9" x14ac:dyDescent="0.25">
      <c r="B33" s="5" t="s">
        <v>0</v>
      </c>
      <c r="C33" s="10">
        <f>+'[1]03-2023'!$I$9</f>
        <v>32608540.210000001</v>
      </c>
      <c r="D33" s="10"/>
      <c r="E33" s="10">
        <f>SUM(C33:D33)</f>
        <v>32608540.210000001</v>
      </c>
    </row>
    <row r="34" spans="2:9" x14ac:dyDescent="0.25">
      <c r="B34" s="5" t="s">
        <v>1</v>
      </c>
      <c r="C34" s="10">
        <f>+'[1]03-2023'!$I$28</f>
        <v>24933244.280000001</v>
      </c>
      <c r="D34" s="10"/>
      <c r="E34" s="10">
        <f>SUM(C34:D34)</f>
        <v>24933244.280000001</v>
      </c>
    </row>
    <row r="35" spans="2:9" x14ac:dyDescent="0.25">
      <c r="B35" s="5" t="s">
        <v>2</v>
      </c>
      <c r="C35" s="10">
        <f>C33-C34</f>
        <v>7675295.9299999997</v>
      </c>
      <c r="D35" s="10">
        <f t="shared" ref="D35" si="3">D33-D34</f>
        <v>0</v>
      </c>
      <c r="E35" s="10">
        <f>SUM(C35:D35)</f>
        <v>7675295.9299999997</v>
      </c>
    </row>
    <row r="36" spans="2:9" x14ac:dyDescent="0.25">
      <c r="B36" s="44" t="s">
        <v>3</v>
      </c>
      <c r="C36" s="45">
        <f>IFERROR(C35/C33,0)</f>
        <v>0.23537686386973652</v>
      </c>
      <c r="D36" s="45">
        <f>IFERROR(D35/D33,0)</f>
        <v>0</v>
      </c>
      <c r="E36" s="45">
        <f>IFERROR(E35/E33,0)</f>
        <v>0.23537686386973652</v>
      </c>
    </row>
    <row r="38" spans="2:9" ht="20.399999999999999" x14ac:dyDescent="0.35">
      <c r="B38" s="39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4" t="s">
        <v>44</v>
      </c>
      <c r="C39" s="1"/>
      <c r="D39" s="1"/>
      <c r="E39" s="1"/>
      <c r="F39" s="1"/>
      <c r="G39" s="1"/>
      <c r="H39" s="1"/>
      <c r="I39" s="1"/>
    </row>
    <row r="40" spans="2:9" x14ac:dyDescent="0.25">
      <c r="B40" s="44" t="s">
        <v>24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64" t="s">
        <v>25</v>
      </c>
      <c r="D42" s="65"/>
      <c r="E42" s="66"/>
      <c r="F42" s="64" t="s">
        <v>26</v>
      </c>
      <c r="G42" s="65"/>
      <c r="H42" s="66"/>
    </row>
    <row r="43" spans="2:9" x14ac:dyDescent="0.25">
      <c r="B43" s="35" t="s">
        <v>14</v>
      </c>
      <c r="C43" s="55" t="s">
        <v>54</v>
      </c>
      <c r="D43" s="55" t="s">
        <v>57</v>
      </c>
      <c r="E43" s="55" t="s">
        <v>59</v>
      </c>
      <c r="F43" s="55" t="s">
        <v>54</v>
      </c>
      <c r="G43" s="55" t="s">
        <v>57</v>
      </c>
      <c r="H43" s="55" t="s">
        <v>59</v>
      </c>
    </row>
    <row r="44" spans="2:9" x14ac:dyDescent="0.25">
      <c r="B44" s="46" t="s">
        <v>61</v>
      </c>
      <c r="C44" s="16">
        <v>35427.07</v>
      </c>
      <c r="D44" s="16">
        <v>35519</v>
      </c>
      <c r="E44" s="16">
        <v>35949</v>
      </c>
      <c r="F44" s="16"/>
      <c r="G44" s="16"/>
      <c r="H44" s="16"/>
    </row>
    <row r="45" spans="2:9" x14ac:dyDescent="0.25">
      <c r="B45" s="46" t="s">
        <v>62</v>
      </c>
      <c r="C45" s="16">
        <v>53082.6</v>
      </c>
      <c r="D45" s="16">
        <v>61482</v>
      </c>
      <c r="E45" s="16">
        <v>53736</v>
      </c>
      <c r="F45" s="16"/>
      <c r="G45" s="16"/>
      <c r="H45" s="16"/>
    </row>
    <row r="46" spans="2:9" x14ac:dyDescent="0.25">
      <c r="B46" s="46" t="s">
        <v>63</v>
      </c>
      <c r="C46" s="56">
        <v>189879.78</v>
      </c>
      <c r="D46" s="56">
        <v>251700.2</v>
      </c>
      <c r="E46" s="56">
        <v>224688.94</v>
      </c>
      <c r="F46" s="16"/>
      <c r="G46" s="16"/>
      <c r="H46" s="16"/>
    </row>
    <row r="47" spans="2:9" x14ac:dyDescent="0.25">
      <c r="B47" s="46" t="s">
        <v>64</v>
      </c>
      <c r="C47" s="57">
        <v>182235.65</v>
      </c>
      <c r="D47" s="57">
        <v>140329</v>
      </c>
      <c r="E47" s="57">
        <v>156568</v>
      </c>
      <c r="F47" s="16"/>
      <c r="G47" s="16"/>
      <c r="H47" s="16"/>
    </row>
    <row r="48" spans="2:9" x14ac:dyDescent="0.25">
      <c r="B48" s="46" t="s">
        <v>65</v>
      </c>
      <c r="C48" s="57">
        <v>868993.64</v>
      </c>
      <c r="D48" s="57">
        <v>771722.69</v>
      </c>
      <c r="E48" s="57">
        <v>856607.12</v>
      </c>
      <c r="F48" s="16"/>
      <c r="G48" s="16"/>
      <c r="H48" s="16"/>
    </row>
    <row r="49" spans="2:8" x14ac:dyDescent="0.25">
      <c r="B49" s="46" t="s">
        <v>66</v>
      </c>
      <c r="C49" s="57">
        <v>292996.08</v>
      </c>
      <c r="D49" s="57">
        <v>262723.34000000003</v>
      </c>
      <c r="E49" s="57">
        <v>282872.18</v>
      </c>
      <c r="F49" s="16"/>
      <c r="G49" s="16"/>
      <c r="H49" s="16"/>
    </row>
    <row r="50" spans="2:8" x14ac:dyDescent="0.25">
      <c r="B50" s="47" t="s">
        <v>67</v>
      </c>
      <c r="C50" s="57">
        <v>284981.40999999997</v>
      </c>
      <c r="D50" s="57">
        <v>256938.92</v>
      </c>
      <c r="E50" s="57">
        <v>285823.42</v>
      </c>
      <c r="F50" s="16"/>
      <c r="G50" s="16"/>
      <c r="H50" s="16"/>
    </row>
    <row r="51" spans="2:8" x14ac:dyDescent="0.25">
      <c r="B51" s="70" t="s">
        <v>27</v>
      </c>
      <c r="C51" s="67"/>
      <c r="D51" s="67"/>
      <c r="E51" s="67"/>
      <c r="F51" s="67"/>
      <c r="G51" s="67"/>
      <c r="H51" s="67"/>
    </row>
    <row r="52" spans="2:8" x14ac:dyDescent="0.25">
      <c r="B52" s="68"/>
      <c r="C52" s="68"/>
      <c r="D52" s="68"/>
      <c r="E52" s="68"/>
      <c r="F52" s="68"/>
      <c r="G52" s="68"/>
      <c r="H52" s="68"/>
    </row>
    <row r="53" spans="2:8" x14ac:dyDescent="0.25">
      <c r="B53" s="68"/>
      <c r="C53" s="68"/>
      <c r="D53" s="68"/>
      <c r="E53" s="68"/>
      <c r="F53" s="68"/>
      <c r="G53" s="68"/>
      <c r="H53" s="68"/>
    </row>
    <row r="54" spans="2:8" x14ac:dyDescent="0.25">
      <c r="B54" s="68"/>
      <c r="C54" s="68"/>
      <c r="D54" s="68"/>
      <c r="E54" s="68"/>
      <c r="F54" s="68"/>
      <c r="G54" s="68"/>
      <c r="H54" s="68"/>
    </row>
    <row r="55" spans="2:8" x14ac:dyDescent="0.25">
      <c r="B55" s="69"/>
      <c r="C55" s="69"/>
      <c r="D55" s="69"/>
      <c r="E55" s="69"/>
      <c r="F55" s="69"/>
      <c r="G55" s="69"/>
      <c r="H55" s="69"/>
    </row>
    <row r="57" spans="2:8" ht="15" x14ac:dyDescent="0.25">
      <c r="B57" s="37" t="s">
        <v>33</v>
      </c>
      <c r="C57" s="1"/>
      <c r="D57" s="1"/>
      <c r="E57" s="1"/>
      <c r="F57" s="1"/>
    </row>
    <row r="58" spans="2:8" ht="15" x14ac:dyDescent="0.25">
      <c r="B58" s="42" t="s">
        <v>42</v>
      </c>
      <c r="C58" s="1"/>
      <c r="D58" s="1"/>
      <c r="E58" s="1"/>
      <c r="F58" s="1"/>
    </row>
    <row r="59" spans="2:8" x14ac:dyDescent="0.25">
      <c r="B59" s="1"/>
      <c r="C59" s="1"/>
      <c r="D59" s="1"/>
      <c r="E59" s="1"/>
      <c r="F59" s="1"/>
    </row>
    <row r="60" spans="2:8" x14ac:dyDescent="0.25">
      <c r="B60" s="7" t="s">
        <v>5</v>
      </c>
      <c r="C60" s="7" t="s">
        <v>6</v>
      </c>
      <c r="D60" s="7" t="s">
        <v>36</v>
      </c>
      <c r="E60" s="9" t="s">
        <v>12</v>
      </c>
      <c r="F60" s="8" t="s">
        <v>11</v>
      </c>
    </row>
    <row r="61" spans="2:8" x14ac:dyDescent="0.25">
      <c r="B61" s="52" t="s">
        <v>68</v>
      </c>
      <c r="C61" s="3" t="s">
        <v>69</v>
      </c>
      <c r="D61" s="3" t="s">
        <v>70</v>
      </c>
      <c r="E61" s="10">
        <v>5476</v>
      </c>
      <c r="F61" s="3" t="s">
        <v>71</v>
      </c>
    </row>
    <row r="62" spans="2:8" x14ac:dyDescent="0.25">
      <c r="B62" s="74" t="s">
        <v>72</v>
      </c>
      <c r="C62" s="17" t="s">
        <v>73</v>
      </c>
      <c r="D62" s="17" t="s">
        <v>70</v>
      </c>
      <c r="E62" s="18">
        <v>-30.88</v>
      </c>
      <c r="F62" s="59" t="s">
        <v>74</v>
      </c>
    </row>
    <row r="63" spans="2:8" x14ac:dyDescent="0.25">
      <c r="B63" s="26"/>
      <c r="C63" s="17"/>
      <c r="D63" s="17"/>
      <c r="E63" s="51"/>
      <c r="F63" s="50"/>
      <c r="G63" s="24"/>
    </row>
    <row r="64" spans="2:8" x14ac:dyDescent="0.25">
      <c r="B64" s="58"/>
      <c r="C64" s="3"/>
      <c r="D64" s="3"/>
      <c r="E64" s="10"/>
      <c r="F64" s="60"/>
    </row>
    <row r="65" spans="2:6" x14ac:dyDescent="0.25">
      <c r="B65" s="58"/>
      <c r="C65" s="52"/>
      <c r="D65" s="3"/>
      <c r="E65" s="10"/>
      <c r="F65" s="60"/>
    </row>
    <row r="66" spans="2:6" x14ac:dyDescent="0.25">
      <c r="B66" s="58"/>
      <c r="C66" s="52"/>
      <c r="D66" s="3"/>
      <c r="E66" s="10"/>
      <c r="F66" s="60"/>
    </row>
    <row r="67" spans="2:6" x14ac:dyDescent="0.25">
      <c r="B67" s="58"/>
      <c r="C67" s="3"/>
      <c r="D67" s="3"/>
      <c r="E67" s="10"/>
      <c r="F67" s="60"/>
    </row>
    <row r="68" spans="2:6" x14ac:dyDescent="0.25">
      <c r="B68" s="58"/>
      <c r="C68" s="3"/>
      <c r="D68" s="3"/>
      <c r="E68" s="10"/>
      <c r="F68" s="60"/>
    </row>
    <row r="69" spans="2:6" x14ac:dyDescent="0.25">
      <c r="B69" s="1"/>
      <c r="C69" s="1"/>
      <c r="D69" s="1"/>
      <c r="E69" s="53"/>
      <c r="F69" s="1"/>
    </row>
    <row r="70" spans="2:6" x14ac:dyDescent="0.25">
      <c r="B70" s="44" t="s">
        <v>43</v>
      </c>
      <c r="C70" s="1"/>
      <c r="D70" s="1"/>
      <c r="E70" s="1"/>
      <c r="F70" s="1"/>
    </row>
    <row r="72" spans="2:6" ht="15" x14ac:dyDescent="0.25">
      <c r="B72" s="37" t="s">
        <v>13</v>
      </c>
      <c r="C72" s="1"/>
      <c r="D72" s="1"/>
      <c r="E72" s="1"/>
      <c r="F72" s="1"/>
    </row>
    <row r="73" spans="2:6" ht="15" x14ac:dyDescent="0.25">
      <c r="B73" s="42" t="s">
        <v>37</v>
      </c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6" t="s">
        <v>5</v>
      </c>
      <c r="C75" s="6" t="s">
        <v>7</v>
      </c>
      <c r="D75" s="6" t="s">
        <v>8</v>
      </c>
      <c r="E75" s="6" t="s">
        <v>9</v>
      </c>
      <c r="F75" s="6" t="s">
        <v>10</v>
      </c>
    </row>
    <row r="76" spans="2:6" x14ac:dyDescent="0.25">
      <c r="B76" s="58"/>
      <c r="C76" s="3"/>
      <c r="D76" s="49"/>
      <c r="E76" s="49"/>
      <c r="F76" s="10">
        <f>E76-D76</f>
        <v>0</v>
      </c>
    </row>
    <row r="77" spans="2:6" x14ac:dyDescent="0.25">
      <c r="B77" s="58"/>
      <c r="C77" s="3"/>
      <c r="D77" s="49"/>
      <c r="E77" s="49"/>
      <c r="F77" s="10">
        <f t="shared" ref="F77:F81" si="4">E77-D77</f>
        <v>0</v>
      </c>
    </row>
    <row r="78" spans="2:6" x14ac:dyDescent="0.25">
      <c r="B78" s="3"/>
      <c r="C78" s="3"/>
      <c r="D78" s="10"/>
      <c r="E78" s="18"/>
      <c r="F78" s="10">
        <f t="shared" si="4"/>
        <v>0</v>
      </c>
    </row>
    <row r="79" spans="2:6" x14ac:dyDescent="0.25">
      <c r="B79" s="3"/>
      <c r="C79" s="3"/>
      <c r="D79" s="10"/>
      <c r="E79" s="18"/>
      <c r="F79" s="10">
        <f t="shared" si="4"/>
        <v>0</v>
      </c>
    </row>
    <row r="80" spans="2:6" x14ac:dyDescent="0.25">
      <c r="B80" s="3"/>
      <c r="C80" s="3"/>
      <c r="D80" s="10"/>
      <c r="E80" s="18"/>
      <c r="F80" s="10">
        <f t="shared" si="4"/>
        <v>0</v>
      </c>
    </row>
    <row r="81" spans="2:6" x14ac:dyDescent="0.25">
      <c r="B81" s="3"/>
      <c r="C81" s="3"/>
      <c r="D81" s="10"/>
      <c r="E81" s="18"/>
      <c r="F81" s="10">
        <f t="shared" si="4"/>
        <v>0</v>
      </c>
    </row>
    <row r="82" spans="2:6" x14ac:dyDescent="0.25">
      <c r="B82" s="1"/>
      <c r="C82" s="1"/>
      <c r="D82" s="1"/>
      <c r="E82" s="1"/>
      <c r="F82" s="1"/>
    </row>
    <row r="83" spans="2:6" x14ac:dyDescent="0.25">
      <c r="B83" s="44" t="s">
        <v>38</v>
      </c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  <row r="86" spans="2:6" x14ac:dyDescent="0.25">
      <c r="B86" s="1"/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</sheetData>
  <mergeCells count="13">
    <mergeCell ref="G51:G55"/>
    <mergeCell ref="H51:H55"/>
    <mergeCell ref="B51:B55"/>
    <mergeCell ref="C51:C55"/>
    <mergeCell ref="D51:D55"/>
    <mergeCell ref="E51:E55"/>
    <mergeCell ref="F51:F55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94:F1048576 C6:F6 C10:F12" xr:uid="{ADF3CB74-5388-4894-9A78-1447BE45996E}">
      <formula1>#REF!</formula1>
    </dataValidation>
  </dataValidations>
  <pageMargins left="0.39" right="0.21" top="0.75" bottom="0.4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8" t="s">
        <v>21</v>
      </c>
    </row>
    <row r="3" spans="2:5" x14ac:dyDescent="0.25">
      <c r="B3" s="4" t="s">
        <v>22</v>
      </c>
    </row>
    <row r="5" spans="2:5" x14ac:dyDescent="0.25">
      <c r="B5" s="71">
        <v>44774</v>
      </c>
      <c r="C5" s="63"/>
      <c r="D5" s="63"/>
      <c r="E5" s="63"/>
    </row>
    <row r="6" spans="2:5" x14ac:dyDescent="0.25">
      <c r="B6" s="5"/>
      <c r="C6" s="6" t="s">
        <v>19</v>
      </c>
      <c r="D6" s="6" t="s">
        <v>20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71">
        <v>44805</v>
      </c>
      <c r="C12" s="63"/>
      <c r="D12" s="63"/>
      <c r="E12" s="63"/>
    </row>
    <row r="13" spans="2:5" x14ac:dyDescent="0.25">
      <c r="B13" s="5"/>
      <c r="C13" s="6" t="s">
        <v>19</v>
      </c>
      <c r="D13" s="6" t="s">
        <v>20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71">
        <v>44835</v>
      </c>
      <c r="C19" s="63"/>
      <c r="D19" s="63"/>
      <c r="E19" s="63"/>
    </row>
    <row r="20" spans="2:5" x14ac:dyDescent="0.25">
      <c r="B20" s="5"/>
      <c r="C20" s="6" t="s">
        <v>19</v>
      </c>
      <c r="D20" s="6" t="s">
        <v>20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9" t="s">
        <v>15</v>
      </c>
    </row>
    <row r="3" spans="1:9" x14ac:dyDescent="0.25">
      <c r="B3" s="4" t="s">
        <v>23</v>
      </c>
    </row>
    <row r="4" spans="1:9" ht="18.45" customHeight="1" x14ac:dyDescent="0.25">
      <c r="B4" s="4" t="s">
        <v>24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64" t="s">
        <v>25</v>
      </c>
      <c r="D6" s="65"/>
      <c r="E6" s="66"/>
      <c r="F6" s="72"/>
      <c r="G6" s="64" t="s">
        <v>26</v>
      </c>
      <c r="H6" s="65"/>
      <c r="I6" s="66"/>
    </row>
    <row r="7" spans="1:9" x14ac:dyDescent="0.25">
      <c r="A7" s="12"/>
      <c r="B7" s="35" t="s">
        <v>14</v>
      </c>
      <c r="C7" s="15">
        <v>44774</v>
      </c>
      <c r="D7" s="15">
        <v>44805</v>
      </c>
      <c r="E7" s="15">
        <v>44835</v>
      </c>
      <c r="F7" s="73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5" t="s">
        <v>28</v>
      </c>
      <c r="C8" s="16"/>
      <c r="D8" s="16"/>
      <c r="E8" s="16"/>
      <c r="F8" s="73"/>
      <c r="G8" s="16"/>
      <c r="H8" s="16"/>
      <c r="I8" s="16"/>
    </row>
    <row r="9" spans="1:9" x14ac:dyDescent="0.25">
      <c r="A9" s="12"/>
      <c r="B9" s="35" t="s">
        <v>29</v>
      </c>
      <c r="C9" s="16"/>
      <c r="D9" s="16"/>
      <c r="E9" s="16"/>
      <c r="F9" s="73"/>
      <c r="G9" s="16"/>
      <c r="H9" s="16"/>
      <c r="I9" s="16"/>
    </row>
    <row r="10" spans="1:9" x14ac:dyDescent="0.25">
      <c r="A10" s="12"/>
      <c r="B10" s="35" t="s">
        <v>30</v>
      </c>
      <c r="C10" s="16"/>
      <c r="D10" s="16"/>
      <c r="E10" s="16"/>
      <c r="F10" s="73"/>
      <c r="G10" s="16"/>
      <c r="H10" s="16"/>
      <c r="I10" s="16"/>
    </row>
    <row r="11" spans="1:9" x14ac:dyDescent="0.25">
      <c r="A11" s="12"/>
      <c r="B11" s="35" t="s">
        <v>31</v>
      </c>
      <c r="C11" s="36"/>
      <c r="D11" s="36"/>
      <c r="E11" s="36"/>
      <c r="F11" s="73"/>
      <c r="G11" s="36"/>
      <c r="H11" s="36"/>
      <c r="I11" s="36"/>
    </row>
    <row r="12" spans="1:9" x14ac:dyDescent="0.25">
      <c r="A12" s="12"/>
      <c r="B12" s="35" t="s">
        <v>32</v>
      </c>
      <c r="C12" s="36"/>
      <c r="D12" s="36"/>
      <c r="E12" s="36"/>
      <c r="F12" s="73"/>
      <c r="G12" s="36"/>
      <c r="H12" s="36"/>
      <c r="I12" s="36"/>
    </row>
    <row r="13" spans="1:9" ht="54.45" customHeight="1" x14ac:dyDescent="0.25">
      <c r="A13" s="12"/>
      <c r="B13" s="70" t="s">
        <v>27</v>
      </c>
      <c r="C13" s="67"/>
      <c r="D13" s="67"/>
      <c r="E13" s="67"/>
      <c r="F13" s="21"/>
      <c r="G13" s="67"/>
      <c r="H13" s="67"/>
      <c r="I13" s="67"/>
    </row>
    <row r="14" spans="1:9" ht="54.45" customHeight="1" x14ac:dyDescent="0.25">
      <c r="A14" s="12"/>
      <c r="B14" s="68"/>
      <c r="C14" s="68"/>
      <c r="D14" s="68"/>
      <c r="E14" s="68"/>
      <c r="F14" s="22"/>
      <c r="G14" s="68"/>
      <c r="H14" s="68"/>
      <c r="I14" s="68"/>
    </row>
    <row r="15" spans="1:9" ht="54.45" customHeight="1" x14ac:dyDescent="0.25">
      <c r="B15" s="68"/>
      <c r="C15" s="68"/>
      <c r="D15" s="68"/>
      <c r="E15" s="68"/>
      <c r="F15" s="19"/>
      <c r="G15" s="68"/>
      <c r="H15" s="68"/>
      <c r="I15" s="68"/>
    </row>
    <row r="16" spans="1:9" ht="54.45" customHeight="1" x14ac:dyDescent="0.25">
      <c r="B16" s="68"/>
      <c r="C16" s="68"/>
      <c r="D16" s="68"/>
      <c r="E16" s="68"/>
      <c r="F16" s="19"/>
      <c r="G16" s="68"/>
      <c r="H16" s="68"/>
      <c r="I16" s="68"/>
    </row>
    <row r="17" spans="2:9" ht="54.45" customHeight="1" x14ac:dyDescent="0.25">
      <c r="B17" s="69"/>
      <c r="C17" s="69"/>
      <c r="D17" s="69"/>
      <c r="E17" s="69"/>
      <c r="F17" s="20"/>
      <c r="G17" s="69"/>
      <c r="H17" s="69"/>
      <c r="I17" s="69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7" t="s">
        <v>33</v>
      </c>
    </row>
    <row r="3" spans="2:6" x14ac:dyDescent="0.25">
      <c r="B3" s="40" t="s">
        <v>34</v>
      </c>
    </row>
    <row r="5" spans="2:6" x14ac:dyDescent="0.25">
      <c r="B5" s="7" t="s">
        <v>5</v>
      </c>
      <c r="C5" s="7" t="s">
        <v>6</v>
      </c>
      <c r="D5" s="7" t="s">
        <v>36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35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7" t="s">
        <v>13</v>
      </c>
    </row>
    <row r="3" spans="2:6" ht="15" x14ac:dyDescent="0.25">
      <c r="B3" s="42" t="s">
        <v>37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38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2023-04-25T06:48:01Z</cp:lastPrinted>
  <dcterms:created xsi:type="dcterms:W3CDTF">2021-02-17T13:50:09Z</dcterms:created>
  <dcterms:modified xsi:type="dcterms:W3CDTF">2023-04-25T06:48:15Z</dcterms:modified>
</cp:coreProperties>
</file>