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folio" sheetId="1" r:id="rId4"/>
    <sheet state="visible" name="Asset wise Daily Return %" sheetId="2" r:id="rId5"/>
    <sheet state="visible" name="Asset wise Annual ReturnRisk %" sheetId="3" r:id="rId6"/>
    <sheet state="visible" name="Covariance Matrix" sheetId="4" r:id="rId7"/>
    <sheet state="visible" name="Correlation Matrix" sheetId="5" r:id="rId8"/>
    <sheet state="visible" name="Portfolio ReturnRisk" sheetId="6" r:id="rId9"/>
    <sheet state="visible" name="NIFTY50" sheetId="7" r:id="rId10"/>
    <sheet state="visible" name="Portfolio vs NIFTY50" sheetId="8" r:id="rId11"/>
    <sheet state="visible" name="Dashboard" sheetId="9" r:id="rId12"/>
  </sheets>
  <definedNames>
    <definedName hidden="1" localSheetId="0" name="_xlnm._FilterDatabase">Portfolio!$A$1:$J$1257</definedName>
    <definedName hidden="1" localSheetId="1" name="_xlnm._FilterDatabase">'Asset wise Daily Return %'!$A$1:$A$1828</definedName>
  </definedNames>
  <calcPr/>
</workbook>
</file>

<file path=xl/sharedStrings.xml><?xml version="1.0" encoding="utf-8"?>
<sst xmlns="http://schemas.openxmlformats.org/spreadsheetml/2006/main" count="863" uniqueCount="789">
  <si>
    <t>Dates</t>
  </si>
  <si>
    <t>HDFC BANK</t>
  </si>
  <si>
    <t>RELIANCE</t>
  </si>
  <si>
    <t>INFY</t>
  </si>
  <si>
    <t>TAMO</t>
  </si>
  <si>
    <t>ITC</t>
  </si>
  <si>
    <t>NIFTY50 ETF</t>
  </si>
  <si>
    <t>GOLD</t>
  </si>
  <si>
    <t>BTC</t>
  </si>
  <si>
    <t>Daily Portfolio Return</t>
  </si>
  <si>
    <t>Daily Portfolio Return %</t>
  </si>
  <si>
    <t>ASSETS</t>
  </si>
  <si>
    <t>Average Daily Return %</t>
  </si>
  <si>
    <t>Weighted Average Daily Return %</t>
  </si>
  <si>
    <t>Annual Return %</t>
  </si>
  <si>
    <t>Daily Volatility</t>
  </si>
  <si>
    <t>Annual Volatility</t>
  </si>
  <si>
    <t>Weight</t>
  </si>
  <si>
    <t>Expected Annual Return</t>
  </si>
  <si>
    <t>Expected Portfolio Annual Return</t>
  </si>
  <si>
    <t>Daily Portfolio Variance</t>
  </si>
  <si>
    <t>SD of Daily Portfolio Variance</t>
  </si>
  <si>
    <t>Annual Variance of Portfolio</t>
  </si>
  <si>
    <t>SD of Portfolio (Risk)</t>
  </si>
  <si>
    <t>Portfolio Beta</t>
  </si>
  <si>
    <t>Date</t>
  </si>
  <si>
    <t>Price</t>
  </si>
  <si>
    <t>Daily Return</t>
  </si>
  <si>
    <t>Daily Return %</t>
  </si>
  <si>
    <t>Average Daily Return</t>
  </si>
  <si>
    <t>Annual Return</t>
  </si>
  <si>
    <t>Variance</t>
  </si>
  <si>
    <t>Annual Volatility (Risk)</t>
  </si>
  <si>
    <t>31-12-2024</t>
  </si>
  <si>
    <t>30-12-2024</t>
  </si>
  <si>
    <t>27-12-2024</t>
  </si>
  <si>
    <t>26-12-2024</t>
  </si>
  <si>
    <t>24-12-2024</t>
  </si>
  <si>
    <t>23-12-2024</t>
  </si>
  <si>
    <t>20-12-2024</t>
  </si>
  <si>
    <t>19-12-2024</t>
  </si>
  <si>
    <t>18-12-2024</t>
  </si>
  <si>
    <t>17-12-2024</t>
  </si>
  <si>
    <t>16-12-2024</t>
  </si>
  <si>
    <t>13-12-2024</t>
  </si>
  <si>
    <t>29-11-2024</t>
  </si>
  <si>
    <t>28-11-2024</t>
  </si>
  <si>
    <t>27-11-2024</t>
  </si>
  <si>
    <t>26-11-2024</t>
  </si>
  <si>
    <t>25-11-2024</t>
  </si>
  <si>
    <t>22-11-2024</t>
  </si>
  <si>
    <t>21-11-2024</t>
  </si>
  <si>
    <t>19-11-2024</t>
  </si>
  <si>
    <t>18-11-2024</t>
  </si>
  <si>
    <t>14-11-2024</t>
  </si>
  <si>
    <t>13-11-2024</t>
  </si>
  <si>
    <t>31-10-2024</t>
  </si>
  <si>
    <t>30-10-2024</t>
  </si>
  <si>
    <t>29-10-2024</t>
  </si>
  <si>
    <t>28-10-2024</t>
  </si>
  <si>
    <t>25-10-2024</t>
  </si>
  <si>
    <t>24-10-2024</t>
  </si>
  <si>
    <t>23-10-2024</t>
  </si>
  <si>
    <t>22-10-2024</t>
  </si>
  <si>
    <t>21-10-2024</t>
  </si>
  <si>
    <t>18-10-2024</t>
  </si>
  <si>
    <t>17-10-2024</t>
  </si>
  <si>
    <t>16-10-2024</t>
  </si>
  <si>
    <t>15-10-2024</t>
  </si>
  <si>
    <t>14-10-2024</t>
  </si>
  <si>
    <t>30-09-2024</t>
  </si>
  <si>
    <t>27-09-2024</t>
  </si>
  <si>
    <t>26-09-2024</t>
  </si>
  <si>
    <t>25-09-2024</t>
  </si>
  <si>
    <t>24-09-2024</t>
  </si>
  <si>
    <t>23-09-2024</t>
  </si>
  <si>
    <t>20-09-2024</t>
  </si>
  <si>
    <t>19-09-2024</t>
  </si>
  <si>
    <t>18-09-2024</t>
  </si>
  <si>
    <t>17-09-2024</t>
  </si>
  <si>
    <t>16-09-2024</t>
  </si>
  <si>
    <t>13-09-2024</t>
  </si>
  <si>
    <t>30-08-2024</t>
  </si>
  <si>
    <t>29-08-2024</t>
  </si>
  <si>
    <t>28-08-2024</t>
  </si>
  <si>
    <t>27-08-2024</t>
  </si>
  <si>
    <t>26-08-2024</t>
  </si>
  <si>
    <t>23-08-2024</t>
  </si>
  <si>
    <t>22-08-2024</t>
  </si>
  <si>
    <t>21-08-2024</t>
  </si>
  <si>
    <t>20-08-2024</t>
  </si>
  <si>
    <t>19-08-2024</t>
  </si>
  <si>
    <t>16-08-2024</t>
  </si>
  <si>
    <t>14-08-2024</t>
  </si>
  <si>
    <t>13-08-2024</t>
  </si>
  <si>
    <t>31-07-2024</t>
  </si>
  <si>
    <t>30-07-2024</t>
  </si>
  <si>
    <t>29-07-2024</t>
  </si>
  <si>
    <t>26-07-2024</t>
  </si>
  <si>
    <t>25-07-2024</t>
  </si>
  <si>
    <t>24-07-2024</t>
  </si>
  <si>
    <t>23-07-2024</t>
  </si>
  <si>
    <t>22-07-2024</t>
  </si>
  <si>
    <t>19-07-2024</t>
  </si>
  <si>
    <t>18-07-2024</t>
  </si>
  <si>
    <t>16-07-2024</t>
  </si>
  <si>
    <t>15-07-2024</t>
  </si>
  <si>
    <t>28-06-2024</t>
  </si>
  <si>
    <t>27-06-2024</t>
  </si>
  <si>
    <t>26-06-2024</t>
  </si>
  <si>
    <t>25-06-2024</t>
  </si>
  <si>
    <t>24-06-2024</t>
  </si>
  <si>
    <t>21-06-2024</t>
  </si>
  <si>
    <t>20-06-2024</t>
  </si>
  <si>
    <t>19-06-2024</t>
  </si>
  <si>
    <t>18-06-2024</t>
  </si>
  <si>
    <t>14-06-2024</t>
  </si>
  <si>
    <t>13-06-2024</t>
  </si>
  <si>
    <t>31-05-2024</t>
  </si>
  <si>
    <t>30-05-2024</t>
  </si>
  <si>
    <t>29-05-2024</t>
  </si>
  <si>
    <t>28-05-2024</t>
  </si>
  <si>
    <t>27-05-2024</t>
  </si>
  <si>
    <t>24-05-2024</t>
  </si>
  <si>
    <t>23-05-2024</t>
  </si>
  <si>
    <t>22-05-2024</t>
  </si>
  <si>
    <t>21-05-2024</t>
  </si>
  <si>
    <t>18-05-2024</t>
  </si>
  <si>
    <t>17-05-2024</t>
  </si>
  <si>
    <t>16-05-2024</t>
  </si>
  <si>
    <t>15-05-2024</t>
  </si>
  <si>
    <t>14-05-2024</t>
  </si>
  <si>
    <t>13-05-2024</t>
  </si>
  <si>
    <t>30-04-2024</t>
  </si>
  <si>
    <t>29-04-2024</t>
  </si>
  <si>
    <t>26-04-2024</t>
  </si>
  <si>
    <t>25-04-2024</t>
  </si>
  <si>
    <t>24-04-2024</t>
  </si>
  <si>
    <t>23-04-2024</t>
  </si>
  <si>
    <t>22-04-2024</t>
  </si>
  <si>
    <t>19-04-2024</t>
  </si>
  <si>
    <t>18-04-2024</t>
  </si>
  <si>
    <t>16-04-2024</t>
  </si>
  <si>
    <t>15-04-2024</t>
  </si>
  <si>
    <t>28-03-2024</t>
  </si>
  <si>
    <t>27-03-2024</t>
  </si>
  <si>
    <t>26-03-2024</t>
  </si>
  <si>
    <t>22-03-2024</t>
  </si>
  <si>
    <t>21-03-2024</t>
  </si>
  <si>
    <t>20-03-2024</t>
  </si>
  <si>
    <t>19-03-2024</t>
  </si>
  <si>
    <t>18-03-2024</t>
  </si>
  <si>
    <t>15-03-2024</t>
  </si>
  <si>
    <t>14-03-2024</t>
  </si>
  <si>
    <t>13-03-2024</t>
  </si>
  <si>
    <t>29-02-2024</t>
  </si>
  <si>
    <t>28-02-2024</t>
  </si>
  <si>
    <t>27-02-2024</t>
  </si>
  <si>
    <t>26-02-2024</t>
  </si>
  <si>
    <t>23-02-2024</t>
  </si>
  <si>
    <t>22-02-2024</t>
  </si>
  <si>
    <t>21-02-2024</t>
  </si>
  <si>
    <t>20-02-2024</t>
  </si>
  <si>
    <t>19-02-2024</t>
  </si>
  <si>
    <t>16-02-2024</t>
  </si>
  <si>
    <t>15-02-2024</t>
  </si>
  <si>
    <t>14-02-2024</t>
  </si>
  <si>
    <t>13-02-2024</t>
  </si>
  <si>
    <t>31-01-2024</t>
  </si>
  <si>
    <t>30-01-2024</t>
  </si>
  <si>
    <t>29-01-2024</t>
  </si>
  <si>
    <t>25-01-2024</t>
  </si>
  <si>
    <t>24-01-2024</t>
  </si>
  <si>
    <t>23-01-2024</t>
  </si>
  <si>
    <t>20-01-2024</t>
  </si>
  <si>
    <t>19-01-2024</t>
  </si>
  <si>
    <t>18-01-2024</t>
  </si>
  <si>
    <t>17-01-2024</t>
  </si>
  <si>
    <t>16-01-2024</t>
  </si>
  <si>
    <t>15-01-2024</t>
  </si>
  <si>
    <t>29-12-2023</t>
  </si>
  <si>
    <t>28-12-2023</t>
  </si>
  <si>
    <t>27-12-2023</t>
  </si>
  <si>
    <t>26-12-2023</t>
  </si>
  <si>
    <t>22-12-2023</t>
  </si>
  <si>
    <t>21-12-2023</t>
  </si>
  <si>
    <t>20-12-2023</t>
  </si>
  <si>
    <t>19-12-2023</t>
  </si>
  <si>
    <t>18-12-2023</t>
  </si>
  <si>
    <t>15-12-2023</t>
  </si>
  <si>
    <t>14-12-2023</t>
  </si>
  <si>
    <t>13-12-2023</t>
  </si>
  <si>
    <t>30-11-2023</t>
  </si>
  <si>
    <t>29-11-2023</t>
  </si>
  <si>
    <t>28-11-2023</t>
  </si>
  <si>
    <t>24-11-2023</t>
  </si>
  <si>
    <t>23-11-2023</t>
  </si>
  <si>
    <t>22-11-2023</t>
  </si>
  <si>
    <t>21-11-2023</t>
  </si>
  <si>
    <t>20-11-2023</t>
  </si>
  <si>
    <t>17-11-2023</t>
  </si>
  <si>
    <t>16-11-2023</t>
  </si>
  <si>
    <t>15-11-2023</t>
  </si>
  <si>
    <t>13-11-2023</t>
  </si>
  <si>
    <t>31-10-2023</t>
  </si>
  <si>
    <t>30-10-2023</t>
  </si>
  <si>
    <t>27-10-2023</t>
  </si>
  <si>
    <t>26-10-2023</t>
  </si>
  <si>
    <t>25-10-2023</t>
  </si>
  <si>
    <t>23-10-2023</t>
  </si>
  <si>
    <t>20-10-2023</t>
  </si>
  <si>
    <t>19-10-2023</t>
  </si>
  <si>
    <t>18-10-2023</t>
  </si>
  <si>
    <t>17-10-2023</t>
  </si>
  <si>
    <t>16-10-2023</t>
  </si>
  <si>
    <t>13-10-2023</t>
  </si>
  <si>
    <t>29-09-2023</t>
  </si>
  <si>
    <t>28-09-2023</t>
  </si>
  <si>
    <t>27-09-2023</t>
  </si>
  <si>
    <t>26-09-2023</t>
  </si>
  <si>
    <t>25-09-2023</t>
  </si>
  <si>
    <t>22-09-2023</t>
  </si>
  <si>
    <t>21-09-2023</t>
  </si>
  <si>
    <t>20-09-2023</t>
  </si>
  <si>
    <t>18-09-2023</t>
  </si>
  <si>
    <t>15-09-2023</t>
  </si>
  <si>
    <t>14-09-2023</t>
  </si>
  <si>
    <t>13-09-2023</t>
  </si>
  <si>
    <t>31-08-2023</t>
  </si>
  <si>
    <t>30-08-2023</t>
  </si>
  <si>
    <t>29-08-2023</t>
  </si>
  <si>
    <t>28-08-2023</t>
  </si>
  <si>
    <t>25-08-2023</t>
  </si>
  <si>
    <t>24-08-2023</t>
  </si>
  <si>
    <t>23-08-2023</t>
  </si>
  <si>
    <t>22-08-2023</t>
  </si>
  <si>
    <t>21-08-2023</t>
  </si>
  <si>
    <t>18-08-2023</t>
  </si>
  <si>
    <t>17-08-2023</t>
  </si>
  <si>
    <t>16-08-2023</t>
  </si>
  <si>
    <t>14-08-2023</t>
  </si>
  <si>
    <t>31-07-2023</t>
  </si>
  <si>
    <t>28-07-2023</t>
  </si>
  <si>
    <t>27-07-2023</t>
  </si>
  <si>
    <t>26-07-2023</t>
  </si>
  <si>
    <t>25-07-2023</t>
  </si>
  <si>
    <t>24-07-2023</t>
  </si>
  <si>
    <t>21-07-2023</t>
  </si>
  <si>
    <t>20-07-2023</t>
  </si>
  <si>
    <t>19-07-2023</t>
  </si>
  <si>
    <t>18-07-2023</t>
  </si>
  <si>
    <t>17-07-2023</t>
  </si>
  <si>
    <t>14-07-2023</t>
  </si>
  <si>
    <t>13-07-2023</t>
  </si>
  <si>
    <t>30-06-2023</t>
  </si>
  <si>
    <t>28-06-2023</t>
  </si>
  <si>
    <t>27-06-2023</t>
  </si>
  <si>
    <t>26-06-2023</t>
  </si>
  <si>
    <t>23-06-2023</t>
  </si>
  <si>
    <t>22-06-2023</t>
  </si>
  <si>
    <t>21-06-2023</t>
  </si>
  <si>
    <t>20-06-2023</t>
  </si>
  <si>
    <t>19-06-2023</t>
  </si>
  <si>
    <t>16-06-2023</t>
  </si>
  <si>
    <t>15-06-2023</t>
  </si>
  <si>
    <t>14-06-2023</t>
  </si>
  <si>
    <t>13-06-2023</t>
  </si>
  <si>
    <t>31-05-2023</t>
  </si>
  <si>
    <t>30-05-2023</t>
  </si>
  <si>
    <t>29-05-2023</t>
  </si>
  <si>
    <t>26-05-2023</t>
  </si>
  <si>
    <t>25-05-2023</t>
  </si>
  <si>
    <t>24-05-2023</t>
  </si>
  <si>
    <t>23-05-2023</t>
  </si>
  <si>
    <t>22-05-2023</t>
  </si>
  <si>
    <t>19-05-2023</t>
  </si>
  <si>
    <t>18-05-2023</t>
  </si>
  <si>
    <t>17-05-2023</t>
  </si>
  <si>
    <t>16-05-2023</t>
  </si>
  <si>
    <t>15-05-2023</t>
  </si>
  <si>
    <t>28-04-2023</t>
  </si>
  <si>
    <t>27-04-2023</t>
  </si>
  <si>
    <t>26-04-2023</t>
  </si>
  <si>
    <t>25-04-2023</t>
  </si>
  <si>
    <t>24-04-2023</t>
  </si>
  <si>
    <t>21-04-2023</t>
  </si>
  <si>
    <t>20-04-2023</t>
  </si>
  <si>
    <t>19-04-2023</t>
  </si>
  <si>
    <t>18-04-2023</t>
  </si>
  <si>
    <t>17-04-2023</t>
  </si>
  <si>
    <t>13-04-2023</t>
  </si>
  <si>
    <t>31-03-2023</t>
  </si>
  <si>
    <t>29-03-2023</t>
  </si>
  <si>
    <t>28-03-2023</t>
  </si>
  <si>
    <t>27-03-2023</t>
  </si>
  <si>
    <t>24-03-2023</t>
  </si>
  <si>
    <t>23-03-2023</t>
  </si>
  <si>
    <t>22-03-2023</t>
  </si>
  <si>
    <t>21-03-2023</t>
  </si>
  <si>
    <t>20-03-2023</t>
  </si>
  <si>
    <t>17-03-2023</t>
  </si>
  <si>
    <t>16-03-2023</t>
  </si>
  <si>
    <t>15-03-2023</t>
  </si>
  <si>
    <t>14-03-2023</t>
  </si>
  <si>
    <t>13-03-2023</t>
  </si>
  <si>
    <t>28-02-2023</t>
  </si>
  <si>
    <t>27-02-2023</t>
  </si>
  <si>
    <t>24-02-2023</t>
  </si>
  <si>
    <t>23-02-2023</t>
  </si>
  <si>
    <t>22-02-2023</t>
  </si>
  <si>
    <t>21-02-2023</t>
  </si>
  <si>
    <t>20-02-2023</t>
  </si>
  <si>
    <t>17-02-2023</t>
  </si>
  <si>
    <t>16-02-2023</t>
  </si>
  <si>
    <t>15-02-2023</t>
  </si>
  <si>
    <t>14-02-2023</t>
  </si>
  <si>
    <t>13-02-2023</t>
  </si>
  <si>
    <t>31-01-2023</t>
  </si>
  <si>
    <t>30-01-2023</t>
  </si>
  <si>
    <t>27-01-2023</t>
  </si>
  <si>
    <t>25-01-2023</t>
  </si>
  <si>
    <t>24-01-2023</t>
  </si>
  <si>
    <t>23-01-2023</t>
  </si>
  <si>
    <t>20-01-2023</t>
  </si>
  <si>
    <t>19-01-2023</t>
  </si>
  <si>
    <t>18-01-2023</t>
  </si>
  <si>
    <t>17-01-2023</t>
  </si>
  <si>
    <t>16-01-2023</t>
  </si>
  <si>
    <t>13-01-2023</t>
  </si>
  <si>
    <t>30-12-2022</t>
  </si>
  <si>
    <t>29-12-2022</t>
  </si>
  <si>
    <t>28-12-2022</t>
  </si>
  <si>
    <t>27-12-2022</t>
  </si>
  <si>
    <t>26-12-2022</t>
  </si>
  <si>
    <t>23-12-2022</t>
  </si>
  <si>
    <t>22-12-2022</t>
  </si>
  <si>
    <t>21-12-2022</t>
  </si>
  <si>
    <t>20-12-2022</t>
  </si>
  <si>
    <t>19-12-2022</t>
  </si>
  <si>
    <t>16-12-2022</t>
  </si>
  <si>
    <t>15-12-2022</t>
  </si>
  <si>
    <t>14-12-2022</t>
  </si>
  <si>
    <t>13-12-2022</t>
  </si>
  <si>
    <t>30-11-2022</t>
  </si>
  <si>
    <t>29-11-2022</t>
  </si>
  <si>
    <t>28-11-2022</t>
  </si>
  <si>
    <t>25-11-2022</t>
  </si>
  <si>
    <t>24-11-2022</t>
  </si>
  <si>
    <t>23-11-2022</t>
  </si>
  <si>
    <t>22-11-2022</t>
  </si>
  <si>
    <t>21-11-2022</t>
  </si>
  <si>
    <t>18-11-2022</t>
  </si>
  <si>
    <t>17-11-2022</t>
  </si>
  <si>
    <t>16-11-2022</t>
  </si>
  <si>
    <t>15-11-2022</t>
  </si>
  <si>
    <t>14-11-2022</t>
  </si>
  <si>
    <t>31-10-2022</t>
  </si>
  <si>
    <t>28-10-2022</t>
  </si>
  <si>
    <t>27-10-2022</t>
  </si>
  <si>
    <t>25-10-2022</t>
  </si>
  <si>
    <t>24-10-2022</t>
  </si>
  <si>
    <t>21-10-2022</t>
  </si>
  <si>
    <t>20-10-2022</t>
  </si>
  <si>
    <t>19-10-2022</t>
  </si>
  <si>
    <t>18-10-2022</t>
  </si>
  <si>
    <t>17-10-2022</t>
  </si>
  <si>
    <t>14-10-2022</t>
  </si>
  <si>
    <t>13-10-2022</t>
  </si>
  <si>
    <t>30-09-2022</t>
  </si>
  <si>
    <t>29-09-2022</t>
  </si>
  <si>
    <t>28-09-2022</t>
  </si>
  <si>
    <t>27-09-2022</t>
  </si>
  <si>
    <t>26-09-2022</t>
  </si>
  <si>
    <t>23-09-2022</t>
  </si>
  <si>
    <t>22-09-2022</t>
  </si>
  <si>
    <t>21-09-2022</t>
  </si>
  <si>
    <t>20-09-2022</t>
  </si>
  <si>
    <t>19-09-2022</t>
  </si>
  <si>
    <t>16-09-2022</t>
  </si>
  <si>
    <t>15-09-2022</t>
  </si>
  <si>
    <t>14-09-2022</t>
  </si>
  <si>
    <t>13-09-2022</t>
  </si>
  <si>
    <t>30-08-2022</t>
  </si>
  <si>
    <t>29-08-2022</t>
  </si>
  <si>
    <t>26-08-2022</t>
  </si>
  <si>
    <t>25-08-2022</t>
  </si>
  <si>
    <t>24-08-2022</t>
  </si>
  <si>
    <t>23-08-2022</t>
  </si>
  <si>
    <t>22-08-2022</t>
  </si>
  <si>
    <t>19-08-2022</t>
  </si>
  <si>
    <t>18-08-2022</t>
  </si>
  <si>
    <t>17-08-2022</t>
  </si>
  <si>
    <t>16-08-2022</t>
  </si>
  <si>
    <t>29-07-2022</t>
  </si>
  <si>
    <t>28-07-2022</t>
  </si>
  <si>
    <t>27-07-2022</t>
  </si>
  <si>
    <t>26-07-2022</t>
  </si>
  <si>
    <t>25-07-2022</t>
  </si>
  <si>
    <t>22-07-2022</t>
  </si>
  <si>
    <t>21-07-2022</t>
  </si>
  <si>
    <t>20-07-2022</t>
  </si>
  <si>
    <t>19-07-2022</t>
  </si>
  <si>
    <t>18-07-2022</t>
  </si>
  <si>
    <t>15-07-2022</t>
  </si>
  <si>
    <t>14-07-2022</t>
  </si>
  <si>
    <t>13-07-2022</t>
  </si>
  <si>
    <t>30-06-2022</t>
  </si>
  <si>
    <t>29-06-2022</t>
  </si>
  <si>
    <t>28-06-2022</t>
  </si>
  <si>
    <t>27-06-2022</t>
  </si>
  <si>
    <t>24-06-2022</t>
  </si>
  <si>
    <t>23-06-2022</t>
  </si>
  <si>
    <t>22-06-2022</t>
  </si>
  <si>
    <t>21-06-2022</t>
  </si>
  <si>
    <t>20-06-2022</t>
  </si>
  <si>
    <t>17-06-2022</t>
  </si>
  <si>
    <t>16-06-2022</t>
  </si>
  <si>
    <t>15-06-2022</t>
  </si>
  <si>
    <t>14-06-2022</t>
  </si>
  <si>
    <t>13-06-2022</t>
  </si>
  <si>
    <t>31-05-2022</t>
  </si>
  <si>
    <t>30-05-2022</t>
  </si>
  <si>
    <t>27-05-2022</t>
  </si>
  <si>
    <t>26-05-2022</t>
  </si>
  <si>
    <t>25-05-2022</t>
  </si>
  <si>
    <t>24-05-2022</t>
  </si>
  <si>
    <t>23-05-2022</t>
  </si>
  <si>
    <t>20-05-2022</t>
  </si>
  <si>
    <t>19-05-2022</t>
  </si>
  <si>
    <t>18-05-2022</t>
  </si>
  <si>
    <t>17-05-2022</t>
  </si>
  <si>
    <t>16-05-2022</t>
  </si>
  <si>
    <t>13-05-2022</t>
  </si>
  <si>
    <t>29-04-2022</t>
  </si>
  <si>
    <t>28-04-2022</t>
  </si>
  <si>
    <t>27-04-2022</t>
  </si>
  <si>
    <t>26-04-2022</t>
  </si>
  <si>
    <t>25-04-2022</t>
  </si>
  <si>
    <t>22-04-2022</t>
  </si>
  <si>
    <t>21-04-2022</t>
  </si>
  <si>
    <t>20-04-2022</t>
  </si>
  <si>
    <t>19-04-2022</t>
  </si>
  <si>
    <t>18-04-2022</t>
  </si>
  <si>
    <t>13-04-2022</t>
  </si>
  <si>
    <t>31-03-2022</t>
  </si>
  <si>
    <t>30-03-2022</t>
  </si>
  <si>
    <t>29-03-2022</t>
  </si>
  <si>
    <t>28-03-2022</t>
  </si>
  <si>
    <t>25-03-2022</t>
  </si>
  <si>
    <t>24-03-2022</t>
  </si>
  <si>
    <t>23-03-2022</t>
  </si>
  <si>
    <t>22-03-2022</t>
  </si>
  <si>
    <t>21-03-2022</t>
  </si>
  <si>
    <t>17-03-2022</t>
  </si>
  <si>
    <t>16-03-2022</t>
  </si>
  <si>
    <t>15-03-2022</t>
  </si>
  <si>
    <t>14-03-2022</t>
  </si>
  <si>
    <t>28-02-2022</t>
  </si>
  <si>
    <t>25-02-2022</t>
  </si>
  <si>
    <t>24-02-2022</t>
  </si>
  <si>
    <t>23-02-2022</t>
  </si>
  <si>
    <t>22-02-2022</t>
  </si>
  <si>
    <t>21-02-2022</t>
  </si>
  <si>
    <t>18-02-2022</t>
  </si>
  <si>
    <t>17-02-2022</t>
  </si>
  <si>
    <t>16-02-2022</t>
  </si>
  <si>
    <t>15-02-2022</t>
  </si>
  <si>
    <t>14-02-2022</t>
  </si>
  <si>
    <t>31-01-2022</t>
  </si>
  <si>
    <t>28-01-2022</t>
  </si>
  <si>
    <t>27-01-2022</t>
  </si>
  <si>
    <t>25-01-2022</t>
  </si>
  <si>
    <t>24-01-2022</t>
  </si>
  <si>
    <t>21-01-2022</t>
  </si>
  <si>
    <t>20-01-2022</t>
  </si>
  <si>
    <t>19-01-2022</t>
  </si>
  <si>
    <t>18-01-2022</t>
  </si>
  <si>
    <t>17-01-2022</t>
  </si>
  <si>
    <t>14-01-2022</t>
  </si>
  <si>
    <t>13-01-2022</t>
  </si>
  <si>
    <t>31-12-2021</t>
  </si>
  <si>
    <t>30-12-2021</t>
  </si>
  <si>
    <t>29-12-2021</t>
  </si>
  <si>
    <t>28-12-2021</t>
  </si>
  <si>
    <t>27-12-2021</t>
  </si>
  <si>
    <t>24-12-2021</t>
  </si>
  <si>
    <t>23-12-2021</t>
  </si>
  <si>
    <t>22-12-2021</t>
  </si>
  <si>
    <t>21-12-2021</t>
  </si>
  <si>
    <t>20-12-2021</t>
  </si>
  <si>
    <t>17-12-2021</t>
  </si>
  <si>
    <t>16-12-2021</t>
  </si>
  <si>
    <t>15-12-2021</t>
  </si>
  <si>
    <t>14-12-2021</t>
  </si>
  <si>
    <t>13-12-2021</t>
  </si>
  <si>
    <t>30-11-2021</t>
  </si>
  <si>
    <t>29-11-2021</t>
  </si>
  <si>
    <t>26-11-2021</t>
  </si>
  <si>
    <t>25-11-2021</t>
  </si>
  <si>
    <t>24-11-2021</t>
  </si>
  <si>
    <t>23-11-2021</t>
  </si>
  <si>
    <t>22-11-2021</t>
  </si>
  <si>
    <t>18-11-2021</t>
  </si>
  <si>
    <t>17-11-2021</t>
  </si>
  <si>
    <t>16-11-2021</t>
  </si>
  <si>
    <t>15-11-2021</t>
  </si>
  <si>
    <t>29-10-2021</t>
  </si>
  <si>
    <t>28-10-2021</t>
  </si>
  <si>
    <t>27-10-2021</t>
  </si>
  <si>
    <t>26-10-2021</t>
  </si>
  <si>
    <t>25-10-2021</t>
  </si>
  <si>
    <t>22-10-2021</t>
  </si>
  <si>
    <t>21-10-2021</t>
  </si>
  <si>
    <t>20-10-2021</t>
  </si>
  <si>
    <t>19-10-2021</t>
  </si>
  <si>
    <t>18-10-2021</t>
  </si>
  <si>
    <t>14-10-2021</t>
  </si>
  <si>
    <t>13-10-2021</t>
  </si>
  <si>
    <t>30-09-2021</t>
  </si>
  <si>
    <t>29-09-2021</t>
  </si>
  <si>
    <t>28-09-2021</t>
  </si>
  <si>
    <t>27-09-2021</t>
  </si>
  <si>
    <t>24-09-2021</t>
  </si>
  <si>
    <t>23-09-2021</t>
  </si>
  <si>
    <t>22-09-2021</t>
  </si>
  <si>
    <t>21-09-2021</t>
  </si>
  <si>
    <t>20-09-2021</t>
  </si>
  <si>
    <t>17-09-2021</t>
  </si>
  <si>
    <t>16-09-2021</t>
  </si>
  <si>
    <t>15-09-2021</t>
  </si>
  <si>
    <t>14-09-2021</t>
  </si>
  <si>
    <t>13-09-2021</t>
  </si>
  <si>
    <t>31-08-2021</t>
  </si>
  <si>
    <t>30-08-2021</t>
  </si>
  <si>
    <t>27-08-2021</t>
  </si>
  <si>
    <t>26-08-2021</t>
  </si>
  <si>
    <t>25-08-2021</t>
  </si>
  <si>
    <t>24-08-2021</t>
  </si>
  <si>
    <t>23-08-2021</t>
  </si>
  <si>
    <t>20-08-2021</t>
  </si>
  <si>
    <t>18-08-2021</t>
  </si>
  <si>
    <t>17-08-2021</t>
  </si>
  <si>
    <t>16-08-2021</t>
  </si>
  <si>
    <t>13-08-2021</t>
  </si>
  <si>
    <t>30-07-2021</t>
  </si>
  <si>
    <t>29-07-2021</t>
  </si>
  <si>
    <t>28-07-2021</t>
  </si>
  <si>
    <t>27-07-2021</t>
  </si>
  <si>
    <t>26-07-2021</t>
  </si>
  <si>
    <t>23-07-2021</t>
  </si>
  <si>
    <t>22-07-2021</t>
  </si>
  <si>
    <t>20-07-2021</t>
  </si>
  <si>
    <t>19-07-2021</t>
  </si>
  <si>
    <t>16-07-2021</t>
  </si>
  <si>
    <t>15-07-2021</t>
  </si>
  <si>
    <t>14-07-2021</t>
  </si>
  <si>
    <t>13-07-2021</t>
  </si>
  <si>
    <t>30-06-2021</t>
  </si>
  <si>
    <t>29-06-2021</t>
  </si>
  <si>
    <t>28-06-2021</t>
  </si>
  <si>
    <t>25-06-2021</t>
  </si>
  <si>
    <t>24-06-2021</t>
  </si>
  <si>
    <t>23-06-2021</t>
  </si>
  <si>
    <t>22-06-2021</t>
  </si>
  <si>
    <t>21-06-2021</t>
  </si>
  <si>
    <t>18-06-2021</t>
  </si>
  <si>
    <t>17-06-2021</t>
  </si>
  <si>
    <t>16-06-2021</t>
  </si>
  <si>
    <t>15-06-2021</t>
  </si>
  <si>
    <t>14-06-2021</t>
  </si>
  <si>
    <t>31-05-2021</t>
  </si>
  <si>
    <t>28-05-2021</t>
  </si>
  <si>
    <t>27-05-2021</t>
  </si>
  <si>
    <t>26-05-2021</t>
  </si>
  <si>
    <t>25-05-2021</t>
  </si>
  <si>
    <t>24-05-2021</t>
  </si>
  <si>
    <t>21-05-2021</t>
  </si>
  <si>
    <t>20-05-2021</t>
  </si>
  <si>
    <t>19-05-2021</t>
  </si>
  <si>
    <t>18-05-2021</t>
  </si>
  <si>
    <t>17-05-2021</t>
  </si>
  <si>
    <t>14-05-2021</t>
  </si>
  <si>
    <t>30-04-2021</t>
  </si>
  <si>
    <t>29-04-2021</t>
  </si>
  <si>
    <t>28-04-2021</t>
  </si>
  <si>
    <t>27-04-2021</t>
  </si>
  <si>
    <t>26-04-2021</t>
  </si>
  <si>
    <t>23-04-2021</t>
  </si>
  <si>
    <t>22-04-2021</t>
  </si>
  <si>
    <t>20-04-2021</t>
  </si>
  <si>
    <t>19-04-2021</t>
  </si>
  <si>
    <t>16-04-2021</t>
  </si>
  <si>
    <t>15-04-2021</t>
  </si>
  <si>
    <t>13-04-2021</t>
  </si>
  <si>
    <t>31-03-2021</t>
  </si>
  <si>
    <t>30-03-2021</t>
  </si>
  <si>
    <t>26-03-2021</t>
  </si>
  <si>
    <t>25-03-2021</t>
  </si>
  <si>
    <t>24-03-2021</t>
  </si>
  <si>
    <t>23-03-2021</t>
  </si>
  <si>
    <t>22-03-2021</t>
  </si>
  <si>
    <t>19-03-2021</t>
  </si>
  <si>
    <t>18-03-2021</t>
  </si>
  <si>
    <t>17-03-2021</t>
  </si>
  <si>
    <t>16-03-2021</t>
  </si>
  <si>
    <t>15-03-2021</t>
  </si>
  <si>
    <t>26-02-2021</t>
  </si>
  <si>
    <t>25-02-2021</t>
  </si>
  <si>
    <t>24-02-2021</t>
  </si>
  <si>
    <t>23-02-2021</t>
  </si>
  <si>
    <t>22-02-2021</t>
  </si>
  <si>
    <t>19-02-2021</t>
  </si>
  <si>
    <t>18-02-2021</t>
  </si>
  <si>
    <t>17-02-2021</t>
  </si>
  <si>
    <t>16-02-2021</t>
  </si>
  <si>
    <t>15-02-2021</t>
  </si>
  <si>
    <t>29-01-2021</t>
  </si>
  <si>
    <t>28-01-2021</t>
  </si>
  <si>
    <t>27-01-2021</t>
  </si>
  <si>
    <t>25-01-2021</t>
  </si>
  <si>
    <t>22-01-2021</t>
  </si>
  <si>
    <t>21-01-2021</t>
  </si>
  <si>
    <t>20-01-2021</t>
  </si>
  <si>
    <t>19-01-2021</t>
  </si>
  <si>
    <t>18-01-2021</t>
  </si>
  <si>
    <t>15-01-2021</t>
  </si>
  <si>
    <t>14-01-2021</t>
  </si>
  <si>
    <t>13-01-2021</t>
  </si>
  <si>
    <t>31-12-2020</t>
  </si>
  <si>
    <t>30-12-2020</t>
  </si>
  <si>
    <t>29-12-2020</t>
  </si>
  <si>
    <t>28-12-2020</t>
  </si>
  <si>
    <t>24-12-2020</t>
  </si>
  <si>
    <t>23-12-2020</t>
  </si>
  <si>
    <t>22-12-2020</t>
  </si>
  <si>
    <t>21-12-2020</t>
  </si>
  <si>
    <t>18-12-2020</t>
  </si>
  <si>
    <t>17-12-2020</t>
  </si>
  <si>
    <t>16-12-2020</t>
  </si>
  <si>
    <t>15-12-2020</t>
  </si>
  <si>
    <t>14-12-2020</t>
  </si>
  <si>
    <t>27-11-2020</t>
  </si>
  <si>
    <t>26-11-2020</t>
  </si>
  <si>
    <t>25-11-2020</t>
  </si>
  <si>
    <t>24-11-2020</t>
  </si>
  <si>
    <t>23-11-2020</t>
  </si>
  <si>
    <t>20-11-2020</t>
  </si>
  <si>
    <t>19-11-2020</t>
  </si>
  <si>
    <t>18-11-2020</t>
  </si>
  <si>
    <t>17-11-2020</t>
  </si>
  <si>
    <t>14-11-2020</t>
  </si>
  <si>
    <t>13-11-2020</t>
  </si>
  <si>
    <t>30-10-2020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</si>
  <si>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</si>
  <si>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</si>
  <si>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</si>
  <si>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</si>
  <si>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</si>
  <si>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</si>
  <si>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</si>
  <si>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</si>
  <si>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</si>
  <si>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</si>
  <si>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</si>
  <si>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</si>
  <si>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</si>
  <si>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</si>
  <si>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</si>
  <si>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</si>
  <si>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</si>
  <si>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</si>
  <si>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</si>
  <si>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</si>
  <si>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</si>
  <si>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</si>
  <si>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</si>
  <si>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</si>
  <si>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</si>
  <si>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</si>
  <si>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</si>
  <si>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</si>
  <si>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</si>
  <si>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</si>
  <si>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</si>
  <si>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</si>
  <si>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</si>
  <si>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</si>
  <si>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</si>
  <si>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</si>
  <si>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</si>
  <si>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</si>
  <si>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</si>
  <si>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</si>
  <si>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</si>
  <si>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</si>
  <si>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</si>
  <si>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</si>
  <si>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</si>
  <si>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</si>
  <si>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</si>
  <si>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</si>
  <si>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</si>
  <si>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</si>
  <si>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</si>
  <si>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</si>
  <si>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</si>
  <si>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</si>
  <si>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</si>
  <si>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</si>
  <si>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</si>
  <si>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</si>
  <si>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</si>
  <si>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</si>
  <si>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</si>
  <si>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</si>
  <si>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</si>
  <si>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</si>
  <si>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</si>
  <si>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</si>
  <si>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</si>
  <si>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</si>
  <si>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</si>
  <si>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</si>
  <si>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</si>
  <si>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</si>
  <si>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</si>
  <si>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</si>
  <si>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</si>
  <si>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</si>
  <si>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</si>
  <si>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</si>
  <si>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</si>
  <si>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</si>
  <si>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</si>
  <si>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</si>
  <si>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</si>
  <si>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</si>
  <si>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</si>
  <si>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</si>
  <si>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</si>
  <si>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</si>
  <si>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</si>
  <si>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</si>
  <si>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13-04-2020</t>
  </si>
  <si>
    <t>31-03-2020</t>
  </si>
  <si>
    <t>30-03-2020</t>
  </si>
  <si>
    <t>27-03-2020</t>
  </si>
  <si>
    <t>26-03-2020</t>
  </si>
  <si>
    <t>25-03-2020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</si>
  <si>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</si>
  <si>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</si>
  <si>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</si>
  <si>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</si>
  <si>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</si>
  <si>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</si>
  <si>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</si>
  <si>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</si>
  <si>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28-02-2020</t>
  </si>
  <si>
    <t>27-02-2020</t>
  </si>
  <si>
    <t>26-02-2020</t>
  </si>
  <si>
    <t>25-02-2020</t>
  </si>
  <si>
    <t>24-02-2020</t>
  </si>
  <si>
    <t>20-02-2020</t>
  </si>
  <si>
    <t>19-02-2020</t>
  </si>
  <si>
    <t>18-02-2020</t>
  </si>
  <si>
    <t>17-02-2020</t>
  </si>
  <si>
    <t>14-02-2020</t>
  </si>
  <si>
    <t>13-02-2020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</si>
  <si>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</si>
  <si>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</si>
  <si>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</si>
  <si>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</si>
  <si>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</si>
  <si>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</si>
  <si>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</si>
  <si>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</si>
  <si>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</si>
  <si>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</si>
  <si>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</si>
  <si>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</si>
  <si>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</si>
  <si>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</si>
  <si>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</si>
  <si>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Year</t>
  </si>
  <si>
    <t>Portfolio</t>
  </si>
  <si>
    <t>NIFTY50 (Benchmark)</t>
  </si>
  <si>
    <t>Total Return</t>
  </si>
  <si>
    <t>Annual Risk</t>
  </si>
  <si>
    <t>VaR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</si>
</sst>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-mmm-yyyy"/>
    <numFmt numFmtId="165" formatCode="d-mmm-yyyy"/>
    <numFmt numFmtId="166" formatCode="d-mmmm-yyyy"/>
    <numFmt numFmtId="167" formatCode="dd-mmmm-yyyy"/>
    <numFmt numFmtId="168" formatCode="mm-dd-yyyy"/>
    <numFmt numFmtId="169" formatCode="m-d-yyyy"/>
  </numFmts>
  <fonts count="17">
    <font>
      <sz val="10.0"/>
      <color rgb="FF000000"/>
      <name val="Arial"/>
      <scheme val="minor"/>
    </font>
    <font>
      <b/>
      <sz val="10.0"/>
      <color rgb="FF000000"/>
      <name val="&quot;Helvetica Neue&quot;"/>
    </font>
    <font>
      <b/>
      <sz val="12.0"/>
      <color rgb="FF000000"/>
      <name val="&quot;Helvetica Neue&quot;"/>
    </font>
    <font>
      <sz val="10.0"/>
      <color rgb="FF000000"/>
      <name val="&quot;Helvetica Neue&quot;"/>
    </font>
    <font>
      <sz val="12.0"/>
      <color rgb="FF000000"/>
      <name val="&quot;Helvetica Neue&quot;"/>
    </font>
    <font>
      <color theme="1"/>
      <name val="Arial"/>
      <scheme val="minor"/>
    </font>
    <font>
      <sz val="12.0"/>
      <color rgb="FF000000"/>
      <name val="Arial"/>
      <scheme val="minor"/>
    </font>
    <font>
      <color rgb="FF000000"/>
      <name val="Arial"/>
      <scheme val="minor"/>
    </font>
    <font>
      <sz val="12.0"/>
      <color theme="1"/>
      <name val="Arial"/>
      <scheme val="minor"/>
    </font>
    <font>
      <b/>
      <sz val="11.0"/>
      <color rgb="FF000000"/>
      <name val="&quot;Helvetica Neue&quot;"/>
    </font>
    <font>
      <sz val="11.0"/>
      <color rgb="FF000000"/>
      <name val="&quot;Helvetica Neue&quot;"/>
    </font>
    <font>
      <sz val="8.0"/>
      <color rgb="FF000000"/>
      <name val="&quot;Helvetica Neue&quot;"/>
    </font>
    <font>
      <sz val="13.0"/>
      <color theme="1"/>
      <name val="Arial"/>
      <scheme val="minor"/>
    </font>
    <font>
      <b/>
      <sz val="13.0"/>
      <color rgb="FF000000"/>
      <name val="&quot;Helvetica Neue&quot;"/>
    </font>
    <font>
      <sz val="13.0"/>
      <color rgb="FF000000"/>
      <name val="&quot;Helvetica Neue&quot;"/>
    </font>
    <font>
      <sz val="11.0"/>
      <color rgb="FF000000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2" numFmtId="4" xfId="0" applyAlignment="1" applyBorder="1" applyFont="1" applyNumberFormat="1">
      <alignment horizontal="center" readingOrder="0" vertical="top"/>
    </xf>
    <xf borderId="1" fillId="3" fontId="1" numFmtId="164" xfId="0" applyAlignment="1" applyBorder="1" applyFill="1" applyFont="1" applyNumberFormat="1">
      <alignment horizontal="center" readingOrder="0" vertical="top"/>
    </xf>
    <xf borderId="1" fillId="0" fontId="3" numFmtId="4" xfId="0" applyAlignment="1" applyBorder="1" applyFont="1" applyNumberFormat="1">
      <alignment horizontal="center" readingOrder="0" vertical="top"/>
    </xf>
    <xf borderId="1" fillId="0" fontId="4" numFmtId="4" xfId="0" applyAlignment="1" applyBorder="1" applyFont="1" applyNumberFormat="1">
      <alignment horizontal="center" readingOrder="0" vertical="top"/>
    </xf>
    <xf borderId="0" fillId="0" fontId="5" numFmtId="10" xfId="0" applyFont="1" applyNumberFormat="1"/>
    <xf borderId="1" fillId="3" fontId="1" numFmtId="165" xfId="0" applyAlignment="1" applyBorder="1" applyFont="1" applyNumberFormat="1">
      <alignment horizontal="center" readingOrder="0" vertical="top"/>
    </xf>
    <xf borderId="1" fillId="3" fontId="1" numFmtId="166" xfId="0" applyAlignment="1" applyBorder="1" applyFont="1" applyNumberFormat="1">
      <alignment horizontal="center" readingOrder="0" vertical="top"/>
    </xf>
    <xf borderId="1" fillId="3" fontId="1" numFmtId="167" xfId="0" applyAlignment="1" applyBorder="1" applyFont="1" applyNumberFormat="1">
      <alignment horizontal="center" readingOrder="0" vertical="top"/>
    </xf>
    <xf borderId="1" fillId="0" fontId="0" numFmtId="4" xfId="0" applyAlignment="1" applyBorder="1" applyFont="1" applyNumberFormat="1">
      <alignment horizontal="center" vertical="top"/>
    </xf>
    <xf borderId="1" fillId="0" fontId="3" numFmtId="0" xfId="0" applyAlignment="1" applyBorder="1" applyFont="1">
      <alignment horizontal="center" readingOrder="0" vertical="top"/>
    </xf>
    <xf borderId="0" fillId="3" fontId="1" numFmtId="164" xfId="0" applyAlignment="1" applyFont="1" applyNumberFormat="1">
      <alignment horizontal="center" readingOrder="0" vertical="top"/>
    </xf>
    <xf borderId="0" fillId="0" fontId="3" numFmtId="4" xfId="0" applyAlignment="1" applyFont="1" applyNumberFormat="1">
      <alignment horizontal="center" readingOrder="0" vertical="top"/>
    </xf>
    <xf borderId="0" fillId="0" fontId="3" numFmtId="0" xfId="0" applyAlignment="1" applyFont="1">
      <alignment horizontal="center" readingOrder="0" vertical="top"/>
    </xf>
    <xf borderId="1" fillId="0" fontId="6" numFmtId="4" xfId="0" applyAlignment="1" applyBorder="1" applyFont="1" applyNumberFormat="1">
      <alignment horizontal="center" vertical="top"/>
    </xf>
    <xf borderId="0" fillId="0" fontId="7" numFmtId="4" xfId="0" applyAlignment="1" applyFont="1" applyNumberFormat="1">
      <alignment vertical="top"/>
    </xf>
    <xf borderId="1" fillId="2" fontId="2" numFmtId="0" xfId="0" applyAlignment="1" applyBorder="1" applyFont="1">
      <alignment horizontal="center" readingOrder="0" vertical="top"/>
    </xf>
    <xf borderId="1" fillId="3" fontId="2" numFmtId="164" xfId="0" applyAlignment="1" applyBorder="1" applyFont="1" applyNumberFormat="1">
      <alignment horizontal="center" readingOrder="0" vertical="top"/>
    </xf>
    <xf borderId="1" fillId="0" fontId="4" numFmtId="10" xfId="0" applyAlignment="1" applyBorder="1" applyFont="1" applyNumberFormat="1">
      <alignment horizontal="center" readingOrder="0" vertical="top"/>
    </xf>
    <xf borderId="1" fillId="0" fontId="8" numFmtId="10" xfId="0" applyAlignment="1" applyBorder="1" applyFont="1" applyNumberFormat="1">
      <alignment horizontal="center"/>
    </xf>
    <xf borderId="1" fillId="3" fontId="2" numFmtId="165" xfId="0" applyAlignment="1" applyBorder="1" applyFont="1" applyNumberFormat="1">
      <alignment horizontal="center" readingOrder="0" vertical="top"/>
    </xf>
    <xf borderId="1" fillId="3" fontId="2" numFmtId="166" xfId="0" applyAlignment="1" applyBorder="1" applyFont="1" applyNumberFormat="1">
      <alignment horizontal="center" readingOrder="0" vertical="top"/>
    </xf>
    <xf borderId="1" fillId="3" fontId="2" numFmtId="167" xfId="0" applyAlignment="1" applyBorder="1" applyFont="1" applyNumberFormat="1">
      <alignment horizontal="center" readingOrder="0" vertical="top"/>
    </xf>
    <xf borderId="1" fillId="0" fontId="6" numFmtId="0" xfId="0" applyAlignment="1" applyBorder="1" applyFont="1">
      <alignment horizontal="center" vertical="top"/>
    </xf>
    <xf borderId="1" fillId="0" fontId="8" numFmtId="0" xfId="0" applyAlignment="1" applyBorder="1" applyFont="1">
      <alignment horizontal="center"/>
    </xf>
    <xf borderId="1" fillId="3" fontId="7" numFmtId="0" xfId="0" applyAlignment="1" applyBorder="1" applyFont="1">
      <alignment vertical="top"/>
    </xf>
    <xf borderId="1" fillId="0" fontId="7" numFmtId="0" xfId="0" applyAlignment="1" applyBorder="1" applyFont="1">
      <alignment vertical="top"/>
    </xf>
    <xf borderId="1" fillId="3" fontId="2" numFmtId="0" xfId="0" applyAlignment="1" applyBorder="1" applyFont="1">
      <alignment horizontal="center" readingOrder="0" vertical="top"/>
    </xf>
    <xf borderId="1" fillId="0" fontId="6" numFmtId="10" xfId="0" applyAlignment="1" applyBorder="1" applyFont="1" applyNumberFormat="1">
      <alignment horizontal="center" vertical="top"/>
    </xf>
    <xf borderId="0" fillId="0" fontId="4" numFmtId="10" xfId="0" applyAlignment="1" applyFont="1" applyNumberFormat="1">
      <alignment horizontal="center" readingOrder="0" vertical="top"/>
    </xf>
    <xf borderId="1" fillId="2" fontId="9" numFmtId="0" xfId="0" applyAlignment="1" applyBorder="1" applyFont="1">
      <alignment readingOrder="0" vertical="top"/>
    </xf>
    <xf borderId="1" fillId="3" fontId="9" numFmtId="0" xfId="0" applyAlignment="1" applyBorder="1" applyFont="1">
      <alignment readingOrder="0" vertical="top"/>
    </xf>
    <xf borderId="1" fillId="0" fontId="10" numFmtId="0" xfId="0" applyAlignment="1" applyBorder="1" applyFont="1">
      <alignment readingOrder="0" vertical="top"/>
    </xf>
    <xf borderId="0" fillId="0" fontId="11" numFmtId="10" xfId="0" applyAlignment="1" applyFont="1" applyNumberFormat="1">
      <alignment readingOrder="0" vertical="top"/>
    </xf>
    <xf borderId="0" fillId="0" fontId="12" numFmtId="0" xfId="0" applyFont="1"/>
    <xf borderId="1" fillId="2" fontId="13" numFmtId="0" xfId="0" applyAlignment="1" applyBorder="1" applyFont="1">
      <alignment readingOrder="0" vertical="top"/>
    </xf>
    <xf borderId="1" fillId="3" fontId="13" numFmtId="0" xfId="0" applyAlignment="1" applyBorder="1" applyFont="1">
      <alignment readingOrder="0" vertical="top"/>
    </xf>
    <xf borderId="1" fillId="0" fontId="14" numFmtId="0" xfId="0" applyAlignment="1" applyBorder="1" applyFont="1">
      <alignment readingOrder="0" vertical="top"/>
    </xf>
    <xf borderId="1" fillId="0" fontId="10" numFmtId="10" xfId="0" applyAlignment="1" applyBorder="1" applyFont="1" applyNumberFormat="1">
      <alignment readingOrder="0" vertical="top"/>
    </xf>
    <xf borderId="1" fillId="0" fontId="15" numFmtId="0" xfId="0" applyAlignment="1" applyBorder="1" applyFont="1">
      <alignment vertical="top"/>
    </xf>
    <xf borderId="1" fillId="0" fontId="15" numFmtId="10" xfId="0" applyAlignment="1" applyBorder="1" applyFont="1" applyNumberFormat="1">
      <alignment vertical="top"/>
    </xf>
    <xf borderId="1" fillId="0" fontId="5" numFmtId="4" xfId="0" applyBorder="1" applyFont="1" applyNumberFormat="1"/>
    <xf borderId="1" fillId="0" fontId="5" numFmtId="10" xfId="0" applyAlignment="1" applyBorder="1" applyFont="1" applyNumberFormat="1">
      <alignment readingOrder="0"/>
    </xf>
    <xf borderId="1" fillId="0" fontId="5" numFmtId="0" xfId="0" applyBorder="1" applyFont="1"/>
    <xf borderId="1" fillId="0" fontId="5" numFmtId="10" xfId="0" applyBorder="1" applyFont="1" applyNumberFormat="1"/>
    <xf borderId="1" fillId="3" fontId="15" numFmtId="0" xfId="0" applyAlignment="1" applyBorder="1" applyFont="1">
      <alignment vertical="top"/>
    </xf>
    <xf borderId="1" fillId="3" fontId="2" numFmtId="168" xfId="0" applyAlignment="1" applyBorder="1" applyFont="1" applyNumberFormat="1">
      <alignment horizontal="center" readingOrder="0" vertical="top"/>
    </xf>
    <xf borderId="1" fillId="3" fontId="2" numFmtId="169" xfId="0" applyAlignment="1" applyBorder="1" applyFont="1" applyNumberFormat="1">
      <alignment horizontal="center" readingOrder="0" vertical="top"/>
    </xf>
    <xf borderId="0" fillId="0" fontId="5" numFmtId="0" xfId="0" applyAlignment="1" applyFont="1">
      <alignment horizontal="center"/>
    </xf>
    <xf borderId="2" fillId="4" fontId="2" numFmtId="0" xfId="0" applyAlignment="1" applyBorder="1" applyFill="1" applyFont="1">
      <alignment horizontal="center" readingOrder="0" vertical="top"/>
    </xf>
    <xf borderId="3" fillId="0" fontId="16" numFmtId="0" xfId="0" applyBorder="1" applyFont="1"/>
    <xf borderId="4" fillId="0" fontId="16" numFmtId="0" xfId="0" applyBorder="1" applyFont="1"/>
    <xf borderId="0" fillId="0" fontId="5" numFmtId="0" xfId="0" applyAlignment="1" applyFont="1">
      <alignment horizontal="center" readingOrder="0"/>
    </xf>
    <xf borderId="0" fillId="0" fontId="5" numFmtId="10" xfId="0" applyAlignment="1" applyFont="1" applyNumberFormat="1">
      <alignment horizontal="center"/>
    </xf>
    <xf borderId="0" fillId="5" fontId="7" numFmtId="10" xfId="0" applyAlignment="1" applyFill="1" applyFont="1" applyNumberFormat="1">
      <alignment horizontal="center"/>
    </xf>
    <xf borderId="1" fillId="0" fontId="5" numFmtId="0" xfId="0" applyAlignment="1" applyBorder="1" applyFont="1">
      <alignment horizontal="center" readingOrder="0"/>
    </xf>
    <xf borderId="1" fillId="0" fontId="10" numFmtId="10" xfId="0" applyAlignment="1" applyBorder="1" applyFont="1" applyNumberFormat="1">
      <alignment horizontal="center" readingOrder="0" vertical="top"/>
    </xf>
    <xf borderId="1" fillId="0" fontId="5" numFmtId="10" xfId="0" applyAlignment="1" applyBorder="1" applyFont="1" applyNumberFormat="1">
      <alignment horizontal="center"/>
    </xf>
    <xf borderId="1" fillId="0" fontId="5" numFmtId="10" xfId="0" applyAlignment="1" applyBorder="1" applyFont="1" applyNumberFormat="1">
      <alignment horizontal="center" readingOrder="0"/>
    </xf>
    <xf borderId="0" fillId="0" fontId="5" numFmtId="10" xfId="0" applyAlignment="1" applyFont="1" applyNumberFormat="1">
      <alignment readingOrder="0"/>
    </xf>
    <xf borderId="0" fillId="6" fontId="5" numFmtId="0" xfId="0" applyFill="1" applyFont="1"/>
  </cellXfs>
  <cellStyles count="1">
    <cellStyle xfId="0" name="Normal" builtinId="0"/>
  </cellStyles>
  <dxfs count="3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PORTFOLIO vs NIFTY 50 Returns</a:t>
            </a:r>
          </a:p>
        </c:rich>
      </c:tx>
      <c:layout>
        <c:manualLayout>
          <c:xMode val="edge"/>
          <c:yMode val="edge"/>
          <c:x val="0.03091666666666667"/>
          <c:y val="0.03921832884097035"/>
        </c:manualLayout>
      </c:layout>
      <c:overlay val="0"/>
    </c:title>
    <c:plotArea>
      <c:layout/>
      <c:barChart>
        <c:barDir val="col"/>
        <c:ser>
          <c:idx val="0"/>
          <c:order val="0"/>
          <c:tx>
            <c:strRef>
              <c:f>'Portfolio ReturnRisk'!$D$1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  <a:prstDash val="solid"/>
            </a:ln>
          </c:spPr>
          <c:val>
            <c:numRef>
              <c:f>'Portfolio ReturnRisk'!$D$2</c:f>
              <c:numCache/>
            </c:numRef>
          </c:val>
        </c:ser>
        <c:ser>
          <c:idx val="1"/>
          <c:order val="1"/>
          <c:tx>
            <c:v>NIFTY 50 Return (Benchmark)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  <a:prstDash val="solid"/>
            </a:ln>
          </c:spPr>
          <c:val>
            <c:numRef>
              <c:f>NIFTY50!$F$2</c:f>
              <c:numCache/>
            </c:numRef>
          </c:val>
        </c:ser>
        <c:axId val="1388777964"/>
        <c:axId val="335218729"/>
      </c:barChart>
      <c:catAx>
        <c:axId val="13887779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5218729"/>
      </c:catAx>
      <c:valAx>
        <c:axId val="3352187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8777964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Yearly Returns of Portfolio Stocks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'Portfolio vs NIFTY50'!$B$2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'Portfolio vs NIFTY50'!$A$3:$A$7</c:f>
            </c:strRef>
          </c:cat>
          <c:val>
            <c:numRef>
              <c:f>'Portfolio vs NIFTY50'!$B$3:$B$7</c:f>
              <c:numCache/>
            </c:numRef>
          </c:val>
        </c:ser>
        <c:ser>
          <c:idx val="1"/>
          <c:order val="1"/>
          <c:tx>
            <c:strRef>
              <c:f>'Portfolio vs NIFTY50'!$C$2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'Portfolio vs NIFTY50'!$A$3:$A$7</c:f>
            </c:strRef>
          </c:cat>
          <c:val>
            <c:numRef>
              <c:f>'Portfolio vs NIFTY50'!$C$3:$C$7</c:f>
              <c:numCache/>
            </c:numRef>
          </c:val>
        </c:ser>
        <c:ser>
          <c:idx val="2"/>
          <c:order val="2"/>
          <c:tx>
            <c:strRef>
              <c:f>'Portfolio vs NIFTY50'!$D$2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'Portfolio vs NIFTY50'!$A$3:$A$7</c:f>
            </c:strRef>
          </c:cat>
          <c:val>
            <c:numRef>
              <c:f>'Portfolio vs NIFTY50'!$D$3:$D$7</c:f>
              <c:numCache/>
            </c:numRef>
          </c:val>
        </c:ser>
        <c:ser>
          <c:idx val="3"/>
          <c:order val="3"/>
          <c:tx>
            <c:strRef>
              <c:f>'Portfolio vs NIFTY50'!$E$2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'Portfolio vs NIFTY50'!$A$3:$A$7</c:f>
            </c:strRef>
          </c:cat>
          <c:val>
            <c:numRef>
              <c:f>'Portfolio vs NIFTY50'!$E$3:$E$7</c:f>
              <c:numCache/>
            </c:numRef>
          </c:val>
        </c:ser>
        <c:ser>
          <c:idx val="4"/>
          <c:order val="4"/>
          <c:tx>
            <c:strRef>
              <c:f>'Portfolio vs NIFTY50'!$F$2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'Portfolio vs NIFTY50'!$A$3:$A$7</c:f>
            </c:strRef>
          </c:cat>
          <c:val>
            <c:numRef>
              <c:f>'Portfolio vs NIFTY50'!$F$3:$F$7</c:f>
              <c:numCache/>
            </c:numRef>
          </c:val>
        </c:ser>
        <c:ser>
          <c:idx val="5"/>
          <c:order val="5"/>
          <c:tx>
            <c:strRef>
              <c:f>'Portfolio vs NIFTY50'!$G$2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'Portfolio vs NIFTY50'!$A$3:$A$7</c:f>
            </c:strRef>
          </c:cat>
          <c:val>
            <c:numRef>
              <c:f>'Portfolio vs NIFTY50'!$G$3:$G$7</c:f>
              <c:numCache/>
            </c:numRef>
          </c:val>
        </c:ser>
        <c:ser>
          <c:idx val="6"/>
          <c:order val="6"/>
          <c:tx>
            <c:strRef>
              <c:f>'Portfolio vs NIFTY50'!$H$2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'Portfolio vs NIFTY50'!$A$3:$A$7</c:f>
            </c:strRef>
          </c:cat>
          <c:val>
            <c:numRef>
              <c:f>'Portfolio vs NIFTY50'!$H$3:$H$7</c:f>
              <c:numCache/>
            </c:numRef>
          </c:val>
        </c:ser>
        <c:ser>
          <c:idx val="7"/>
          <c:order val="7"/>
          <c:tx>
            <c:strRef>
              <c:f>'Portfolio vs NIFTY50'!$I$2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'Portfolio vs NIFTY50'!$A$3:$A$7</c:f>
            </c:strRef>
          </c:cat>
          <c:val>
            <c:numRef>
              <c:f>'Portfolio vs NIFTY50'!$I$3:$I$7</c:f>
              <c:numCache/>
            </c:numRef>
          </c:val>
        </c:ser>
        <c:axId val="610620987"/>
        <c:axId val="107785299"/>
      </c:barChart>
      <c:catAx>
        <c:axId val="6106209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785299"/>
      </c:catAx>
      <c:valAx>
        <c:axId val="1077852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0620987"/>
      </c:valAx>
    </c:plotArea>
    <c:legend>
      <c:legendPos val="r"/>
      <c:layout>
        <c:manualLayout>
          <c:xMode val="edge"/>
          <c:yMode val="edge"/>
          <c:x val="0.818734548061709"/>
          <c:y val="0.2572463768115942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Portfolio and NIFTY50 (Benchmark)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'Portfolio vs NIFTY50'!$J$1:$J$2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'Portfolio vs NIFTY50'!$A$3:$A$7</c:f>
            </c:strRef>
          </c:cat>
          <c:val>
            <c:numRef>
              <c:f>'Portfolio vs NIFTY50'!$J$3:$J$7</c:f>
              <c:numCache/>
            </c:numRef>
          </c:val>
          <c:smooth val="0"/>
        </c:ser>
        <c:ser>
          <c:idx val="1"/>
          <c:order val="1"/>
          <c:tx>
            <c:strRef>
              <c:f>'Portfolio vs NIFTY50'!$K$1:$K$2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'Portfolio vs NIFTY50'!$A$3:$A$7</c:f>
            </c:strRef>
          </c:cat>
          <c:val>
            <c:numRef>
              <c:f>'Portfolio vs NIFTY50'!$K$3:$K$7</c:f>
              <c:numCache/>
            </c:numRef>
          </c:val>
          <c:smooth val="0"/>
        </c:ser>
        <c:axId val="1035182868"/>
        <c:axId val="1130773266"/>
      </c:lineChart>
      <c:catAx>
        <c:axId val="10351828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0773266"/>
      </c:catAx>
      <c:valAx>
        <c:axId val="11307732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51828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Portfolio and NIFTY50 (Benchmark)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'Portfolio vs NIFTY50'!$B$11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'Portfolio vs NIFTY50'!$A$12:$A$14</c:f>
            </c:strRef>
          </c:cat>
          <c:val>
            <c:numRef>
              <c:f>'Portfolio vs NIFTY50'!$B$12:$B$14</c:f>
              <c:numCache/>
            </c:numRef>
          </c:val>
        </c:ser>
        <c:ser>
          <c:idx val="1"/>
          <c:order val="1"/>
          <c:tx>
            <c:strRef>
              <c:f>'Portfolio vs NIFTY50'!$C$11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'Portfolio vs NIFTY50'!$A$12:$A$14</c:f>
            </c:strRef>
          </c:cat>
          <c:val>
            <c:numRef>
              <c:f>'Portfolio vs NIFTY50'!$C$12:$C$14</c:f>
              <c:numCache/>
            </c:numRef>
          </c:val>
        </c:ser>
        <c:axId val="364052213"/>
        <c:axId val="281058782"/>
      </c:barChart>
      <c:catAx>
        <c:axId val="3640522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1058782"/>
      </c:catAx>
      <c:valAx>
        <c:axId val="2810587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40522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333375</xdr:colOff>
      <xdr:row>3</xdr:row>
      <xdr:rowOff>28575</xdr:rowOff>
    </xdr:from>
    <xdr:ext cx="60198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333375</xdr:colOff>
      <xdr:row>22</xdr:row>
      <xdr:rowOff>152400</xdr:rowOff>
    </xdr:from>
    <xdr:ext cx="6019800" cy="37242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66675</xdr:colOff>
      <xdr:row>3</xdr:row>
      <xdr:rowOff>28575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7</xdr:col>
      <xdr:colOff>66675</xdr:colOff>
      <xdr:row>22</xdr:row>
      <xdr:rowOff>152400</xdr:rowOff>
    </xdr:from>
    <xdr:ext cx="5715000" cy="37242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4.75"/>
    <col customWidth="1" min="7" max="7" width="15.13"/>
    <col customWidth="1" min="10" max="10" width="2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hidden="1">
      <c r="A2" s="3">
        <v>45658.0</v>
      </c>
      <c r="B2" s="4">
        <v>1782.75</v>
      </c>
      <c r="C2" s="4">
        <v>1221.25</v>
      </c>
      <c r="D2" s="4">
        <v>1882.5</v>
      </c>
      <c r="E2" s="4">
        <v>749.25</v>
      </c>
      <c r="F2" s="4">
        <v>483.95</v>
      </c>
      <c r="G2" s="4">
        <v>257.65</v>
      </c>
      <c r="H2" s="4">
        <v>2641.0</v>
      </c>
      <c r="I2" s="4">
        <v>93557.2</v>
      </c>
      <c r="J2" s="5">
        <f t="shared" ref="J2:J1257" si="1">SUM(B2:I2)-SUM(B3:I3)</f>
        <v>827.72</v>
      </c>
      <c r="K2" s="6"/>
    </row>
    <row r="3" hidden="1">
      <c r="A3" s="7">
        <v>45657.0</v>
      </c>
      <c r="B3" s="4">
        <v>1772.85</v>
      </c>
      <c r="C3" s="4">
        <v>1215.45</v>
      </c>
      <c r="D3" s="4">
        <v>1880.0</v>
      </c>
      <c r="E3" s="4">
        <v>740.15</v>
      </c>
      <c r="F3" s="4">
        <v>483.65</v>
      </c>
      <c r="G3" s="4">
        <v>257.83</v>
      </c>
      <c r="H3" s="4">
        <v>2618.1</v>
      </c>
      <c r="I3" s="4">
        <v>92779.8</v>
      </c>
      <c r="J3" s="5">
        <f t="shared" si="1"/>
        <v>-951.68</v>
      </c>
    </row>
    <row r="4" hidden="1">
      <c r="A4" s="7">
        <v>45656.0</v>
      </c>
      <c r="B4" s="4">
        <v>1777.9</v>
      </c>
      <c r="C4" s="4">
        <v>1210.7</v>
      </c>
      <c r="D4" s="4">
        <v>1906.0</v>
      </c>
      <c r="E4" s="4">
        <v>733.65</v>
      </c>
      <c r="F4" s="4">
        <v>477.0</v>
      </c>
      <c r="G4" s="4">
        <v>259.56</v>
      </c>
      <c r="H4" s="4">
        <v>2618.4</v>
      </c>
      <c r="I4" s="4">
        <v>93716.3</v>
      </c>
      <c r="J4" s="5">
        <f t="shared" si="1"/>
        <v>-1649.31</v>
      </c>
    </row>
    <row r="5" hidden="1">
      <c r="A5" s="7">
        <v>45653.0</v>
      </c>
      <c r="B5" s="4">
        <v>1798.25</v>
      </c>
      <c r="C5" s="4">
        <v>1221.05</v>
      </c>
      <c r="D5" s="4">
        <v>1916.75</v>
      </c>
      <c r="E5" s="4">
        <v>750.5</v>
      </c>
      <c r="F5" s="4">
        <v>478.6</v>
      </c>
      <c r="G5" s="4">
        <v>258.87</v>
      </c>
      <c r="H5" s="4">
        <v>2640.3</v>
      </c>
      <c r="I5" s="4">
        <v>95284.5</v>
      </c>
      <c r="J5" s="5">
        <f t="shared" si="1"/>
        <v>1058.91</v>
      </c>
    </row>
    <row r="6" hidden="1">
      <c r="A6" s="7">
        <v>45652.0</v>
      </c>
      <c r="B6" s="4">
        <v>1790.75</v>
      </c>
      <c r="C6" s="4">
        <v>1216.55</v>
      </c>
      <c r="D6" s="4">
        <v>1907.4</v>
      </c>
      <c r="E6" s="4">
        <v>740.8</v>
      </c>
      <c r="F6" s="4">
        <v>476.95</v>
      </c>
      <c r="G6" s="4">
        <v>258.76</v>
      </c>
      <c r="H6" s="4">
        <v>2622.8</v>
      </c>
      <c r="I6" s="4">
        <v>94275.9</v>
      </c>
      <c r="J6" s="5">
        <f t="shared" si="1"/>
        <v>-1506.86</v>
      </c>
    </row>
    <row r="7" hidden="1">
      <c r="A7" s="7">
        <v>45650.0</v>
      </c>
      <c r="B7" s="4">
        <v>1798.1</v>
      </c>
      <c r="C7" s="4">
        <v>1222.75</v>
      </c>
      <c r="D7" s="4">
        <v>1909.05</v>
      </c>
      <c r="E7" s="4">
        <v>736.1</v>
      </c>
      <c r="F7" s="4">
        <v>478.45</v>
      </c>
      <c r="G7" s="4">
        <v>259.12</v>
      </c>
      <c r="H7" s="4">
        <v>2615.5</v>
      </c>
      <c r="I7" s="4">
        <v>95777.7</v>
      </c>
      <c r="J7" s="5">
        <f t="shared" si="1"/>
        <v>-3628.43</v>
      </c>
    </row>
    <row r="8" hidden="1">
      <c r="A8" s="7">
        <v>45649.0</v>
      </c>
      <c r="B8" s="4">
        <v>1801.0</v>
      </c>
      <c r="C8" s="4">
        <v>1222.3</v>
      </c>
      <c r="D8" s="4">
        <v>1924.3</v>
      </c>
      <c r="E8" s="4">
        <v>722.2</v>
      </c>
      <c r="F8" s="4">
        <v>474.25</v>
      </c>
      <c r="G8" s="4">
        <v>257.35</v>
      </c>
      <c r="H8" s="4">
        <v>2632.5</v>
      </c>
      <c r="I8" s="4">
        <v>99391.3</v>
      </c>
      <c r="J8" s="5">
        <f t="shared" si="1"/>
        <v>812.48</v>
      </c>
    </row>
    <row r="9" hidden="1">
      <c r="A9" s="7">
        <v>45646.0</v>
      </c>
      <c r="B9" s="4">
        <v>1771.5</v>
      </c>
      <c r="C9" s="4">
        <v>1205.3</v>
      </c>
      <c r="D9" s="4">
        <v>1922.15</v>
      </c>
      <c r="E9" s="4">
        <v>724.05</v>
      </c>
      <c r="F9" s="4">
        <v>464.65</v>
      </c>
      <c r="G9" s="4">
        <v>260.97</v>
      </c>
      <c r="H9" s="4">
        <v>2596.0</v>
      </c>
      <c r="I9" s="4">
        <v>98668.1</v>
      </c>
      <c r="J9" s="5">
        <f t="shared" si="1"/>
        <v>3675.48</v>
      </c>
    </row>
    <row r="10" hidden="1">
      <c r="A10" s="7">
        <v>45645.0</v>
      </c>
      <c r="B10" s="4">
        <v>1793.5</v>
      </c>
      <c r="C10" s="4">
        <v>1230.45</v>
      </c>
      <c r="D10" s="4">
        <v>1946.2</v>
      </c>
      <c r="E10" s="4">
        <v>744.05</v>
      </c>
      <c r="F10" s="4">
        <v>466.55</v>
      </c>
      <c r="G10" s="4">
        <v>263.59</v>
      </c>
      <c r="H10" s="4">
        <v>2640.8</v>
      </c>
      <c r="I10" s="4">
        <v>94852.1</v>
      </c>
      <c r="J10" s="5">
        <f t="shared" si="1"/>
        <v>-430.66</v>
      </c>
    </row>
    <row r="11" hidden="1">
      <c r="A11" s="7">
        <v>45644.0</v>
      </c>
      <c r="B11" s="4">
        <v>1810.7</v>
      </c>
      <c r="C11" s="4">
        <v>1253.25</v>
      </c>
      <c r="D11" s="4">
        <v>1979.15</v>
      </c>
      <c r="E11" s="4">
        <v>755.7</v>
      </c>
      <c r="F11" s="4">
        <v>470.5</v>
      </c>
      <c r="G11" s="4">
        <v>265.2</v>
      </c>
      <c r="H11" s="4">
        <v>2649.6</v>
      </c>
      <c r="I11" s="4">
        <v>95183.8</v>
      </c>
      <c r="J11" s="5">
        <f t="shared" si="1"/>
        <v>-2115.27</v>
      </c>
    </row>
    <row r="12" hidden="1">
      <c r="A12" s="7">
        <v>45643.0</v>
      </c>
      <c r="B12" s="4">
        <v>1833.25</v>
      </c>
      <c r="C12" s="4">
        <v>1245.3</v>
      </c>
      <c r="D12" s="4">
        <v>1976.6</v>
      </c>
      <c r="E12" s="4">
        <v>779.75</v>
      </c>
      <c r="F12" s="4">
        <v>469.55</v>
      </c>
      <c r="G12" s="4">
        <v>268.42</v>
      </c>
      <c r="H12" s="4">
        <v>2657.0</v>
      </c>
      <c r="I12" s="4">
        <v>97253.3</v>
      </c>
      <c r="J12" s="5">
        <f t="shared" si="1"/>
        <v>-612.38</v>
      </c>
    </row>
    <row r="13" hidden="1">
      <c r="A13" s="7">
        <v>45642.0</v>
      </c>
      <c r="B13" s="4">
        <v>1865.2</v>
      </c>
      <c r="C13" s="4">
        <v>1268.3</v>
      </c>
      <c r="D13" s="4">
        <v>1980.05</v>
      </c>
      <c r="E13" s="4">
        <v>784.8</v>
      </c>
      <c r="F13" s="4">
        <v>470.1</v>
      </c>
      <c r="G13" s="4">
        <v>269.0</v>
      </c>
      <c r="H13" s="4">
        <v>2662.4</v>
      </c>
      <c r="I13" s="4">
        <v>97795.7</v>
      </c>
      <c r="J13" s="5">
        <f t="shared" si="1"/>
        <v>262.51</v>
      </c>
    </row>
    <row r="14" hidden="1">
      <c r="A14" s="7">
        <v>45639.0</v>
      </c>
      <c r="B14" s="4">
        <v>1871.75</v>
      </c>
      <c r="C14" s="4">
        <v>1272.85</v>
      </c>
      <c r="D14" s="4">
        <v>1999.7</v>
      </c>
      <c r="E14" s="4">
        <v>790.3</v>
      </c>
      <c r="F14" s="4">
        <v>470.0</v>
      </c>
      <c r="G14" s="4">
        <v>267.24</v>
      </c>
      <c r="H14" s="4">
        <v>2695.1</v>
      </c>
      <c r="I14" s="4">
        <v>97466.1</v>
      </c>
      <c r="J14" s="5">
        <f t="shared" si="1"/>
        <v>-2730.8</v>
      </c>
    </row>
    <row r="15" hidden="1">
      <c r="A15" s="7">
        <v>45638.0</v>
      </c>
      <c r="B15" s="4">
        <v>1859.25</v>
      </c>
      <c r="C15" s="4">
        <v>1262.9</v>
      </c>
      <c r="D15" s="4">
        <v>1987.0</v>
      </c>
      <c r="E15" s="4">
        <v>786.35</v>
      </c>
      <c r="F15" s="4">
        <v>460.6</v>
      </c>
      <c r="G15" s="4">
        <v>268.44</v>
      </c>
      <c r="H15" s="4">
        <v>2741.5</v>
      </c>
      <c r="I15" s="4">
        <v>100197.8</v>
      </c>
      <c r="J15" s="5">
        <f t="shared" si="1"/>
        <v>-5928.18</v>
      </c>
    </row>
    <row r="16" hidden="1">
      <c r="A16" s="7">
        <v>45637.0</v>
      </c>
      <c r="B16" s="4">
        <v>1863.1</v>
      </c>
      <c r="C16" s="4">
        <v>1278.2</v>
      </c>
      <c r="D16" s="4">
        <v>1974.15</v>
      </c>
      <c r="E16" s="4">
        <v>799.1</v>
      </c>
      <c r="F16" s="4">
        <v>465.25</v>
      </c>
      <c r="G16" s="4">
        <v>267.72</v>
      </c>
      <c r="H16" s="4">
        <v>2705.6</v>
      </c>
      <c r="I16" s="4">
        <v>106138.9</v>
      </c>
      <c r="J16" s="5">
        <f t="shared" si="1"/>
        <v>126.41</v>
      </c>
    </row>
    <row r="17" hidden="1">
      <c r="A17" s="7">
        <v>45636.0</v>
      </c>
      <c r="B17" s="4">
        <v>1868.1</v>
      </c>
      <c r="C17" s="4">
        <v>1284.85</v>
      </c>
      <c r="D17" s="4">
        <v>1948.55</v>
      </c>
      <c r="E17" s="4">
        <v>799.9</v>
      </c>
      <c r="F17" s="4">
        <v>465.45</v>
      </c>
      <c r="G17" s="4">
        <v>267.86</v>
      </c>
      <c r="H17" s="4">
        <v>2673.3</v>
      </c>
      <c r="I17" s="4">
        <v>106057.6</v>
      </c>
      <c r="J17" s="5">
        <f t="shared" si="1"/>
        <v>1654.56</v>
      </c>
    </row>
    <row r="18" hidden="1">
      <c r="A18" s="3">
        <v>45635.0</v>
      </c>
      <c r="B18" s="4">
        <v>1870.0</v>
      </c>
      <c r="C18" s="4">
        <v>1295.15</v>
      </c>
      <c r="D18" s="4">
        <v>1923.65</v>
      </c>
      <c r="E18" s="4">
        <v>798.75</v>
      </c>
      <c r="F18" s="4">
        <v>464.95</v>
      </c>
      <c r="G18" s="4">
        <v>268.45</v>
      </c>
      <c r="H18" s="4">
        <v>2647.1</v>
      </c>
      <c r="I18" s="4">
        <v>104443.0</v>
      </c>
      <c r="J18" s="5">
        <f t="shared" si="1"/>
        <v>3011.54</v>
      </c>
    </row>
    <row r="19" hidden="1">
      <c r="A19" s="3">
        <v>45632.0</v>
      </c>
      <c r="B19" s="4">
        <v>1855.85</v>
      </c>
      <c r="C19" s="4">
        <v>1311.55</v>
      </c>
      <c r="D19" s="4">
        <v>1922.4</v>
      </c>
      <c r="E19" s="4">
        <v>816.8</v>
      </c>
      <c r="F19" s="4">
        <v>471.15</v>
      </c>
      <c r="G19" s="4">
        <v>267.96</v>
      </c>
      <c r="H19" s="4">
        <v>2636.1</v>
      </c>
      <c r="I19" s="4">
        <v>101417.7</v>
      </c>
      <c r="J19" s="5">
        <f t="shared" si="1"/>
        <v>-39.67</v>
      </c>
    </row>
    <row r="20" hidden="1">
      <c r="A20" s="3">
        <v>45631.0</v>
      </c>
      <c r="B20" s="4">
        <v>1865.75</v>
      </c>
      <c r="C20" s="4">
        <v>1322.05</v>
      </c>
      <c r="D20" s="4">
        <v>1934.85</v>
      </c>
      <c r="E20" s="4">
        <v>792.55</v>
      </c>
      <c r="F20" s="4">
        <v>467.5</v>
      </c>
      <c r="G20" s="4">
        <v>265.98</v>
      </c>
      <c r="H20" s="4">
        <v>2664.3</v>
      </c>
      <c r="I20" s="4">
        <v>101426.2</v>
      </c>
      <c r="J20" s="5">
        <f t="shared" si="1"/>
        <v>1493.95</v>
      </c>
    </row>
    <row r="21" hidden="1">
      <c r="A21" s="3">
        <v>45630.0</v>
      </c>
      <c r="B21" s="4">
        <v>1860.1</v>
      </c>
      <c r="C21" s="4">
        <v>1308.95</v>
      </c>
      <c r="D21" s="4">
        <v>1889.25</v>
      </c>
      <c r="E21" s="4">
        <v>788.1</v>
      </c>
      <c r="F21" s="4">
        <v>467.1</v>
      </c>
      <c r="G21" s="4">
        <v>265.93</v>
      </c>
      <c r="H21" s="4">
        <v>2655.9</v>
      </c>
      <c r="I21" s="4">
        <v>100009.9</v>
      </c>
      <c r="J21" s="5">
        <f t="shared" si="1"/>
        <v>-1107.06</v>
      </c>
    </row>
    <row r="22" hidden="1">
      <c r="A22" s="3">
        <v>45629.0</v>
      </c>
      <c r="B22" s="4">
        <v>1826.3</v>
      </c>
      <c r="C22" s="4">
        <v>1323.3</v>
      </c>
      <c r="D22" s="4">
        <v>1892.1</v>
      </c>
      <c r="E22" s="4">
        <v>801.25</v>
      </c>
      <c r="F22" s="4">
        <v>472.55</v>
      </c>
      <c r="G22" s="4">
        <v>264.09</v>
      </c>
      <c r="H22" s="4">
        <v>2646.5</v>
      </c>
      <c r="I22" s="4">
        <v>101126.2</v>
      </c>
      <c r="J22" s="5">
        <f t="shared" si="1"/>
        <v>4559.05</v>
      </c>
    </row>
    <row r="23" hidden="1">
      <c r="A23" s="3">
        <v>45628.0</v>
      </c>
      <c r="B23" s="4">
        <v>1804.7</v>
      </c>
      <c r="C23" s="4">
        <v>1309.15</v>
      </c>
      <c r="D23" s="4">
        <v>1879.8</v>
      </c>
      <c r="E23" s="4">
        <v>790.05</v>
      </c>
      <c r="F23" s="4">
        <v>477.2</v>
      </c>
      <c r="G23" s="4">
        <v>263.04</v>
      </c>
      <c r="H23" s="4">
        <v>2669.0</v>
      </c>
      <c r="I23" s="4">
        <v>96600.3</v>
      </c>
      <c r="J23" s="5">
        <f t="shared" si="1"/>
        <v>-688.37</v>
      </c>
    </row>
    <row r="24" hidden="1">
      <c r="A24" s="7">
        <v>45625.0</v>
      </c>
      <c r="B24" s="4">
        <v>1796.05</v>
      </c>
      <c r="C24" s="4">
        <v>1292.2</v>
      </c>
      <c r="D24" s="4">
        <v>1857.85</v>
      </c>
      <c r="E24" s="4">
        <v>786.45</v>
      </c>
      <c r="F24" s="4">
        <v>476.75</v>
      </c>
      <c r="G24" s="4">
        <v>260.61</v>
      </c>
      <c r="H24" s="4">
        <v>2652.3</v>
      </c>
      <c r="I24" s="4">
        <v>97359.4</v>
      </c>
      <c r="J24" s="5">
        <f t="shared" si="1"/>
        <v>-3695.15</v>
      </c>
    </row>
    <row r="25" hidden="1">
      <c r="A25" s="7">
        <v>45624.0</v>
      </c>
      <c r="B25" s="4">
        <v>1793.15</v>
      </c>
      <c r="C25" s="4">
        <v>1270.8</v>
      </c>
      <c r="D25" s="4">
        <v>1856.65</v>
      </c>
      <c r="E25" s="4">
        <v>779.45</v>
      </c>
      <c r="F25" s="4">
        <v>474.9</v>
      </c>
      <c r="G25" s="4">
        <v>264.71</v>
      </c>
      <c r="H25" s="4">
        <v>2621.3</v>
      </c>
      <c r="I25" s="4">
        <v>101115.8</v>
      </c>
      <c r="J25" s="5">
        <f t="shared" si="1"/>
        <v>1166.82</v>
      </c>
    </row>
    <row r="26" hidden="1">
      <c r="A26" s="7">
        <v>45623.0</v>
      </c>
      <c r="B26" s="4">
        <v>1812.3</v>
      </c>
      <c r="C26" s="4">
        <v>1293.2</v>
      </c>
      <c r="D26" s="4">
        <v>1924.5</v>
      </c>
      <c r="E26" s="4">
        <v>783.95</v>
      </c>
      <c r="F26" s="4">
        <v>476.95</v>
      </c>
      <c r="G26" s="4">
        <v>263.54</v>
      </c>
      <c r="H26" s="4">
        <v>2618.5</v>
      </c>
      <c r="I26" s="4">
        <v>99837.0</v>
      </c>
      <c r="J26" s="5">
        <f t="shared" si="1"/>
        <v>7.48</v>
      </c>
    </row>
    <row r="27" hidden="1">
      <c r="A27" s="7">
        <v>45622.0</v>
      </c>
      <c r="B27" s="4">
        <v>1785.55</v>
      </c>
      <c r="C27" s="4">
        <v>1295.7</v>
      </c>
      <c r="D27" s="4">
        <v>1924.15</v>
      </c>
      <c r="E27" s="4">
        <v>783.0</v>
      </c>
      <c r="F27" s="4">
        <v>477.0</v>
      </c>
      <c r="G27" s="4">
        <v>264.16</v>
      </c>
      <c r="H27" s="4">
        <v>2712.2</v>
      </c>
      <c r="I27" s="4">
        <v>99760.7</v>
      </c>
      <c r="J27" s="5">
        <f t="shared" si="1"/>
        <v>2861.24</v>
      </c>
    </row>
    <row r="28" hidden="1">
      <c r="A28" s="7">
        <v>45621.0</v>
      </c>
      <c r="B28" s="4">
        <v>1785.6</v>
      </c>
      <c r="C28" s="4">
        <v>1287.0</v>
      </c>
      <c r="D28" s="4">
        <v>1889.7</v>
      </c>
      <c r="E28" s="4">
        <v>796.6</v>
      </c>
      <c r="F28" s="4">
        <v>476.8</v>
      </c>
      <c r="G28" s="4">
        <v>259.82</v>
      </c>
      <c r="H28" s="4">
        <v>2674.9</v>
      </c>
      <c r="I28" s="4">
        <v>96970.8</v>
      </c>
      <c r="J28" s="5">
        <f t="shared" si="1"/>
        <v>-1580.25</v>
      </c>
    </row>
    <row r="29" hidden="1">
      <c r="A29" s="7">
        <v>45618.0</v>
      </c>
      <c r="B29" s="4">
        <v>1745.6</v>
      </c>
      <c r="C29" s="4">
        <v>1265.4</v>
      </c>
      <c r="D29" s="4">
        <v>1902.25</v>
      </c>
      <c r="E29" s="4">
        <v>791.0</v>
      </c>
      <c r="F29" s="4">
        <v>474.65</v>
      </c>
      <c r="G29" s="4">
        <v>255.07</v>
      </c>
      <c r="H29" s="4">
        <v>2651.7</v>
      </c>
      <c r="I29" s="4">
        <v>98635.8</v>
      </c>
      <c r="J29" s="5">
        <f t="shared" si="1"/>
        <v>2906.08</v>
      </c>
    </row>
    <row r="30" hidden="1">
      <c r="A30" s="7">
        <v>45617.0</v>
      </c>
      <c r="B30" s="4">
        <v>1741.2</v>
      </c>
      <c r="C30" s="4">
        <v>1223.0</v>
      </c>
      <c r="D30" s="4">
        <v>1834.05</v>
      </c>
      <c r="E30" s="4">
        <v>773.85</v>
      </c>
      <c r="F30" s="4">
        <v>457.15</v>
      </c>
      <c r="G30" s="4">
        <v>256.44</v>
      </c>
      <c r="H30" s="4">
        <v>2631.0</v>
      </c>
      <c r="I30" s="4">
        <v>95898.7</v>
      </c>
      <c r="J30" s="5">
        <f t="shared" si="1"/>
        <v>39.41</v>
      </c>
    </row>
    <row r="31" hidden="1">
      <c r="A31" s="7">
        <v>45615.0</v>
      </c>
      <c r="B31" s="4">
        <v>1742.25</v>
      </c>
      <c r="C31" s="4">
        <v>1241.65</v>
      </c>
      <c r="D31" s="4">
        <v>1824.75</v>
      </c>
      <c r="E31" s="4">
        <v>783.2</v>
      </c>
      <c r="F31" s="4">
        <v>467.35</v>
      </c>
      <c r="G31" s="4">
        <v>255.58</v>
      </c>
      <c r="H31" s="4">
        <v>2614.6</v>
      </c>
      <c r="I31" s="4">
        <v>95846.6</v>
      </c>
      <c r="J31" s="5">
        <f t="shared" si="1"/>
        <v>-1268.14</v>
      </c>
    </row>
    <row r="32" hidden="1">
      <c r="A32" s="7">
        <v>45614.0</v>
      </c>
      <c r="B32" s="4">
        <v>1705.1</v>
      </c>
      <c r="C32" s="4">
        <v>1260.75</v>
      </c>
      <c r="D32" s="4">
        <v>1811.45</v>
      </c>
      <c r="E32" s="4">
        <v>771.9</v>
      </c>
      <c r="F32" s="4">
        <v>466.55</v>
      </c>
      <c r="G32" s="4">
        <v>256.87</v>
      </c>
      <c r="H32" s="4">
        <v>2570.1</v>
      </c>
      <c r="I32" s="4">
        <v>97201.4</v>
      </c>
      <c r="J32" s="5">
        <f t="shared" si="1"/>
        <v>743.59</v>
      </c>
    </row>
    <row r="33" hidden="1">
      <c r="A33" s="7">
        <v>45610.0</v>
      </c>
      <c r="B33" s="4">
        <v>1692.75</v>
      </c>
      <c r="C33" s="4">
        <v>1267.6</v>
      </c>
      <c r="D33" s="4">
        <v>1864.55</v>
      </c>
      <c r="E33" s="4">
        <v>774.3</v>
      </c>
      <c r="F33" s="4">
        <v>465.95</v>
      </c>
      <c r="G33" s="4">
        <v>256.78</v>
      </c>
      <c r="H33" s="4">
        <v>2572.9</v>
      </c>
      <c r="I33" s="4">
        <v>96405.7</v>
      </c>
      <c r="J33" s="5">
        <f t="shared" si="1"/>
        <v>-1046.21</v>
      </c>
    </row>
    <row r="34" hidden="1">
      <c r="A34" s="7">
        <v>45609.0</v>
      </c>
      <c r="B34" s="4">
        <v>1681.35</v>
      </c>
      <c r="C34" s="4">
        <v>1252.05</v>
      </c>
      <c r="D34" s="4">
        <v>1868.4</v>
      </c>
      <c r="E34" s="4">
        <v>786.25</v>
      </c>
      <c r="F34" s="4">
        <v>472.2</v>
      </c>
      <c r="G34" s="4">
        <v>261.99</v>
      </c>
      <c r="H34" s="4">
        <v>2586.5</v>
      </c>
      <c r="I34" s="4">
        <v>97438.0</v>
      </c>
      <c r="J34" s="5">
        <f t="shared" si="1"/>
        <v>1712.7</v>
      </c>
    </row>
    <row r="35" hidden="1">
      <c r="A35" s="7">
        <v>45608.0</v>
      </c>
      <c r="B35" s="4">
        <v>1718.2</v>
      </c>
      <c r="C35" s="4">
        <v>1274.25</v>
      </c>
      <c r="D35" s="4">
        <v>1868.8</v>
      </c>
      <c r="E35" s="4">
        <v>784.85</v>
      </c>
      <c r="F35" s="4">
        <v>472.85</v>
      </c>
      <c r="G35" s="4">
        <v>263.29</v>
      </c>
      <c r="H35" s="4">
        <v>2606.3</v>
      </c>
      <c r="I35" s="4">
        <v>95645.5</v>
      </c>
      <c r="J35" s="5">
        <f t="shared" si="1"/>
        <v>-313.82</v>
      </c>
    </row>
    <row r="36" hidden="1">
      <c r="A36" s="7">
        <v>45607.0</v>
      </c>
      <c r="B36" s="4">
        <v>1766.3</v>
      </c>
      <c r="C36" s="4">
        <v>1272.7</v>
      </c>
      <c r="D36" s="4">
        <v>1860.1</v>
      </c>
      <c r="E36" s="4">
        <v>804.7</v>
      </c>
      <c r="F36" s="4">
        <v>476.95</v>
      </c>
      <c r="G36" s="4">
        <v>262.81</v>
      </c>
      <c r="H36" s="4">
        <v>2617.7</v>
      </c>
      <c r="I36" s="4">
        <v>95886.6</v>
      </c>
      <c r="J36" s="5">
        <f t="shared" si="1"/>
        <v>3860.27</v>
      </c>
    </row>
    <row r="37" hidden="1">
      <c r="A37" s="3">
        <v>45604.0</v>
      </c>
      <c r="B37" s="4">
        <v>1754.45</v>
      </c>
      <c r="C37" s="4">
        <v>1283.75</v>
      </c>
      <c r="D37" s="4">
        <v>1829.95</v>
      </c>
      <c r="E37" s="4">
        <v>805.45</v>
      </c>
      <c r="F37" s="4">
        <v>478.05</v>
      </c>
      <c r="G37" s="4">
        <v>263.54</v>
      </c>
      <c r="H37" s="4">
        <v>2694.8</v>
      </c>
      <c r="I37" s="4">
        <v>91977.6</v>
      </c>
      <c r="J37" s="5">
        <f t="shared" si="1"/>
        <v>-1102.69</v>
      </c>
    </row>
    <row r="38" hidden="1">
      <c r="A38" s="3">
        <v>45603.0</v>
      </c>
      <c r="B38" s="4">
        <v>1746.55</v>
      </c>
      <c r="C38" s="4">
        <v>1305.65</v>
      </c>
      <c r="D38" s="4">
        <v>1803.05</v>
      </c>
      <c r="E38" s="4">
        <v>819.75</v>
      </c>
      <c r="F38" s="4">
        <v>477.9</v>
      </c>
      <c r="G38" s="4">
        <v>267.18</v>
      </c>
      <c r="H38" s="4">
        <v>2705.8</v>
      </c>
      <c r="I38" s="4">
        <v>93064.4</v>
      </c>
      <c r="J38" s="5">
        <f t="shared" si="1"/>
        <v>-4909.77</v>
      </c>
    </row>
    <row r="39" hidden="1">
      <c r="A39" s="3">
        <v>45602.0</v>
      </c>
      <c r="B39" s="4">
        <v>1755.25</v>
      </c>
      <c r="C39" s="4">
        <v>1325.35</v>
      </c>
      <c r="D39" s="4">
        <v>1823.7</v>
      </c>
      <c r="E39" s="4">
        <v>839.7</v>
      </c>
      <c r="F39" s="4">
        <v>481.1</v>
      </c>
      <c r="G39" s="4">
        <v>263.45</v>
      </c>
      <c r="H39" s="4">
        <v>2676.3</v>
      </c>
      <c r="I39" s="4">
        <v>97935.2</v>
      </c>
      <c r="J39" s="5">
        <f t="shared" si="1"/>
        <v>256.9</v>
      </c>
    </row>
    <row r="40" hidden="1">
      <c r="A40" s="3">
        <v>45601.0</v>
      </c>
      <c r="B40" s="4">
        <v>1757.85</v>
      </c>
      <c r="C40" s="4">
        <v>1305.3</v>
      </c>
      <c r="D40" s="4">
        <v>1754.2</v>
      </c>
      <c r="E40" s="4">
        <v>835.65</v>
      </c>
      <c r="F40" s="4">
        <v>480.2</v>
      </c>
      <c r="G40" s="4">
        <v>261.25</v>
      </c>
      <c r="H40" s="4">
        <v>2749.7</v>
      </c>
      <c r="I40" s="4">
        <v>97699.0</v>
      </c>
      <c r="J40" s="5">
        <f t="shared" si="1"/>
        <v>-1186.19</v>
      </c>
    </row>
    <row r="41" hidden="1">
      <c r="A41" s="3">
        <v>45600.0</v>
      </c>
      <c r="B41" s="4">
        <v>1714.1</v>
      </c>
      <c r="C41" s="4">
        <v>1302.15</v>
      </c>
      <c r="D41" s="4">
        <v>1763.65</v>
      </c>
      <c r="E41" s="4">
        <v>824.1</v>
      </c>
      <c r="F41" s="4">
        <v>484.6</v>
      </c>
      <c r="G41" s="4">
        <v>264.84</v>
      </c>
      <c r="H41" s="4">
        <v>2746.2</v>
      </c>
      <c r="I41" s="4">
        <v>98929.7</v>
      </c>
      <c r="J41" s="5">
        <f t="shared" si="1"/>
        <v>471.35</v>
      </c>
    </row>
    <row r="42" hidden="1">
      <c r="A42" s="3">
        <v>45597.0</v>
      </c>
      <c r="B42" s="4">
        <v>1737.3</v>
      </c>
      <c r="C42" s="4">
        <v>1338.65</v>
      </c>
      <c r="D42" s="4">
        <v>1760.85</v>
      </c>
      <c r="E42" s="4">
        <v>843.45</v>
      </c>
      <c r="F42" s="4">
        <v>490.3</v>
      </c>
      <c r="G42" s="4">
        <v>263.74</v>
      </c>
      <c r="H42" s="4">
        <v>2749.2</v>
      </c>
      <c r="I42" s="4">
        <v>98374.5</v>
      </c>
      <c r="J42" s="5">
        <f t="shared" si="1"/>
        <v>4091.8</v>
      </c>
    </row>
    <row r="43" hidden="1">
      <c r="A43" s="7">
        <v>45596.0</v>
      </c>
      <c r="B43" s="4">
        <v>1735.7</v>
      </c>
      <c r="C43" s="4">
        <v>1332.05</v>
      </c>
      <c r="D43" s="4">
        <v>1757.25</v>
      </c>
      <c r="E43" s="4">
        <v>834.05</v>
      </c>
      <c r="F43" s="4">
        <v>488.8</v>
      </c>
      <c r="G43" s="4">
        <v>265.14</v>
      </c>
      <c r="H43" s="4">
        <v>2749.3</v>
      </c>
      <c r="I43" s="4">
        <v>94303.9</v>
      </c>
      <c r="J43" s="5">
        <f t="shared" si="1"/>
        <v>1947.54</v>
      </c>
    </row>
    <row r="44" hidden="1">
      <c r="A44" s="7">
        <v>45595.0</v>
      </c>
      <c r="B44" s="4">
        <v>1734.6</v>
      </c>
      <c r="C44" s="4">
        <v>1343.9</v>
      </c>
      <c r="D44" s="4">
        <v>1802.1</v>
      </c>
      <c r="E44" s="4">
        <v>840.2</v>
      </c>
      <c r="F44" s="4">
        <v>491.55</v>
      </c>
      <c r="G44" s="4">
        <v>266.3</v>
      </c>
      <c r="H44" s="4">
        <v>2800.8</v>
      </c>
      <c r="I44" s="4">
        <v>92239.2</v>
      </c>
      <c r="J44" s="5">
        <f t="shared" si="1"/>
        <v>1743.72</v>
      </c>
    </row>
    <row r="45" hidden="1">
      <c r="A45" s="7">
        <v>45594.0</v>
      </c>
      <c r="B45" s="4">
        <v>1751.85</v>
      </c>
      <c r="C45" s="4">
        <v>1340.0</v>
      </c>
      <c r="D45" s="4">
        <v>1839.3</v>
      </c>
      <c r="E45" s="4">
        <v>842.75</v>
      </c>
      <c r="F45" s="4">
        <v>487.95</v>
      </c>
      <c r="G45" s="4">
        <v>265.58</v>
      </c>
      <c r="H45" s="4">
        <v>2768.8</v>
      </c>
      <c r="I45" s="4">
        <v>90478.7</v>
      </c>
      <c r="J45" s="5">
        <f t="shared" si="1"/>
        <v>636.89</v>
      </c>
    </row>
    <row r="46" hidden="1">
      <c r="A46" s="7">
        <v>45593.0</v>
      </c>
      <c r="B46" s="4">
        <v>1734.2</v>
      </c>
      <c r="C46" s="4">
        <v>1334.35</v>
      </c>
      <c r="D46" s="4">
        <v>1865.35</v>
      </c>
      <c r="E46" s="4">
        <v>878.45</v>
      </c>
      <c r="F46" s="4">
        <v>484.15</v>
      </c>
      <c r="G46" s="4">
        <v>264.24</v>
      </c>
      <c r="H46" s="4">
        <v>2743.6</v>
      </c>
      <c r="I46" s="4">
        <v>89833.7</v>
      </c>
      <c r="J46" s="5">
        <f t="shared" si="1"/>
        <v>-2016.55</v>
      </c>
    </row>
    <row r="47" hidden="1">
      <c r="A47" s="7">
        <v>45590.0</v>
      </c>
      <c r="B47" s="4">
        <v>1743.4</v>
      </c>
      <c r="C47" s="4">
        <v>2655.7</v>
      </c>
      <c r="D47" s="4">
        <v>1862.05</v>
      </c>
      <c r="E47" s="4">
        <v>864.3</v>
      </c>
      <c r="F47" s="4">
        <v>482.3</v>
      </c>
      <c r="G47" s="4">
        <v>265.54</v>
      </c>
      <c r="H47" s="4">
        <v>2742.2</v>
      </c>
      <c r="I47" s="4">
        <v>90539.1</v>
      </c>
      <c r="J47" s="5">
        <f t="shared" si="1"/>
        <v>-539.1</v>
      </c>
    </row>
    <row r="48" hidden="1">
      <c r="A48" s="7">
        <v>45589.0</v>
      </c>
      <c r="B48" s="4">
        <v>1749.65</v>
      </c>
      <c r="C48" s="4">
        <v>2679.6</v>
      </c>
      <c r="D48" s="4">
        <v>1863.35</v>
      </c>
      <c r="E48" s="4">
        <v>880.0</v>
      </c>
      <c r="F48" s="4">
        <v>471.7</v>
      </c>
      <c r="G48" s="4">
        <v>266.39</v>
      </c>
      <c r="H48" s="4">
        <v>2736.5</v>
      </c>
      <c r="I48" s="4">
        <v>91046.5</v>
      </c>
      <c r="J48" s="5">
        <f t="shared" si="1"/>
        <v>3770.93</v>
      </c>
    </row>
    <row r="49" hidden="1">
      <c r="A49" s="7">
        <v>45588.0</v>
      </c>
      <c r="B49" s="4">
        <v>1735.8</v>
      </c>
      <c r="C49" s="4">
        <v>2677.05</v>
      </c>
      <c r="D49" s="4">
        <v>1873.4</v>
      </c>
      <c r="E49" s="4">
        <v>877.65</v>
      </c>
      <c r="F49" s="4">
        <v>480.35</v>
      </c>
      <c r="G49" s="4">
        <v>267.41</v>
      </c>
      <c r="H49" s="4">
        <v>2717.1</v>
      </c>
      <c r="I49" s="4">
        <v>87294.0</v>
      </c>
      <c r="J49" s="5">
        <f t="shared" si="1"/>
        <v>-3130.29</v>
      </c>
    </row>
    <row r="50" hidden="1">
      <c r="A50" s="7">
        <v>45587.0</v>
      </c>
      <c r="B50" s="4">
        <v>1714.55</v>
      </c>
      <c r="C50" s="4">
        <v>2686.7</v>
      </c>
      <c r="D50" s="4">
        <v>1851.6</v>
      </c>
      <c r="E50" s="4">
        <v>879.5</v>
      </c>
      <c r="F50" s="4">
        <v>481.8</v>
      </c>
      <c r="G50" s="4">
        <v>269.3</v>
      </c>
      <c r="H50" s="4">
        <v>2747.4</v>
      </c>
      <c r="I50" s="4">
        <v>90422.2</v>
      </c>
      <c r="J50" s="5">
        <f t="shared" si="1"/>
        <v>2406.78</v>
      </c>
    </row>
    <row r="51" hidden="1">
      <c r="A51" s="7">
        <v>45586.0</v>
      </c>
      <c r="B51" s="4">
        <v>1728.7</v>
      </c>
      <c r="C51" s="4">
        <v>2738.4</v>
      </c>
      <c r="D51" s="4">
        <v>1852.75</v>
      </c>
      <c r="E51" s="4">
        <v>903.3</v>
      </c>
      <c r="F51" s="4">
        <v>483.65</v>
      </c>
      <c r="G51" s="4">
        <v>271.37</v>
      </c>
      <c r="H51" s="4">
        <v>2726.8</v>
      </c>
      <c r="I51" s="4">
        <v>87941.3</v>
      </c>
      <c r="J51" s="5">
        <f t="shared" si="1"/>
        <v>-681.98</v>
      </c>
    </row>
    <row r="52" hidden="1">
      <c r="A52" s="7">
        <v>45583.0</v>
      </c>
      <c r="B52" s="4">
        <v>1681.85</v>
      </c>
      <c r="C52" s="4">
        <v>2718.6</v>
      </c>
      <c r="D52" s="4">
        <v>1879.6</v>
      </c>
      <c r="E52" s="4">
        <v>910.15</v>
      </c>
      <c r="F52" s="4">
        <v>486.7</v>
      </c>
      <c r="G52" s="4">
        <v>269.25</v>
      </c>
      <c r="H52" s="4">
        <v>2718.0</v>
      </c>
      <c r="I52" s="4">
        <v>88664.1</v>
      </c>
      <c r="J52" s="5">
        <f t="shared" si="1"/>
        <v>8238.16</v>
      </c>
    </row>
    <row r="53" hidden="1">
      <c r="A53" s="7">
        <v>45582.0</v>
      </c>
      <c r="B53" s="4">
        <v>1673.15</v>
      </c>
      <c r="C53" s="4">
        <v>2712.85</v>
      </c>
      <c r="D53" s="4">
        <v>1968.1</v>
      </c>
      <c r="E53" s="4">
        <v>891.6</v>
      </c>
      <c r="F53" s="4">
        <v>488.9</v>
      </c>
      <c r="G53" s="4">
        <v>271.49</v>
      </c>
      <c r="H53" s="4">
        <v>2695.5</v>
      </c>
      <c r="I53" s="4">
        <v>80388.5</v>
      </c>
      <c r="J53" s="5">
        <f t="shared" si="1"/>
        <v>3709.19</v>
      </c>
    </row>
    <row r="54" hidden="1">
      <c r="A54" s="7">
        <v>45581.0</v>
      </c>
      <c r="B54" s="4">
        <v>1699.8</v>
      </c>
      <c r="C54" s="4">
        <v>2708.15</v>
      </c>
      <c r="D54" s="4">
        <v>1920.1</v>
      </c>
      <c r="E54" s="4">
        <v>907.45</v>
      </c>
      <c r="F54" s="4">
        <v>493.2</v>
      </c>
      <c r="G54" s="4">
        <v>272.6</v>
      </c>
      <c r="H54" s="4">
        <v>2679.3</v>
      </c>
      <c r="I54" s="4">
        <v>76700.3</v>
      </c>
      <c r="J54" s="5">
        <f t="shared" si="1"/>
        <v>176.02</v>
      </c>
    </row>
    <row r="55" hidden="1">
      <c r="A55" s="7">
        <v>45580.0</v>
      </c>
      <c r="B55" s="4">
        <v>1684.1</v>
      </c>
      <c r="C55" s="4">
        <v>2688.05</v>
      </c>
      <c r="D55" s="4">
        <v>1959.3</v>
      </c>
      <c r="E55" s="4">
        <v>917.3</v>
      </c>
      <c r="F55" s="4">
        <v>498.55</v>
      </c>
      <c r="G55" s="4">
        <v>273.28</v>
      </c>
      <c r="H55" s="4">
        <v>2667.0</v>
      </c>
      <c r="I55" s="4">
        <v>76517.3</v>
      </c>
      <c r="J55" s="5">
        <f t="shared" si="1"/>
        <v>593.9</v>
      </c>
    </row>
    <row r="56" hidden="1">
      <c r="A56" s="7">
        <v>45579.0</v>
      </c>
      <c r="B56" s="4">
        <v>1688.1</v>
      </c>
      <c r="C56" s="4">
        <v>2745.05</v>
      </c>
      <c r="D56" s="4">
        <v>1958.9</v>
      </c>
      <c r="E56" s="4">
        <v>928.25</v>
      </c>
      <c r="F56" s="4">
        <v>496.95</v>
      </c>
      <c r="G56" s="4">
        <v>271.43</v>
      </c>
      <c r="H56" s="4">
        <v>2653.7</v>
      </c>
      <c r="I56" s="4">
        <v>75868.6</v>
      </c>
      <c r="J56" s="5">
        <f t="shared" si="1"/>
        <v>338.92</v>
      </c>
    </row>
    <row r="57" hidden="1">
      <c r="A57" s="7">
        <v>45576.0</v>
      </c>
      <c r="B57" s="4">
        <v>1651.0</v>
      </c>
      <c r="C57" s="4">
        <v>2744.2</v>
      </c>
      <c r="D57" s="4">
        <v>1935.1</v>
      </c>
      <c r="E57" s="4">
        <v>930.7</v>
      </c>
      <c r="F57" s="4">
        <v>488.2</v>
      </c>
      <c r="G57" s="4">
        <v>272.16</v>
      </c>
      <c r="H57" s="4">
        <v>2664.4</v>
      </c>
      <c r="I57" s="4">
        <v>75586.3</v>
      </c>
      <c r="J57" s="5">
        <f t="shared" si="1"/>
        <v>6255.08</v>
      </c>
    </row>
    <row r="58" hidden="1">
      <c r="A58" s="7">
        <v>45575.0</v>
      </c>
      <c r="B58" s="4">
        <v>1662.4</v>
      </c>
      <c r="C58" s="4">
        <v>2742.1</v>
      </c>
      <c r="D58" s="4">
        <v>1919.0</v>
      </c>
      <c r="E58" s="4">
        <v>928.5</v>
      </c>
      <c r="F58" s="4">
        <v>492.05</v>
      </c>
      <c r="G58" s="4">
        <v>271.83</v>
      </c>
      <c r="H58" s="4">
        <v>2627.4</v>
      </c>
      <c r="I58" s="4">
        <v>69373.7</v>
      </c>
      <c r="J58" s="5">
        <f t="shared" si="1"/>
        <v>1516.06</v>
      </c>
    </row>
    <row r="59" hidden="1">
      <c r="A59" s="3">
        <v>45574.0</v>
      </c>
      <c r="B59" s="4">
        <v>1633.15</v>
      </c>
      <c r="C59" s="4">
        <v>2749.2</v>
      </c>
      <c r="D59" s="4">
        <v>1952.75</v>
      </c>
      <c r="E59" s="4">
        <v>939.15</v>
      </c>
      <c r="F59" s="4">
        <v>491.7</v>
      </c>
      <c r="G59" s="4">
        <v>272.07</v>
      </c>
      <c r="H59" s="4">
        <v>2614.1</v>
      </c>
      <c r="I59" s="4">
        <v>67848.8</v>
      </c>
      <c r="J59" s="5">
        <f t="shared" si="1"/>
        <v>-984.68</v>
      </c>
    </row>
    <row r="60" hidden="1">
      <c r="A60" s="3">
        <v>45573.0</v>
      </c>
      <c r="B60" s="4">
        <v>1651.05</v>
      </c>
      <c r="C60" s="4">
        <v>2794.7</v>
      </c>
      <c r="D60" s="4">
        <v>1948.55</v>
      </c>
      <c r="E60" s="4">
        <v>919.8</v>
      </c>
      <c r="F60" s="4">
        <v>507.95</v>
      </c>
      <c r="G60" s="4">
        <v>270.45</v>
      </c>
      <c r="H60" s="4">
        <v>2623.5</v>
      </c>
      <c r="I60" s="4">
        <v>68769.6</v>
      </c>
      <c r="J60" s="5">
        <f t="shared" si="1"/>
        <v>-499.08</v>
      </c>
    </row>
    <row r="61" hidden="1">
      <c r="A61" s="3">
        <v>45572.0</v>
      </c>
      <c r="B61" s="4">
        <v>1617.8</v>
      </c>
      <c r="C61" s="4">
        <v>2741.45</v>
      </c>
      <c r="D61" s="4">
        <v>1934.3</v>
      </c>
      <c r="E61" s="4">
        <v>927.85</v>
      </c>
      <c r="F61" s="4">
        <v>510.2</v>
      </c>
      <c r="G61" s="4">
        <v>273.28</v>
      </c>
      <c r="H61" s="4">
        <v>2654.0</v>
      </c>
      <c r="I61" s="4">
        <v>69325.8</v>
      </c>
      <c r="J61" s="5">
        <f t="shared" si="1"/>
        <v>-238.11</v>
      </c>
    </row>
    <row r="62" hidden="1">
      <c r="A62" s="3">
        <v>45569.0</v>
      </c>
      <c r="B62" s="4">
        <v>1657.65</v>
      </c>
      <c r="C62" s="4">
        <v>2773.05</v>
      </c>
      <c r="D62" s="4">
        <v>1918.15</v>
      </c>
      <c r="E62" s="4">
        <v>930.75</v>
      </c>
      <c r="F62" s="4">
        <v>503.55</v>
      </c>
      <c r="G62" s="4">
        <v>276.44</v>
      </c>
      <c r="H62" s="4">
        <v>2656.0</v>
      </c>
      <c r="I62" s="4">
        <v>69507.2</v>
      </c>
      <c r="J62" s="5">
        <f t="shared" si="1"/>
        <v>-834.97</v>
      </c>
    </row>
    <row r="63" hidden="1">
      <c r="A63" s="3">
        <v>45568.0</v>
      </c>
      <c r="B63" s="4">
        <v>1682.0</v>
      </c>
      <c r="C63" s="4">
        <v>2813.95</v>
      </c>
      <c r="D63" s="4">
        <v>1893.4</v>
      </c>
      <c r="E63" s="4">
        <v>925.7</v>
      </c>
      <c r="F63" s="4">
        <v>512.75</v>
      </c>
      <c r="G63" s="4">
        <v>280.76</v>
      </c>
      <c r="H63" s="4">
        <v>2667.4</v>
      </c>
      <c r="I63" s="4">
        <v>70281.8</v>
      </c>
      <c r="J63" s="5">
        <f t="shared" si="1"/>
        <v>-2271.17</v>
      </c>
    </row>
    <row r="64" hidden="1">
      <c r="A64" s="3">
        <v>45566.0</v>
      </c>
      <c r="B64" s="4">
        <v>1726.2</v>
      </c>
      <c r="C64" s="4">
        <v>2929.65</v>
      </c>
      <c r="D64" s="4">
        <v>1904.35</v>
      </c>
      <c r="E64" s="4">
        <v>965.2</v>
      </c>
      <c r="F64" s="4">
        <v>516.2</v>
      </c>
      <c r="G64" s="4">
        <v>281.43</v>
      </c>
      <c r="H64" s="4">
        <v>2658.1</v>
      </c>
      <c r="I64" s="4">
        <v>72347.8</v>
      </c>
      <c r="J64" s="5">
        <f t="shared" si="1"/>
        <v>-418.01</v>
      </c>
    </row>
    <row r="65" hidden="1">
      <c r="A65" s="7">
        <v>45565.0</v>
      </c>
      <c r="B65" s="4">
        <v>1732.05</v>
      </c>
      <c r="C65" s="4">
        <v>2953.15</v>
      </c>
      <c r="D65" s="4">
        <v>1875.6</v>
      </c>
      <c r="E65" s="4">
        <v>974.65</v>
      </c>
      <c r="F65" s="4">
        <v>518.15</v>
      </c>
      <c r="G65" s="4">
        <v>284.44</v>
      </c>
      <c r="H65" s="4">
        <v>2678.5</v>
      </c>
      <c r="I65" s="4">
        <v>72730.4</v>
      </c>
      <c r="J65" s="5">
        <f t="shared" si="1"/>
        <v>2633.02</v>
      </c>
    </row>
    <row r="66" hidden="1">
      <c r="A66" s="7">
        <v>45562.0</v>
      </c>
      <c r="B66" s="4">
        <v>1752.65</v>
      </c>
      <c r="C66" s="4">
        <v>3052.35</v>
      </c>
      <c r="D66" s="4">
        <v>1906.75</v>
      </c>
      <c r="E66" s="4">
        <v>993.0</v>
      </c>
      <c r="F66" s="4">
        <v>522.7</v>
      </c>
      <c r="G66" s="4">
        <v>284.47</v>
      </c>
      <c r="H66" s="4">
        <v>2647.9</v>
      </c>
      <c r="I66" s="4">
        <v>69954.1</v>
      </c>
      <c r="J66" s="5">
        <f t="shared" si="1"/>
        <v>1975.02</v>
      </c>
    </row>
    <row r="67" hidden="1">
      <c r="A67" s="7">
        <v>45561.0</v>
      </c>
      <c r="B67" s="4">
        <v>1783.45</v>
      </c>
      <c r="C67" s="4">
        <v>2995.9</v>
      </c>
      <c r="D67" s="4">
        <v>1900.25</v>
      </c>
      <c r="E67" s="4">
        <v>993.15</v>
      </c>
      <c r="F67" s="4">
        <v>522.75</v>
      </c>
      <c r="G67" s="4">
        <v>282.3</v>
      </c>
      <c r="H67" s="4">
        <v>2656.5</v>
      </c>
      <c r="I67" s="4">
        <v>68004.6</v>
      </c>
      <c r="J67" s="5">
        <f t="shared" si="1"/>
        <v>956.59</v>
      </c>
    </row>
    <row r="68" hidden="1">
      <c r="A68" s="7">
        <v>45560.0</v>
      </c>
      <c r="B68" s="4">
        <v>1779.1</v>
      </c>
      <c r="C68" s="4">
        <v>2987.9</v>
      </c>
      <c r="D68" s="4">
        <v>1895.3</v>
      </c>
      <c r="E68" s="4">
        <v>963.6</v>
      </c>
      <c r="F68" s="4">
        <v>517.55</v>
      </c>
      <c r="G68" s="4">
        <v>281.66</v>
      </c>
      <c r="H68" s="4">
        <v>2670.4</v>
      </c>
      <c r="I68" s="4">
        <v>67086.8</v>
      </c>
      <c r="J68" s="5">
        <f t="shared" si="1"/>
        <v>405.74</v>
      </c>
    </row>
    <row r="69" hidden="1">
      <c r="A69" s="7">
        <v>45559.0</v>
      </c>
      <c r="B69" s="4">
        <v>1768.05</v>
      </c>
      <c r="C69" s="4">
        <v>2978.75</v>
      </c>
      <c r="D69" s="4">
        <v>1898.6</v>
      </c>
      <c r="E69" s="4">
        <v>977.3</v>
      </c>
      <c r="F69" s="4">
        <v>515.25</v>
      </c>
      <c r="G69" s="4">
        <v>281.12</v>
      </c>
      <c r="H69" s="4">
        <v>2660.7</v>
      </c>
      <c r="I69" s="4">
        <v>66696.8</v>
      </c>
      <c r="J69" s="5">
        <f t="shared" si="1"/>
        <v>-1479.19</v>
      </c>
    </row>
    <row r="70" hidden="1">
      <c r="A70" s="7">
        <v>45558.0</v>
      </c>
      <c r="B70" s="4">
        <v>1759.8</v>
      </c>
      <c r="C70" s="4">
        <v>2986.75</v>
      </c>
      <c r="D70" s="4">
        <v>1896.45</v>
      </c>
      <c r="E70" s="4">
        <v>971.8</v>
      </c>
      <c r="F70" s="4">
        <v>516.95</v>
      </c>
      <c r="G70" s="4">
        <v>279.51</v>
      </c>
      <c r="H70" s="4">
        <v>2653.0</v>
      </c>
      <c r="I70" s="4">
        <v>68191.5</v>
      </c>
      <c r="J70" s="5">
        <f t="shared" si="1"/>
        <v>1583.05</v>
      </c>
    </row>
    <row r="71" hidden="1">
      <c r="A71" s="7">
        <v>45555.0</v>
      </c>
      <c r="B71" s="4">
        <v>1741.2</v>
      </c>
      <c r="C71" s="4">
        <v>2971.85</v>
      </c>
      <c r="D71" s="4">
        <v>1905.75</v>
      </c>
      <c r="E71" s="4">
        <v>970.85</v>
      </c>
      <c r="F71" s="4">
        <v>514.4</v>
      </c>
      <c r="G71" s="4">
        <v>276.36</v>
      </c>
      <c r="H71" s="4">
        <v>2628.6</v>
      </c>
      <c r="I71" s="4">
        <v>66663.7</v>
      </c>
      <c r="J71" s="5">
        <f t="shared" si="1"/>
        <v>-670.3</v>
      </c>
    </row>
    <row r="72" hidden="1">
      <c r="A72" s="7">
        <v>45554.0</v>
      </c>
      <c r="B72" s="4">
        <v>1708.5</v>
      </c>
      <c r="C72" s="4">
        <v>2939.35</v>
      </c>
      <c r="D72" s="4">
        <v>1894.2</v>
      </c>
      <c r="E72" s="4">
        <v>967.0</v>
      </c>
      <c r="F72" s="4">
        <v>508.25</v>
      </c>
      <c r="G72" s="4">
        <v>276.01</v>
      </c>
      <c r="H72" s="4">
        <v>2622.4</v>
      </c>
      <c r="I72" s="4">
        <v>67427.3</v>
      </c>
      <c r="J72" s="5">
        <f t="shared" si="1"/>
        <v>121.19</v>
      </c>
    </row>
    <row r="73" hidden="1">
      <c r="A73" s="7">
        <v>45553.0</v>
      </c>
      <c r="B73" s="4">
        <v>1694.8</v>
      </c>
      <c r="C73" s="4">
        <v>2926.9</v>
      </c>
      <c r="D73" s="4">
        <v>1892.15</v>
      </c>
      <c r="E73" s="4">
        <v>962.05</v>
      </c>
      <c r="F73" s="4">
        <v>507.35</v>
      </c>
      <c r="G73" s="4">
        <v>276.37</v>
      </c>
      <c r="H73" s="4">
        <v>2590.9</v>
      </c>
      <c r="I73" s="4">
        <v>67371.3</v>
      </c>
      <c r="J73" s="5">
        <f t="shared" si="1"/>
        <v>-1708.11</v>
      </c>
    </row>
    <row r="74" hidden="1">
      <c r="A74" s="7">
        <v>45552.0</v>
      </c>
      <c r="B74" s="4">
        <v>1668.8</v>
      </c>
      <c r="C74" s="4">
        <v>2944.6</v>
      </c>
      <c r="D74" s="4">
        <v>1952.55</v>
      </c>
      <c r="E74" s="4">
        <v>974.95</v>
      </c>
      <c r="F74" s="4">
        <v>507.75</v>
      </c>
      <c r="G74" s="4">
        <v>275.88</v>
      </c>
      <c r="H74" s="4">
        <v>2574.9</v>
      </c>
      <c r="I74" s="4">
        <v>69030.5</v>
      </c>
      <c r="J74" s="5">
        <f t="shared" si="1"/>
        <v>650.52</v>
      </c>
    </row>
    <row r="75" hidden="1">
      <c r="A75" s="7">
        <v>45551.0</v>
      </c>
      <c r="B75" s="4">
        <v>1670.95</v>
      </c>
      <c r="C75" s="4">
        <v>2942.7</v>
      </c>
      <c r="D75" s="4">
        <v>1950.25</v>
      </c>
      <c r="E75" s="4">
        <v>988.4</v>
      </c>
      <c r="F75" s="4">
        <v>511.1</v>
      </c>
      <c r="G75" s="4">
        <v>275.11</v>
      </c>
      <c r="H75" s="4">
        <v>2568.9</v>
      </c>
      <c r="I75" s="4">
        <v>68372.0</v>
      </c>
      <c r="J75" s="5">
        <f t="shared" si="1"/>
        <v>-65.25</v>
      </c>
    </row>
    <row r="76" hidden="1">
      <c r="A76" s="7">
        <v>45548.0</v>
      </c>
      <c r="B76" s="4">
        <v>1665.95</v>
      </c>
      <c r="C76" s="4">
        <v>2945.25</v>
      </c>
      <c r="D76" s="4">
        <v>1944.1</v>
      </c>
      <c r="E76" s="4">
        <v>992.1</v>
      </c>
      <c r="F76" s="4">
        <v>513.85</v>
      </c>
      <c r="G76" s="4">
        <v>275.11</v>
      </c>
      <c r="H76" s="4">
        <v>2585.2</v>
      </c>
      <c r="I76" s="4">
        <v>68423.1</v>
      </c>
      <c r="J76" s="5">
        <f t="shared" si="1"/>
        <v>986.83</v>
      </c>
    </row>
    <row r="77" hidden="1">
      <c r="A77" s="7">
        <v>45547.0</v>
      </c>
      <c r="B77" s="4">
        <v>1666.6</v>
      </c>
      <c r="C77" s="4">
        <v>2959.6</v>
      </c>
      <c r="D77" s="4">
        <v>1950.45</v>
      </c>
      <c r="E77" s="4">
        <v>986.15</v>
      </c>
      <c r="F77" s="4">
        <v>519.5</v>
      </c>
      <c r="G77" s="4">
        <v>270.33</v>
      </c>
      <c r="H77" s="4">
        <v>2586.8</v>
      </c>
      <c r="I77" s="4">
        <v>67418.4</v>
      </c>
      <c r="J77" s="5">
        <f t="shared" si="1"/>
        <v>-36.55</v>
      </c>
    </row>
    <row r="78" hidden="1">
      <c r="A78" s="7">
        <v>45546.0</v>
      </c>
      <c r="B78" s="4">
        <v>1643.9</v>
      </c>
      <c r="C78" s="4">
        <v>2903.0</v>
      </c>
      <c r="D78" s="4">
        <v>1910.15</v>
      </c>
      <c r="E78" s="4">
        <v>976.3</v>
      </c>
      <c r="F78" s="4">
        <v>514.35</v>
      </c>
      <c r="G78" s="4">
        <v>271.68</v>
      </c>
      <c r="H78" s="4">
        <v>2557.1</v>
      </c>
      <c r="I78" s="4">
        <v>67617.9</v>
      </c>
      <c r="J78" s="5">
        <f t="shared" si="1"/>
        <v>492.35</v>
      </c>
    </row>
    <row r="79" hidden="1">
      <c r="A79" s="7">
        <v>45545.0</v>
      </c>
      <c r="B79" s="4">
        <v>1650.35</v>
      </c>
      <c r="C79" s="4">
        <v>2923.05</v>
      </c>
      <c r="D79" s="4">
        <v>1912.3</v>
      </c>
      <c r="E79" s="4">
        <v>1035.8</v>
      </c>
      <c r="F79" s="4">
        <v>513.6</v>
      </c>
      <c r="G79" s="4">
        <v>270.43</v>
      </c>
      <c r="H79" s="4">
        <v>2519.0</v>
      </c>
      <c r="I79" s="4">
        <v>67077.5</v>
      </c>
      <c r="J79" s="5">
        <f t="shared" si="1"/>
        <v>1014.33</v>
      </c>
    </row>
    <row r="80" hidden="1">
      <c r="A80" s="3">
        <v>45544.0</v>
      </c>
      <c r="B80" s="4">
        <v>1646.5</v>
      </c>
      <c r="C80" s="4">
        <v>2924.9</v>
      </c>
      <c r="D80" s="4">
        <v>1894.65</v>
      </c>
      <c r="E80" s="4">
        <v>1038.7</v>
      </c>
      <c r="F80" s="4">
        <v>511.75</v>
      </c>
      <c r="G80" s="4">
        <v>270.0</v>
      </c>
      <c r="H80" s="4">
        <v>2519.5</v>
      </c>
      <c r="I80" s="4">
        <v>66081.7</v>
      </c>
      <c r="J80" s="5">
        <f t="shared" si="1"/>
        <v>3214.78</v>
      </c>
    </row>
    <row r="81" hidden="1">
      <c r="A81" s="3">
        <v>45541.0</v>
      </c>
      <c r="B81" s="4">
        <v>1636.95</v>
      </c>
      <c r="C81" s="4">
        <v>2929.65</v>
      </c>
      <c r="D81" s="4">
        <v>1901.85</v>
      </c>
      <c r="E81" s="4">
        <v>1049.35</v>
      </c>
      <c r="F81" s="4">
        <v>501.7</v>
      </c>
      <c r="G81" s="4">
        <v>273.22</v>
      </c>
      <c r="H81" s="4">
        <v>2509.3</v>
      </c>
      <c r="I81" s="4">
        <v>62870.9</v>
      </c>
      <c r="J81" s="5">
        <f t="shared" si="1"/>
        <v>-451.88</v>
      </c>
    </row>
    <row r="82" hidden="1">
      <c r="A82" s="3">
        <v>45540.0</v>
      </c>
      <c r="B82" s="4">
        <v>1645.45</v>
      </c>
      <c r="C82" s="4">
        <v>2985.95</v>
      </c>
      <c r="D82" s="4">
        <v>1933.15</v>
      </c>
      <c r="E82" s="4">
        <v>1069.15</v>
      </c>
      <c r="F82" s="4">
        <v>511.2</v>
      </c>
      <c r="G82" s="4">
        <v>273.3</v>
      </c>
      <c r="H82" s="4">
        <v>2501.5</v>
      </c>
      <c r="I82" s="4">
        <v>63205.1</v>
      </c>
      <c r="J82" s="5">
        <f t="shared" si="1"/>
        <v>651.66</v>
      </c>
    </row>
    <row r="83" hidden="1">
      <c r="A83" s="3">
        <v>45539.0</v>
      </c>
      <c r="B83" s="4">
        <v>1641.8</v>
      </c>
      <c r="C83" s="4">
        <v>3029.1</v>
      </c>
      <c r="D83" s="4">
        <v>1922.45</v>
      </c>
      <c r="E83" s="4">
        <v>1080.45</v>
      </c>
      <c r="F83" s="4">
        <v>506.35</v>
      </c>
      <c r="G83" s="4">
        <v>273.89</v>
      </c>
      <c r="H83" s="4">
        <v>2519.7</v>
      </c>
      <c r="I83" s="4">
        <v>62499.4</v>
      </c>
      <c r="J83" s="5">
        <f t="shared" si="1"/>
        <v>2188.83</v>
      </c>
    </row>
    <row r="84" hidden="1">
      <c r="A84" s="3">
        <v>45538.0</v>
      </c>
      <c r="B84" s="4">
        <v>1637.35</v>
      </c>
      <c r="C84" s="4">
        <v>3018.25</v>
      </c>
      <c r="D84" s="4">
        <v>1941.25</v>
      </c>
      <c r="E84" s="4">
        <v>1085.1</v>
      </c>
      <c r="F84" s="4">
        <v>509.4</v>
      </c>
      <c r="G84" s="4">
        <v>274.06</v>
      </c>
      <c r="H84" s="4">
        <v>2502.7</v>
      </c>
      <c r="I84" s="4">
        <v>60316.2</v>
      </c>
      <c r="J84" s="5">
        <f t="shared" si="1"/>
        <v>-344.55</v>
      </c>
    </row>
    <row r="85" hidden="1">
      <c r="A85" s="3">
        <v>45537.0</v>
      </c>
      <c r="B85" s="4">
        <v>1626.95</v>
      </c>
      <c r="C85" s="4">
        <v>3032.5</v>
      </c>
      <c r="D85" s="4">
        <v>1964.5</v>
      </c>
      <c r="E85" s="4">
        <v>1092.65</v>
      </c>
      <c r="F85" s="4">
        <v>510.05</v>
      </c>
      <c r="G85" s="4">
        <v>273.71</v>
      </c>
      <c r="H85" s="4">
        <v>2499.7</v>
      </c>
      <c r="I85" s="4">
        <v>60628.8</v>
      </c>
      <c r="J85" s="5">
        <f t="shared" si="1"/>
        <v>-1518.42</v>
      </c>
    </row>
    <row r="86" hidden="1">
      <c r="A86" s="7">
        <v>45534.0</v>
      </c>
      <c r="B86" s="4">
        <v>1636.9</v>
      </c>
      <c r="C86" s="4">
        <v>3019.25</v>
      </c>
      <c r="D86" s="4">
        <v>1943.7</v>
      </c>
      <c r="E86" s="4">
        <v>1111.35</v>
      </c>
      <c r="F86" s="4">
        <v>501.9</v>
      </c>
      <c r="G86" s="4">
        <v>272.68</v>
      </c>
      <c r="H86" s="4">
        <v>2504.5</v>
      </c>
      <c r="I86" s="4">
        <v>62157.0</v>
      </c>
      <c r="J86" s="5">
        <f t="shared" si="1"/>
        <v>-147.26</v>
      </c>
    </row>
    <row r="87" hidden="1">
      <c r="A87" s="7">
        <v>45533.0</v>
      </c>
      <c r="B87" s="4">
        <v>1638.55</v>
      </c>
      <c r="C87" s="4">
        <v>3041.85</v>
      </c>
      <c r="D87" s="4">
        <v>1933.35</v>
      </c>
      <c r="E87" s="4">
        <v>1121.65</v>
      </c>
      <c r="F87" s="4">
        <v>505.1</v>
      </c>
      <c r="G87" s="4">
        <v>271.74</v>
      </c>
      <c r="H87" s="4">
        <v>2536.7</v>
      </c>
      <c r="I87" s="4">
        <v>62245.6</v>
      </c>
      <c r="J87" s="5">
        <f t="shared" si="1"/>
        <v>-443.4</v>
      </c>
    </row>
    <row r="88" hidden="1">
      <c r="A88" s="7">
        <v>45532.0</v>
      </c>
      <c r="B88" s="4">
        <v>1637.1</v>
      </c>
      <c r="C88" s="4">
        <v>2996.6</v>
      </c>
      <c r="D88" s="4">
        <v>1939.1</v>
      </c>
      <c r="E88" s="4">
        <v>1074.55</v>
      </c>
      <c r="F88" s="4">
        <v>497.3</v>
      </c>
      <c r="G88" s="4">
        <v>271.29</v>
      </c>
      <c r="H88" s="4">
        <v>2502.6</v>
      </c>
      <c r="I88" s="4">
        <v>62819.4</v>
      </c>
      <c r="J88" s="5">
        <f t="shared" si="1"/>
        <v>771.45</v>
      </c>
    </row>
    <row r="89" hidden="1">
      <c r="A89" s="7">
        <v>45531.0</v>
      </c>
      <c r="B89" s="4">
        <v>1637.75</v>
      </c>
      <c r="C89" s="4">
        <v>3000.9</v>
      </c>
      <c r="D89" s="4">
        <v>1900.1</v>
      </c>
      <c r="E89" s="4">
        <v>1077.25</v>
      </c>
      <c r="F89" s="4">
        <v>500.6</v>
      </c>
      <c r="G89" s="4">
        <v>270.79</v>
      </c>
      <c r="H89" s="4">
        <v>2517.7</v>
      </c>
      <c r="I89" s="4">
        <v>62061.4</v>
      </c>
      <c r="J89" s="5">
        <f t="shared" si="1"/>
        <v>-43.19</v>
      </c>
    </row>
    <row r="90" hidden="1">
      <c r="A90" s="7">
        <v>45530.0</v>
      </c>
      <c r="B90" s="4">
        <v>1639.95</v>
      </c>
      <c r="C90" s="4">
        <v>3025.2</v>
      </c>
      <c r="D90" s="4">
        <v>1876.15</v>
      </c>
      <c r="E90" s="4">
        <v>1092.4</v>
      </c>
      <c r="F90" s="4">
        <v>505.7</v>
      </c>
      <c r="G90" s="4">
        <v>269.08</v>
      </c>
      <c r="H90" s="4">
        <v>2520.2</v>
      </c>
      <c r="I90" s="4">
        <v>62081.0</v>
      </c>
      <c r="J90" s="5">
        <f t="shared" si="1"/>
        <v>1400.33</v>
      </c>
    </row>
    <row r="91" hidden="1">
      <c r="A91" s="7">
        <v>45527.0</v>
      </c>
      <c r="B91" s="4">
        <v>1625.05</v>
      </c>
      <c r="C91" s="4">
        <v>2999.95</v>
      </c>
      <c r="D91" s="4">
        <v>1862.1</v>
      </c>
      <c r="E91" s="4">
        <v>1085.15</v>
      </c>
      <c r="F91" s="4">
        <v>505.8</v>
      </c>
      <c r="G91" s="4">
        <v>268.9</v>
      </c>
      <c r="H91" s="4">
        <v>2511.2</v>
      </c>
      <c r="I91" s="4">
        <v>60751.2</v>
      </c>
      <c r="J91" s="5">
        <f t="shared" si="1"/>
        <v>132.06</v>
      </c>
    </row>
    <row r="92" hidden="1">
      <c r="A92" s="7">
        <v>45526.0</v>
      </c>
      <c r="B92" s="4">
        <v>1631.3</v>
      </c>
      <c r="C92" s="4">
        <v>2996.25</v>
      </c>
      <c r="D92" s="4">
        <v>1880.25</v>
      </c>
      <c r="E92" s="4">
        <v>1068.45</v>
      </c>
      <c r="F92" s="4">
        <v>504.55</v>
      </c>
      <c r="G92" s="4">
        <v>268.69</v>
      </c>
      <c r="H92" s="4">
        <v>2482.1</v>
      </c>
      <c r="I92" s="4">
        <v>60645.7</v>
      </c>
      <c r="J92" s="5">
        <f t="shared" si="1"/>
        <v>-225.49</v>
      </c>
    </row>
    <row r="93" hidden="1">
      <c r="A93" s="7">
        <v>45525.0</v>
      </c>
      <c r="B93" s="4">
        <v>1625.8</v>
      </c>
      <c r="C93" s="4">
        <v>2997.35</v>
      </c>
      <c r="D93" s="4">
        <v>1872.7</v>
      </c>
      <c r="E93" s="4">
        <v>1085.2</v>
      </c>
      <c r="F93" s="4">
        <v>505.4</v>
      </c>
      <c r="G93" s="4">
        <v>268.03</v>
      </c>
      <c r="H93" s="4">
        <v>2512.8</v>
      </c>
      <c r="I93" s="4">
        <v>60835.5</v>
      </c>
      <c r="J93" s="5">
        <f t="shared" si="1"/>
        <v>-2507.71</v>
      </c>
    </row>
    <row r="94" hidden="1">
      <c r="A94" s="7">
        <v>45524.0</v>
      </c>
      <c r="B94" s="4">
        <v>1637.7</v>
      </c>
      <c r="C94" s="4">
        <v>2991.9</v>
      </c>
      <c r="D94" s="4">
        <v>1872.2</v>
      </c>
      <c r="E94" s="4">
        <v>1086.9</v>
      </c>
      <c r="F94" s="4">
        <v>498.8</v>
      </c>
      <c r="G94" s="4">
        <v>267.69</v>
      </c>
      <c r="H94" s="4">
        <v>2516.1</v>
      </c>
      <c r="I94" s="4">
        <v>63339.2</v>
      </c>
      <c r="J94" s="5">
        <f t="shared" si="1"/>
        <v>-2232.37</v>
      </c>
    </row>
    <row r="95" hidden="1">
      <c r="A95" s="7">
        <v>45523.0</v>
      </c>
      <c r="B95" s="4">
        <v>1631.55</v>
      </c>
      <c r="C95" s="4">
        <v>2976.8</v>
      </c>
      <c r="D95" s="4">
        <v>1864.8</v>
      </c>
      <c r="E95" s="4">
        <v>1087.7</v>
      </c>
      <c r="F95" s="4">
        <v>501.45</v>
      </c>
      <c r="G95" s="4">
        <v>266.66</v>
      </c>
      <c r="H95" s="4">
        <v>2506.8</v>
      </c>
      <c r="I95" s="4">
        <v>65607.1</v>
      </c>
      <c r="J95" s="5">
        <f t="shared" si="1"/>
        <v>-239.1</v>
      </c>
    </row>
    <row r="96" hidden="1">
      <c r="A96" s="7">
        <v>45520.0</v>
      </c>
      <c r="B96" s="4">
        <v>1632.1</v>
      </c>
      <c r="C96" s="4">
        <v>2956.4</v>
      </c>
      <c r="D96" s="4">
        <v>1858.95</v>
      </c>
      <c r="E96" s="4">
        <v>1098.35</v>
      </c>
      <c r="F96" s="4">
        <v>502.65</v>
      </c>
      <c r="G96" s="4">
        <v>263.41</v>
      </c>
      <c r="H96" s="4">
        <v>2503.6</v>
      </c>
      <c r="I96" s="4">
        <v>65866.5</v>
      </c>
      <c r="J96" s="5">
        <f t="shared" si="1"/>
        <v>275.4</v>
      </c>
    </row>
    <row r="97" hidden="1">
      <c r="A97" s="7">
        <v>45518.0</v>
      </c>
      <c r="B97" s="4">
        <v>1607.8</v>
      </c>
      <c r="C97" s="4">
        <v>2923.7</v>
      </c>
      <c r="D97" s="4">
        <v>1823.25</v>
      </c>
      <c r="E97" s="4">
        <v>1062.35</v>
      </c>
      <c r="F97" s="4">
        <v>492.2</v>
      </c>
      <c r="G97" s="4">
        <v>262.36</v>
      </c>
      <c r="H97" s="4">
        <v>2458.6</v>
      </c>
      <c r="I97" s="4">
        <v>65776.3</v>
      </c>
      <c r="J97" s="5">
        <f t="shared" si="1"/>
        <v>649.12</v>
      </c>
    </row>
    <row r="98" hidden="1">
      <c r="A98" s="7">
        <v>45517.0</v>
      </c>
      <c r="B98" s="4">
        <v>1603.2</v>
      </c>
      <c r="C98" s="4">
        <v>2927.25</v>
      </c>
      <c r="D98" s="4">
        <v>1797.45</v>
      </c>
      <c r="E98" s="4">
        <v>1053.45</v>
      </c>
      <c r="F98" s="4">
        <v>490.0</v>
      </c>
      <c r="G98" s="4">
        <v>264.19</v>
      </c>
      <c r="H98" s="4">
        <v>2446.2</v>
      </c>
      <c r="I98" s="4">
        <v>65175.7</v>
      </c>
      <c r="J98" s="5">
        <f t="shared" si="1"/>
        <v>1912.82</v>
      </c>
    </row>
    <row r="99" hidden="1">
      <c r="A99" s="7">
        <v>45516.0</v>
      </c>
      <c r="B99" s="4">
        <v>1660.1</v>
      </c>
      <c r="C99" s="4">
        <v>2921.25</v>
      </c>
      <c r="D99" s="4">
        <v>1797.4</v>
      </c>
      <c r="E99" s="4">
        <v>1076.15</v>
      </c>
      <c r="F99" s="4">
        <v>494.6</v>
      </c>
      <c r="G99" s="4">
        <v>264.72</v>
      </c>
      <c r="H99" s="4">
        <v>2473.9</v>
      </c>
      <c r="I99" s="4">
        <v>63156.5</v>
      </c>
      <c r="J99" s="5">
        <f t="shared" si="1"/>
        <v>-1077.63</v>
      </c>
    </row>
    <row r="100" hidden="1">
      <c r="A100" s="3">
        <v>45513.0</v>
      </c>
      <c r="B100" s="4">
        <v>1650.2</v>
      </c>
      <c r="C100" s="4">
        <v>2948.6</v>
      </c>
      <c r="D100" s="4">
        <v>1770.75</v>
      </c>
      <c r="E100" s="4">
        <v>1068.1</v>
      </c>
      <c r="F100" s="4">
        <v>495.9</v>
      </c>
      <c r="G100" s="4">
        <v>262.0</v>
      </c>
      <c r="H100" s="4">
        <v>2469.9</v>
      </c>
      <c r="I100" s="4">
        <v>64256.8</v>
      </c>
      <c r="J100" s="5">
        <f t="shared" si="1"/>
        <v>1066.19</v>
      </c>
    </row>
    <row r="101" hidden="1">
      <c r="A101" s="3">
        <v>45512.0</v>
      </c>
      <c r="B101" s="4">
        <v>1642.7</v>
      </c>
      <c r="C101" s="4">
        <v>2898.25</v>
      </c>
      <c r="D101" s="4">
        <v>1743.15</v>
      </c>
      <c r="E101" s="4">
        <v>1041.75</v>
      </c>
      <c r="F101" s="4">
        <v>494.75</v>
      </c>
      <c r="G101" s="4">
        <v>263.86</v>
      </c>
      <c r="H101" s="4">
        <v>2439.8</v>
      </c>
      <c r="I101" s="4">
        <v>63331.8</v>
      </c>
      <c r="J101" s="5">
        <f t="shared" si="1"/>
        <v>-270.55</v>
      </c>
    </row>
    <row r="102" hidden="1">
      <c r="A102" s="3">
        <v>45511.0</v>
      </c>
      <c r="B102" s="4">
        <v>1623.5</v>
      </c>
      <c r="C102" s="4">
        <v>2929.65</v>
      </c>
      <c r="D102" s="4">
        <v>1791.65</v>
      </c>
      <c r="E102" s="4">
        <v>1025.3</v>
      </c>
      <c r="F102" s="4">
        <v>492.65</v>
      </c>
      <c r="G102" s="4">
        <v>260.86</v>
      </c>
      <c r="H102" s="4">
        <v>2430.3</v>
      </c>
      <c r="I102" s="4">
        <v>63572.7</v>
      </c>
      <c r="J102" s="5">
        <f t="shared" si="1"/>
        <v>350.29</v>
      </c>
    </row>
    <row r="103" hidden="1">
      <c r="A103" s="3">
        <v>45510.0</v>
      </c>
      <c r="B103" s="4">
        <v>1601.2</v>
      </c>
      <c r="C103" s="4">
        <v>2912.1</v>
      </c>
      <c r="D103" s="4">
        <v>1751.1</v>
      </c>
      <c r="E103" s="4">
        <v>1013.75</v>
      </c>
      <c r="F103" s="4">
        <v>486.3</v>
      </c>
      <c r="G103" s="4">
        <v>263.77</v>
      </c>
      <c r="H103" s="4">
        <v>2400.0</v>
      </c>
      <c r="I103" s="4">
        <v>63348.1</v>
      </c>
      <c r="J103" s="5">
        <f t="shared" si="1"/>
        <v>143.43</v>
      </c>
    </row>
    <row r="104" hidden="1">
      <c r="A104" s="3">
        <v>45509.0</v>
      </c>
      <c r="B104" s="4">
        <v>1615.75</v>
      </c>
      <c r="C104" s="4">
        <v>2894.65</v>
      </c>
      <c r="D104" s="4">
        <v>1751.9</v>
      </c>
      <c r="E104" s="4">
        <v>1016.45</v>
      </c>
      <c r="F104" s="4">
        <v>486.0</v>
      </c>
      <c r="G104" s="4">
        <v>268.04</v>
      </c>
      <c r="H104" s="4">
        <v>2398.9</v>
      </c>
      <c r="I104" s="4">
        <v>63201.2</v>
      </c>
      <c r="J104" s="5">
        <f t="shared" si="1"/>
        <v>-53.88</v>
      </c>
    </row>
    <row r="105" hidden="1">
      <c r="A105" s="3">
        <v>45506.0</v>
      </c>
      <c r="B105" s="4">
        <v>1659.15</v>
      </c>
      <c r="C105" s="4">
        <v>2998.65</v>
      </c>
      <c r="D105" s="4">
        <v>1821.2</v>
      </c>
      <c r="E105" s="4">
        <v>1096.65</v>
      </c>
      <c r="F105" s="4">
        <v>489.1</v>
      </c>
      <c r="G105" s="4">
        <v>271.62</v>
      </c>
      <c r="H105" s="4">
        <v>2411.8</v>
      </c>
      <c r="I105" s="4">
        <v>62938.6</v>
      </c>
      <c r="J105" s="5">
        <f t="shared" si="1"/>
        <v>1062.03</v>
      </c>
    </row>
    <row r="106" hidden="1">
      <c r="A106" s="3">
        <v>45505.0</v>
      </c>
      <c r="B106" s="4">
        <v>1638.8</v>
      </c>
      <c r="C106" s="4">
        <v>3030.6</v>
      </c>
      <c r="D106" s="4">
        <v>1852.6</v>
      </c>
      <c r="E106" s="4">
        <v>1144.4</v>
      </c>
      <c r="F106" s="4">
        <v>493.7</v>
      </c>
      <c r="G106" s="4">
        <v>270.84</v>
      </c>
      <c r="H106" s="4">
        <v>2436.2</v>
      </c>
      <c r="I106" s="4">
        <v>61757.6</v>
      </c>
      <c r="J106" s="5">
        <f t="shared" si="1"/>
        <v>1452.97</v>
      </c>
    </row>
    <row r="107" hidden="1">
      <c r="A107" s="7">
        <v>45504.0</v>
      </c>
      <c r="B107" s="4">
        <v>1615.75</v>
      </c>
      <c r="C107" s="4">
        <v>3010.85</v>
      </c>
      <c r="D107" s="4">
        <v>1868.25</v>
      </c>
      <c r="E107" s="4">
        <v>1156.65</v>
      </c>
      <c r="F107" s="4">
        <v>495.35</v>
      </c>
      <c r="G107" s="4">
        <v>269.92</v>
      </c>
      <c r="H107" s="4">
        <v>2445.9</v>
      </c>
      <c r="I107" s="4">
        <v>60309.1</v>
      </c>
      <c r="J107" s="5">
        <f t="shared" si="1"/>
        <v>2080.09</v>
      </c>
    </row>
    <row r="108" hidden="1">
      <c r="A108" s="7">
        <v>45503.0</v>
      </c>
      <c r="B108" s="4">
        <v>1615.55</v>
      </c>
      <c r="C108" s="4">
        <v>3026.3</v>
      </c>
      <c r="D108" s="4">
        <v>1877.15</v>
      </c>
      <c r="E108" s="4">
        <v>1161.85</v>
      </c>
      <c r="F108" s="4">
        <v>489.9</v>
      </c>
      <c r="G108" s="4">
        <v>269.33</v>
      </c>
      <c r="H108" s="4">
        <v>2438.5</v>
      </c>
      <c r="I108" s="4">
        <v>58213.1</v>
      </c>
      <c r="J108" s="5">
        <f t="shared" si="1"/>
        <v>-870.1</v>
      </c>
    </row>
    <row r="109" hidden="1">
      <c r="A109" s="7">
        <v>45502.0</v>
      </c>
      <c r="B109" s="4">
        <v>1605.05</v>
      </c>
      <c r="C109" s="4">
        <v>3040.2</v>
      </c>
      <c r="D109" s="4">
        <v>1871.1</v>
      </c>
      <c r="E109" s="4">
        <v>1124.0</v>
      </c>
      <c r="F109" s="4">
        <v>496.05</v>
      </c>
      <c r="G109" s="4">
        <v>269.28</v>
      </c>
      <c r="H109" s="4">
        <v>2417.6</v>
      </c>
      <c r="I109" s="4">
        <v>59138.5</v>
      </c>
      <c r="J109" s="5">
        <f t="shared" si="1"/>
        <v>-811.86</v>
      </c>
    </row>
    <row r="110" hidden="1">
      <c r="A110" s="7">
        <v>45499.0</v>
      </c>
      <c r="B110" s="4">
        <v>1618.15</v>
      </c>
      <c r="C110" s="4">
        <v>3018.05</v>
      </c>
      <c r="D110" s="4">
        <v>1878.9</v>
      </c>
      <c r="E110" s="4">
        <v>1118.3</v>
      </c>
      <c r="F110" s="4">
        <v>502.2</v>
      </c>
      <c r="G110" s="4">
        <v>264.84</v>
      </c>
      <c r="H110" s="4">
        <v>2377.8</v>
      </c>
      <c r="I110" s="4">
        <v>59995.4</v>
      </c>
      <c r="J110" s="5">
        <f t="shared" si="1"/>
        <v>-391.17</v>
      </c>
    </row>
    <row r="111" hidden="1">
      <c r="A111" s="7">
        <v>45498.0</v>
      </c>
      <c r="B111" s="4">
        <v>1616.6</v>
      </c>
      <c r="C111" s="4">
        <v>2984.8</v>
      </c>
      <c r="D111" s="4">
        <v>1824.85</v>
      </c>
      <c r="E111" s="4">
        <v>1090.95</v>
      </c>
      <c r="F111" s="4">
        <v>489.95</v>
      </c>
      <c r="G111" s="4">
        <v>265.06</v>
      </c>
      <c r="H111" s="4">
        <v>2381.0</v>
      </c>
      <c r="I111" s="4">
        <v>60511.6</v>
      </c>
      <c r="J111" s="5">
        <f t="shared" si="1"/>
        <v>2460.32</v>
      </c>
    </row>
    <row r="112" hidden="1">
      <c r="A112" s="7">
        <v>45497.0</v>
      </c>
      <c r="B112" s="4">
        <v>1604.05</v>
      </c>
      <c r="C112" s="4">
        <v>2991.4</v>
      </c>
      <c r="D112" s="4">
        <v>1833.95</v>
      </c>
      <c r="E112" s="4">
        <v>1027.7</v>
      </c>
      <c r="F112" s="4">
        <v>494.05</v>
      </c>
      <c r="G112" s="4">
        <v>265.34</v>
      </c>
      <c r="H112" s="4">
        <v>2353.5</v>
      </c>
      <c r="I112" s="4">
        <v>58134.5</v>
      </c>
      <c r="J112" s="5">
        <f t="shared" si="1"/>
        <v>758.09</v>
      </c>
    </row>
    <row r="113" hidden="1">
      <c r="A113" s="7">
        <v>45496.0</v>
      </c>
      <c r="B113" s="4">
        <v>1618.4</v>
      </c>
      <c r="C113" s="4">
        <v>2975.8</v>
      </c>
      <c r="D113" s="4">
        <v>1836.9</v>
      </c>
      <c r="E113" s="4">
        <v>1001.8</v>
      </c>
      <c r="F113" s="4">
        <v>492.2</v>
      </c>
      <c r="G113" s="4">
        <v>266.9</v>
      </c>
      <c r="H113" s="4">
        <v>2415.7</v>
      </c>
      <c r="I113" s="4">
        <v>57338.7</v>
      </c>
      <c r="J113" s="5">
        <f t="shared" si="1"/>
        <v>-290.12</v>
      </c>
    </row>
    <row r="114" hidden="1">
      <c r="A114" s="7">
        <v>45495.0</v>
      </c>
      <c r="B114" s="4">
        <v>1642.55</v>
      </c>
      <c r="C114" s="4">
        <v>3001.35</v>
      </c>
      <c r="D114" s="4">
        <v>1810.85</v>
      </c>
      <c r="E114" s="4">
        <v>1003.15</v>
      </c>
      <c r="F114" s="4">
        <v>466.55</v>
      </c>
      <c r="G114" s="4">
        <v>269.77</v>
      </c>
      <c r="H114" s="4">
        <v>2407.3</v>
      </c>
      <c r="I114" s="4">
        <v>57635.0</v>
      </c>
      <c r="J114" s="5">
        <f t="shared" si="1"/>
        <v>548.56</v>
      </c>
    </row>
    <row r="115" hidden="1">
      <c r="A115" s="7">
        <v>45492.0</v>
      </c>
      <c r="B115" s="4">
        <v>1607.3</v>
      </c>
      <c r="C115" s="4">
        <v>3110.3</v>
      </c>
      <c r="D115" s="4">
        <v>1792.95</v>
      </c>
      <c r="E115" s="4">
        <v>990.0</v>
      </c>
      <c r="F115" s="4">
        <v>474.55</v>
      </c>
      <c r="G115" s="4">
        <v>268.56</v>
      </c>
      <c r="H115" s="4">
        <v>2394.7</v>
      </c>
      <c r="I115" s="4">
        <v>57049.6</v>
      </c>
      <c r="J115" s="5">
        <f t="shared" si="1"/>
        <v>2120.19</v>
      </c>
    </row>
    <row r="116" hidden="1">
      <c r="A116" s="7">
        <v>45491.0</v>
      </c>
      <c r="B116" s="4">
        <v>1614.8</v>
      </c>
      <c r="C116" s="4">
        <v>3173.35</v>
      </c>
      <c r="D116" s="4">
        <v>1758.05</v>
      </c>
      <c r="E116" s="4">
        <v>1024.55</v>
      </c>
      <c r="F116" s="4">
        <v>470.25</v>
      </c>
      <c r="G116" s="4">
        <v>266.37</v>
      </c>
      <c r="H116" s="4">
        <v>2399.1</v>
      </c>
      <c r="I116" s="4">
        <v>54861.3</v>
      </c>
      <c r="J116" s="5">
        <f t="shared" si="1"/>
        <v>703.78</v>
      </c>
    </row>
    <row r="117" hidden="1">
      <c r="A117" s="7">
        <v>45489.0</v>
      </c>
      <c r="B117" s="4">
        <v>1619.75</v>
      </c>
      <c r="C117" s="4">
        <v>3152.5</v>
      </c>
      <c r="D117" s="4">
        <v>1726.05</v>
      </c>
      <c r="E117" s="4">
        <v>1021.15</v>
      </c>
      <c r="F117" s="4">
        <v>465.55</v>
      </c>
      <c r="G117" s="4">
        <v>266.09</v>
      </c>
      <c r="H117" s="4">
        <v>2456.4</v>
      </c>
      <c r="I117" s="4">
        <v>54156.5</v>
      </c>
      <c r="J117" s="5">
        <f t="shared" si="1"/>
        <v>160.7</v>
      </c>
    </row>
    <row r="118" hidden="1">
      <c r="A118" s="7">
        <v>45488.0</v>
      </c>
      <c r="B118" s="4">
        <v>1622.1</v>
      </c>
      <c r="C118" s="4">
        <v>3194.45</v>
      </c>
      <c r="D118" s="4">
        <v>1707.05</v>
      </c>
      <c r="E118" s="4">
        <v>1024.45</v>
      </c>
      <c r="F118" s="4">
        <v>463.4</v>
      </c>
      <c r="G118" s="4">
        <v>265.14</v>
      </c>
      <c r="H118" s="4">
        <v>2459.9</v>
      </c>
      <c r="I118" s="4">
        <v>53966.8</v>
      </c>
      <c r="J118" s="5">
        <f t="shared" si="1"/>
        <v>-2215.03</v>
      </c>
    </row>
    <row r="119" hidden="1">
      <c r="A119" s="7">
        <v>45485.0</v>
      </c>
      <c r="B119" s="4">
        <v>1622.7</v>
      </c>
      <c r="C119" s="4">
        <v>3193.45</v>
      </c>
      <c r="D119" s="4">
        <v>1711.75</v>
      </c>
      <c r="E119" s="4">
        <v>1016.75</v>
      </c>
      <c r="F119" s="4">
        <v>459.05</v>
      </c>
      <c r="G119" s="4">
        <v>263.62</v>
      </c>
      <c r="H119" s="4">
        <v>2467.8</v>
      </c>
      <c r="I119" s="4">
        <v>56183.2</v>
      </c>
      <c r="J119" s="5">
        <f t="shared" si="1"/>
        <v>-1662.93</v>
      </c>
    </row>
    <row r="120" hidden="1">
      <c r="A120" s="7">
        <v>45484.0</v>
      </c>
      <c r="B120" s="4">
        <v>1621.9</v>
      </c>
      <c r="C120" s="4">
        <v>3161.3</v>
      </c>
      <c r="D120" s="4">
        <v>1652.7</v>
      </c>
      <c r="E120" s="4">
        <v>1020.8</v>
      </c>
      <c r="F120" s="4">
        <v>458.65</v>
      </c>
      <c r="G120" s="4">
        <v>263.6</v>
      </c>
      <c r="H120" s="4">
        <v>2428.9</v>
      </c>
      <c r="I120" s="4">
        <v>57973.4</v>
      </c>
      <c r="J120" s="5">
        <f t="shared" si="1"/>
        <v>516.72</v>
      </c>
    </row>
    <row r="121" hidden="1">
      <c r="A121" s="7">
        <v>45483.0</v>
      </c>
      <c r="B121" s="4">
        <v>1626.1</v>
      </c>
      <c r="C121" s="4">
        <v>3168.45</v>
      </c>
      <c r="D121" s="4">
        <v>1648.25</v>
      </c>
      <c r="E121" s="4">
        <v>1005.5</v>
      </c>
      <c r="F121" s="4">
        <v>451.45</v>
      </c>
      <c r="G121" s="4">
        <v>264.28</v>
      </c>
      <c r="H121" s="4">
        <v>2420.7</v>
      </c>
      <c r="I121" s="4">
        <v>57479.8</v>
      </c>
      <c r="J121" s="5">
        <f t="shared" si="1"/>
        <v>-1696.69</v>
      </c>
    </row>
    <row r="122" hidden="1">
      <c r="A122" s="3">
        <v>45482.0</v>
      </c>
      <c r="B122" s="4">
        <v>1636.5</v>
      </c>
      <c r="C122" s="4">
        <v>3180.55</v>
      </c>
      <c r="D122" s="4">
        <v>1657.15</v>
      </c>
      <c r="E122" s="4">
        <v>1014.95</v>
      </c>
      <c r="F122" s="4">
        <v>452.6</v>
      </c>
      <c r="G122" s="4">
        <v>263.57</v>
      </c>
      <c r="H122" s="4">
        <v>2421.9</v>
      </c>
      <c r="I122" s="4">
        <v>59134.0</v>
      </c>
      <c r="J122" s="5">
        <f t="shared" si="1"/>
        <v>1856.98</v>
      </c>
    </row>
    <row r="123" hidden="1">
      <c r="A123" s="3">
        <v>45481.0</v>
      </c>
      <c r="B123" s="4">
        <v>1635.35</v>
      </c>
      <c r="C123" s="4">
        <v>3201.8</v>
      </c>
      <c r="D123" s="4">
        <v>1661.65</v>
      </c>
      <c r="E123" s="4">
        <v>1002.6</v>
      </c>
      <c r="F123" s="4">
        <v>443.6</v>
      </c>
      <c r="G123" s="4">
        <v>263.84</v>
      </c>
      <c r="H123" s="4">
        <v>2379.7</v>
      </c>
      <c r="I123" s="4">
        <v>57315.7</v>
      </c>
      <c r="J123" s="5">
        <f t="shared" si="1"/>
        <v>-1605.82</v>
      </c>
    </row>
    <row r="124" hidden="1">
      <c r="A124" s="3">
        <v>45478.0</v>
      </c>
      <c r="B124" s="4">
        <v>1648.1</v>
      </c>
      <c r="C124" s="4">
        <v>3177.25</v>
      </c>
      <c r="D124" s="4">
        <v>1647.45</v>
      </c>
      <c r="E124" s="4">
        <v>993.65</v>
      </c>
      <c r="F124" s="4">
        <v>433.65</v>
      </c>
      <c r="G124" s="4">
        <v>263.46</v>
      </c>
      <c r="H124" s="4">
        <v>2367.9</v>
      </c>
      <c r="I124" s="4">
        <v>58978.6</v>
      </c>
      <c r="J124" s="5">
        <f t="shared" si="1"/>
        <v>-149.58</v>
      </c>
    </row>
    <row r="125" hidden="1">
      <c r="A125" s="3">
        <v>45477.0</v>
      </c>
      <c r="B125" s="4">
        <v>1727.15</v>
      </c>
      <c r="C125" s="4">
        <v>3108.05</v>
      </c>
      <c r="D125" s="4">
        <v>1650.65</v>
      </c>
      <c r="E125" s="4">
        <v>998.2</v>
      </c>
      <c r="F125" s="4">
        <v>429.05</v>
      </c>
      <c r="G125" s="4">
        <v>263.34</v>
      </c>
      <c r="H125" s="4">
        <v>2363.5</v>
      </c>
      <c r="I125" s="4">
        <v>59119.7</v>
      </c>
      <c r="J125" s="5">
        <f t="shared" si="1"/>
        <v>-278.33</v>
      </c>
    </row>
    <row r="126" hidden="1">
      <c r="A126" s="3">
        <v>45476.0</v>
      </c>
      <c r="B126" s="4">
        <v>1768.65</v>
      </c>
      <c r="C126" s="4">
        <v>3104.85</v>
      </c>
      <c r="D126" s="4">
        <v>1627.4</v>
      </c>
      <c r="E126" s="4">
        <v>975.65</v>
      </c>
      <c r="F126" s="4">
        <v>428.3</v>
      </c>
      <c r="G126" s="4">
        <v>261.92</v>
      </c>
      <c r="H126" s="4">
        <v>2397.7</v>
      </c>
      <c r="I126" s="4">
        <v>59373.5</v>
      </c>
      <c r="J126" s="5">
        <f t="shared" si="1"/>
        <v>406.74</v>
      </c>
    </row>
    <row r="127" hidden="1">
      <c r="A127" s="3">
        <v>45475.0</v>
      </c>
      <c r="B127" s="4">
        <v>1730.6</v>
      </c>
      <c r="C127" s="4">
        <v>3130.35</v>
      </c>
      <c r="D127" s="4">
        <v>1621.05</v>
      </c>
      <c r="E127" s="4">
        <v>981.3</v>
      </c>
      <c r="F127" s="4">
        <v>425.5</v>
      </c>
      <c r="G127" s="4">
        <v>261.83</v>
      </c>
      <c r="H127" s="4">
        <v>2364.6</v>
      </c>
      <c r="I127" s="4">
        <v>59016.0</v>
      </c>
      <c r="J127" s="5">
        <f t="shared" si="1"/>
        <v>-397.63</v>
      </c>
    </row>
    <row r="128" hidden="1">
      <c r="A128" s="3">
        <v>45474.0</v>
      </c>
      <c r="B128" s="4">
        <v>1705.2</v>
      </c>
      <c r="C128" s="4">
        <v>3120.3</v>
      </c>
      <c r="D128" s="4">
        <v>1590.8</v>
      </c>
      <c r="E128" s="4">
        <v>1002.05</v>
      </c>
      <c r="F128" s="4">
        <v>429.05</v>
      </c>
      <c r="G128" s="4">
        <v>261.16</v>
      </c>
      <c r="H128" s="4">
        <v>2369.4</v>
      </c>
      <c r="I128" s="4">
        <v>59450.9</v>
      </c>
      <c r="J128" s="5">
        <f t="shared" si="1"/>
        <v>-3308.09</v>
      </c>
    </row>
    <row r="129" hidden="1">
      <c r="A129" s="7">
        <v>45471.0</v>
      </c>
      <c r="B129" s="4">
        <v>1683.8</v>
      </c>
      <c r="C129" s="4">
        <v>3130.8</v>
      </c>
      <c r="D129" s="4">
        <v>1566.75</v>
      </c>
      <c r="E129" s="4">
        <v>989.75</v>
      </c>
      <c r="F129" s="4">
        <v>424.9</v>
      </c>
      <c r="G129" s="4">
        <v>261.35</v>
      </c>
      <c r="H129" s="4">
        <v>2333.4</v>
      </c>
      <c r="I129" s="4">
        <v>62846.2</v>
      </c>
      <c r="J129" s="5">
        <f t="shared" si="1"/>
        <v>-1361.85</v>
      </c>
    </row>
    <row r="130" hidden="1">
      <c r="A130" s="7">
        <v>45470.0</v>
      </c>
      <c r="B130" s="4">
        <v>1696.15</v>
      </c>
      <c r="C130" s="4">
        <v>3061.1</v>
      </c>
      <c r="D130" s="4">
        <v>1573.35</v>
      </c>
      <c r="E130" s="4">
        <v>972.1</v>
      </c>
      <c r="F130" s="4">
        <v>425.6</v>
      </c>
      <c r="G130" s="4">
        <v>258.4</v>
      </c>
      <c r="H130" s="4">
        <v>2338.9</v>
      </c>
      <c r="I130" s="4">
        <v>64273.2</v>
      </c>
      <c r="J130" s="5">
        <f t="shared" si="1"/>
        <v>196.45</v>
      </c>
    </row>
    <row r="131" hidden="1">
      <c r="A131" s="7">
        <v>45469.0</v>
      </c>
      <c r="B131" s="4">
        <v>1701.5</v>
      </c>
      <c r="C131" s="4">
        <v>3028.05</v>
      </c>
      <c r="D131" s="4">
        <v>1540.7</v>
      </c>
      <c r="E131" s="4">
        <v>951.85</v>
      </c>
      <c r="F131" s="4">
        <v>423.95</v>
      </c>
      <c r="G131" s="4">
        <v>257.4</v>
      </c>
      <c r="H131" s="4">
        <v>2339.6</v>
      </c>
      <c r="I131" s="4">
        <v>64159.3</v>
      </c>
      <c r="J131" s="5">
        <f t="shared" si="1"/>
        <v>217.15</v>
      </c>
    </row>
    <row r="132" hidden="1">
      <c r="A132" s="7">
        <v>45468.0</v>
      </c>
      <c r="B132" s="4">
        <v>1711.35</v>
      </c>
      <c r="C132" s="4">
        <v>2908.3</v>
      </c>
      <c r="D132" s="4">
        <v>1541.95</v>
      </c>
      <c r="E132" s="4">
        <v>955.0</v>
      </c>
      <c r="F132" s="4">
        <v>423.3</v>
      </c>
      <c r="G132" s="4">
        <v>255.6</v>
      </c>
      <c r="H132" s="4">
        <v>2336.6</v>
      </c>
      <c r="I132" s="4">
        <v>64053.1</v>
      </c>
      <c r="J132" s="5">
        <f t="shared" si="1"/>
        <v>3793.7</v>
      </c>
    </row>
    <row r="133" hidden="1">
      <c r="A133" s="7">
        <v>45467.0</v>
      </c>
      <c r="B133" s="4">
        <v>1672.4</v>
      </c>
      <c r="C133" s="4">
        <v>2882.95</v>
      </c>
      <c r="D133" s="4">
        <v>1527.15</v>
      </c>
      <c r="E133" s="4">
        <v>958.05</v>
      </c>
      <c r="F133" s="4">
        <v>423.3</v>
      </c>
      <c r="G133" s="4">
        <v>254.45</v>
      </c>
      <c r="H133" s="4">
        <v>2301.0</v>
      </c>
      <c r="I133" s="4">
        <v>60372.2</v>
      </c>
      <c r="J133" s="5">
        <f t="shared" si="1"/>
        <v>-829.32</v>
      </c>
    </row>
    <row r="134" hidden="1">
      <c r="A134" s="7">
        <v>45464.0</v>
      </c>
      <c r="B134" s="4">
        <v>1665.75</v>
      </c>
      <c r="C134" s="4">
        <v>2908.4</v>
      </c>
      <c r="D134" s="4">
        <v>1532.7</v>
      </c>
      <c r="E134" s="4">
        <v>961.8</v>
      </c>
      <c r="F134" s="4">
        <v>419.6</v>
      </c>
      <c r="G134" s="4">
        <v>256.07</v>
      </c>
      <c r="H134" s="4">
        <v>2318.4</v>
      </c>
      <c r="I134" s="4">
        <v>61158.1</v>
      </c>
      <c r="J134" s="5">
        <f t="shared" si="1"/>
        <v>2092.52</v>
      </c>
    </row>
    <row r="135" hidden="1">
      <c r="A135" s="7">
        <v>45463.0</v>
      </c>
      <c r="B135" s="4">
        <v>1669.35</v>
      </c>
      <c r="C135" s="4">
        <v>2947.4</v>
      </c>
      <c r="D135" s="4">
        <v>1515.4</v>
      </c>
      <c r="E135" s="4">
        <v>978.25</v>
      </c>
      <c r="F135" s="4">
        <v>423.3</v>
      </c>
      <c r="G135" s="4">
        <v>256.4</v>
      </c>
      <c r="H135" s="4">
        <v>2332.4</v>
      </c>
      <c r="I135" s="4">
        <v>59005.8</v>
      </c>
      <c r="J135" s="5">
        <f t="shared" si="1"/>
        <v>-404.26</v>
      </c>
    </row>
    <row r="136" hidden="1">
      <c r="A136" s="7">
        <v>45462.0</v>
      </c>
      <c r="B136" s="4">
        <v>1657.85</v>
      </c>
      <c r="C136" s="4">
        <v>2917.3</v>
      </c>
      <c r="D136" s="4">
        <v>1511.35</v>
      </c>
      <c r="E136" s="4">
        <v>977.35</v>
      </c>
      <c r="F136" s="4">
        <v>423.65</v>
      </c>
      <c r="G136" s="4">
        <v>255.06</v>
      </c>
      <c r="H136" s="4">
        <v>2319.1</v>
      </c>
      <c r="I136" s="4">
        <v>59470.9</v>
      </c>
      <c r="J136" s="5">
        <f t="shared" si="1"/>
        <v>992.93</v>
      </c>
    </row>
    <row r="137" hidden="1">
      <c r="A137" s="7">
        <v>45461.0</v>
      </c>
      <c r="B137" s="4">
        <v>1607.8</v>
      </c>
      <c r="C137" s="4">
        <v>2962.05</v>
      </c>
      <c r="D137" s="4">
        <v>1498.2</v>
      </c>
      <c r="E137" s="4">
        <v>985.9</v>
      </c>
      <c r="F137" s="4">
        <v>428.75</v>
      </c>
      <c r="G137" s="4">
        <v>253.63</v>
      </c>
      <c r="H137" s="4">
        <v>2357.0</v>
      </c>
      <c r="I137" s="4">
        <v>58446.3</v>
      </c>
      <c r="J137" s="5">
        <f t="shared" si="1"/>
        <v>-1005</v>
      </c>
    </row>
    <row r="138" hidden="1">
      <c r="A138" s="7">
        <v>45457.0</v>
      </c>
      <c r="B138" s="4">
        <v>1596.9</v>
      </c>
      <c r="C138" s="4">
        <v>2955.1</v>
      </c>
      <c r="D138" s="4">
        <v>1488.9</v>
      </c>
      <c r="E138" s="4">
        <v>993.4</v>
      </c>
      <c r="F138" s="4">
        <v>431.15</v>
      </c>
      <c r="G138" s="4">
        <v>253.08</v>
      </c>
      <c r="H138" s="4">
        <v>2343.0</v>
      </c>
      <c r="I138" s="4">
        <v>59483.1</v>
      </c>
      <c r="J138" s="5">
        <f t="shared" si="1"/>
        <v>659.05</v>
      </c>
    </row>
    <row r="139" hidden="1">
      <c r="A139" s="7">
        <v>45456.0</v>
      </c>
      <c r="B139" s="4">
        <v>1580.75</v>
      </c>
      <c r="C139" s="4">
        <v>2930.5</v>
      </c>
      <c r="D139" s="4">
        <v>1493.95</v>
      </c>
      <c r="E139" s="4">
        <v>985.85</v>
      </c>
      <c r="F139" s="4">
        <v>430.3</v>
      </c>
      <c r="G139" s="4">
        <v>252.23</v>
      </c>
      <c r="H139" s="4">
        <v>2334.8</v>
      </c>
      <c r="I139" s="4">
        <v>58877.2</v>
      </c>
      <c r="J139" s="5">
        <f t="shared" si="1"/>
        <v>1375.61</v>
      </c>
    </row>
    <row r="140" hidden="1">
      <c r="A140" s="7">
        <v>45455.0</v>
      </c>
      <c r="B140" s="4">
        <v>1574.15</v>
      </c>
      <c r="C140" s="4">
        <v>2926.65</v>
      </c>
      <c r="D140" s="4">
        <v>1485.2</v>
      </c>
      <c r="E140" s="4">
        <v>988.7</v>
      </c>
      <c r="F140" s="4">
        <v>432.3</v>
      </c>
      <c r="G140" s="4">
        <v>251.47</v>
      </c>
      <c r="H140" s="4">
        <v>2316.9</v>
      </c>
      <c r="I140" s="4">
        <v>57534.6</v>
      </c>
      <c r="J140" s="5">
        <f t="shared" si="1"/>
        <v>-1180.01</v>
      </c>
    </row>
    <row r="141" hidden="1">
      <c r="A141" s="7">
        <v>45454.0</v>
      </c>
      <c r="B141" s="4">
        <v>1564.8</v>
      </c>
      <c r="C141" s="4">
        <v>2913.35</v>
      </c>
      <c r="D141" s="4">
        <v>1495.75</v>
      </c>
      <c r="E141" s="4">
        <v>987.1</v>
      </c>
      <c r="F141" s="4">
        <v>433.0</v>
      </c>
      <c r="G141" s="4">
        <v>251.18</v>
      </c>
      <c r="H141" s="4">
        <v>2337.0</v>
      </c>
      <c r="I141" s="4">
        <v>58707.8</v>
      </c>
      <c r="J141" s="5">
        <f t="shared" si="1"/>
        <v>-1878.22</v>
      </c>
    </row>
    <row r="142" hidden="1">
      <c r="A142" s="7">
        <v>45453.0</v>
      </c>
      <c r="B142" s="4">
        <v>1561.3</v>
      </c>
      <c r="C142" s="4">
        <v>2942.8</v>
      </c>
      <c r="D142" s="4">
        <v>1499.75</v>
      </c>
      <c r="E142" s="4">
        <v>975.15</v>
      </c>
      <c r="F142" s="4">
        <v>436.9</v>
      </c>
      <c r="G142" s="4">
        <v>251.2</v>
      </c>
      <c r="H142" s="4">
        <v>2305.9</v>
      </c>
      <c r="I142" s="4">
        <v>60595.2</v>
      </c>
      <c r="J142" s="5">
        <f t="shared" si="1"/>
        <v>1172.24</v>
      </c>
    </row>
    <row r="143" hidden="1">
      <c r="A143" s="3">
        <v>45450.0</v>
      </c>
      <c r="B143" s="4">
        <v>1573.35</v>
      </c>
      <c r="C143" s="4">
        <v>2939.9</v>
      </c>
      <c r="D143" s="4">
        <v>1533.6</v>
      </c>
      <c r="E143" s="4">
        <v>970.5</v>
      </c>
      <c r="F143" s="4">
        <v>439.15</v>
      </c>
      <c r="G143" s="4">
        <v>246.76</v>
      </c>
      <c r="H143" s="4">
        <v>2342.7</v>
      </c>
      <c r="I143" s="4">
        <v>59350.0</v>
      </c>
      <c r="J143" s="5">
        <f t="shared" si="1"/>
        <v>853.04</v>
      </c>
    </row>
    <row r="144" hidden="1">
      <c r="A144" s="3">
        <v>45449.0</v>
      </c>
      <c r="B144" s="4">
        <v>1559.7</v>
      </c>
      <c r="C144" s="4">
        <v>2863.2</v>
      </c>
      <c r="D144" s="4">
        <v>1472.25</v>
      </c>
      <c r="E144" s="4">
        <v>938.25</v>
      </c>
      <c r="F144" s="4">
        <v>435.4</v>
      </c>
      <c r="G144" s="4">
        <v>246.22</v>
      </c>
      <c r="H144" s="4">
        <v>2314.6</v>
      </c>
      <c r="I144" s="4">
        <v>58713.3</v>
      </c>
      <c r="J144" s="5">
        <f t="shared" si="1"/>
        <v>-2127.37</v>
      </c>
    </row>
    <row r="145" hidden="1">
      <c r="A145" s="3">
        <v>45448.0</v>
      </c>
      <c r="B145" s="4">
        <v>1551.8</v>
      </c>
      <c r="C145" s="4">
        <v>2841.5</v>
      </c>
      <c r="D145" s="4">
        <v>1430.1</v>
      </c>
      <c r="E145" s="4">
        <v>929.95</v>
      </c>
      <c r="F145" s="4">
        <v>430.3</v>
      </c>
      <c r="G145" s="4">
        <v>239.84</v>
      </c>
      <c r="H145" s="4">
        <v>2315.1</v>
      </c>
      <c r="I145" s="4">
        <v>60931.7</v>
      </c>
      <c r="J145" s="5">
        <f t="shared" si="1"/>
        <v>264.18</v>
      </c>
    </row>
    <row r="146" hidden="1">
      <c r="A146" s="3">
        <v>45447.0</v>
      </c>
      <c r="B146" s="4">
        <v>1483.15</v>
      </c>
      <c r="C146" s="4">
        <v>2794.55</v>
      </c>
      <c r="D146" s="4">
        <v>1393.65</v>
      </c>
      <c r="E146" s="4">
        <v>903.9</v>
      </c>
      <c r="F146" s="4">
        <v>415.2</v>
      </c>
      <c r="G146" s="4">
        <v>251.86</v>
      </c>
      <c r="H146" s="4">
        <v>2313.2</v>
      </c>
      <c r="I146" s="4">
        <v>60850.6</v>
      </c>
      <c r="J146" s="5">
        <f t="shared" si="1"/>
        <v>-1295.91</v>
      </c>
    </row>
    <row r="147" hidden="1">
      <c r="A147" s="3">
        <v>45446.0</v>
      </c>
      <c r="B147" s="4">
        <v>1572.2</v>
      </c>
      <c r="C147" s="4">
        <v>3020.65</v>
      </c>
      <c r="D147" s="4">
        <v>1405.9</v>
      </c>
      <c r="E147" s="4">
        <v>950.45</v>
      </c>
      <c r="F147" s="4">
        <v>430.35</v>
      </c>
      <c r="G147" s="4">
        <v>243.87</v>
      </c>
      <c r="H147" s="4">
        <v>2378.9</v>
      </c>
      <c r="I147" s="4">
        <v>61699.7</v>
      </c>
      <c r="J147" s="5">
        <f t="shared" si="1"/>
        <v>6825.48</v>
      </c>
    </row>
    <row r="148" hidden="1">
      <c r="A148" s="8">
        <v>45443.0</v>
      </c>
      <c r="B148" s="4">
        <v>1531.55</v>
      </c>
      <c r="C148" s="4">
        <v>2860.8</v>
      </c>
      <c r="D148" s="4">
        <v>1406.9</v>
      </c>
      <c r="E148" s="4">
        <v>923.0</v>
      </c>
      <c r="F148" s="4">
        <v>426.45</v>
      </c>
      <c r="G148" s="4">
        <v>243.34</v>
      </c>
      <c r="H148" s="4">
        <v>2363.6</v>
      </c>
      <c r="I148" s="4">
        <v>55120.9</v>
      </c>
      <c r="J148" s="5">
        <f t="shared" si="1"/>
        <v>-902.34</v>
      </c>
    </row>
    <row r="149" hidden="1">
      <c r="A149" s="8">
        <v>45442.0</v>
      </c>
      <c r="B149" s="4">
        <v>1514.85</v>
      </c>
      <c r="C149" s="4">
        <v>2849.7</v>
      </c>
      <c r="D149" s="4">
        <v>1427.45</v>
      </c>
      <c r="E149" s="4">
        <v>923.95</v>
      </c>
      <c r="F149" s="4">
        <v>423.85</v>
      </c>
      <c r="G149" s="4">
        <v>245.58</v>
      </c>
      <c r="H149" s="4">
        <v>2335.7</v>
      </c>
      <c r="I149" s="4">
        <v>56057.8</v>
      </c>
      <c r="J149" s="5">
        <f t="shared" si="1"/>
        <v>1979.38</v>
      </c>
    </row>
    <row r="150" hidden="1">
      <c r="A150" s="8">
        <v>45441.0</v>
      </c>
      <c r="B150" s="4">
        <v>1508.3</v>
      </c>
      <c r="C150" s="4">
        <v>2881.55</v>
      </c>
      <c r="D150" s="4">
        <v>1450.95</v>
      </c>
      <c r="E150" s="4">
        <v>943.6</v>
      </c>
      <c r="F150" s="4">
        <v>430.95</v>
      </c>
      <c r="G150" s="4">
        <v>247.65</v>
      </c>
      <c r="H150" s="4">
        <v>2357.5</v>
      </c>
      <c r="I150" s="4">
        <v>53979.0</v>
      </c>
      <c r="J150" s="5">
        <f t="shared" si="1"/>
        <v>-4210.87</v>
      </c>
    </row>
    <row r="151" hidden="1">
      <c r="A151" s="8">
        <v>45440.0</v>
      </c>
      <c r="B151" s="4">
        <v>1530.5</v>
      </c>
      <c r="C151" s="4">
        <v>2912.4</v>
      </c>
      <c r="D151" s="4">
        <v>1467.05</v>
      </c>
      <c r="E151" s="4">
        <v>947.55</v>
      </c>
      <c r="F151" s="4">
        <v>429.0</v>
      </c>
      <c r="G151" s="4">
        <v>248.17</v>
      </c>
      <c r="H151" s="4">
        <v>2333.9</v>
      </c>
      <c r="I151" s="4">
        <v>58141.8</v>
      </c>
      <c r="J151" s="5">
        <f t="shared" si="1"/>
        <v>-2610.97</v>
      </c>
    </row>
    <row r="152" hidden="1">
      <c r="A152" s="8">
        <v>45439.0</v>
      </c>
      <c r="B152" s="4">
        <v>1527.7</v>
      </c>
      <c r="C152" s="4">
        <v>2932.5</v>
      </c>
      <c r="D152" s="4">
        <v>1471.35</v>
      </c>
      <c r="E152" s="4">
        <v>958.5</v>
      </c>
      <c r="F152" s="4">
        <v>431.5</v>
      </c>
      <c r="G152" s="4">
        <v>248.39</v>
      </c>
      <c r="H152" s="4">
        <v>2354.7</v>
      </c>
      <c r="I152" s="4">
        <v>60696.7</v>
      </c>
      <c r="J152" s="5">
        <f t="shared" si="1"/>
        <v>-786.03</v>
      </c>
    </row>
    <row r="153" hidden="1">
      <c r="A153" s="8">
        <v>45436.0</v>
      </c>
      <c r="B153" s="4">
        <v>1517.2</v>
      </c>
      <c r="C153" s="4">
        <v>2960.5</v>
      </c>
      <c r="D153" s="4">
        <v>1465.1</v>
      </c>
      <c r="E153" s="4">
        <v>960.55</v>
      </c>
      <c r="F153" s="4">
        <v>436.2</v>
      </c>
      <c r="G153" s="4">
        <v>247.92</v>
      </c>
      <c r="H153" s="4">
        <v>2341.2</v>
      </c>
      <c r="I153" s="4">
        <v>61478.7</v>
      </c>
      <c r="J153" s="5">
        <f t="shared" si="1"/>
        <v>-3906.87</v>
      </c>
    </row>
    <row r="154" hidden="1">
      <c r="A154" s="8">
        <v>45435.0</v>
      </c>
      <c r="B154" s="4">
        <v>1492.6</v>
      </c>
      <c r="C154" s="4">
        <v>2972.1</v>
      </c>
      <c r="D154" s="4">
        <v>1472.4</v>
      </c>
      <c r="E154" s="4">
        <v>962.35</v>
      </c>
      <c r="F154" s="4">
        <v>441.35</v>
      </c>
      <c r="G154" s="4">
        <v>244.04</v>
      </c>
      <c r="H154" s="4">
        <v>2356.5</v>
      </c>
      <c r="I154" s="4">
        <v>65372.9</v>
      </c>
      <c r="J154" s="5">
        <f t="shared" si="1"/>
        <v>865.6</v>
      </c>
    </row>
    <row r="155" hidden="1">
      <c r="A155" s="8">
        <v>45434.0</v>
      </c>
      <c r="B155" s="4">
        <v>1459.2</v>
      </c>
      <c r="C155" s="4">
        <v>2921.3</v>
      </c>
      <c r="D155" s="4">
        <v>1454.8</v>
      </c>
      <c r="E155" s="4">
        <v>947.5</v>
      </c>
      <c r="F155" s="4">
        <v>439.9</v>
      </c>
      <c r="G155" s="4">
        <v>243.44</v>
      </c>
      <c r="H155" s="4">
        <v>2356.5</v>
      </c>
      <c r="I155" s="4">
        <v>64626.0</v>
      </c>
      <c r="J155" s="5">
        <f t="shared" si="1"/>
        <v>-1464.52</v>
      </c>
    </row>
    <row r="156" hidden="1">
      <c r="A156" s="8">
        <v>45433.0</v>
      </c>
      <c r="B156" s="4">
        <v>1458.8</v>
      </c>
      <c r="C156" s="4">
        <v>2872.25</v>
      </c>
      <c r="D156" s="4">
        <v>1434.15</v>
      </c>
      <c r="E156" s="4">
        <v>951.3</v>
      </c>
      <c r="F156" s="4">
        <v>434.8</v>
      </c>
      <c r="G156" s="4">
        <v>242.46</v>
      </c>
      <c r="H156" s="4">
        <v>2334.5</v>
      </c>
      <c r="I156" s="4">
        <v>66184.9</v>
      </c>
      <c r="J156" s="5">
        <f t="shared" si="1"/>
        <v>-635.6</v>
      </c>
    </row>
    <row r="157" hidden="1">
      <c r="A157" s="8">
        <v>45430.0</v>
      </c>
      <c r="B157" s="4">
        <v>1466.05</v>
      </c>
      <c r="C157" s="4">
        <v>2869.65</v>
      </c>
      <c r="D157" s="4">
        <v>1443.65</v>
      </c>
      <c r="E157" s="4">
        <v>953.95</v>
      </c>
      <c r="F157" s="4">
        <v>436.65</v>
      </c>
      <c r="G157" s="4">
        <v>242.91</v>
      </c>
      <c r="H157" s="4">
        <v>2337.2</v>
      </c>
      <c r="I157" s="4">
        <v>66798.7</v>
      </c>
      <c r="J157" s="5">
        <f t="shared" si="1"/>
        <v>-1504.33</v>
      </c>
    </row>
    <row r="158" hidden="1">
      <c r="A158" s="8">
        <v>45429.0</v>
      </c>
      <c r="B158" s="4">
        <v>1464.1</v>
      </c>
      <c r="C158" s="4">
        <v>2871.4</v>
      </c>
      <c r="D158" s="4">
        <v>1444.3</v>
      </c>
      <c r="E158" s="4">
        <v>945.7</v>
      </c>
      <c r="F158" s="4">
        <v>436.3</v>
      </c>
      <c r="G158" s="4">
        <v>242.09</v>
      </c>
      <c r="H158" s="4">
        <v>2392.9</v>
      </c>
      <c r="I158" s="4">
        <v>68256.3</v>
      </c>
      <c r="J158" s="5">
        <f t="shared" si="1"/>
        <v>411.88</v>
      </c>
    </row>
    <row r="159" hidden="1">
      <c r="A159" s="8">
        <v>45428.0</v>
      </c>
      <c r="B159" s="4">
        <v>1460.25</v>
      </c>
      <c r="C159" s="4">
        <v>2850.7</v>
      </c>
      <c r="D159" s="4">
        <v>1453.35</v>
      </c>
      <c r="E159" s="4">
        <v>936.4</v>
      </c>
      <c r="F159" s="4">
        <v>431.45</v>
      </c>
      <c r="G159" s="4">
        <v>240.06</v>
      </c>
      <c r="H159" s="4">
        <v>2425.9</v>
      </c>
      <c r="I159" s="4">
        <v>67843.1</v>
      </c>
      <c r="J159" s="5">
        <f t="shared" si="1"/>
        <v>-12.18</v>
      </c>
    </row>
    <row r="160" hidden="1">
      <c r="A160" s="8">
        <v>45427.0</v>
      </c>
      <c r="B160" s="4">
        <v>1438.5</v>
      </c>
      <c r="C160" s="4">
        <v>2832.55</v>
      </c>
      <c r="D160" s="4">
        <v>1419.95</v>
      </c>
      <c r="E160" s="4">
        <v>947.3</v>
      </c>
      <c r="F160" s="4">
        <v>427.8</v>
      </c>
      <c r="G160" s="4">
        <v>240.19</v>
      </c>
      <c r="H160" s="4">
        <v>2438.5</v>
      </c>
      <c r="I160" s="4">
        <v>67908.6</v>
      </c>
      <c r="J160" s="5">
        <f t="shared" si="1"/>
        <v>2077.66</v>
      </c>
    </row>
    <row r="161" hidden="1">
      <c r="A161" s="8">
        <v>45426.0</v>
      </c>
      <c r="B161" s="4">
        <v>1460.95</v>
      </c>
      <c r="C161" s="4">
        <v>2840.15</v>
      </c>
      <c r="D161" s="4">
        <v>1424.7</v>
      </c>
      <c r="E161" s="4">
        <v>964.65</v>
      </c>
      <c r="F161" s="4">
        <v>429.7</v>
      </c>
      <c r="G161" s="4">
        <v>238.88</v>
      </c>
      <c r="H161" s="4">
        <v>2417.4</v>
      </c>
      <c r="I161" s="4">
        <v>65799.3</v>
      </c>
      <c r="J161" s="5">
        <f t="shared" si="1"/>
        <v>506.05</v>
      </c>
    </row>
    <row r="162" hidden="1">
      <c r="A162" s="8">
        <v>45425.0</v>
      </c>
      <c r="B162" s="4">
        <v>1455.25</v>
      </c>
      <c r="C162" s="4">
        <v>2805.4</v>
      </c>
      <c r="D162" s="4">
        <v>1423.45</v>
      </c>
      <c r="E162" s="4">
        <v>959.75</v>
      </c>
      <c r="F162" s="4">
        <v>431.85</v>
      </c>
      <c r="G162" s="4">
        <v>237.98</v>
      </c>
      <c r="H162" s="4">
        <v>2385.5</v>
      </c>
      <c r="I162" s="4">
        <v>65370.5</v>
      </c>
      <c r="J162" s="5">
        <f t="shared" si="1"/>
        <v>-657.85</v>
      </c>
    </row>
    <row r="163" hidden="1">
      <c r="A163" s="8">
        <v>45422.0</v>
      </c>
      <c r="B163" s="4">
        <v>1437.9</v>
      </c>
      <c r="C163" s="4">
        <v>2814.85</v>
      </c>
      <c r="D163" s="4">
        <v>1424.9</v>
      </c>
      <c r="E163" s="4">
        <v>1046.65</v>
      </c>
      <c r="F163" s="4">
        <v>433.35</v>
      </c>
      <c r="G163" s="4">
        <v>237.18</v>
      </c>
      <c r="H163" s="4">
        <v>2394.9</v>
      </c>
      <c r="I163" s="4">
        <v>65937.8</v>
      </c>
      <c r="J163" s="5">
        <f t="shared" si="1"/>
        <v>-1557.25</v>
      </c>
    </row>
    <row r="164" hidden="1">
      <c r="A164" s="9">
        <v>45421.0</v>
      </c>
      <c r="B164" s="4">
        <v>1447.5</v>
      </c>
      <c r="C164" s="4">
        <v>2788.25</v>
      </c>
      <c r="D164" s="4">
        <v>1439.55</v>
      </c>
      <c r="E164" s="4">
        <v>1030.3</v>
      </c>
      <c r="F164" s="4">
        <v>425.1</v>
      </c>
      <c r="G164" s="4">
        <v>240.58</v>
      </c>
      <c r="H164" s="4">
        <v>2359.9</v>
      </c>
      <c r="I164" s="4">
        <v>67553.6</v>
      </c>
      <c r="J164" s="5">
        <f t="shared" si="1"/>
        <v>-657.67</v>
      </c>
    </row>
    <row r="165" hidden="1">
      <c r="A165" s="9">
        <v>45420.0</v>
      </c>
      <c r="B165" s="4">
        <v>1482.65</v>
      </c>
      <c r="C165" s="4">
        <v>2837.1</v>
      </c>
      <c r="D165" s="4">
        <v>1427.3</v>
      </c>
      <c r="E165" s="4">
        <v>1012.1</v>
      </c>
      <c r="F165" s="4">
        <v>441.0</v>
      </c>
      <c r="G165" s="4">
        <v>240.6</v>
      </c>
      <c r="H165" s="4">
        <v>2343.0</v>
      </c>
      <c r="I165" s="4">
        <v>68158.7</v>
      </c>
      <c r="J165" s="5">
        <f t="shared" si="1"/>
        <v>997.92</v>
      </c>
    </row>
    <row r="166" hidden="1">
      <c r="A166" s="9">
        <v>45419.0</v>
      </c>
      <c r="B166" s="4">
        <v>1506.15</v>
      </c>
      <c r="C166" s="4">
        <v>2802.95</v>
      </c>
      <c r="D166" s="4">
        <v>1440.95</v>
      </c>
      <c r="E166" s="4">
        <v>988.55</v>
      </c>
      <c r="F166" s="4">
        <v>440.35</v>
      </c>
      <c r="G166" s="4">
        <v>242.08</v>
      </c>
      <c r="H166" s="4">
        <v>2375.0</v>
      </c>
      <c r="I166" s="4">
        <v>67148.5</v>
      </c>
      <c r="J166" s="5">
        <f t="shared" si="1"/>
        <v>445.6</v>
      </c>
    </row>
    <row r="167" hidden="1">
      <c r="A167" s="9">
        <v>45418.0</v>
      </c>
      <c r="B167" s="4">
        <v>1522.65</v>
      </c>
      <c r="C167" s="4">
        <v>2839.05</v>
      </c>
      <c r="D167" s="4">
        <v>1425.9</v>
      </c>
      <c r="E167" s="4">
        <v>1016.2</v>
      </c>
      <c r="F167" s="4">
        <v>434.75</v>
      </c>
      <c r="G167" s="4">
        <v>242.68</v>
      </c>
      <c r="H167" s="4">
        <v>2340.3</v>
      </c>
      <c r="I167" s="4">
        <v>66677.4</v>
      </c>
      <c r="J167" s="5">
        <f t="shared" si="1"/>
        <v>2697.56</v>
      </c>
    </row>
    <row r="168" hidden="1">
      <c r="A168" s="9">
        <v>45415.0</v>
      </c>
      <c r="B168" s="4">
        <v>1519.6</v>
      </c>
      <c r="C168" s="4">
        <v>2868.0</v>
      </c>
      <c r="D168" s="4">
        <v>1416.3</v>
      </c>
      <c r="E168" s="4">
        <v>1013.4</v>
      </c>
      <c r="F168" s="4">
        <v>436.45</v>
      </c>
      <c r="G168" s="4">
        <v>244.82</v>
      </c>
      <c r="H168" s="4">
        <v>2322.3</v>
      </c>
      <c r="I168" s="4">
        <v>63980.5</v>
      </c>
      <c r="J168" s="5">
        <f t="shared" si="1"/>
        <v>-203.74</v>
      </c>
    </row>
    <row r="169" hidden="1">
      <c r="A169" s="9">
        <v>45414.0</v>
      </c>
      <c r="B169" s="4">
        <v>1532.25</v>
      </c>
      <c r="C169" s="4">
        <v>2933.1</v>
      </c>
      <c r="D169" s="4">
        <v>1414.45</v>
      </c>
      <c r="E169" s="4">
        <v>1027.8</v>
      </c>
      <c r="F169" s="4">
        <v>439.0</v>
      </c>
      <c r="G169" s="4">
        <v>245.11</v>
      </c>
      <c r="H169" s="4">
        <v>2324.2</v>
      </c>
      <c r="I169" s="4">
        <v>64089.2</v>
      </c>
      <c r="J169" s="5">
        <f t="shared" si="1"/>
        <v>-938.85</v>
      </c>
    </row>
    <row r="170" hidden="1">
      <c r="A170" s="7">
        <v>45412.0</v>
      </c>
      <c r="B170" s="4">
        <v>1520.1</v>
      </c>
      <c r="C170" s="4">
        <v>2934.0</v>
      </c>
      <c r="D170" s="4">
        <v>1420.55</v>
      </c>
      <c r="E170" s="4">
        <v>1007.9</v>
      </c>
      <c r="F170" s="4">
        <v>435.65</v>
      </c>
      <c r="G170" s="4">
        <v>244.86</v>
      </c>
      <c r="H170" s="4">
        <v>2331.2</v>
      </c>
      <c r="I170" s="4">
        <v>65049.7</v>
      </c>
      <c r="J170" s="5">
        <f t="shared" si="1"/>
        <v>277.74</v>
      </c>
    </row>
    <row r="171" hidden="1">
      <c r="A171" s="7">
        <v>45411.0</v>
      </c>
      <c r="B171" s="4">
        <v>1529.5</v>
      </c>
      <c r="C171" s="4">
        <v>2930.05</v>
      </c>
      <c r="D171" s="4">
        <v>1434.75</v>
      </c>
      <c r="E171" s="4">
        <v>1000.6</v>
      </c>
      <c r="F171" s="4">
        <v>438.2</v>
      </c>
      <c r="G171" s="4">
        <v>242.12</v>
      </c>
      <c r="H171" s="4">
        <v>2308.6</v>
      </c>
      <c r="I171" s="4">
        <v>64782.4</v>
      </c>
      <c r="J171" s="5">
        <f t="shared" si="1"/>
        <v>4033.99</v>
      </c>
    </row>
    <row r="172" hidden="1">
      <c r="A172" s="7">
        <v>45408.0</v>
      </c>
      <c r="B172" s="4">
        <v>1509.8</v>
      </c>
      <c r="C172" s="4">
        <v>2905.1</v>
      </c>
      <c r="D172" s="4">
        <v>1430.25</v>
      </c>
      <c r="E172" s="4">
        <v>999.5</v>
      </c>
      <c r="F172" s="4">
        <v>440.0</v>
      </c>
      <c r="G172" s="4">
        <v>243.08</v>
      </c>
      <c r="H172" s="4">
        <v>2309.6</v>
      </c>
      <c r="I172" s="4">
        <v>60794.9</v>
      </c>
      <c r="J172" s="5">
        <f t="shared" si="1"/>
        <v>1562.18</v>
      </c>
    </row>
    <row r="173" hidden="1">
      <c r="A173" s="7">
        <v>45407.0</v>
      </c>
      <c r="B173" s="4">
        <v>1510.75</v>
      </c>
      <c r="C173" s="4">
        <v>2919.95</v>
      </c>
      <c r="D173" s="4">
        <v>1438.45</v>
      </c>
      <c r="E173" s="4">
        <v>1001.25</v>
      </c>
      <c r="F173" s="4">
        <v>437.55</v>
      </c>
      <c r="G173" s="4">
        <v>241.3</v>
      </c>
      <c r="H173" s="4">
        <v>2311.0</v>
      </c>
      <c r="I173" s="4">
        <v>59209.8</v>
      </c>
      <c r="J173" s="5">
        <f t="shared" si="1"/>
        <v>1377.44</v>
      </c>
    </row>
    <row r="174" hidden="1">
      <c r="A174" s="7">
        <v>45406.0</v>
      </c>
      <c r="B174" s="4">
        <v>1511.7</v>
      </c>
      <c r="C174" s="4">
        <v>2900.35</v>
      </c>
      <c r="D174" s="4">
        <v>1430.75</v>
      </c>
      <c r="E174" s="4">
        <v>991.65</v>
      </c>
      <c r="F174" s="4">
        <v>428.9</v>
      </c>
      <c r="G174" s="4">
        <v>241.26</v>
      </c>
      <c r="H174" s="4">
        <v>2302.9</v>
      </c>
      <c r="I174" s="4">
        <v>57885.1</v>
      </c>
      <c r="J174" s="5">
        <f t="shared" si="1"/>
        <v>472.18</v>
      </c>
    </row>
    <row r="175" hidden="1">
      <c r="A175" s="7">
        <v>45405.0</v>
      </c>
      <c r="B175" s="4">
        <v>1507.6</v>
      </c>
      <c r="C175" s="4">
        <v>2918.65</v>
      </c>
      <c r="D175" s="4">
        <v>1442.4</v>
      </c>
      <c r="E175" s="4">
        <v>986.75</v>
      </c>
      <c r="F175" s="4">
        <v>429.2</v>
      </c>
      <c r="G175" s="4">
        <v>240.83</v>
      </c>
      <c r="H175" s="4">
        <v>2357.7</v>
      </c>
      <c r="I175" s="4">
        <v>57337.3</v>
      </c>
      <c r="J175" s="5">
        <f t="shared" si="1"/>
        <v>-403.53</v>
      </c>
    </row>
    <row r="176" hidden="1">
      <c r="A176" s="7">
        <v>45404.0</v>
      </c>
      <c r="B176" s="4">
        <v>1512.2</v>
      </c>
      <c r="C176" s="4">
        <v>2959.7</v>
      </c>
      <c r="D176" s="4">
        <v>1432.75</v>
      </c>
      <c r="E176" s="4">
        <v>973.55</v>
      </c>
      <c r="F176" s="4">
        <v>425.3</v>
      </c>
      <c r="G176" s="4">
        <v>238.76</v>
      </c>
      <c r="H176" s="4">
        <v>2335.0</v>
      </c>
      <c r="I176" s="4">
        <v>57746.7</v>
      </c>
      <c r="J176" s="5">
        <f t="shared" si="1"/>
        <v>-253.92</v>
      </c>
    </row>
    <row r="177" hidden="1">
      <c r="A177" s="7">
        <v>45401.0</v>
      </c>
      <c r="B177" s="4">
        <v>1531.3</v>
      </c>
      <c r="C177" s="4">
        <v>2940.25</v>
      </c>
      <c r="D177" s="4">
        <v>1411.25</v>
      </c>
      <c r="E177" s="4">
        <v>963.2</v>
      </c>
      <c r="F177" s="4">
        <v>424.75</v>
      </c>
      <c r="G177" s="4">
        <v>237.43</v>
      </c>
      <c r="H177" s="4">
        <v>2330.3</v>
      </c>
      <c r="I177" s="4">
        <v>58039.4</v>
      </c>
      <c r="J177" s="5">
        <f t="shared" si="1"/>
        <v>1355.58</v>
      </c>
    </row>
    <row r="178" hidden="1">
      <c r="A178" s="7">
        <v>45400.0</v>
      </c>
      <c r="B178" s="4">
        <v>1494.7</v>
      </c>
      <c r="C178" s="4">
        <v>2928.65</v>
      </c>
      <c r="D178" s="4">
        <v>1419.25</v>
      </c>
      <c r="E178" s="4">
        <v>971.35</v>
      </c>
      <c r="F178" s="4">
        <v>418.85</v>
      </c>
      <c r="G178" s="4">
        <v>238.8</v>
      </c>
      <c r="H178" s="4">
        <v>2326.0</v>
      </c>
      <c r="I178" s="4">
        <v>56724.7</v>
      </c>
      <c r="J178" s="5">
        <f t="shared" si="1"/>
        <v>817.14</v>
      </c>
    </row>
    <row r="179" hidden="1">
      <c r="A179" s="7">
        <v>45398.0</v>
      </c>
      <c r="B179" s="4">
        <v>1509.25</v>
      </c>
      <c r="C179" s="4">
        <v>2931.5</v>
      </c>
      <c r="D179" s="4">
        <v>1414.45</v>
      </c>
      <c r="E179" s="4">
        <v>992.8</v>
      </c>
      <c r="F179" s="4">
        <v>425.9</v>
      </c>
      <c r="G179" s="4">
        <v>240.26</v>
      </c>
      <c r="H179" s="4">
        <v>2329.9</v>
      </c>
      <c r="I179" s="4">
        <v>55861.1</v>
      </c>
      <c r="J179" s="5">
        <f t="shared" si="1"/>
        <v>-2448.86</v>
      </c>
    </row>
    <row r="180" hidden="1">
      <c r="A180" s="7">
        <v>45397.0</v>
      </c>
      <c r="B180" s="4">
        <v>1494.7</v>
      </c>
      <c r="C180" s="4">
        <v>2929.65</v>
      </c>
      <c r="D180" s="4">
        <v>1468.15</v>
      </c>
      <c r="E180" s="4">
        <v>998.8</v>
      </c>
      <c r="F180" s="4">
        <v>425.9</v>
      </c>
      <c r="G180" s="4">
        <v>243.02</v>
      </c>
      <c r="H180" s="4">
        <v>2334.6</v>
      </c>
      <c r="I180" s="4">
        <v>58259.2</v>
      </c>
      <c r="J180" s="5">
        <f t="shared" si="1"/>
        <v>1479.55</v>
      </c>
    </row>
    <row r="181" hidden="1">
      <c r="A181" s="7">
        <v>45394.0</v>
      </c>
      <c r="B181" s="4">
        <v>1518.95</v>
      </c>
      <c r="C181" s="4">
        <v>2934.3</v>
      </c>
      <c r="D181" s="4">
        <v>1484.75</v>
      </c>
      <c r="E181" s="4">
        <v>1018.5</v>
      </c>
      <c r="F181" s="4">
        <v>430.1</v>
      </c>
      <c r="G181" s="4">
        <v>244.67</v>
      </c>
      <c r="H181" s="4">
        <v>2401.4</v>
      </c>
      <c r="I181" s="4">
        <v>56641.8</v>
      </c>
      <c r="J181" s="5">
        <f t="shared" si="1"/>
        <v>-434.71</v>
      </c>
    </row>
    <row r="182" hidden="1">
      <c r="A182" s="7">
        <v>45392.0</v>
      </c>
      <c r="B182" s="4">
        <v>1536.35</v>
      </c>
      <c r="C182" s="4">
        <v>2959.15</v>
      </c>
      <c r="D182" s="4">
        <v>1506.8</v>
      </c>
      <c r="E182" s="4">
        <v>1013.5</v>
      </c>
      <c r="F182" s="4">
        <v>436.95</v>
      </c>
      <c r="G182" s="4">
        <v>244.33</v>
      </c>
      <c r="H182" s="4">
        <v>2385.8</v>
      </c>
      <c r="I182" s="4">
        <v>57026.3</v>
      </c>
      <c r="J182" s="5">
        <f t="shared" si="1"/>
        <v>-3116.19</v>
      </c>
    </row>
    <row r="183" hidden="1">
      <c r="A183" s="3">
        <v>45391.0</v>
      </c>
      <c r="B183" s="4">
        <v>1548.55</v>
      </c>
      <c r="C183" s="4">
        <v>2927.3</v>
      </c>
      <c r="D183" s="4">
        <v>1494.85</v>
      </c>
      <c r="E183" s="4">
        <v>1008.5</v>
      </c>
      <c r="F183" s="4">
        <v>426.35</v>
      </c>
      <c r="G183" s="4">
        <v>244.32</v>
      </c>
      <c r="H183" s="4">
        <v>2376.2</v>
      </c>
      <c r="I183" s="4">
        <v>60199.3</v>
      </c>
      <c r="J183" s="5">
        <f t="shared" si="1"/>
        <v>-1954.03</v>
      </c>
    </row>
    <row r="184" hidden="1">
      <c r="A184" s="3">
        <v>45390.0</v>
      </c>
      <c r="B184" s="4">
        <v>1546.6</v>
      </c>
      <c r="C184" s="4">
        <v>2971.95</v>
      </c>
      <c r="D184" s="4">
        <v>1476.7</v>
      </c>
      <c r="E184" s="4">
        <v>1013.2</v>
      </c>
      <c r="F184" s="4">
        <v>429.1</v>
      </c>
      <c r="G184" s="4">
        <v>243.05</v>
      </c>
      <c r="H184" s="4">
        <v>2395.5</v>
      </c>
      <c r="I184" s="4">
        <v>62103.3</v>
      </c>
      <c r="J184" s="5">
        <f t="shared" si="1"/>
        <v>-708.19</v>
      </c>
    </row>
    <row r="185" hidden="1">
      <c r="A185" s="3">
        <v>45387.0</v>
      </c>
      <c r="B185" s="4">
        <v>1549.55</v>
      </c>
      <c r="C185" s="4">
        <v>2920.2</v>
      </c>
      <c r="D185" s="4">
        <v>1479.1</v>
      </c>
      <c r="E185" s="4">
        <v>1007.1</v>
      </c>
      <c r="F185" s="4">
        <v>427.55</v>
      </c>
      <c r="G185" s="4">
        <v>243.09</v>
      </c>
      <c r="H185" s="4">
        <v>2370.9</v>
      </c>
      <c r="I185" s="4">
        <v>62890.1</v>
      </c>
      <c r="J185" s="5">
        <f t="shared" si="1"/>
        <v>153.69</v>
      </c>
    </row>
    <row r="186" hidden="1">
      <c r="A186" s="3">
        <v>45386.0</v>
      </c>
      <c r="B186" s="4">
        <v>1527.6</v>
      </c>
      <c r="C186" s="4">
        <v>2925.85</v>
      </c>
      <c r="D186" s="4">
        <v>1486.7</v>
      </c>
      <c r="E186" s="4">
        <v>1011.6</v>
      </c>
      <c r="F186" s="4">
        <v>422.75</v>
      </c>
      <c r="G186" s="4">
        <v>243.1</v>
      </c>
      <c r="H186" s="4">
        <v>2362.0</v>
      </c>
      <c r="I186" s="4">
        <v>62754.3</v>
      </c>
      <c r="J186" s="5">
        <f t="shared" si="1"/>
        <v>1816.67</v>
      </c>
    </row>
    <row r="187" hidden="1">
      <c r="A187" s="3">
        <v>45385.0</v>
      </c>
      <c r="B187" s="4">
        <v>1482.3</v>
      </c>
      <c r="C187" s="4">
        <v>2943.2</v>
      </c>
      <c r="D187" s="4">
        <v>1480.65</v>
      </c>
      <c r="E187" s="4">
        <v>1009.15</v>
      </c>
      <c r="F187" s="4">
        <v>425.2</v>
      </c>
      <c r="G187" s="4">
        <v>242.53</v>
      </c>
      <c r="H187" s="4">
        <v>2360.8</v>
      </c>
      <c r="I187" s="4">
        <v>60973.4</v>
      </c>
      <c r="J187" s="5">
        <f t="shared" si="1"/>
        <v>568.18</v>
      </c>
    </row>
    <row r="188" hidden="1">
      <c r="A188" s="3">
        <v>45384.0</v>
      </c>
      <c r="B188" s="4">
        <v>1480.15</v>
      </c>
      <c r="C188" s="4">
        <v>2973.9</v>
      </c>
      <c r="D188" s="4">
        <v>1482.85</v>
      </c>
      <c r="E188" s="4">
        <v>1004.65</v>
      </c>
      <c r="F188" s="4">
        <v>425.85</v>
      </c>
      <c r="G188" s="4">
        <v>241.75</v>
      </c>
      <c r="H188" s="4">
        <v>2336.6</v>
      </c>
      <c r="I188" s="4">
        <v>60403.3</v>
      </c>
      <c r="J188" s="5">
        <f t="shared" si="1"/>
        <v>-1281.86</v>
      </c>
    </row>
    <row r="189" hidden="1">
      <c r="A189" s="3">
        <v>45383.0</v>
      </c>
      <c r="B189" s="4">
        <v>1470.5</v>
      </c>
      <c r="C189" s="4">
        <v>2969.55</v>
      </c>
      <c r="D189" s="4">
        <v>1495.45</v>
      </c>
      <c r="E189" s="4">
        <v>992.25</v>
      </c>
      <c r="F189" s="4">
        <v>426.7</v>
      </c>
      <c r="G189" s="4">
        <v>240.56</v>
      </c>
      <c r="H189" s="4">
        <v>2350.6</v>
      </c>
      <c r="I189" s="4">
        <v>61685.3</v>
      </c>
      <c r="J189" s="5">
        <f t="shared" si="1"/>
        <v>865.18</v>
      </c>
    </row>
    <row r="190" hidden="1">
      <c r="A190" s="7">
        <v>45379.0</v>
      </c>
      <c r="B190" s="4">
        <v>1447.9</v>
      </c>
      <c r="C190" s="4">
        <v>2971.7</v>
      </c>
      <c r="D190" s="4">
        <v>1498.05</v>
      </c>
      <c r="E190" s="4">
        <v>992.8</v>
      </c>
      <c r="F190" s="4">
        <v>428.35</v>
      </c>
      <c r="G190" s="4">
        <v>238.53</v>
      </c>
      <c r="H190" s="4">
        <v>2339.0</v>
      </c>
      <c r="I190" s="4">
        <v>60849.4</v>
      </c>
      <c r="J190" s="5">
        <f t="shared" si="1"/>
        <v>-931.43</v>
      </c>
    </row>
    <row r="191" hidden="1">
      <c r="A191" s="7">
        <v>45378.0</v>
      </c>
      <c r="B191" s="4">
        <v>1440.7</v>
      </c>
      <c r="C191" s="4">
        <v>2985.7</v>
      </c>
      <c r="D191" s="4">
        <v>1483.85</v>
      </c>
      <c r="E191" s="4">
        <v>978.65</v>
      </c>
      <c r="F191" s="4">
        <v>428.0</v>
      </c>
      <c r="G191" s="4">
        <v>237.16</v>
      </c>
      <c r="H191" s="4">
        <v>2333.7</v>
      </c>
      <c r="I191" s="4">
        <v>61809.4</v>
      </c>
      <c r="J191" s="5">
        <f t="shared" si="1"/>
        <v>1654.41</v>
      </c>
    </row>
    <row r="192" hidden="1">
      <c r="A192" s="7">
        <v>45377.0</v>
      </c>
      <c r="B192" s="4">
        <v>1425.4</v>
      </c>
      <c r="C192" s="4">
        <v>2883.15</v>
      </c>
      <c r="D192" s="4">
        <v>1492.65</v>
      </c>
      <c r="E192" s="4">
        <v>986.2</v>
      </c>
      <c r="F192" s="4">
        <v>427.65</v>
      </c>
      <c r="G192" s="4">
        <v>238.1</v>
      </c>
      <c r="H192" s="4">
        <v>2296.9</v>
      </c>
      <c r="I192" s="4">
        <v>60292.7</v>
      </c>
      <c r="J192" s="5">
        <f t="shared" si="1"/>
        <v>-2964.26</v>
      </c>
    </row>
    <row r="193" hidden="1">
      <c r="A193" s="7">
        <v>45373.0</v>
      </c>
      <c r="B193" s="4">
        <v>1442.85</v>
      </c>
      <c r="C193" s="4">
        <v>2910.05</v>
      </c>
      <c r="D193" s="4">
        <v>1508.85</v>
      </c>
      <c r="E193" s="4">
        <v>979.8</v>
      </c>
      <c r="F193" s="4">
        <v>428.6</v>
      </c>
      <c r="G193" s="4">
        <v>237.36</v>
      </c>
      <c r="H193" s="4">
        <v>2303.3</v>
      </c>
      <c r="I193" s="4">
        <v>63196.2</v>
      </c>
      <c r="J193" s="5">
        <f t="shared" si="1"/>
        <v>-1047.89</v>
      </c>
    </row>
    <row r="194" hidden="1">
      <c r="A194" s="7">
        <v>45372.0</v>
      </c>
      <c r="B194" s="4">
        <v>1445.75</v>
      </c>
      <c r="C194" s="4">
        <v>2901.95</v>
      </c>
      <c r="D194" s="4">
        <v>1554.7</v>
      </c>
      <c r="E194" s="4">
        <v>964.9</v>
      </c>
      <c r="F194" s="4">
        <v>421.25</v>
      </c>
      <c r="G194" s="4">
        <v>235.05</v>
      </c>
      <c r="H194" s="4">
        <v>2270.3</v>
      </c>
      <c r="I194" s="4">
        <v>64261.0</v>
      </c>
      <c r="J194" s="5">
        <f t="shared" si="1"/>
        <v>215.67</v>
      </c>
    </row>
    <row r="195" hidden="1">
      <c r="A195" s="7">
        <v>45371.0</v>
      </c>
      <c r="B195" s="4">
        <v>1431.05</v>
      </c>
      <c r="C195" s="4">
        <v>2887.5</v>
      </c>
      <c r="D195" s="4">
        <v>1554.95</v>
      </c>
      <c r="E195" s="4">
        <v>940.45</v>
      </c>
      <c r="F195" s="4">
        <v>415.7</v>
      </c>
      <c r="G195" s="4">
        <v>235.18</v>
      </c>
      <c r="H195" s="4">
        <v>2245.9</v>
      </c>
      <c r="I195" s="4">
        <v>64128.5</v>
      </c>
      <c r="J195" s="5">
        <f t="shared" si="1"/>
        <v>-708.15</v>
      </c>
    </row>
    <row r="196" hidden="1">
      <c r="A196" s="7">
        <v>45370.0</v>
      </c>
      <c r="B196" s="4">
        <v>1449.35</v>
      </c>
      <c r="C196" s="4">
        <v>2850.5</v>
      </c>
      <c r="D196" s="4">
        <v>1561.45</v>
      </c>
      <c r="E196" s="4">
        <v>957.75</v>
      </c>
      <c r="F196" s="4">
        <v>409.55</v>
      </c>
      <c r="G196" s="4">
        <v>237.38</v>
      </c>
      <c r="H196" s="4">
        <v>2227.1</v>
      </c>
      <c r="I196" s="4">
        <v>64854.3</v>
      </c>
      <c r="J196" s="5">
        <f t="shared" si="1"/>
        <v>-189.92</v>
      </c>
    </row>
    <row r="197" hidden="1">
      <c r="A197" s="7">
        <v>45369.0</v>
      </c>
      <c r="B197" s="4">
        <v>1446.05</v>
      </c>
      <c r="C197" s="4">
        <v>2878.95</v>
      </c>
      <c r="D197" s="4">
        <v>1602.65</v>
      </c>
      <c r="E197" s="4">
        <v>972.45</v>
      </c>
      <c r="F197" s="4">
        <v>417.45</v>
      </c>
      <c r="G197" s="4">
        <v>237.45</v>
      </c>
      <c r="H197" s="4">
        <v>2201.4</v>
      </c>
      <c r="I197" s="4">
        <v>64980.9</v>
      </c>
      <c r="J197" s="5">
        <f t="shared" si="1"/>
        <v>-126.53</v>
      </c>
    </row>
    <row r="198" hidden="1">
      <c r="A198" s="7">
        <v>45366.0</v>
      </c>
      <c r="B198" s="4">
        <v>1452.65</v>
      </c>
      <c r="C198" s="4">
        <v>2836.45</v>
      </c>
      <c r="D198" s="4">
        <v>1634.0</v>
      </c>
      <c r="E198" s="4">
        <v>945.85</v>
      </c>
      <c r="F198" s="4">
        <v>419.1</v>
      </c>
      <c r="G198" s="4">
        <v>238.68</v>
      </c>
      <c r="H198" s="4">
        <v>2177.2</v>
      </c>
      <c r="I198" s="4">
        <v>65159.9</v>
      </c>
      <c r="J198" s="5">
        <f t="shared" si="1"/>
        <v>-1407.49</v>
      </c>
    </row>
    <row r="199" hidden="1">
      <c r="A199" s="7">
        <v>45365.0</v>
      </c>
      <c r="B199" s="4">
        <v>1455.45</v>
      </c>
      <c r="C199" s="4">
        <v>2862.95</v>
      </c>
      <c r="D199" s="4">
        <v>1653.3</v>
      </c>
      <c r="E199" s="4">
        <v>967.75</v>
      </c>
      <c r="F199" s="4">
        <v>419.65</v>
      </c>
      <c r="G199" s="4">
        <v>237.02</v>
      </c>
      <c r="H199" s="4">
        <v>2176.4</v>
      </c>
      <c r="I199" s="4">
        <v>66498.8</v>
      </c>
      <c r="J199" s="5">
        <f t="shared" si="1"/>
        <v>-135.67</v>
      </c>
    </row>
    <row r="200" hidden="1">
      <c r="A200" s="7">
        <v>45364.0</v>
      </c>
      <c r="B200" s="4">
        <v>1460.4</v>
      </c>
      <c r="C200" s="4">
        <v>2864.35</v>
      </c>
      <c r="D200" s="4">
        <v>1611.4</v>
      </c>
      <c r="E200" s="4">
        <v>973.2</v>
      </c>
      <c r="F200" s="4">
        <v>422.45</v>
      </c>
      <c r="G200" s="4">
        <v>240.49</v>
      </c>
      <c r="H200" s="4">
        <v>2160.0</v>
      </c>
      <c r="I200" s="4">
        <v>66674.7</v>
      </c>
      <c r="J200" s="5">
        <f t="shared" si="1"/>
        <v>314.41</v>
      </c>
    </row>
    <row r="201" hidden="1">
      <c r="A201" s="7">
        <v>45363.0</v>
      </c>
      <c r="B201" s="4">
        <v>1459.55</v>
      </c>
      <c r="C201" s="4">
        <v>2950.85</v>
      </c>
      <c r="D201" s="4">
        <v>1612.95</v>
      </c>
      <c r="E201" s="4">
        <v>1016.5</v>
      </c>
      <c r="F201" s="4">
        <v>404.45</v>
      </c>
      <c r="G201" s="4">
        <v>240.58</v>
      </c>
      <c r="H201" s="4">
        <v>2184.7</v>
      </c>
      <c r="I201" s="4">
        <v>66223.0</v>
      </c>
      <c r="J201" s="5">
        <f t="shared" si="1"/>
        <v>255.78</v>
      </c>
    </row>
    <row r="202" hidden="1">
      <c r="A202" s="7">
        <v>45362.0</v>
      </c>
      <c r="B202" s="4">
        <v>1427.8</v>
      </c>
      <c r="C202" s="4">
        <v>2933.2</v>
      </c>
      <c r="D202" s="4">
        <v>1600.6</v>
      </c>
      <c r="E202" s="4">
        <v>1028.0</v>
      </c>
      <c r="F202" s="4">
        <v>409.4</v>
      </c>
      <c r="G202" s="4">
        <v>242.0</v>
      </c>
      <c r="H202" s="4">
        <v>2161.0</v>
      </c>
      <c r="I202" s="4">
        <v>66034.8</v>
      </c>
      <c r="J202" s="5">
        <f t="shared" si="1"/>
        <v>-811.36</v>
      </c>
    </row>
    <row r="203" hidden="1">
      <c r="A203" s="3">
        <v>45358.0</v>
      </c>
      <c r="B203" s="4">
        <v>1446.1</v>
      </c>
      <c r="C203" s="4">
        <v>2957.85</v>
      </c>
      <c r="D203" s="4">
        <v>1616.45</v>
      </c>
      <c r="E203" s="4">
        <v>1039.3</v>
      </c>
      <c r="F203" s="4">
        <v>413.55</v>
      </c>
      <c r="G203" s="4">
        <v>242.11</v>
      </c>
      <c r="H203" s="4">
        <v>2159.7</v>
      </c>
      <c r="I203" s="4">
        <v>66773.1</v>
      </c>
      <c r="J203" s="5">
        <f t="shared" si="1"/>
        <v>-1508.58</v>
      </c>
    </row>
    <row r="204" hidden="1">
      <c r="A204" s="3">
        <v>45357.0</v>
      </c>
      <c r="B204" s="4">
        <v>1442.6</v>
      </c>
      <c r="C204" s="4">
        <v>3006.0</v>
      </c>
      <c r="D204" s="4">
        <v>1617.55</v>
      </c>
      <c r="E204" s="4">
        <v>1017.65</v>
      </c>
      <c r="F204" s="4">
        <v>407.85</v>
      </c>
      <c r="G204" s="4">
        <v>240.69</v>
      </c>
      <c r="H204" s="4">
        <v>2164.3</v>
      </c>
      <c r="I204" s="4">
        <v>68260.1</v>
      </c>
      <c r="J204" s="5">
        <f t="shared" si="1"/>
        <v>958.56</v>
      </c>
    </row>
    <row r="205" hidden="1">
      <c r="A205" s="3">
        <v>45356.0</v>
      </c>
      <c r="B205" s="4">
        <v>1440.85</v>
      </c>
      <c r="C205" s="4">
        <v>3000.4</v>
      </c>
      <c r="D205" s="4">
        <v>1606.5</v>
      </c>
      <c r="E205" s="4">
        <v>1021.9</v>
      </c>
      <c r="F205" s="4">
        <v>406.15</v>
      </c>
      <c r="G205" s="4">
        <v>241.08</v>
      </c>
      <c r="H205" s="4">
        <v>2161.5</v>
      </c>
      <c r="I205" s="4">
        <v>67319.8</v>
      </c>
      <c r="J205" s="5">
        <f t="shared" si="1"/>
        <v>-2229.04</v>
      </c>
    </row>
    <row r="206" hidden="1">
      <c r="A206" s="3">
        <v>45355.0</v>
      </c>
      <c r="B206" s="4">
        <v>1432.7</v>
      </c>
      <c r="C206" s="4">
        <v>3014.8</v>
      </c>
      <c r="D206" s="4">
        <v>1637.2</v>
      </c>
      <c r="E206" s="4">
        <v>987.2</v>
      </c>
      <c r="F206" s="4">
        <v>409.1</v>
      </c>
      <c r="G206" s="4">
        <v>240.52</v>
      </c>
      <c r="H206" s="4">
        <v>2167.5</v>
      </c>
      <c r="I206" s="4">
        <v>69538.2</v>
      </c>
      <c r="J206" s="5">
        <f t="shared" si="1"/>
        <v>-113.96</v>
      </c>
    </row>
    <row r="207" hidden="1">
      <c r="A207" s="3">
        <v>45353.0</v>
      </c>
      <c r="B207" s="4">
        <v>1430.75</v>
      </c>
      <c r="C207" s="4">
        <v>2982.15</v>
      </c>
      <c r="D207" s="4">
        <v>1656.3</v>
      </c>
      <c r="E207" s="4">
        <v>988.35</v>
      </c>
      <c r="F207" s="4">
        <v>412.05</v>
      </c>
      <c r="G207" s="4">
        <v>240.18</v>
      </c>
      <c r="H207" s="4">
        <v>2180.8</v>
      </c>
      <c r="I207" s="4">
        <v>69650.6</v>
      </c>
      <c r="J207" s="5">
        <f t="shared" si="1"/>
        <v>371.46</v>
      </c>
    </row>
    <row r="208" hidden="1">
      <c r="A208" s="3">
        <v>45352.0</v>
      </c>
      <c r="B208" s="4">
        <v>1430.75</v>
      </c>
      <c r="C208" s="4">
        <v>2984.25</v>
      </c>
      <c r="D208" s="4">
        <v>1654.7</v>
      </c>
      <c r="E208" s="4">
        <v>977.4</v>
      </c>
      <c r="F208" s="4">
        <v>409.5</v>
      </c>
      <c r="G208" s="4">
        <v>236.92</v>
      </c>
      <c r="H208" s="4">
        <v>2166.1</v>
      </c>
      <c r="I208" s="4">
        <v>69310.1</v>
      </c>
      <c r="J208" s="5">
        <f t="shared" si="1"/>
        <v>41.34</v>
      </c>
    </row>
    <row r="209" hidden="1">
      <c r="A209" s="7">
        <v>45351.0</v>
      </c>
      <c r="B209" s="4">
        <v>1403.4</v>
      </c>
      <c r="C209" s="4">
        <v>2921.6</v>
      </c>
      <c r="D209" s="4">
        <v>1673.9</v>
      </c>
      <c r="E209" s="4">
        <v>950.2</v>
      </c>
      <c r="F209" s="4">
        <v>406.3</v>
      </c>
      <c r="G209" s="4">
        <v>236.48</v>
      </c>
      <c r="H209" s="4">
        <v>2188.6</v>
      </c>
      <c r="I209" s="4">
        <v>69347.9</v>
      </c>
      <c r="J209" s="5">
        <f t="shared" si="1"/>
        <v>-1445.79</v>
      </c>
    </row>
    <row r="210" hidden="1">
      <c r="A210" s="7">
        <v>45350.0</v>
      </c>
      <c r="B210" s="4">
        <v>1409.4</v>
      </c>
      <c r="C210" s="4">
        <v>2911.25</v>
      </c>
      <c r="D210" s="4">
        <v>1671.25</v>
      </c>
      <c r="E210" s="4">
        <v>958.05</v>
      </c>
      <c r="F210" s="4">
        <v>408.3</v>
      </c>
      <c r="G210" s="4">
        <v>238.92</v>
      </c>
      <c r="H210" s="4">
        <v>2185.5</v>
      </c>
      <c r="I210" s="4">
        <v>70791.5</v>
      </c>
      <c r="J210" s="5">
        <f t="shared" si="1"/>
        <v>-342.16</v>
      </c>
    </row>
    <row r="211" hidden="1">
      <c r="A211" s="7">
        <v>45349.0</v>
      </c>
      <c r="B211" s="4">
        <v>1420.15</v>
      </c>
      <c r="C211" s="4">
        <v>2971.3</v>
      </c>
      <c r="D211" s="4">
        <v>1663.6</v>
      </c>
      <c r="E211" s="4">
        <v>962.7</v>
      </c>
      <c r="F211" s="4">
        <v>411.15</v>
      </c>
      <c r="G211" s="4">
        <v>238.53</v>
      </c>
      <c r="H211" s="4">
        <v>2165.2</v>
      </c>
      <c r="I211" s="4">
        <v>71083.7</v>
      </c>
      <c r="J211" s="5">
        <f t="shared" si="1"/>
        <v>566.63</v>
      </c>
    </row>
    <row r="212" hidden="1">
      <c r="A212" s="7">
        <v>45348.0</v>
      </c>
      <c r="B212" s="4">
        <v>1422.3</v>
      </c>
      <c r="C212" s="4">
        <v>2974.65</v>
      </c>
      <c r="D212" s="4">
        <v>1660.15</v>
      </c>
      <c r="E212" s="4">
        <v>936.95</v>
      </c>
      <c r="F212" s="4">
        <v>409.2</v>
      </c>
      <c r="G212" s="4">
        <v>239.05</v>
      </c>
      <c r="H212" s="4">
        <v>2158.2</v>
      </c>
      <c r="I212" s="4">
        <v>70549.2</v>
      </c>
      <c r="J212" s="5">
        <f t="shared" si="1"/>
        <v>1727.41</v>
      </c>
    </row>
    <row r="213" hidden="1">
      <c r="A213" s="7">
        <v>45345.0</v>
      </c>
      <c r="B213" s="4">
        <v>1420.6</v>
      </c>
      <c r="C213" s="4">
        <v>2987.25</v>
      </c>
      <c r="D213" s="4">
        <v>1676.85</v>
      </c>
      <c r="E213" s="4">
        <v>937.4</v>
      </c>
      <c r="F213" s="4">
        <v>411.4</v>
      </c>
      <c r="G213" s="4">
        <v>239.09</v>
      </c>
      <c r="H213" s="4">
        <v>2141.9</v>
      </c>
      <c r="I213" s="4">
        <v>68807.8</v>
      </c>
      <c r="J213" s="5">
        <f t="shared" si="1"/>
        <v>1073.84</v>
      </c>
    </row>
    <row r="214" hidden="1">
      <c r="A214" s="7">
        <v>45344.0</v>
      </c>
      <c r="B214" s="4">
        <v>1419.55</v>
      </c>
      <c r="C214" s="4">
        <v>2963.5</v>
      </c>
      <c r="D214" s="4">
        <v>1681.35</v>
      </c>
      <c r="E214" s="4">
        <v>932.3</v>
      </c>
      <c r="F214" s="4">
        <v>414.45</v>
      </c>
      <c r="G214" s="4">
        <v>237.5</v>
      </c>
      <c r="H214" s="4">
        <v>2126.3</v>
      </c>
      <c r="I214" s="4">
        <v>67773.5</v>
      </c>
      <c r="J214" s="5">
        <f t="shared" si="1"/>
        <v>98.42</v>
      </c>
    </row>
    <row r="215" hidden="1">
      <c r="A215" s="7">
        <v>45343.0</v>
      </c>
      <c r="B215" s="4">
        <v>1439.15</v>
      </c>
      <c r="C215" s="4">
        <v>2935.4</v>
      </c>
      <c r="D215" s="4">
        <v>1655.55</v>
      </c>
      <c r="E215" s="4">
        <v>921.05</v>
      </c>
      <c r="F215" s="4">
        <v>403.35</v>
      </c>
      <c r="G215" s="4">
        <v>239.03</v>
      </c>
      <c r="H215" s="4">
        <v>2095.7</v>
      </c>
      <c r="I215" s="4">
        <v>67760.8</v>
      </c>
      <c r="J215" s="5">
        <f t="shared" si="1"/>
        <v>212.54</v>
      </c>
    </row>
    <row r="216" hidden="1">
      <c r="A216" s="7">
        <v>45342.0</v>
      </c>
      <c r="B216" s="4">
        <v>1454.3</v>
      </c>
      <c r="C216" s="4">
        <v>2942.05</v>
      </c>
      <c r="D216" s="4">
        <v>1685.25</v>
      </c>
      <c r="E216" s="4">
        <v>926.35</v>
      </c>
      <c r="F216" s="4">
        <v>406.1</v>
      </c>
      <c r="G216" s="4">
        <v>238.64</v>
      </c>
      <c r="H216" s="4">
        <v>2054.7</v>
      </c>
      <c r="I216" s="4">
        <v>67530.1</v>
      </c>
      <c r="J216" s="5">
        <f t="shared" si="1"/>
        <v>-803.77</v>
      </c>
    </row>
    <row r="217" hidden="1">
      <c r="A217" s="7">
        <v>45341.0</v>
      </c>
      <c r="B217" s="4">
        <v>1417.1</v>
      </c>
      <c r="C217" s="4">
        <v>2948.0</v>
      </c>
      <c r="D217" s="4">
        <v>1699.75</v>
      </c>
      <c r="E217" s="4">
        <v>932.6</v>
      </c>
      <c r="F217" s="4">
        <v>409.25</v>
      </c>
      <c r="G217" s="4">
        <v>237.16</v>
      </c>
      <c r="H217" s="4">
        <v>2042.7</v>
      </c>
      <c r="I217" s="4">
        <v>68354.7</v>
      </c>
      <c r="J217" s="5">
        <f t="shared" si="1"/>
        <v>749.15</v>
      </c>
    </row>
    <row r="218" hidden="1">
      <c r="A218" s="7">
        <v>45338.0</v>
      </c>
      <c r="B218" s="4">
        <v>1419.9</v>
      </c>
      <c r="C218" s="4">
        <v>2921.15</v>
      </c>
      <c r="D218" s="4">
        <v>1701.65</v>
      </c>
      <c r="E218" s="4">
        <v>938.6</v>
      </c>
      <c r="F218" s="4">
        <v>404.6</v>
      </c>
      <c r="G218" s="4">
        <v>236.01</v>
      </c>
      <c r="H218" s="4">
        <v>2034.4</v>
      </c>
      <c r="I218" s="4">
        <v>67635.8</v>
      </c>
      <c r="J218" s="5">
        <f t="shared" si="1"/>
        <v>-694.43</v>
      </c>
    </row>
    <row r="219" hidden="1">
      <c r="A219" s="7">
        <v>45337.0</v>
      </c>
      <c r="B219" s="4">
        <v>1414.05</v>
      </c>
      <c r="C219" s="4">
        <v>2941.2</v>
      </c>
      <c r="D219" s="4">
        <v>1676.35</v>
      </c>
      <c r="E219" s="4">
        <v>920.55</v>
      </c>
      <c r="F219" s="4">
        <v>403.9</v>
      </c>
      <c r="G219" s="4">
        <v>235.39</v>
      </c>
      <c r="H219" s="4">
        <v>2029.1</v>
      </c>
      <c r="I219" s="4">
        <v>68366.0</v>
      </c>
      <c r="J219" s="5">
        <f t="shared" si="1"/>
        <v>-1058.72</v>
      </c>
    </row>
    <row r="220" hidden="1">
      <c r="A220" s="7">
        <v>45336.0</v>
      </c>
      <c r="B220" s="4">
        <v>1384.05</v>
      </c>
      <c r="C220" s="4">
        <v>2962.75</v>
      </c>
      <c r="D220" s="4">
        <v>1666.2</v>
      </c>
      <c r="E220" s="4">
        <v>918.3</v>
      </c>
      <c r="F220" s="4">
        <v>411.55</v>
      </c>
      <c r="G220" s="4">
        <v>234.31</v>
      </c>
      <c r="H220" s="4">
        <v>2039.4</v>
      </c>
      <c r="I220" s="4">
        <v>69428.7</v>
      </c>
      <c r="J220" s="5">
        <f t="shared" si="1"/>
        <v>953.6</v>
      </c>
    </row>
    <row r="221" hidden="1">
      <c r="A221" s="7">
        <v>45335.0</v>
      </c>
      <c r="B221" s="4">
        <v>1394.45</v>
      </c>
      <c r="C221" s="4">
        <v>2930.2</v>
      </c>
      <c r="D221" s="4">
        <v>1684.55</v>
      </c>
      <c r="E221" s="4">
        <v>906.9</v>
      </c>
      <c r="F221" s="4">
        <v>406.75</v>
      </c>
      <c r="G221" s="4">
        <v>233.21</v>
      </c>
      <c r="H221" s="4">
        <v>2020.8</v>
      </c>
      <c r="I221" s="4">
        <v>68514.8</v>
      </c>
      <c r="J221" s="5">
        <f t="shared" si="1"/>
        <v>-745.25</v>
      </c>
    </row>
    <row r="222" hidden="1">
      <c r="A222" s="7">
        <v>45334.0</v>
      </c>
      <c r="B222" s="4">
        <v>1390.0</v>
      </c>
      <c r="C222" s="4">
        <v>2904.7</v>
      </c>
      <c r="D222" s="4">
        <v>1680.1</v>
      </c>
      <c r="E222" s="4">
        <v>911.6</v>
      </c>
      <c r="F222" s="4">
        <v>406.85</v>
      </c>
      <c r="G222" s="4">
        <v>234.76</v>
      </c>
      <c r="H222" s="4">
        <v>2024.5</v>
      </c>
      <c r="I222" s="4">
        <v>69284.4</v>
      </c>
      <c r="J222" s="5">
        <f t="shared" si="1"/>
        <v>699.89</v>
      </c>
    </row>
    <row r="223" hidden="1">
      <c r="A223" s="3">
        <v>45331.0</v>
      </c>
      <c r="B223" s="4">
        <v>1403.6</v>
      </c>
      <c r="C223" s="4">
        <v>2921.5</v>
      </c>
      <c r="D223" s="4">
        <v>1669.35</v>
      </c>
      <c r="E223" s="4">
        <v>915.0</v>
      </c>
      <c r="F223" s="4">
        <v>415.5</v>
      </c>
      <c r="G223" s="4">
        <v>234.47</v>
      </c>
      <c r="H223" s="4">
        <v>2030.0</v>
      </c>
      <c r="I223" s="4">
        <v>68547.6</v>
      </c>
      <c r="J223" s="5">
        <f t="shared" si="1"/>
        <v>551</v>
      </c>
    </row>
    <row r="224" hidden="1">
      <c r="A224" s="3">
        <v>45330.0</v>
      </c>
      <c r="B224" s="4">
        <v>1403.05</v>
      </c>
      <c r="C224" s="4">
        <v>2900.25</v>
      </c>
      <c r="D224" s="4">
        <v>1692.1</v>
      </c>
      <c r="E224" s="4">
        <v>924.3</v>
      </c>
      <c r="F224" s="4">
        <v>414.55</v>
      </c>
      <c r="G224" s="4">
        <v>236.27</v>
      </c>
      <c r="H224" s="4">
        <v>2039.8</v>
      </c>
      <c r="I224" s="4">
        <v>67975.7</v>
      </c>
      <c r="J224" s="5">
        <f t="shared" si="1"/>
        <v>-1193.08</v>
      </c>
    </row>
    <row r="225" hidden="1">
      <c r="A225" s="3">
        <v>45329.0</v>
      </c>
      <c r="B225" s="4">
        <v>1429.95</v>
      </c>
      <c r="C225" s="4">
        <v>2884.3</v>
      </c>
      <c r="D225" s="4">
        <v>1693.75</v>
      </c>
      <c r="E225" s="4">
        <v>933.8</v>
      </c>
      <c r="F225" s="4">
        <v>431.8</v>
      </c>
      <c r="G225" s="4">
        <v>235.7</v>
      </c>
      <c r="H225" s="4">
        <v>2014.4</v>
      </c>
      <c r="I225" s="4">
        <v>69155.4</v>
      </c>
      <c r="J225" s="5">
        <f t="shared" si="1"/>
        <v>-1000.29</v>
      </c>
    </row>
    <row r="226" hidden="1">
      <c r="A226" s="3">
        <v>45328.0</v>
      </c>
      <c r="B226" s="4">
        <v>1444.1</v>
      </c>
      <c r="C226" s="4">
        <v>2855.6</v>
      </c>
      <c r="D226" s="4">
        <v>1729.45</v>
      </c>
      <c r="E226" s="4">
        <v>939.55</v>
      </c>
      <c r="F226" s="4">
        <v>431.4</v>
      </c>
      <c r="G226" s="4">
        <v>234.09</v>
      </c>
      <c r="H226" s="4">
        <v>2005.3</v>
      </c>
      <c r="I226" s="4">
        <v>70139.9</v>
      </c>
      <c r="J226" s="5">
        <f t="shared" si="1"/>
        <v>-1247.98</v>
      </c>
    </row>
    <row r="227" hidden="1">
      <c r="A227" s="3">
        <v>45327.0</v>
      </c>
      <c r="B227" s="4">
        <v>1444.85</v>
      </c>
      <c r="C227" s="4">
        <v>2878.05</v>
      </c>
      <c r="D227" s="4">
        <v>1687.2</v>
      </c>
      <c r="E227" s="4">
        <v>926.8</v>
      </c>
      <c r="F227" s="4">
        <v>438.05</v>
      </c>
      <c r="G227" s="4">
        <v>235.02</v>
      </c>
      <c r="H227" s="4">
        <v>1994.7</v>
      </c>
      <c r="I227" s="4">
        <v>71422.7</v>
      </c>
      <c r="J227" s="5">
        <f t="shared" si="1"/>
        <v>5143.18</v>
      </c>
    </row>
    <row r="228" hidden="1">
      <c r="A228" s="3">
        <v>45324.0</v>
      </c>
      <c r="B228" s="4">
        <v>1446.15</v>
      </c>
      <c r="C228" s="4">
        <v>2915.4</v>
      </c>
      <c r="D228" s="4">
        <v>1693.35</v>
      </c>
      <c r="E228" s="4">
        <v>878.75</v>
      </c>
      <c r="F228" s="4">
        <v>440.1</v>
      </c>
      <c r="G228" s="4">
        <v>233.64</v>
      </c>
      <c r="H228" s="4">
        <v>1997.7</v>
      </c>
      <c r="I228" s="4">
        <v>66279.1</v>
      </c>
      <c r="J228" s="5">
        <f t="shared" si="1"/>
        <v>-588.47</v>
      </c>
    </row>
    <row r="229" hidden="1">
      <c r="A229" s="3">
        <v>45323.0</v>
      </c>
      <c r="B229" s="4">
        <v>1466.35</v>
      </c>
      <c r="C229" s="4">
        <v>2853.3</v>
      </c>
      <c r="D229" s="4">
        <v>1657.05</v>
      </c>
      <c r="E229" s="4">
        <v>878.5</v>
      </c>
      <c r="F229" s="4">
        <v>442.9</v>
      </c>
      <c r="G229" s="4">
        <v>233.66</v>
      </c>
      <c r="H229" s="4">
        <v>2023.4</v>
      </c>
      <c r="I229" s="4">
        <v>66917.5</v>
      </c>
      <c r="J229" s="5">
        <f t="shared" si="1"/>
        <v>-127.33</v>
      </c>
    </row>
    <row r="230" hidden="1">
      <c r="A230" s="7">
        <v>45322.0</v>
      </c>
      <c r="B230" s="4">
        <v>1462.55</v>
      </c>
      <c r="C230" s="4">
        <v>2853.25</v>
      </c>
      <c r="D230" s="4">
        <v>1660.9</v>
      </c>
      <c r="E230" s="4">
        <v>884.2</v>
      </c>
      <c r="F230" s="4">
        <v>441.55</v>
      </c>
      <c r="G230" s="4">
        <v>231.94</v>
      </c>
      <c r="H230" s="4">
        <v>2028.8</v>
      </c>
      <c r="I230" s="4">
        <v>67036.8</v>
      </c>
      <c r="J230" s="5">
        <f t="shared" si="1"/>
        <v>1889.5</v>
      </c>
    </row>
    <row r="231" hidden="1">
      <c r="A231" s="7">
        <v>45321.0</v>
      </c>
      <c r="B231" s="4">
        <v>1444.3</v>
      </c>
      <c r="C231" s="4">
        <v>2815.25</v>
      </c>
      <c r="D231" s="4">
        <v>1651.45</v>
      </c>
      <c r="E231" s="4">
        <v>858.85</v>
      </c>
      <c r="F231" s="4">
        <v>438.05</v>
      </c>
      <c r="G231" s="4">
        <v>233.49</v>
      </c>
      <c r="H231" s="4">
        <v>2038.1</v>
      </c>
      <c r="I231" s="4">
        <v>65231.0</v>
      </c>
      <c r="J231" s="5">
        <f t="shared" si="1"/>
        <v>-1084.85</v>
      </c>
    </row>
    <row r="232" hidden="1">
      <c r="A232" s="7">
        <v>45320.0</v>
      </c>
      <c r="B232" s="4">
        <v>1454.65</v>
      </c>
      <c r="C232" s="4">
        <v>2896.1</v>
      </c>
      <c r="D232" s="4">
        <v>1656.6</v>
      </c>
      <c r="E232" s="4">
        <v>841.0</v>
      </c>
      <c r="F232" s="4">
        <v>449.8</v>
      </c>
      <c r="G232" s="4">
        <v>230.29</v>
      </c>
      <c r="H232" s="4">
        <v>2041.8</v>
      </c>
      <c r="I232" s="4">
        <v>66225.1</v>
      </c>
      <c r="J232" s="5">
        <f t="shared" si="1"/>
        <v>4875.65</v>
      </c>
    </row>
    <row r="233" hidden="1">
      <c r="A233" s="7">
        <v>45316.0</v>
      </c>
      <c r="B233" s="4">
        <v>1434.9</v>
      </c>
      <c r="C233" s="4">
        <v>2706.15</v>
      </c>
      <c r="D233" s="4">
        <v>1669.1</v>
      </c>
      <c r="E233" s="4">
        <v>811.85</v>
      </c>
      <c r="F233" s="4">
        <v>455.65</v>
      </c>
      <c r="G233" s="4">
        <v>231.14</v>
      </c>
      <c r="H233" s="4">
        <v>2041.5</v>
      </c>
      <c r="I233" s="4">
        <v>61569.4</v>
      </c>
      <c r="J233" s="5">
        <f t="shared" si="1"/>
        <v>-1372.92</v>
      </c>
    </row>
    <row r="234" hidden="1">
      <c r="A234" s="7">
        <v>45315.0</v>
      </c>
      <c r="B234" s="4">
        <v>1455.9</v>
      </c>
      <c r="C234" s="4">
        <v>2687.75</v>
      </c>
      <c r="D234" s="4">
        <v>1675.4</v>
      </c>
      <c r="E234" s="4">
        <v>810.9</v>
      </c>
      <c r="F234" s="4">
        <v>463.6</v>
      </c>
      <c r="G234" s="4">
        <v>228.96</v>
      </c>
      <c r="H234" s="4">
        <v>2032.9</v>
      </c>
      <c r="I234" s="4">
        <v>62937.2</v>
      </c>
      <c r="J234" s="5">
        <f t="shared" si="1"/>
        <v>1549.73</v>
      </c>
    </row>
    <row r="235" hidden="1">
      <c r="A235" s="7">
        <v>45314.0</v>
      </c>
      <c r="B235" s="4">
        <v>1427.35</v>
      </c>
      <c r="C235" s="4">
        <v>2657.15</v>
      </c>
      <c r="D235" s="4">
        <v>1642.15</v>
      </c>
      <c r="E235" s="4">
        <v>800.45</v>
      </c>
      <c r="F235" s="4">
        <v>459.3</v>
      </c>
      <c r="G235" s="4">
        <v>232.58</v>
      </c>
      <c r="H235" s="4">
        <v>2043.9</v>
      </c>
      <c r="I235" s="4">
        <v>61480.0</v>
      </c>
      <c r="J235" s="5">
        <f t="shared" si="1"/>
        <v>494.01</v>
      </c>
    </row>
    <row r="236" hidden="1">
      <c r="A236" s="7">
        <v>45311.0</v>
      </c>
      <c r="B236" s="4">
        <v>1478.85</v>
      </c>
      <c r="C236" s="4">
        <v>2713.3</v>
      </c>
      <c r="D236" s="4">
        <v>1648.85</v>
      </c>
      <c r="E236" s="4">
        <v>818.9</v>
      </c>
      <c r="F236" s="4">
        <v>468.4</v>
      </c>
      <c r="G236" s="4">
        <v>232.77</v>
      </c>
      <c r="H236" s="4">
        <v>2061.2</v>
      </c>
      <c r="I236" s="4">
        <v>60826.6</v>
      </c>
      <c r="J236" s="5">
        <f t="shared" si="1"/>
        <v>3.2</v>
      </c>
    </row>
    <row r="237" hidden="1">
      <c r="A237" s="7">
        <v>45310.0</v>
      </c>
      <c r="B237" s="4">
        <v>1470.65</v>
      </c>
      <c r="C237" s="4">
        <v>2734.9</v>
      </c>
      <c r="D237" s="4">
        <v>1659.2</v>
      </c>
      <c r="E237" s="4">
        <v>823.55</v>
      </c>
      <c r="F237" s="4">
        <v>471.5</v>
      </c>
      <c r="G237" s="4">
        <v>231.57</v>
      </c>
      <c r="H237" s="4">
        <v>2057.4</v>
      </c>
      <c r="I237" s="4">
        <v>60796.9</v>
      </c>
      <c r="J237" s="5">
        <f t="shared" si="1"/>
        <v>-2251.73</v>
      </c>
    </row>
    <row r="238" hidden="1">
      <c r="A238" s="7">
        <v>45309.0</v>
      </c>
      <c r="B238" s="4">
        <v>1486.15</v>
      </c>
      <c r="C238" s="4">
        <v>2735.9</v>
      </c>
      <c r="D238" s="4">
        <v>1642.6</v>
      </c>
      <c r="E238" s="4">
        <v>819.05</v>
      </c>
      <c r="F238" s="4">
        <v>465.5</v>
      </c>
      <c r="G238" s="4">
        <v>232.1</v>
      </c>
      <c r="H238" s="4">
        <v>2041.1</v>
      </c>
      <c r="I238" s="4">
        <v>63075.0</v>
      </c>
      <c r="J238" s="5">
        <f t="shared" si="1"/>
        <v>1854.75</v>
      </c>
    </row>
    <row r="239" hidden="1">
      <c r="A239" s="7">
        <v>45308.0</v>
      </c>
      <c r="B239" s="4">
        <v>1537.5</v>
      </c>
      <c r="C239" s="4">
        <v>2723.15</v>
      </c>
      <c r="D239" s="4">
        <v>1640.2</v>
      </c>
      <c r="E239" s="4">
        <v>805.55</v>
      </c>
      <c r="F239" s="4">
        <v>466.6</v>
      </c>
      <c r="G239" s="4">
        <v>236.75</v>
      </c>
      <c r="H239" s="4">
        <v>2025.4</v>
      </c>
      <c r="I239" s="4">
        <v>61207.5</v>
      </c>
      <c r="J239" s="5">
        <f t="shared" si="1"/>
        <v>-1280.8</v>
      </c>
    </row>
    <row r="240" hidden="1">
      <c r="A240" s="7">
        <v>45307.0</v>
      </c>
      <c r="B240" s="4">
        <v>1679.15</v>
      </c>
      <c r="C240" s="4">
        <v>2749.25</v>
      </c>
      <c r="D240" s="4">
        <v>1631.55</v>
      </c>
      <c r="E240" s="4">
        <v>818.85</v>
      </c>
      <c r="F240" s="4">
        <v>472.3</v>
      </c>
      <c r="G240" s="4">
        <v>237.35</v>
      </c>
      <c r="H240" s="4">
        <v>2017.3</v>
      </c>
      <c r="I240" s="4">
        <v>62317.7</v>
      </c>
      <c r="J240" s="5">
        <f t="shared" si="1"/>
        <v>-885.67</v>
      </c>
    </row>
    <row r="241" hidden="1">
      <c r="A241" s="7">
        <v>45306.0</v>
      </c>
      <c r="B241" s="4">
        <v>1672.8</v>
      </c>
      <c r="C241" s="4">
        <v>2788.25</v>
      </c>
      <c r="D241" s="4">
        <v>1652.1</v>
      </c>
      <c r="E241" s="4">
        <v>812.45</v>
      </c>
      <c r="F241" s="4">
        <v>467.6</v>
      </c>
      <c r="G241" s="4">
        <v>235.02</v>
      </c>
      <c r="H241" s="4">
        <v>2017.8</v>
      </c>
      <c r="I241" s="4">
        <v>63163.1</v>
      </c>
      <c r="J241" s="5">
        <f t="shared" si="1"/>
        <v>-724.31</v>
      </c>
    </row>
    <row r="242" hidden="1">
      <c r="A242" s="7">
        <v>45303.0</v>
      </c>
      <c r="B242" s="4">
        <v>1641.2</v>
      </c>
      <c r="C242" s="4">
        <v>2741.45</v>
      </c>
      <c r="D242" s="4">
        <v>1612.75</v>
      </c>
      <c r="E242" s="4">
        <v>816.45</v>
      </c>
      <c r="F242" s="4">
        <v>466.7</v>
      </c>
      <c r="G242" s="4">
        <v>232.48</v>
      </c>
      <c r="H242" s="4">
        <v>2016.0</v>
      </c>
      <c r="I242" s="4">
        <v>64006.4</v>
      </c>
      <c r="J242" s="5">
        <f t="shared" si="1"/>
        <v>245.69</v>
      </c>
    </row>
    <row r="243" hidden="1">
      <c r="A243" s="7">
        <v>45302.0</v>
      </c>
      <c r="B243" s="4">
        <v>1649.0</v>
      </c>
      <c r="C243" s="4">
        <v>2719.8</v>
      </c>
      <c r="D243" s="4">
        <v>1494.2</v>
      </c>
      <c r="E243" s="4">
        <v>815.65</v>
      </c>
      <c r="F243" s="4">
        <v>462.65</v>
      </c>
      <c r="G243" s="4">
        <v>232.34</v>
      </c>
      <c r="H243" s="4">
        <v>2025.8</v>
      </c>
      <c r="I243" s="4">
        <v>63888.3</v>
      </c>
      <c r="J243" s="5">
        <f t="shared" si="1"/>
        <v>1058.68</v>
      </c>
    </row>
    <row r="244" hidden="1">
      <c r="A244" s="7">
        <v>45301.0</v>
      </c>
      <c r="B244" s="4">
        <v>1655.95</v>
      </c>
      <c r="C244" s="4">
        <v>2650.1</v>
      </c>
      <c r="D244" s="4">
        <v>1519.9</v>
      </c>
      <c r="E244" s="4">
        <v>808.45</v>
      </c>
      <c r="F244" s="4">
        <v>463.3</v>
      </c>
      <c r="G244" s="4">
        <v>231.66</v>
      </c>
      <c r="H244" s="4">
        <v>2022.2</v>
      </c>
      <c r="I244" s="4">
        <v>62877.5</v>
      </c>
      <c r="J244" s="5">
        <f t="shared" si="1"/>
        <v>3822.38</v>
      </c>
    </row>
    <row r="245" hidden="1">
      <c r="A245" s="3">
        <v>45300.0</v>
      </c>
      <c r="B245" s="4">
        <v>1650.5</v>
      </c>
      <c r="C245" s="4">
        <v>2580.5</v>
      </c>
      <c r="D245" s="4">
        <v>1529.3</v>
      </c>
      <c r="E245" s="4">
        <v>799.8</v>
      </c>
      <c r="F245" s="4">
        <v>464.55</v>
      </c>
      <c r="G245" s="4">
        <v>231.43</v>
      </c>
      <c r="H245" s="4">
        <v>2029.3</v>
      </c>
      <c r="I245" s="4">
        <v>59121.3</v>
      </c>
      <c r="J245" s="5">
        <f t="shared" si="1"/>
        <v>792.24</v>
      </c>
    </row>
    <row r="246" hidden="1">
      <c r="A246" s="3">
        <v>45299.0</v>
      </c>
      <c r="B246" s="4">
        <v>1663.45</v>
      </c>
      <c r="C246" s="4">
        <v>2587.35</v>
      </c>
      <c r="D246" s="4">
        <v>1522.8</v>
      </c>
      <c r="E246" s="4">
        <v>789.1</v>
      </c>
      <c r="F246" s="4">
        <v>465.5</v>
      </c>
      <c r="G246" s="4">
        <v>233.44</v>
      </c>
      <c r="H246" s="4">
        <v>2021.6</v>
      </c>
      <c r="I246" s="4">
        <v>58331.2</v>
      </c>
      <c r="J246" s="5">
        <f t="shared" si="1"/>
        <v>-2378.76</v>
      </c>
    </row>
    <row r="247" hidden="1">
      <c r="A247" s="3">
        <v>45296.0</v>
      </c>
      <c r="B247" s="4">
        <v>1682.2</v>
      </c>
      <c r="C247" s="4">
        <v>2607.7</v>
      </c>
      <c r="D247" s="4">
        <v>1532.55</v>
      </c>
      <c r="E247" s="4">
        <v>790.95</v>
      </c>
      <c r="F247" s="4">
        <v>473.95</v>
      </c>
      <c r="G247" s="4">
        <v>232.75</v>
      </c>
      <c r="H247" s="4">
        <v>2006.5</v>
      </c>
      <c r="I247" s="4">
        <v>60666.6</v>
      </c>
      <c r="J247" s="5">
        <f t="shared" si="1"/>
        <v>-3201.01</v>
      </c>
    </row>
    <row r="248" hidden="1">
      <c r="A248" s="3">
        <v>45295.0</v>
      </c>
      <c r="B248" s="4">
        <v>1690.85</v>
      </c>
      <c r="C248" s="4">
        <v>2596.65</v>
      </c>
      <c r="D248" s="4">
        <v>1512.7</v>
      </c>
      <c r="E248" s="4">
        <v>795.75</v>
      </c>
      <c r="F248" s="4">
        <v>476.4</v>
      </c>
      <c r="G248" s="4">
        <v>231.56</v>
      </c>
      <c r="H248" s="4">
        <v>2030.2</v>
      </c>
      <c r="I248" s="4">
        <v>63860.1</v>
      </c>
      <c r="J248" s="5">
        <f t="shared" si="1"/>
        <v>816.64</v>
      </c>
    </row>
    <row r="249" hidden="1">
      <c r="A249" s="3">
        <v>45294.0</v>
      </c>
      <c r="B249" s="4">
        <v>1672.9</v>
      </c>
      <c r="C249" s="4">
        <v>2583.3</v>
      </c>
      <c r="D249" s="4">
        <v>1490.0</v>
      </c>
      <c r="E249" s="4">
        <v>781.45</v>
      </c>
      <c r="F249" s="4">
        <v>477.25</v>
      </c>
      <c r="G249" s="4">
        <v>232.77</v>
      </c>
      <c r="H249" s="4">
        <v>2030.2</v>
      </c>
      <c r="I249" s="4">
        <v>63109.7</v>
      </c>
      <c r="J249" s="5">
        <f t="shared" si="1"/>
        <v>-464.55</v>
      </c>
    </row>
    <row r="250" hidden="1">
      <c r="A250" s="3">
        <v>45293.0</v>
      </c>
      <c r="B250" s="4">
        <v>1699.1</v>
      </c>
      <c r="C250" s="4">
        <v>2611.7</v>
      </c>
      <c r="D250" s="4">
        <v>1534.4</v>
      </c>
      <c r="E250" s="4">
        <v>784.4</v>
      </c>
      <c r="F250" s="4">
        <v>470.35</v>
      </c>
      <c r="G250" s="4">
        <v>233.77</v>
      </c>
      <c r="H250" s="4">
        <v>2051.6</v>
      </c>
      <c r="I250" s="4">
        <v>63456.8</v>
      </c>
      <c r="J250" s="5">
        <f t="shared" si="1"/>
        <v>-41.83</v>
      </c>
    </row>
    <row r="251" hidden="1">
      <c r="A251" s="3">
        <v>45292.0</v>
      </c>
      <c r="B251" s="4">
        <v>1698.1</v>
      </c>
      <c r="C251" s="4">
        <v>2590.25</v>
      </c>
      <c r="D251" s="4">
        <v>1551.35</v>
      </c>
      <c r="E251" s="4">
        <v>790.6</v>
      </c>
      <c r="F251" s="4">
        <v>468.05</v>
      </c>
      <c r="G251" s="10"/>
      <c r="H251" s="4">
        <v>2019.2</v>
      </c>
      <c r="I251" s="4">
        <v>63766.4</v>
      </c>
      <c r="J251" s="5">
        <f t="shared" si="1"/>
        <v>-953.65</v>
      </c>
    </row>
    <row r="252" hidden="1">
      <c r="A252" s="7">
        <v>45289.0</v>
      </c>
      <c r="B252" s="4">
        <v>1709.25</v>
      </c>
      <c r="C252" s="4">
        <v>2584.95</v>
      </c>
      <c r="D252" s="4">
        <v>1542.9</v>
      </c>
      <c r="E252" s="11">
        <v>779.95</v>
      </c>
      <c r="F252" s="11">
        <v>462.1</v>
      </c>
      <c r="G252" s="11">
        <v>233.55</v>
      </c>
      <c r="H252" s="4">
        <v>2027.8</v>
      </c>
      <c r="I252" s="4">
        <v>64497.1</v>
      </c>
      <c r="J252" s="5">
        <f t="shared" si="1"/>
        <v>193.73</v>
      </c>
    </row>
    <row r="253" hidden="1">
      <c r="A253" s="7">
        <v>45288.0</v>
      </c>
      <c r="B253" s="4">
        <v>1705.25</v>
      </c>
      <c r="C253" s="4">
        <v>2605.55</v>
      </c>
      <c r="D253" s="4">
        <v>1562.65</v>
      </c>
      <c r="E253" s="11">
        <v>753.9</v>
      </c>
      <c r="F253" s="11">
        <v>464.1</v>
      </c>
      <c r="G253" s="11">
        <v>233.72</v>
      </c>
      <c r="H253" s="4">
        <v>2033.0</v>
      </c>
      <c r="I253" s="4">
        <v>64285.7</v>
      </c>
      <c r="J253" s="5">
        <f t="shared" si="1"/>
        <v>-2092.24</v>
      </c>
    </row>
    <row r="254" hidden="1">
      <c r="A254" s="7">
        <v>45287.0</v>
      </c>
      <c r="B254" s="4">
        <v>1703.3</v>
      </c>
      <c r="C254" s="4">
        <v>2586.85</v>
      </c>
      <c r="D254" s="4">
        <v>1567.1</v>
      </c>
      <c r="E254" s="11">
        <v>740.9</v>
      </c>
      <c r="F254" s="11">
        <v>457.1</v>
      </c>
      <c r="G254" s="11">
        <v>232.36</v>
      </c>
      <c r="H254" s="4">
        <v>2033.5</v>
      </c>
      <c r="I254" s="4">
        <v>66415.0</v>
      </c>
      <c r="J254" s="5">
        <f t="shared" si="1"/>
        <v>-353.77</v>
      </c>
    </row>
    <row r="255" hidden="1">
      <c r="A255" s="7">
        <v>45286.0</v>
      </c>
      <c r="B255" s="4">
        <v>1682.45</v>
      </c>
      <c r="C255" s="4">
        <v>2578.05</v>
      </c>
      <c r="D255" s="4">
        <v>1543.95</v>
      </c>
      <c r="E255" s="11">
        <v>719.55</v>
      </c>
      <c r="F255" s="11">
        <v>456.45</v>
      </c>
      <c r="G255" s="11">
        <v>230.33</v>
      </c>
      <c r="H255" s="4">
        <v>2049.8</v>
      </c>
      <c r="I255" s="4">
        <v>66829.3</v>
      </c>
      <c r="J255" s="5">
        <f t="shared" si="1"/>
        <v>1891.81</v>
      </c>
    </row>
    <row r="256" hidden="1">
      <c r="A256" s="7">
        <v>45282.0</v>
      </c>
      <c r="B256" s="4">
        <v>1670.85</v>
      </c>
      <c r="C256" s="4">
        <v>2565.05</v>
      </c>
      <c r="D256" s="4">
        <v>1562.9</v>
      </c>
      <c r="E256" s="11">
        <v>724.7</v>
      </c>
      <c r="F256" s="11">
        <v>455.2</v>
      </c>
      <c r="G256" s="11">
        <v>229.17</v>
      </c>
      <c r="H256" s="4">
        <v>2050.0</v>
      </c>
      <c r="I256" s="4">
        <v>64940.2</v>
      </c>
      <c r="J256" s="5">
        <f t="shared" si="1"/>
        <v>20.21</v>
      </c>
    </row>
    <row r="257" hidden="1">
      <c r="A257" s="7">
        <v>45281.0</v>
      </c>
      <c r="B257" s="4">
        <v>1686.7</v>
      </c>
      <c r="C257" s="4">
        <v>2562.55</v>
      </c>
      <c r="D257" s="4">
        <v>1536.0</v>
      </c>
      <c r="E257" s="11">
        <v>708.85</v>
      </c>
      <c r="F257" s="11">
        <v>451.45</v>
      </c>
      <c r="G257" s="11">
        <v>228.41</v>
      </c>
      <c r="H257" s="4">
        <v>2042.8</v>
      </c>
      <c r="I257" s="4">
        <v>64961.1</v>
      </c>
      <c r="J257" s="5">
        <f t="shared" si="1"/>
        <v>1200.99</v>
      </c>
    </row>
    <row r="258" hidden="1">
      <c r="A258" s="7">
        <v>45280.0</v>
      </c>
      <c r="B258" s="4">
        <v>1657.0</v>
      </c>
      <c r="C258" s="4">
        <v>2527.15</v>
      </c>
      <c r="D258" s="4">
        <v>1536.4</v>
      </c>
      <c r="E258" s="11">
        <v>705.25</v>
      </c>
      <c r="F258" s="11">
        <v>451.0</v>
      </c>
      <c r="G258" s="11">
        <v>227.57</v>
      </c>
      <c r="H258" s="4">
        <v>2073.4</v>
      </c>
      <c r="I258" s="4">
        <v>63799.1</v>
      </c>
      <c r="J258" s="5">
        <f t="shared" si="1"/>
        <v>238.7</v>
      </c>
    </row>
    <row r="259" hidden="1">
      <c r="A259" s="7">
        <v>45279.0</v>
      </c>
      <c r="B259" s="4">
        <v>1652.9</v>
      </c>
      <c r="C259" s="4">
        <v>2558.1</v>
      </c>
      <c r="D259" s="4">
        <v>1558.3</v>
      </c>
      <c r="E259" s="11">
        <v>728.95</v>
      </c>
      <c r="F259" s="11">
        <v>456.1</v>
      </c>
      <c r="G259" s="11">
        <v>230.62</v>
      </c>
      <c r="H259" s="4">
        <v>2071.8</v>
      </c>
      <c r="I259" s="4">
        <v>63481.4</v>
      </c>
      <c r="J259" s="5">
        <f t="shared" si="1"/>
        <v>2221.67</v>
      </c>
    </row>
    <row r="260" hidden="1">
      <c r="A260" s="7">
        <v>45278.0</v>
      </c>
      <c r="B260" s="4">
        <v>1655.7</v>
      </c>
      <c r="C260" s="4">
        <v>2521.0</v>
      </c>
      <c r="D260" s="4">
        <v>1564.35</v>
      </c>
      <c r="E260" s="11">
        <v>730.8</v>
      </c>
      <c r="F260" s="11">
        <v>451.65</v>
      </c>
      <c r="G260" s="11">
        <v>230.6</v>
      </c>
      <c r="H260" s="4">
        <v>2083.5</v>
      </c>
      <c r="I260" s="4">
        <v>61278.9</v>
      </c>
      <c r="J260" s="5">
        <f t="shared" si="1"/>
        <v>-2523.63</v>
      </c>
    </row>
    <row r="261" hidden="1">
      <c r="A261" s="7">
        <v>45275.0</v>
      </c>
      <c r="B261" s="4">
        <v>1656.55</v>
      </c>
      <c r="C261" s="4">
        <v>2495.6</v>
      </c>
      <c r="D261" s="4">
        <v>1578.4</v>
      </c>
      <c r="E261" s="11">
        <v>732.4</v>
      </c>
      <c r="F261" s="11">
        <v>458.2</v>
      </c>
      <c r="G261" s="11">
        <v>230.28</v>
      </c>
      <c r="H261" s="4">
        <v>2083.4</v>
      </c>
      <c r="I261" s="4">
        <v>63805.3</v>
      </c>
      <c r="J261" s="5">
        <f t="shared" si="1"/>
        <v>544.7</v>
      </c>
    </row>
    <row r="262" hidden="1">
      <c r="A262" s="7">
        <v>45274.0</v>
      </c>
      <c r="B262" s="4">
        <v>1650.15</v>
      </c>
      <c r="C262" s="4">
        <v>2464.15</v>
      </c>
      <c r="D262" s="4">
        <v>1501.45</v>
      </c>
      <c r="E262" s="11">
        <v>719.75</v>
      </c>
      <c r="F262" s="11">
        <v>460.1</v>
      </c>
      <c r="G262" s="11">
        <v>227.53</v>
      </c>
      <c r="H262" s="4">
        <v>2060.4</v>
      </c>
      <c r="I262" s="4">
        <v>63411.9</v>
      </c>
      <c r="J262" s="5">
        <f t="shared" si="1"/>
        <v>-2175.86</v>
      </c>
    </row>
    <row r="263" hidden="1">
      <c r="A263" s="7">
        <v>45273.0</v>
      </c>
      <c r="B263" s="4">
        <v>1630.9</v>
      </c>
      <c r="C263" s="4">
        <v>2433.95</v>
      </c>
      <c r="D263" s="4">
        <v>1449.0</v>
      </c>
      <c r="E263" s="11">
        <v>720.3</v>
      </c>
      <c r="F263" s="11">
        <v>455.65</v>
      </c>
      <c r="G263" s="11">
        <v>224.49</v>
      </c>
      <c r="H263" s="4">
        <v>2059.6</v>
      </c>
      <c r="I263" s="4">
        <v>65697.4</v>
      </c>
      <c r="J263" s="5">
        <f t="shared" si="1"/>
        <v>1851.62</v>
      </c>
    </row>
    <row r="264" hidden="1">
      <c r="A264" s="7">
        <v>45272.0</v>
      </c>
      <c r="B264" s="4">
        <v>1634.6</v>
      </c>
      <c r="C264" s="4">
        <v>2424.05</v>
      </c>
      <c r="D264" s="4">
        <v>1476.05</v>
      </c>
      <c r="E264" s="11">
        <v>715.4</v>
      </c>
      <c r="F264" s="11">
        <v>453.1</v>
      </c>
      <c r="G264" s="11">
        <v>224.77</v>
      </c>
      <c r="H264" s="4">
        <v>2041.8</v>
      </c>
      <c r="I264" s="4">
        <v>63849.9</v>
      </c>
      <c r="J264" s="5">
        <f t="shared" si="1"/>
        <v>-3367.85</v>
      </c>
    </row>
    <row r="265" hidden="1">
      <c r="A265" s="7">
        <v>45271.0</v>
      </c>
      <c r="B265" s="4">
        <v>1651.0</v>
      </c>
      <c r="C265" s="4">
        <v>2459.35</v>
      </c>
      <c r="D265" s="4">
        <v>1488.5</v>
      </c>
      <c r="E265" s="11">
        <v>720.8</v>
      </c>
      <c r="F265" s="11">
        <v>452.45</v>
      </c>
      <c r="G265" s="11">
        <v>225.42</v>
      </c>
      <c r="H265" s="4">
        <v>2038.1</v>
      </c>
      <c r="I265" s="4">
        <v>67151.9</v>
      </c>
      <c r="J265" s="5">
        <f t="shared" si="1"/>
        <v>-2856.25</v>
      </c>
    </row>
    <row r="266" hidden="1">
      <c r="A266" s="3">
        <v>45268.0</v>
      </c>
      <c r="B266" s="4">
        <v>1653.2</v>
      </c>
      <c r="C266" s="4">
        <v>2455.75</v>
      </c>
      <c r="D266" s="4">
        <v>1491.15</v>
      </c>
      <c r="E266" s="11">
        <v>714.55</v>
      </c>
      <c r="F266" s="11">
        <v>449.15</v>
      </c>
      <c r="G266" s="11">
        <v>225.77</v>
      </c>
      <c r="H266" s="4">
        <v>2042.6</v>
      </c>
      <c r="I266" s="4">
        <v>70011.6</v>
      </c>
      <c r="J266" s="5">
        <f t="shared" si="1"/>
        <v>-567.52</v>
      </c>
    </row>
    <row r="267" hidden="1">
      <c r="A267" s="3">
        <v>45267.0</v>
      </c>
      <c r="B267" s="4">
        <v>1630.45</v>
      </c>
      <c r="C267" s="4">
        <v>2457.05</v>
      </c>
      <c r="D267" s="4">
        <v>1465.9</v>
      </c>
      <c r="E267" s="11">
        <v>721.95</v>
      </c>
      <c r="F267" s="11">
        <v>458.1</v>
      </c>
      <c r="G267" s="11">
        <v>224.84</v>
      </c>
      <c r="H267" s="4">
        <v>2030.9</v>
      </c>
      <c r="I267" s="4">
        <v>70622.1</v>
      </c>
      <c r="J267" s="5">
        <f t="shared" si="1"/>
        <v>1463.96</v>
      </c>
    </row>
    <row r="268" hidden="1">
      <c r="A268" s="3">
        <v>45266.0</v>
      </c>
      <c r="B268" s="4">
        <v>1627.8</v>
      </c>
      <c r="C268" s="4">
        <v>2461.1</v>
      </c>
      <c r="D268" s="4">
        <v>1474.3</v>
      </c>
      <c r="E268" s="11">
        <v>722.45</v>
      </c>
      <c r="F268" s="11">
        <v>463.25</v>
      </c>
      <c r="G268" s="11">
        <v>224.43</v>
      </c>
      <c r="H268" s="4">
        <v>2026.0</v>
      </c>
      <c r="I268" s="4">
        <v>69148.0</v>
      </c>
      <c r="J268" s="5">
        <f t="shared" si="1"/>
        <v>-2417.84</v>
      </c>
    </row>
    <row r="269" hidden="1">
      <c r="A269" s="3">
        <v>45265.0</v>
      </c>
      <c r="B269" s="4">
        <v>1623.7</v>
      </c>
      <c r="C269" s="4">
        <v>2437.75</v>
      </c>
      <c r="D269" s="4">
        <v>1453.95</v>
      </c>
      <c r="E269" s="11">
        <v>708.95</v>
      </c>
      <c r="F269" s="11">
        <v>451.75</v>
      </c>
      <c r="G269" s="11">
        <v>223.77</v>
      </c>
      <c r="H269" s="4">
        <v>2035.2</v>
      </c>
      <c r="I269" s="4">
        <v>71630.1</v>
      </c>
      <c r="J269" s="5">
        <f t="shared" si="1"/>
        <v>2341.08</v>
      </c>
    </row>
    <row r="270" hidden="1">
      <c r="A270" s="3">
        <v>45264.0</v>
      </c>
      <c r="B270" s="4">
        <v>1609.4</v>
      </c>
      <c r="C270" s="4">
        <v>2420.2</v>
      </c>
      <c r="D270" s="4">
        <v>1464.35</v>
      </c>
      <c r="E270" s="11">
        <v>705.6</v>
      </c>
      <c r="F270" s="11">
        <v>454.05</v>
      </c>
      <c r="G270" s="11">
        <v>221.99</v>
      </c>
      <c r="H270" s="4">
        <v>1988.1</v>
      </c>
      <c r="I270" s="4">
        <v>69360.4</v>
      </c>
      <c r="J270" s="5">
        <f t="shared" si="1"/>
        <v>574.8</v>
      </c>
    </row>
    <row r="271" hidden="1">
      <c r="A271" s="3">
        <v>45261.0</v>
      </c>
      <c r="B271" s="4">
        <v>1555.4</v>
      </c>
      <c r="C271" s="4">
        <v>2394.3</v>
      </c>
      <c r="D271" s="4">
        <v>1452.3</v>
      </c>
      <c r="E271" s="11">
        <v>705.45</v>
      </c>
      <c r="F271" s="11">
        <v>449.8</v>
      </c>
      <c r="G271" s="11">
        <v>217.54</v>
      </c>
      <c r="H271" s="4">
        <v>1983.9</v>
      </c>
      <c r="I271" s="4">
        <v>68890.6</v>
      </c>
      <c r="J271" s="5">
        <f t="shared" si="1"/>
        <v>1084.64</v>
      </c>
    </row>
    <row r="272" hidden="1">
      <c r="A272" s="7">
        <v>45260.0</v>
      </c>
      <c r="B272" s="4">
        <v>1558.8</v>
      </c>
      <c r="C272" s="4">
        <v>2377.45</v>
      </c>
      <c r="D272" s="4">
        <v>1455.15</v>
      </c>
      <c r="E272" s="11">
        <v>706.4</v>
      </c>
      <c r="F272" s="11">
        <v>435.8</v>
      </c>
      <c r="G272" s="11">
        <v>216.15</v>
      </c>
      <c r="H272" s="4">
        <v>1984.3</v>
      </c>
      <c r="I272" s="4">
        <v>67830.6</v>
      </c>
      <c r="J272" s="5">
        <f t="shared" si="1"/>
        <v>-721.42</v>
      </c>
    </row>
    <row r="273" hidden="1">
      <c r="A273" s="7">
        <v>45259.0</v>
      </c>
      <c r="B273" s="4">
        <v>1559.15</v>
      </c>
      <c r="C273" s="4">
        <v>2400.7</v>
      </c>
      <c r="D273" s="4">
        <v>1459.6</v>
      </c>
      <c r="E273" s="11">
        <v>712.35</v>
      </c>
      <c r="F273" s="11">
        <v>437.2</v>
      </c>
      <c r="G273" s="11">
        <v>215.67</v>
      </c>
      <c r="H273" s="4">
        <v>2004.9</v>
      </c>
      <c r="I273" s="4">
        <v>68496.5</v>
      </c>
      <c r="J273" s="5">
        <f t="shared" si="1"/>
        <v>2574.14</v>
      </c>
    </row>
    <row r="274" hidden="1">
      <c r="A274" s="7">
        <v>45258.0</v>
      </c>
      <c r="B274" s="4">
        <v>1528.65</v>
      </c>
      <c r="C274" s="4">
        <v>2394.4</v>
      </c>
      <c r="D274" s="4">
        <v>1442.7</v>
      </c>
      <c r="E274" s="11">
        <v>697.5</v>
      </c>
      <c r="F274" s="11">
        <v>435.25</v>
      </c>
      <c r="G274" s="11">
        <v>213.53</v>
      </c>
      <c r="H274" s="4">
        <v>2036.9</v>
      </c>
      <c r="I274" s="4">
        <v>65963.0</v>
      </c>
      <c r="J274" s="5">
        <f t="shared" si="1"/>
        <v>546.56</v>
      </c>
    </row>
    <row r="275" hidden="1">
      <c r="A275" s="7">
        <v>45254.0</v>
      </c>
      <c r="B275" s="4">
        <v>1532.1</v>
      </c>
      <c r="C275" s="4">
        <v>2393.9</v>
      </c>
      <c r="D275" s="4">
        <v>1437.4</v>
      </c>
      <c r="E275" s="11">
        <v>673.7</v>
      </c>
      <c r="F275" s="11">
        <v>437.8</v>
      </c>
      <c r="G275" s="11">
        <v>212.87</v>
      </c>
      <c r="H275" s="4">
        <v>2038.4</v>
      </c>
      <c r="I275" s="4">
        <v>65439.2</v>
      </c>
      <c r="J275" s="5">
        <f t="shared" si="1"/>
        <v>-4225.09</v>
      </c>
    </row>
    <row r="276" hidden="1">
      <c r="A276" s="7">
        <v>45253.0</v>
      </c>
      <c r="B276" s="4">
        <v>1521.3</v>
      </c>
      <c r="C276" s="4">
        <v>2395.5</v>
      </c>
      <c r="D276" s="4">
        <v>1449.25</v>
      </c>
      <c r="E276" s="11">
        <v>679.95</v>
      </c>
      <c r="F276" s="11">
        <v>440.35</v>
      </c>
      <c r="G276" s="11">
        <v>212.81</v>
      </c>
      <c r="H276" s="4">
        <v>2026.9</v>
      </c>
      <c r="I276" s="4">
        <v>69664.4</v>
      </c>
      <c r="J276" s="5">
        <f t="shared" si="1"/>
        <v>-1666.86</v>
      </c>
    </row>
    <row r="277" hidden="1">
      <c r="A277" s="7">
        <v>45252.0</v>
      </c>
      <c r="B277" s="4">
        <v>1512.55</v>
      </c>
      <c r="C277" s="4">
        <v>2388.2</v>
      </c>
      <c r="D277" s="4">
        <v>1457.8</v>
      </c>
      <c r="E277" s="11">
        <v>681.2</v>
      </c>
      <c r="F277" s="11">
        <v>439.7</v>
      </c>
      <c r="G277" s="11">
        <v>212.97</v>
      </c>
      <c r="H277" s="4">
        <v>2032.9</v>
      </c>
      <c r="I277" s="4">
        <v>71332.0</v>
      </c>
      <c r="J277" s="5">
        <f t="shared" si="1"/>
        <v>1699.05</v>
      </c>
    </row>
    <row r="278" hidden="1">
      <c r="A278" s="7">
        <v>45251.0</v>
      </c>
      <c r="B278" s="4">
        <v>1517.95</v>
      </c>
      <c r="C278" s="4">
        <v>2378.9</v>
      </c>
      <c r="D278" s="4">
        <v>1439.0</v>
      </c>
      <c r="E278" s="11">
        <v>681.7</v>
      </c>
      <c r="F278" s="11">
        <v>436.25</v>
      </c>
      <c r="G278" s="11">
        <v>212.57</v>
      </c>
      <c r="H278" s="4">
        <v>2080.4</v>
      </c>
      <c r="I278" s="4">
        <v>69611.5</v>
      </c>
      <c r="J278" s="5">
        <f t="shared" si="1"/>
        <v>-175.43</v>
      </c>
    </row>
    <row r="279" hidden="1">
      <c r="A279" s="7">
        <v>45250.0</v>
      </c>
      <c r="B279" s="4">
        <v>1505.2</v>
      </c>
      <c r="C279" s="4">
        <v>2349.35</v>
      </c>
      <c r="D279" s="4">
        <v>1436.6</v>
      </c>
      <c r="E279" s="11">
        <v>674.3</v>
      </c>
      <c r="F279" s="11">
        <v>436.8</v>
      </c>
      <c r="G279" s="11">
        <v>212.15</v>
      </c>
      <c r="H279" s="4">
        <v>2047.6</v>
      </c>
      <c r="I279" s="4">
        <v>69871.7</v>
      </c>
      <c r="J279" s="5">
        <f t="shared" si="1"/>
        <v>-917.12</v>
      </c>
    </row>
    <row r="280" hidden="1">
      <c r="A280" s="7">
        <v>45247.0</v>
      </c>
      <c r="B280" s="4">
        <v>1505.1</v>
      </c>
      <c r="C280" s="4">
        <v>2355.55</v>
      </c>
      <c r="D280" s="4">
        <v>1437.55</v>
      </c>
      <c r="E280" s="11">
        <v>681.55</v>
      </c>
      <c r="F280" s="11">
        <v>439.25</v>
      </c>
      <c r="G280" s="11">
        <v>212.22</v>
      </c>
      <c r="H280" s="4">
        <v>2057.5</v>
      </c>
      <c r="I280" s="4">
        <v>70762.1</v>
      </c>
      <c r="J280" s="5">
        <f t="shared" si="1"/>
        <v>1322.65</v>
      </c>
    </row>
    <row r="281" hidden="1">
      <c r="A281" s="7">
        <v>45246.0</v>
      </c>
      <c r="B281" s="4">
        <v>1508.35</v>
      </c>
      <c r="C281" s="4">
        <v>2360.7</v>
      </c>
      <c r="D281" s="4">
        <v>1444.9</v>
      </c>
      <c r="E281" s="11">
        <v>680.4</v>
      </c>
      <c r="F281" s="11">
        <v>438.65</v>
      </c>
      <c r="G281" s="11">
        <v>212.77</v>
      </c>
      <c r="H281" s="4">
        <v>2040.0</v>
      </c>
      <c r="I281" s="4">
        <v>69442.4</v>
      </c>
      <c r="J281" s="5">
        <f t="shared" si="1"/>
        <v>-479.61</v>
      </c>
    </row>
    <row r="282" hidden="1">
      <c r="A282" s="7">
        <v>45245.0</v>
      </c>
      <c r="B282" s="4">
        <v>1504.4</v>
      </c>
      <c r="C282" s="4">
        <v>2356.45</v>
      </c>
      <c r="D282" s="4">
        <v>1410.5</v>
      </c>
      <c r="E282" s="11">
        <v>671.55</v>
      </c>
      <c r="F282" s="11">
        <v>441.95</v>
      </c>
      <c r="G282" s="11">
        <v>211.23</v>
      </c>
      <c r="H282" s="4">
        <v>2012.4</v>
      </c>
      <c r="I282" s="4">
        <v>69999.3</v>
      </c>
      <c r="J282" s="5">
        <f t="shared" si="1"/>
        <v>236.91</v>
      </c>
    </row>
    <row r="283" hidden="1">
      <c r="A283" s="7">
        <v>45243.0</v>
      </c>
      <c r="B283" s="4">
        <v>1488.8</v>
      </c>
      <c r="C283" s="4">
        <v>2314.6</v>
      </c>
      <c r="D283" s="4">
        <v>1373.55</v>
      </c>
      <c r="E283" s="11">
        <v>653.25</v>
      </c>
      <c r="F283" s="11">
        <v>436.0</v>
      </c>
      <c r="G283" s="11">
        <v>209.67</v>
      </c>
      <c r="H283" s="4">
        <v>2003.0</v>
      </c>
      <c r="I283" s="4">
        <v>69892.0</v>
      </c>
      <c r="J283" s="5">
        <f t="shared" si="1"/>
        <v>2634.81</v>
      </c>
    </row>
    <row r="284" hidden="1">
      <c r="A284" s="7">
        <v>45242.0</v>
      </c>
      <c r="B284" s="4">
        <v>1500.0</v>
      </c>
      <c r="C284" s="4">
        <v>2330.65</v>
      </c>
      <c r="D284" s="4">
        <v>1388.2</v>
      </c>
      <c r="E284" s="11">
        <v>653.55</v>
      </c>
      <c r="F284" s="11">
        <v>438.45</v>
      </c>
      <c r="G284" s="11">
        <v>210.31</v>
      </c>
      <c r="H284" s="4">
        <v>2003.0</v>
      </c>
      <c r="I284" s="4">
        <v>67211.9</v>
      </c>
      <c r="J284" s="5">
        <f t="shared" si="1"/>
        <v>3233.34</v>
      </c>
    </row>
    <row r="285" hidden="1">
      <c r="A285" s="7">
        <v>45240.0</v>
      </c>
      <c r="B285" s="4">
        <v>1491.5</v>
      </c>
      <c r="C285" s="4">
        <v>2314.9</v>
      </c>
      <c r="D285" s="4">
        <v>1368.85</v>
      </c>
      <c r="E285" s="11">
        <v>651.05</v>
      </c>
      <c r="F285" s="11">
        <v>436.55</v>
      </c>
      <c r="G285" s="11">
        <v>209.27</v>
      </c>
      <c r="H285" s="4">
        <v>1992.8</v>
      </c>
      <c r="I285" s="4">
        <v>64037.8</v>
      </c>
      <c r="J285" s="5">
        <f t="shared" si="1"/>
        <v>252.06</v>
      </c>
    </row>
    <row r="286" hidden="1">
      <c r="A286" s="3">
        <v>45239.0</v>
      </c>
      <c r="B286" s="4">
        <v>1485.65</v>
      </c>
      <c r="C286" s="4">
        <v>2310.55</v>
      </c>
      <c r="D286" s="4">
        <v>1374.8</v>
      </c>
      <c r="E286" s="11">
        <v>649.35</v>
      </c>
      <c r="F286" s="11">
        <v>434.4</v>
      </c>
      <c r="G286" s="11">
        <v>208.81</v>
      </c>
      <c r="H286" s="4">
        <v>2001.6</v>
      </c>
      <c r="I286" s="4">
        <v>63785.5</v>
      </c>
      <c r="J286" s="5">
        <f t="shared" si="1"/>
        <v>-1740.45</v>
      </c>
    </row>
    <row r="287" hidden="1">
      <c r="A287" s="3">
        <v>45238.0</v>
      </c>
      <c r="B287" s="4">
        <v>1491.55</v>
      </c>
      <c r="C287" s="4">
        <v>2335.9</v>
      </c>
      <c r="D287" s="4">
        <v>1391.0</v>
      </c>
      <c r="E287" s="11">
        <v>642.55</v>
      </c>
      <c r="F287" s="11">
        <v>436.95</v>
      </c>
      <c r="G287" s="11">
        <v>209.06</v>
      </c>
      <c r="H287" s="4">
        <v>1980.3</v>
      </c>
      <c r="I287" s="4">
        <v>65503.8</v>
      </c>
      <c r="J287" s="5">
        <f t="shared" si="1"/>
        <v>-2349.79</v>
      </c>
    </row>
    <row r="288" hidden="1">
      <c r="A288" s="3">
        <v>45237.0</v>
      </c>
      <c r="B288" s="4">
        <v>1487.25</v>
      </c>
      <c r="C288" s="4">
        <v>2323.8</v>
      </c>
      <c r="D288" s="4">
        <v>1404.3</v>
      </c>
      <c r="E288" s="11">
        <v>645.0</v>
      </c>
      <c r="F288" s="11">
        <v>432.7</v>
      </c>
      <c r="G288" s="11">
        <v>209.15</v>
      </c>
      <c r="H288" s="4">
        <v>1984.7</v>
      </c>
      <c r="I288" s="4">
        <v>67854.0</v>
      </c>
      <c r="J288" s="5">
        <f t="shared" si="1"/>
        <v>5776.37</v>
      </c>
    </row>
    <row r="289" hidden="1">
      <c r="A289" s="3">
        <v>45236.0</v>
      </c>
      <c r="B289" s="4">
        <v>1494.5</v>
      </c>
      <c r="C289" s="4">
        <v>2339.0</v>
      </c>
      <c r="D289" s="4">
        <v>1403.3</v>
      </c>
      <c r="E289" s="11">
        <v>646.05</v>
      </c>
      <c r="F289" s="11">
        <v>435.35</v>
      </c>
      <c r="G289" s="11">
        <v>209.03</v>
      </c>
      <c r="H289" s="4">
        <v>1987.3</v>
      </c>
      <c r="I289" s="4">
        <v>62050.0</v>
      </c>
      <c r="J289" s="5">
        <f t="shared" si="1"/>
        <v>-5474.06</v>
      </c>
    </row>
    <row r="290" hidden="1">
      <c r="A290" s="3">
        <v>45233.0</v>
      </c>
      <c r="B290" s="4">
        <v>1483.75</v>
      </c>
      <c r="C290" s="4">
        <v>2319.7</v>
      </c>
      <c r="D290" s="4">
        <v>1389.05</v>
      </c>
      <c r="E290" s="11">
        <v>647.5</v>
      </c>
      <c r="F290" s="11">
        <v>433.25</v>
      </c>
      <c r="G290" s="11">
        <v>206.94</v>
      </c>
      <c r="H290" s="4">
        <v>1964.3</v>
      </c>
      <c r="I290" s="4">
        <v>67594.1</v>
      </c>
      <c r="J290" s="5">
        <f t="shared" si="1"/>
        <v>-760.23</v>
      </c>
    </row>
    <row r="291" hidden="1">
      <c r="A291" s="3">
        <v>45232.0</v>
      </c>
      <c r="B291" s="4">
        <v>1476.75</v>
      </c>
      <c r="C291" s="4">
        <v>2320.2</v>
      </c>
      <c r="D291" s="4">
        <v>1370.15</v>
      </c>
      <c r="E291" s="11">
        <v>636.45</v>
      </c>
      <c r="F291" s="11">
        <v>431.15</v>
      </c>
      <c r="G291" s="11">
        <v>206.42</v>
      </c>
      <c r="H291" s="4">
        <v>1966.5</v>
      </c>
      <c r="I291" s="4">
        <v>68391.2</v>
      </c>
      <c r="J291" s="5">
        <f t="shared" si="1"/>
        <v>3148.1</v>
      </c>
    </row>
    <row r="292" hidden="1">
      <c r="A292" s="3">
        <v>45231.0</v>
      </c>
      <c r="B292" s="4">
        <v>1474.5</v>
      </c>
      <c r="C292" s="4">
        <v>2297.4</v>
      </c>
      <c r="D292" s="4">
        <v>1354.15</v>
      </c>
      <c r="E292" s="11">
        <v>627.7</v>
      </c>
      <c r="F292" s="11">
        <v>428.1</v>
      </c>
      <c r="G292" s="11">
        <v>204.47</v>
      </c>
      <c r="H292" s="4">
        <v>1950.2</v>
      </c>
      <c r="I292" s="4">
        <v>65314.2</v>
      </c>
      <c r="J292" s="5">
        <f t="shared" si="1"/>
        <v>-4145.87</v>
      </c>
    </row>
    <row r="293" hidden="1">
      <c r="A293" s="7">
        <v>45230.0</v>
      </c>
      <c r="B293" s="4">
        <v>1476.5</v>
      </c>
      <c r="C293" s="4">
        <v>2287.9</v>
      </c>
      <c r="D293" s="4">
        <v>1368.4</v>
      </c>
      <c r="E293" s="11">
        <v>628.65</v>
      </c>
      <c r="F293" s="11">
        <v>428.4</v>
      </c>
      <c r="G293" s="11">
        <v>205.34</v>
      </c>
      <c r="H293" s="4">
        <v>1937.7</v>
      </c>
      <c r="I293" s="4">
        <v>69463.7</v>
      </c>
      <c r="J293" s="5">
        <f t="shared" si="1"/>
        <v>-2000.12</v>
      </c>
    </row>
    <row r="294" hidden="1">
      <c r="A294" s="7">
        <v>45229.0</v>
      </c>
      <c r="B294" s="4">
        <v>1485.1</v>
      </c>
      <c r="C294" s="4">
        <v>2312.5</v>
      </c>
      <c r="D294" s="4">
        <v>1377.05</v>
      </c>
      <c r="E294" s="11">
        <v>628.5</v>
      </c>
      <c r="F294" s="11">
        <v>430.45</v>
      </c>
      <c r="G294" s="11">
        <v>205.81</v>
      </c>
      <c r="H294" s="4">
        <v>1969.8</v>
      </c>
      <c r="I294" s="4">
        <v>71387.5</v>
      </c>
      <c r="J294" s="5">
        <f t="shared" si="1"/>
        <v>-1622.63</v>
      </c>
    </row>
    <row r="295" hidden="1">
      <c r="A295" s="7">
        <v>45226.0</v>
      </c>
      <c r="B295" s="4">
        <v>1469.15</v>
      </c>
      <c r="C295" s="4">
        <v>2265.8</v>
      </c>
      <c r="D295" s="4">
        <v>1380.35</v>
      </c>
      <c r="E295" s="11">
        <v>641.05</v>
      </c>
      <c r="F295" s="11">
        <v>433.75</v>
      </c>
      <c r="G295" s="11">
        <v>205.14</v>
      </c>
      <c r="H295" s="4">
        <v>1957.8</v>
      </c>
      <c r="I295" s="4">
        <v>73066.3</v>
      </c>
      <c r="J295" s="5">
        <f t="shared" si="1"/>
        <v>1662.14</v>
      </c>
    </row>
    <row r="296" hidden="1">
      <c r="A296" s="7">
        <v>45225.0</v>
      </c>
      <c r="B296" s="4">
        <v>1463.4</v>
      </c>
      <c r="C296" s="4">
        <v>2226.5</v>
      </c>
      <c r="D296" s="4">
        <v>1359.45</v>
      </c>
      <c r="E296" s="11">
        <v>626.55</v>
      </c>
      <c r="F296" s="11">
        <v>434.35</v>
      </c>
      <c r="G296" s="11">
        <v>203.25</v>
      </c>
      <c r="H296" s="4">
        <v>1973.5</v>
      </c>
      <c r="I296" s="4">
        <v>71470.2</v>
      </c>
      <c r="J296" s="5">
        <f t="shared" si="1"/>
        <v>-731.99</v>
      </c>
    </row>
    <row r="297" hidden="1">
      <c r="A297" s="7">
        <v>45224.0</v>
      </c>
      <c r="B297" s="4">
        <v>1496.5</v>
      </c>
      <c r="C297" s="4">
        <v>2257.95</v>
      </c>
      <c r="D297" s="4">
        <v>1370.05</v>
      </c>
      <c r="E297" s="11">
        <v>637.85</v>
      </c>
      <c r="F297" s="11">
        <v>432.7</v>
      </c>
      <c r="G297" s="11">
        <v>206.44</v>
      </c>
      <c r="H297" s="4">
        <v>1988.6</v>
      </c>
      <c r="I297" s="4">
        <v>72099.1</v>
      </c>
      <c r="J297" s="5">
        <f t="shared" si="1"/>
        <v>3056.51</v>
      </c>
    </row>
    <row r="298" hidden="1">
      <c r="A298" s="7">
        <v>45222.0</v>
      </c>
      <c r="B298" s="4">
        <v>1506.05</v>
      </c>
      <c r="C298" s="4">
        <v>2263.2</v>
      </c>
      <c r="D298" s="4">
        <v>1408.65</v>
      </c>
      <c r="E298" s="11">
        <v>647.35</v>
      </c>
      <c r="F298" s="11">
        <v>435.9</v>
      </c>
      <c r="G298" s="11">
        <v>207.53</v>
      </c>
      <c r="H298" s="4">
        <v>1999.2</v>
      </c>
      <c r="I298" s="4">
        <v>68964.8</v>
      </c>
      <c r="J298" s="5">
        <f t="shared" si="1"/>
        <v>512.25</v>
      </c>
    </row>
    <row r="299" hidden="1">
      <c r="A299" s="7">
        <v>45219.0</v>
      </c>
      <c r="B299" s="4">
        <v>1522.8</v>
      </c>
      <c r="C299" s="4">
        <v>2299.1</v>
      </c>
      <c r="D299" s="4">
        <v>1427.25</v>
      </c>
      <c r="E299" s="11">
        <v>663.2</v>
      </c>
      <c r="F299" s="11">
        <v>438.3</v>
      </c>
      <c r="G299" s="11">
        <v>209.78</v>
      </c>
      <c r="H299" s="4">
        <v>1993.5</v>
      </c>
      <c r="I299" s="4">
        <v>68366.5</v>
      </c>
      <c r="J299" s="5">
        <f t="shared" si="1"/>
        <v>176.23</v>
      </c>
    </row>
    <row r="300" hidden="1">
      <c r="A300" s="7">
        <v>45218.0</v>
      </c>
      <c r="B300" s="4">
        <v>1514.95</v>
      </c>
      <c r="C300" s="4">
        <v>2306.15</v>
      </c>
      <c r="D300" s="4">
        <v>1433.65</v>
      </c>
      <c r="E300" s="11">
        <v>668.8</v>
      </c>
      <c r="F300" s="11">
        <v>450.4</v>
      </c>
      <c r="G300" s="11">
        <v>210.75</v>
      </c>
      <c r="H300" s="4">
        <v>1987.5</v>
      </c>
      <c r="I300" s="4">
        <v>68172.0</v>
      </c>
      <c r="J300" s="5">
        <f t="shared" si="1"/>
        <v>1278.85</v>
      </c>
    </row>
    <row r="301" hidden="1">
      <c r="A301" s="7">
        <v>45217.0</v>
      </c>
      <c r="B301" s="4">
        <v>1519.75</v>
      </c>
      <c r="C301" s="4">
        <v>2324.0</v>
      </c>
      <c r="D301" s="4">
        <v>1440.55</v>
      </c>
      <c r="E301" s="11">
        <v>668.5</v>
      </c>
      <c r="F301" s="11">
        <v>451.65</v>
      </c>
      <c r="G301" s="11">
        <v>211.3</v>
      </c>
      <c r="H301" s="4">
        <v>1994.3</v>
      </c>
      <c r="I301" s="4">
        <v>66855.3</v>
      </c>
      <c r="J301" s="5">
        <f t="shared" si="1"/>
        <v>718.88</v>
      </c>
    </row>
    <row r="302" hidden="1">
      <c r="A302" s="7">
        <v>45216.0</v>
      </c>
      <c r="B302" s="4">
        <v>1541.2</v>
      </c>
      <c r="C302" s="4">
        <v>2355.25</v>
      </c>
      <c r="D302" s="4">
        <v>1442.45</v>
      </c>
      <c r="E302" s="11">
        <v>655.7</v>
      </c>
      <c r="F302" s="11">
        <v>453.45</v>
      </c>
      <c r="G302" s="11">
        <v>212.42</v>
      </c>
      <c r="H302" s="4">
        <v>2005.6</v>
      </c>
      <c r="I302" s="4">
        <v>66080.4</v>
      </c>
      <c r="J302" s="5">
        <f t="shared" si="1"/>
        <v>2329.96</v>
      </c>
    </row>
    <row r="303" hidden="1">
      <c r="A303" s="7">
        <v>45215.0</v>
      </c>
      <c r="B303" s="4">
        <v>1529.6</v>
      </c>
      <c r="C303" s="4">
        <v>2344.05</v>
      </c>
      <c r="D303" s="4">
        <v>1434.15</v>
      </c>
      <c r="E303" s="11">
        <v>666.2</v>
      </c>
      <c r="F303" s="11">
        <v>448.95</v>
      </c>
      <c r="G303" s="11">
        <v>211.96</v>
      </c>
      <c r="H303" s="4">
        <v>1989.0</v>
      </c>
      <c r="I303" s="4">
        <v>63792.6</v>
      </c>
      <c r="J303" s="5">
        <f t="shared" si="1"/>
        <v>-4485.41</v>
      </c>
    </row>
    <row r="304" hidden="1">
      <c r="A304" s="7">
        <v>45212.0</v>
      </c>
      <c r="B304" s="4">
        <v>1535.75</v>
      </c>
      <c r="C304" s="4">
        <v>2349.3</v>
      </c>
      <c r="D304" s="4">
        <v>1431.15</v>
      </c>
      <c r="E304" s="11">
        <v>667.1</v>
      </c>
      <c r="F304" s="11">
        <v>448.35</v>
      </c>
      <c r="G304" s="11">
        <v>212.27</v>
      </c>
      <c r="H304" s="4">
        <v>1987.9</v>
      </c>
      <c r="I304" s="4">
        <v>68270.1</v>
      </c>
      <c r="J304" s="5">
        <f t="shared" si="1"/>
        <v>5115.24</v>
      </c>
    </row>
    <row r="305" hidden="1">
      <c r="A305" s="7">
        <v>45211.0</v>
      </c>
      <c r="B305" s="4">
        <v>1549.85</v>
      </c>
      <c r="C305" s="4">
        <v>2349.4</v>
      </c>
      <c r="D305" s="4">
        <v>1465.5</v>
      </c>
      <c r="E305" s="11">
        <v>636.95</v>
      </c>
      <c r="F305" s="11">
        <v>450.7</v>
      </c>
      <c r="G305" s="11">
        <v>212.98</v>
      </c>
      <c r="H305" s="4">
        <v>1985.5</v>
      </c>
      <c r="I305" s="4">
        <v>63135.8</v>
      </c>
      <c r="J305" s="5">
        <f t="shared" si="1"/>
        <v>1140.62</v>
      </c>
    </row>
    <row r="306" hidden="1">
      <c r="A306" s="7">
        <v>45210.0</v>
      </c>
      <c r="B306" s="4">
        <v>1539.6</v>
      </c>
      <c r="C306" s="4">
        <v>2345.05</v>
      </c>
      <c r="D306" s="4">
        <v>1494.4</v>
      </c>
      <c r="E306" s="11">
        <v>634.0</v>
      </c>
      <c r="F306" s="11">
        <v>448.25</v>
      </c>
      <c r="G306" s="11">
        <v>213.46</v>
      </c>
      <c r="H306" s="4">
        <v>1976.8</v>
      </c>
      <c r="I306" s="4">
        <v>61994.5</v>
      </c>
      <c r="J306" s="5">
        <f t="shared" si="1"/>
        <v>-345</v>
      </c>
    </row>
    <row r="307" hidden="1">
      <c r="A307" s="7">
        <v>45209.0</v>
      </c>
      <c r="B307" s="4">
        <v>1524.85</v>
      </c>
      <c r="C307" s="4">
        <v>2308.4</v>
      </c>
      <c r="D307" s="4">
        <v>1495.15</v>
      </c>
      <c r="E307" s="11">
        <v>630.55</v>
      </c>
      <c r="F307" s="11">
        <v>444.4</v>
      </c>
      <c r="G307" s="11">
        <v>211.81</v>
      </c>
      <c r="H307" s="4">
        <v>1978.2</v>
      </c>
      <c r="I307" s="4">
        <v>62397.7</v>
      </c>
      <c r="J307" s="5">
        <f t="shared" si="1"/>
        <v>1278.42</v>
      </c>
    </row>
    <row r="308" hidden="1">
      <c r="A308" s="3">
        <v>45208.0</v>
      </c>
      <c r="B308" s="4">
        <v>1516.25</v>
      </c>
      <c r="C308" s="4">
        <v>2298.25</v>
      </c>
      <c r="D308" s="4">
        <v>1475.45</v>
      </c>
      <c r="E308" s="11">
        <v>617.35</v>
      </c>
      <c r="F308" s="11">
        <v>440.45</v>
      </c>
      <c r="G308" s="11">
        <v>210.59</v>
      </c>
      <c r="H308" s="4">
        <v>1985.0</v>
      </c>
      <c r="I308" s="4">
        <v>61169.3</v>
      </c>
      <c r="J308" s="5">
        <f t="shared" si="1"/>
        <v>-1332.55</v>
      </c>
    </row>
    <row r="309" hidden="1">
      <c r="A309" s="3">
        <v>45205.0</v>
      </c>
      <c r="B309" s="4">
        <v>1534.05</v>
      </c>
      <c r="C309" s="4">
        <v>2318.0</v>
      </c>
      <c r="D309" s="4">
        <v>1478.7</v>
      </c>
      <c r="E309" s="11">
        <v>622.45</v>
      </c>
      <c r="F309" s="11">
        <v>442.15</v>
      </c>
      <c r="G309" s="11">
        <v>211.04</v>
      </c>
      <c r="H309" s="4">
        <v>1971.2</v>
      </c>
      <c r="I309" s="4">
        <v>62467.6</v>
      </c>
      <c r="J309" s="5">
        <f t="shared" si="1"/>
        <v>5451.24</v>
      </c>
    </row>
    <row r="310" hidden="1">
      <c r="A310" s="3">
        <v>45204.0</v>
      </c>
      <c r="B310" s="4">
        <v>1535.75</v>
      </c>
      <c r="C310" s="4">
        <v>2314.1</v>
      </c>
      <c r="D310" s="4">
        <v>1463.45</v>
      </c>
      <c r="E310" s="11">
        <v>619.6</v>
      </c>
      <c r="F310" s="11">
        <v>436.05</v>
      </c>
      <c r="G310" s="11">
        <v>210.0</v>
      </c>
      <c r="H310" s="4">
        <v>1958.8</v>
      </c>
      <c r="I310" s="4">
        <v>57056.2</v>
      </c>
      <c r="J310" s="5">
        <f t="shared" si="1"/>
        <v>2625.67</v>
      </c>
    </row>
    <row r="311" hidden="1">
      <c r="A311" s="3">
        <v>45203.0</v>
      </c>
      <c r="B311" s="4">
        <v>1529.55</v>
      </c>
      <c r="C311" s="4">
        <v>2314.15</v>
      </c>
      <c r="D311" s="4">
        <v>1444.35</v>
      </c>
      <c r="E311" s="11">
        <v>613.6</v>
      </c>
      <c r="F311" s="11">
        <v>436.1</v>
      </c>
      <c r="G311" s="11">
        <v>209.03</v>
      </c>
      <c r="H311" s="4">
        <v>1926.4</v>
      </c>
      <c r="I311" s="4">
        <v>54495.1</v>
      </c>
      <c r="J311" s="5">
        <f t="shared" si="1"/>
        <v>2790.17</v>
      </c>
    </row>
    <row r="312" hidden="1">
      <c r="A312" s="3">
        <v>45202.0</v>
      </c>
      <c r="B312" s="4">
        <v>1508.05</v>
      </c>
      <c r="C312" s="4">
        <v>2318.15</v>
      </c>
      <c r="D312" s="4">
        <v>1434.0</v>
      </c>
      <c r="E312" s="11">
        <v>620.45</v>
      </c>
      <c r="F312" s="11">
        <v>439.75</v>
      </c>
      <c r="G312" s="11">
        <v>209.91</v>
      </c>
      <c r="H312" s="4">
        <v>1925.1</v>
      </c>
      <c r="I312" s="4">
        <v>51722.7</v>
      </c>
      <c r="J312" s="5">
        <f t="shared" si="1"/>
        <v>81.55</v>
      </c>
    </row>
    <row r="313" hidden="1">
      <c r="A313" s="7">
        <v>45198.0</v>
      </c>
      <c r="B313" s="4">
        <v>1526.3</v>
      </c>
      <c r="C313" s="4">
        <v>2345.0</v>
      </c>
      <c r="D313" s="4">
        <v>1435.45</v>
      </c>
      <c r="E313" s="11">
        <v>630.2</v>
      </c>
      <c r="F313" s="11">
        <v>444.4</v>
      </c>
      <c r="G313" s="11">
        <v>211.51</v>
      </c>
      <c r="H313" s="4">
        <v>1932.1</v>
      </c>
      <c r="I313" s="4">
        <v>51571.6</v>
      </c>
      <c r="J313" s="5">
        <f t="shared" si="1"/>
        <v>919.86</v>
      </c>
    </row>
    <row r="314" hidden="1">
      <c r="A314" s="7">
        <v>45197.0</v>
      </c>
      <c r="B314" s="4">
        <v>1523.7</v>
      </c>
      <c r="C314" s="4">
        <v>2334.1</v>
      </c>
      <c r="D314" s="4">
        <v>1439.45</v>
      </c>
      <c r="E314" s="11">
        <v>614.1</v>
      </c>
      <c r="F314" s="11">
        <v>440.75</v>
      </c>
      <c r="G314" s="11">
        <v>209.9</v>
      </c>
      <c r="H314" s="4">
        <v>1874.2</v>
      </c>
      <c r="I314" s="4">
        <v>50740.5</v>
      </c>
      <c r="J314" s="5">
        <f t="shared" si="1"/>
        <v>-665.94</v>
      </c>
    </row>
    <row r="315" hidden="1">
      <c r="A315" s="7">
        <v>45196.0</v>
      </c>
      <c r="B315" s="4">
        <v>1526.85</v>
      </c>
      <c r="C315" s="4">
        <v>2368.9</v>
      </c>
      <c r="D315" s="4">
        <v>1467.0</v>
      </c>
      <c r="E315" s="11">
        <v>620.15</v>
      </c>
      <c r="F315" s="11">
        <v>449.15</v>
      </c>
      <c r="G315" s="11">
        <v>211.79</v>
      </c>
      <c r="H315" s="4">
        <v>1878.4</v>
      </c>
      <c r="I315" s="4">
        <v>51320.4</v>
      </c>
      <c r="J315" s="5">
        <f t="shared" si="1"/>
        <v>-496.83</v>
      </c>
    </row>
    <row r="316" hidden="1">
      <c r="A316" s="7">
        <v>45195.0</v>
      </c>
      <c r="B316" s="4">
        <v>1537.65</v>
      </c>
      <c r="C316" s="4">
        <v>2342.5</v>
      </c>
      <c r="D316" s="4">
        <v>1460.65</v>
      </c>
      <c r="E316" s="11">
        <v>619.8</v>
      </c>
      <c r="F316" s="11">
        <v>442.45</v>
      </c>
      <c r="G316" s="11">
        <v>211.52</v>
      </c>
      <c r="H316" s="4">
        <v>1866.7</v>
      </c>
      <c r="I316" s="4">
        <v>51858.2</v>
      </c>
      <c r="J316" s="5">
        <f t="shared" si="1"/>
        <v>-397.68</v>
      </c>
    </row>
    <row r="317" hidden="1">
      <c r="A317" s="7">
        <v>45194.0</v>
      </c>
      <c r="B317" s="4">
        <v>1531.0</v>
      </c>
      <c r="C317" s="4">
        <v>2340.45</v>
      </c>
      <c r="D317" s="4">
        <v>1474.15</v>
      </c>
      <c r="E317" s="11">
        <v>618.7</v>
      </c>
      <c r="F317" s="11">
        <v>442.6</v>
      </c>
      <c r="G317" s="11">
        <v>211.05</v>
      </c>
      <c r="H317" s="4">
        <v>1855.7</v>
      </c>
      <c r="I317" s="4">
        <v>52263.5</v>
      </c>
      <c r="J317" s="5">
        <f t="shared" si="1"/>
        <v>460.92</v>
      </c>
    </row>
    <row r="318" hidden="1">
      <c r="A318" s="7">
        <v>45191.0</v>
      </c>
      <c r="B318" s="4">
        <v>1529.65</v>
      </c>
      <c r="C318" s="4">
        <v>2354.95</v>
      </c>
      <c r="D318" s="4">
        <v>1496.15</v>
      </c>
      <c r="E318" s="11">
        <v>620.45</v>
      </c>
      <c r="F318" s="11">
        <v>443.1</v>
      </c>
      <c r="G318" s="11">
        <v>211.63</v>
      </c>
      <c r="H318" s="4">
        <v>1836.7</v>
      </c>
      <c r="I318" s="4">
        <v>51783.6</v>
      </c>
      <c r="J318" s="5">
        <f t="shared" si="1"/>
        <v>-371.46</v>
      </c>
    </row>
    <row r="319" hidden="1">
      <c r="A319" s="7">
        <v>45190.0</v>
      </c>
      <c r="B319" s="4">
        <v>1553.35</v>
      </c>
      <c r="C319" s="4">
        <v>2364.8</v>
      </c>
      <c r="D319" s="4">
        <v>1501.75</v>
      </c>
      <c r="E319" s="11">
        <v>627.05</v>
      </c>
      <c r="F319" s="11">
        <v>447.5</v>
      </c>
      <c r="G319" s="11">
        <v>212.54</v>
      </c>
      <c r="H319" s="4">
        <v>1823.2</v>
      </c>
      <c r="I319" s="4">
        <v>52117.5</v>
      </c>
      <c r="J319" s="5">
        <f t="shared" si="1"/>
        <v>433.87</v>
      </c>
    </row>
    <row r="320" hidden="1">
      <c r="A320" s="7">
        <v>45189.0</v>
      </c>
      <c r="B320" s="4">
        <v>1563.7</v>
      </c>
      <c r="C320" s="4">
        <v>2382.15</v>
      </c>
      <c r="D320" s="4">
        <v>1490.25</v>
      </c>
      <c r="E320" s="11">
        <v>638.5</v>
      </c>
      <c r="F320" s="11">
        <v>452.95</v>
      </c>
      <c r="G320" s="11">
        <v>214.17</v>
      </c>
      <c r="H320" s="4">
        <v>1826.1</v>
      </c>
      <c r="I320" s="4">
        <v>51646.0</v>
      </c>
      <c r="J320" s="5">
        <f t="shared" si="1"/>
        <v>-619.17</v>
      </c>
    </row>
    <row r="321" hidden="1">
      <c r="A321" s="7">
        <v>45187.0</v>
      </c>
      <c r="B321" s="4">
        <v>1629.05</v>
      </c>
      <c r="C321" s="4">
        <v>2436.45</v>
      </c>
      <c r="D321" s="4">
        <v>1491.8</v>
      </c>
      <c r="E321" s="11">
        <v>640.65</v>
      </c>
      <c r="F321" s="11">
        <v>452.05</v>
      </c>
      <c r="G321" s="11">
        <v>216.19</v>
      </c>
      <c r="H321" s="4">
        <v>1832.6</v>
      </c>
      <c r="I321" s="4">
        <v>52134.2</v>
      </c>
      <c r="J321" s="5">
        <f t="shared" si="1"/>
        <v>163.25</v>
      </c>
    </row>
    <row r="322" hidden="1">
      <c r="A322" s="7">
        <v>45184.0</v>
      </c>
      <c r="B322" s="4">
        <v>1661.75</v>
      </c>
      <c r="C322" s="4">
        <v>2457.85</v>
      </c>
      <c r="D322" s="4">
        <v>1511.6</v>
      </c>
      <c r="E322" s="11">
        <v>634.25</v>
      </c>
      <c r="F322" s="11">
        <v>448.35</v>
      </c>
      <c r="G322" s="11">
        <v>216.44</v>
      </c>
      <c r="H322" s="4">
        <v>1838.2</v>
      </c>
      <c r="I322" s="4">
        <v>51901.3</v>
      </c>
      <c r="J322" s="5">
        <f t="shared" si="1"/>
        <v>137.46</v>
      </c>
    </row>
    <row r="323" hidden="1">
      <c r="A323" s="7">
        <v>45183.0</v>
      </c>
      <c r="B323" s="4">
        <v>1642.9</v>
      </c>
      <c r="C323" s="4">
        <v>2453.3</v>
      </c>
      <c r="D323" s="4">
        <v>1506.95</v>
      </c>
      <c r="E323" s="11">
        <v>624.6</v>
      </c>
      <c r="F323" s="11">
        <v>449.95</v>
      </c>
      <c r="G323" s="11">
        <v>215.28</v>
      </c>
      <c r="H323" s="4">
        <v>1856.9</v>
      </c>
      <c r="I323" s="4">
        <v>51782.4</v>
      </c>
      <c r="J323" s="5">
        <f t="shared" si="1"/>
        <v>2059.1</v>
      </c>
    </row>
    <row r="324" hidden="1">
      <c r="A324" s="7">
        <v>45182.0</v>
      </c>
      <c r="B324" s="4">
        <v>1643.9</v>
      </c>
      <c r="C324" s="4">
        <v>2451.05</v>
      </c>
      <c r="D324" s="4">
        <v>1498.35</v>
      </c>
      <c r="E324" s="11">
        <v>625.9</v>
      </c>
      <c r="F324" s="11">
        <v>453.5</v>
      </c>
      <c r="G324" s="11">
        <v>214.98</v>
      </c>
      <c r="H324" s="4">
        <v>1869.5</v>
      </c>
      <c r="I324" s="4">
        <v>49716.0</v>
      </c>
      <c r="J324" s="5">
        <f t="shared" si="1"/>
        <v>-203.24</v>
      </c>
    </row>
    <row r="325" hidden="1">
      <c r="A325" s="7">
        <v>45181.0</v>
      </c>
      <c r="B325" s="4">
        <v>1636.9</v>
      </c>
      <c r="C325" s="4">
        <v>2438.85</v>
      </c>
      <c r="D325" s="4">
        <v>1501.1</v>
      </c>
      <c r="E325" s="11">
        <v>620.8</v>
      </c>
      <c r="F325" s="11">
        <v>451.15</v>
      </c>
      <c r="G325" s="11">
        <v>214.02</v>
      </c>
      <c r="H325" s="4">
        <v>1872.3</v>
      </c>
      <c r="I325" s="4">
        <v>49941.3</v>
      </c>
      <c r="J325" s="5">
        <f t="shared" si="1"/>
        <v>1618.35</v>
      </c>
    </row>
    <row r="326" hidden="1">
      <c r="A326" s="7">
        <v>45180.0</v>
      </c>
      <c r="B326" s="4">
        <v>1631.8</v>
      </c>
      <c r="C326" s="4">
        <v>2474.6</v>
      </c>
      <c r="D326" s="4">
        <v>1476.45</v>
      </c>
      <c r="E326" s="11">
        <v>634.85</v>
      </c>
      <c r="F326" s="11">
        <v>447.2</v>
      </c>
      <c r="G326" s="11">
        <v>214.27</v>
      </c>
      <c r="H326" s="4">
        <v>1901.6</v>
      </c>
      <c r="I326" s="4">
        <v>48277.3</v>
      </c>
      <c r="J326" s="5">
        <f t="shared" si="1"/>
        <v>558.11</v>
      </c>
    </row>
    <row r="327" hidden="1">
      <c r="A327" s="3">
        <v>45177.0</v>
      </c>
      <c r="B327" s="4">
        <v>1623.4</v>
      </c>
      <c r="C327" s="4">
        <v>2448.2</v>
      </c>
      <c r="D327" s="4">
        <v>1469.6</v>
      </c>
      <c r="E327" s="11">
        <v>627.25</v>
      </c>
      <c r="F327" s="11">
        <v>442.65</v>
      </c>
      <c r="G327" s="11">
        <v>212.46</v>
      </c>
      <c r="H327" s="4">
        <v>1918.2</v>
      </c>
      <c r="I327" s="4">
        <v>47758.2</v>
      </c>
      <c r="J327" s="5">
        <f t="shared" si="1"/>
        <v>664.18</v>
      </c>
    </row>
    <row r="328" hidden="1">
      <c r="A328" s="3">
        <v>45176.0</v>
      </c>
      <c r="B328" s="4">
        <v>1610.85</v>
      </c>
      <c r="C328" s="4">
        <v>2432.0</v>
      </c>
      <c r="D328" s="4">
        <v>1466.2</v>
      </c>
      <c r="E328" s="11">
        <v>614.9</v>
      </c>
      <c r="F328" s="11">
        <v>445.9</v>
      </c>
      <c r="G328" s="11">
        <v>211.23</v>
      </c>
      <c r="H328" s="4">
        <v>1927.2</v>
      </c>
      <c r="I328" s="4">
        <v>47127.5</v>
      </c>
      <c r="J328" s="5">
        <f t="shared" si="1"/>
        <v>1851.75</v>
      </c>
    </row>
    <row r="329" hidden="1">
      <c r="A329" s="3">
        <v>45175.0</v>
      </c>
      <c r="B329" s="4">
        <v>1595.5</v>
      </c>
      <c r="C329" s="4">
        <v>2428.7</v>
      </c>
      <c r="D329" s="4">
        <v>1477.45</v>
      </c>
      <c r="E329" s="11">
        <v>610.25</v>
      </c>
      <c r="F329" s="11">
        <v>447.45</v>
      </c>
      <c r="G329" s="11">
        <v>210.18</v>
      </c>
      <c r="H329" s="4">
        <v>1921.2</v>
      </c>
      <c r="I329" s="4">
        <v>45293.3</v>
      </c>
      <c r="J329" s="5">
        <f t="shared" si="1"/>
        <v>954.26</v>
      </c>
    </row>
    <row r="330" hidden="1">
      <c r="A330" s="3">
        <v>45174.0</v>
      </c>
      <c r="B330" s="4">
        <v>1574.9</v>
      </c>
      <c r="C330" s="4">
        <v>2423.6</v>
      </c>
      <c r="D330" s="4">
        <v>1478.9</v>
      </c>
      <c r="E330" s="11">
        <v>611.15</v>
      </c>
      <c r="F330" s="11">
        <v>443.1</v>
      </c>
      <c r="G330" s="11">
        <v>209.72</v>
      </c>
      <c r="H330" s="4">
        <v>1948.6</v>
      </c>
      <c r="I330" s="4">
        <v>44339.8</v>
      </c>
      <c r="J330" s="5">
        <f t="shared" si="1"/>
        <v>1290.58</v>
      </c>
    </row>
    <row r="331" hidden="1">
      <c r="A331" s="3">
        <v>45173.0</v>
      </c>
      <c r="B331" s="4">
        <v>1584.55</v>
      </c>
      <c r="C331" s="4">
        <v>2410.7</v>
      </c>
      <c r="D331" s="4">
        <v>1465.1</v>
      </c>
      <c r="E331" s="11">
        <v>609.0</v>
      </c>
      <c r="F331" s="11">
        <v>437.5</v>
      </c>
      <c r="G331" s="11">
        <v>209.34</v>
      </c>
      <c r="H331" s="4">
        <v>1935.3</v>
      </c>
      <c r="I331" s="4">
        <v>43087.7</v>
      </c>
      <c r="J331" s="5">
        <f t="shared" si="1"/>
        <v>414.8</v>
      </c>
    </row>
    <row r="332" hidden="1">
      <c r="A332" s="3">
        <v>45170.0</v>
      </c>
      <c r="B332" s="4">
        <v>1574.7</v>
      </c>
      <c r="C332" s="4">
        <v>2412.65</v>
      </c>
      <c r="D332" s="4">
        <v>1443.85</v>
      </c>
      <c r="E332" s="11">
        <v>611.2</v>
      </c>
      <c r="F332" s="11">
        <v>441.05</v>
      </c>
      <c r="G332" s="11">
        <v>208.54</v>
      </c>
      <c r="H332" s="4">
        <v>1935.2</v>
      </c>
      <c r="I332" s="4">
        <v>42697.2</v>
      </c>
      <c r="J332" s="5">
        <f t="shared" si="1"/>
        <v>153.4</v>
      </c>
    </row>
    <row r="333" hidden="1">
      <c r="A333" s="7">
        <v>45169.0</v>
      </c>
      <c r="B333" s="4">
        <v>1571.45</v>
      </c>
      <c r="C333" s="4">
        <v>2407.0</v>
      </c>
      <c r="D333" s="4">
        <v>1435.45</v>
      </c>
      <c r="E333" s="11">
        <v>601.0</v>
      </c>
      <c r="F333" s="11">
        <v>439.7</v>
      </c>
      <c r="G333" s="11">
        <v>207.09</v>
      </c>
      <c r="H333" s="4">
        <v>1927.9</v>
      </c>
      <c r="I333" s="4">
        <v>42581.4</v>
      </c>
      <c r="J333" s="5">
        <f t="shared" si="1"/>
        <v>-437.21</v>
      </c>
    </row>
    <row r="334" hidden="1">
      <c r="A334" s="7">
        <v>45168.0</v>
      </c>
      <c r="B334" s="4">
        <v>1578.7</v>
      </c>
      <c r="C334" s="4">
        <v>2418.05</v>
      </c>
      <c r="D334" s="4">
        <v>1435.15</v>
      </c>
      <c r="E334" s="11">
        <v>605.55</v>
      </c>
      <c r="F334" s="11">
        <v>442.8</v>
      </c>
      <c r="G334" s="11">
        <v>207.85</v>
      </c>
      <c r="H334" s="4">
        <v>1914.4</v>
      </c>
      <c r="I334" s="4">
        <v>43005.7</v>
      </c>
      <c r="J334" s="5">
        <f t="shared" si="1"/>
        <v>-183.99</v>
      </c>
    </row>
    <row r="335" hidden="1">
      <c r="A335" s="7">
        <v>45167.0</v>
      </c>
      <c r="B335" s="4">
        <v>1590.3</v>
      </c>
      <c r="C335" s="4">
        <v>2420.35</v>
      </c>
      <c r="D335" s="4">
        <v>1417.65</v>
      </c>
      <c r="E335" s="11">
        <v>607.15</v>
      </c>
      <c r="F335" s="11">
        <v>440.1</v>
      </c>
      <c r="G335" s="11">
        <v>207.54</v>
      </c>
      <c r="H335" s="4">
        <v>1914.4</v>
      </c>
      <c r="I335" s="4">
        <v>43194.7</v>
      </c>
      <c r="J335" s="5">
        <f t="shared" si="1"/>
        <v>105.43</v>
      </c>
    </row>
    <row r="336" hidden="1">
      <c r="A336" s="7">
        <v>45166.0</v>
      </c>
      <c r="B336" s="4">
        <v>1577.75</v>
      </c>
      <c r="C336" s="4">
        <v>2443.75</v>
      </c>
      <c r="D336" s="4">
        <v>1415.65</v>
      </c>
      <c r="E336" s="11">
        <v>602.4</v>
      </c>
      <c r="F336" s="11">
        <v>441.4</v>
      </c>
      <c r="G336" s="11">
        <v>207.21</v>
      </c>
      <c r="H336" s="4">
        <v>1917.2</v>
      </c>
      <c r="I336" s="4">
        <v>43081.4</v>
      </c>
      <c r="J336" s="5">
        <f t="shared" si="1"/>
        <v>471.56</v>
      </c>
    </row>
    <row r="337" hidden="1">
      <c r="A337" s="7">
        <v>45163.0</v>
      </c>
      <c r="B337" s="4">
        <v>1561.5</v>
      </c>
      <c r="C337" s="4">
        <v>2468.35</v>
      </c>
      <c r="D337" s="4">
        <v>1420.1</v>
      </c>
      <c r="E337" s="11">
        <v>605.1</v>
      </c>
      <c r="F337" s="11">
        <v>443.35</v>
      </c>
      <c r="G337" s="11">
        <v>207.1</v>
      </c>
      <c r="H337" s="4">
        <v>1929.2</v>
      </c>
      <c r="I337" s="4">
        <v>42580.5</v>
      </c>
      <c r="J337" s="5">
        <f t="shared" si="1"/>
        <v>-408.2</v>
      </c>
    </row>
    <row r="338" hidden="1">
      <c r="A338" s="7">
        <v>45162.0</v>
      </c>
      <c r="B338" s="4">
        <v>1579.3</v>
      </c>
      <c r="C338" s="4">
        <v>2479.8</v>
      </c>
      <c r="D338" s="4">
        <v>1423.6</v>
      </c>
      <c r="E338" s="11">
        <v>610.95</v>
      </c>
      <c r="F338" s="11">
        <v>450.9</v>
      </c>
      <c r="G338" s="11">
        <v>208.05</v>
      </c>
      <c r="H338" s="4">
        <v>1924.6</v>
      </c>
      <c r="I338" s="4">
        <v>42946.2</v>
      </c>
      <c r="J338" s="5">
        <f t="shared" si="1"/>
        <v>-390.24</v>
      </c>
    </row>
    <row r="339" hidden="1">
      <c r="A339" s="7">
        <v>45161.0</v>
      </c>
      <c r="B339" s="4">
        <v>1586.6</v>
      </c>
      <c r="C339" s="4">
        <v>2522.2</v>
      </c>
      <c r="D339" s="4">
        <v>1407.95</v>
      </c>
      <c r="E339" s="11">
        <v>613.9</v>
      </c>
      <c r="F339" s="11">
        <v>450.45</v>
      </c>
      <c r="G339" s="11">
        <v>208.64</v>
      </c>
      <c r="H339" s="4">
        <v>1924.1</v>
      </c>
      <c r="I339" s="4">
        <v>43299.8</v>
      </c>
      <c r="J339" s="5">
        <f t="shared" si="1"/>
        <v>1269.09</v>
      </c>
    </row>
    <row r="340" hidden="1">
      <c r="A340" s="7">
        <v>45160.0</v>
      </c>
      <c r="B340" s="4">
        <v>1582.7</v>
      </c>
      <c r="C340" s="4">
        <v>2519.4</v>
      </c>
      <c r="D340" s="4">
        <v>1403.75</v>
      </c>
      <c r="E340" s="11">
        <v>620.2</v>
      </c>
      <c r="F340" s="11">
        <v>454.25</v>
      </c>
      <c r="G340" s="11">
        <v>207.75</v>
      </c>
      <c r="H340" s="4">
        <v>1925.8</v>
      </c>
      <c r="I340" s="4">
        <v>42030.7</v>
      </c>
      <c r="J340" s="5">
        <f t="shared" si="1"/>
        <v>-102.05</v>
      </c>
    </row>
    <row r="341" hidden="1">
      <c r="A341" s="7">
        <v>45159.0</v>
      </c>
      <c r="B341" s="4">
        <v>1589.5</v>
      </c>
      <c r="C341" s="4">
        <v>2520.0</v>
      </c>
      <c r="D341" s="4">
        <v>1405.4</v>
      </c>
      <c r="E341" s="11">
        <v>620.5</v>
      </c>
      <c r="F341" s="11">
        <v>447.8</v>
      </c>
      <c r="G341" s="11">
        <v>208.2</v>
      </c>
      <c r="H341" s="4">
        <v>1934.3</v>
      </c>
      <c r="I341" s="4">
        <v>42120.9</v>
      </c>
      <c r="J341" s="5">
        <f t="shared" si="1"/>
        <v>281.28</v>
      </c>
    </row>
    <row r="342" hidden="1">
      <c r="A342" s="7">
        <v>45156.0</v>
      </c>
      <c r="B342" s="4">
        <v>1590.75</v>
      </c>
      <c r="C342" s="4">
        <v>2556.8</v>
      </c>
      <c r="D342" s="4">
        <v>1388.8</v>
      </c>
      <c r="E342" s="11">
        <v>615.8</v>
      </c>
      <c r="F342" s="11">
        <v>441.65</v>
      </c>
      <c r="G342" s="11">
        <v>207.62</v>
      </c>
      <c r="H342" s="4">
        <v>1952.6</v>
      </c>
      <c r="I342" s="4">
        <v>41811.3</v>
      </c>
      <c r="J342" s="5">
        <f t="shared" si="1"/>
        <v>1871.21</v>
      </c>
    </row>
    <row r="343" hidden="1">
      <c r="A343" s="7">
        <v>45155.0</v>
      </c>
      <c r="B343" s="4">
        <v>1597.3</v>
      </c>
      <c r="C343" s="4">
        <v>2538.0</v>
      </c>
      <c r="D343" s="4">
        <v>1411.55</v>
      </c>
      <c r="E343" s="11">
        <v>613.75</v>
      </c>
      <c r="F343" s="11">
        <v>441.0</v>
      </c>
      <c r="G343" s="11">
        <v>208.41</v>
      </c>
      <c r="H343" s="4">
        <v>1948.4</v>
      </c>
      <c r="I343" s="4">
        <v>39935.7</v>
      </c>
      <c r="J343" s="5">
        <f t="shared" si="1"/>
        <v>-216.84</v>
      </c>
    </row>
    <row r="344" hidden="1">
      <c r="A344" s="7">
        <v>45154.0</v>
      </c>
      <c r="B344" s="4">
        <v>1606.2</v>
      </c>
      <c r="C344" s="4">
        <v>2575.15</v>
      </c>
      <c r="D344" s="4">
        <v>1418.5</v>
      </c>
      <c r="E344" s="11">
        <v>618.75</v>
      </c>
      <c r="F344" s="11">
        <v>450.25</v>
      </c>
      <c r="G344" s="11">
        <v>209.1</v>
      </c>
      <c r="H344" s="4">
        <v>1947.0</v>
      </c>
      <c r="I344" s="4">
        <v>40086.0</v>
      </c>
      <c r="J344" s="5">
        <f t="shared" si="1"/>
        <v>221.11</v>
      </c>
    </row>
    <row r="345" hidden="1">
      <c r="A345" s="7">
        <v>45152.0</v>
      </c>
      <c r="B345" s="4">
        <v>1610.9</v>
      </c>
      <c r="C345" s="4">
        <v>2577.25</v>
      </c>
      <c r="D345" s="4">
        <v>1393.55</v>
      </c>
      <c r="E345" s="11">
        <v>607.35</v>
      </c>
      <c r="F345" s="11">
        <v>449.2</v>
      </c>
      <c r="G345" s="11">
        <v>208.79</v>
      </c>
      <c r="H345" s="4">
        <v>1954.0</v>
      </c>
      <c r="I345" s="4">
        <v>39888.8</v>
      </c>
      <c r="J345" s="5">
        <f t="shared" si="1"/>
        <v>389.8</v>
      </c>
    </row>
    <row r="346" hidden="1">
      <c r="A346" s="7">
        <v>45149.0</v>
      </c>
      <c r="B346" s="4">
        <v>1618.8</v>
      </c>
      <c r="C346" s="4">
        <v>2547.15</v>
      </c>
      <c r="D346" s="4">
        <v>1371.85</v>
      </c>
      <c r="E346" s="11">
        <v>611.8</v>
      </c>
      <c r="F346" s="11">
        <v>448.75</v>
      </c>
      <c r="G346" s="11">
        <v>208.89</v>
      </c>
      <c r="H346" s="4">
        <v>1936.4</v>
      </c>
      <c r="I346" s="4">
        <v>39556.4</v>
      </c>
      <c r="J346" s="5">
        <f t="shared" si="1"/>
        <v>-2043.03</v>
      </c>
    </row>
    <row r="347" hidden="1">
      <c r="A347" s="7">
        <v>45148.0</v>
      </c>
      <c r="B347" s="4">
        <v>1635.85</v>
      </c>
      <c r="C347" s="4">
        <v>2536.45</v>
      </c>
      <c r="D347" s="4">
        <v>1389.1</v>
      </c>
      <c r="E347" s="11">
        <v>618.25</v>
      </c>
      <c r="F347" s="11">
        <v>451.75</v>
      </c>
      <c r="G347" s="11">
        <v>209.97</v>
      </c>
      <c r="H347" s="4">
        <v>1918.5</v>
      </c>
      <c r="I347" s="4">
        <v>41583.2</v>
      </c>
      <c r="J347" s="5">
        <f t="shared" si="1"/>
        <v>-125.61</v>
      </c>
    </row>
    <row r="348" hidden="1">
      <c r="A348" s="3">
        <v>45147.0</v>
      </c>
      <c r="B348" s="4">
        <v>1650.5</v>
      </c>
      <c r="C348" s="4">
        <v>2525.2</v>
      </c>
      <c r="D348" s="4">
        <v>1394.4</v>
      </c>
      <c r="E348" s="11">
        <v>622.55</v>
      </c>
      <c r="F348" s="11">
        <v>458.65</v>
      </c>
      <c r="G348" s="11">
        <v>210.08</v>
      </c>
      <c r="H348" s="4">
        <v>1911.9</v>
      </c>
      <c r="I348" s="4">
        <v>41695.4</v>
      </c>
      <c r="J348" s="5">
        <f t="shared" si="1"/>
        <v>83.32</v>
      </c>
    </row>
    <row r="349" hidden="1">
      <c r="A349" s="3">
        <v>45146.0</v>
      </c>
      <c r="B349" s="4">
        <v>1649.9</v>
      </c>
      <c r="C349" s="4">
        <v>2508.65</v>
      </c>
      <c r="D349" s="4">
        <v>1390.2</v>
      </c>
      <c r="E349" s="11">
        <v>607.3</v>
      </c>
      <c r="F349" s="11">
        <v>452.35</v>
      </c>
      <c r="G349" s="11">
        <v>209.86</v>
      </c>
      <c r="H349" s="4">
        <v>1919.1</v>
      </c>
      <c r="I349" s="4">
        <v>41648.0</v>
      </c>
      <c r="J349" s="5">
        <f t="shared" si="1"/>
        <v>329.76</v>
      </c>
    </row>
    <row r="350" hidden="1">
      <c r="A350" s="3">
        <v>45145.0</v>
      </c>
      <c r="B350" s="4">
        <v>1651.25</v>
      </c>
      <c r="C350" s="4">
        <v>2523.85</v>
      </c>
      <c r="D350" s="4">
        <v>1393.0</v>
      </c>
      <c r="E350" s="11">
        <v>609.5</v>
      </c>
      <c r="F350" s="11">
        <v>454.9</v>
      </c>
      <c r="G350" s="11">
        <v>209.9</v>
      </c>
      <c r="H350" s="4">
        <v>1920.5</v>
      </c>
      <c r="I350" s="4">
        <v>41292.7</v>
      </c>
      <c r="J350" s="5">
        <f t="shared" si="1"/>
        <v>-1431.33</v>
      </c>
    </row>
    <row r="351" hidden="1">
      <c r="A351" s="3">
        <v>45142.0</v>
      </c>
      <c r="B351" s="4">
        <v>1652.2</v>
      </c>
      <c r="C351" s="4">
        <v>2509.55</v>
      </c>
      <c r="D351" s="4">
        <v>1378.35</v>
      </c>
      <c r="E351" s="11">
        <v>615.0</v>
      </c>
      <c r="F351" s="11">
        <v>454.95</v>
      </c>
      <c r="G351" s="11">
        <v>209.58</v>
      </c>
      <c r="H351" s="4">
        <v>1898.6</v>
      </c>
      <c r="I351" s="4">
        <v>42768.7</v>
      </c>
      <c r="J351" s="5">
        <f t="shared" si="1"/>
        <v>-306.23</v>
      </c>
    </row>
    <row r="352" hidden="1">
      <c r="A352" s="3">
        <v>45141.0</v>
      </c>
      <c r="B352" s="4">
        <v>1628.65</v>
      </c>
      <c r="C352" s="4">
        <v>2475.9</v>
      </c>
      <c r="D352" s="4">
        <v>1364.3</v>
      </c>
      <c r="E352" s="11">
        <v>618.95</v>
      </c>
      <c r="F352" s="11">
        <v>456.05</v>
      </c>
      <c r="G352" s="11">
        <v>208.11</v>
      </c>
      <c r="H352" s="4">
        <v>1895.7</v>
      </c>
      <c r="I352" s="4">
        <v>43145.5</v>
      </c>
      <c r="J352" s="5">
        <f t="shared" si="1"/>
        <v>617.6</v>
      </c>
    </row>
    <row r="353" hidden="1">
      <c r="A353" s="3">
        <v>45140.0</v>
      </c>
      <c r="B353" s="4">
        <v>1640.5</v>
      </c>
      <c r="C353" s="4">
        <v>2486.35</v>
      </c>
      <c r="D353" s="4">
        <v>1356.85</v>
      </c>
      <c r="E353" s="11">
        <v>622.65</v>
      </c>
      <c r="F353" s="11">
        <v>460.1</v>
      </c>
      <c r="G353" s="11">
        <v>209.71</v>
      </c>
      <c r="H353" s="4">
        <v>1888.7</v>
      </c>
      <c r="I353" s="4">
        <v>42510.7</v>
      </c>
      <c r="J353" s="5">
        <f t="shared" si="1"/>
        <v>681.92</v>
      </c>
    </row>
    <row r="354" hidden="1">
      <c r="A354" s="3">
        <v>45139.0</v>
      </c>
      <c r="B354" s="4">
        <v>1662.25</v>
      </c>
      <c r="C354" s="4">
        <v>2513.2</v>
      </c>
      <c r="D354" s="4">
        <v>1365.2</v>
      </c>
      <c r="E354" s="11">
        <v>643.65</v>
      </c>
      <c r="F354" s="11">
        <v>464.8</v>
      </c>
      <c r="G354" s="11">
        <v>211.24</v>
      </c>
      <c r="H354" s="4">
        <v>1887.2</v>
      </c>
      <c r="I354" s="4">
        <v>41746.1</v>
      </c>
      <c r="J354" s="5">
        <f t="shared" si="1"/>
        <v>-1135.17</v>
      </c>
    </row>
    <row r="355" hidden="1">
      <c r="A355" s="7">
        <v>45138.0</v>
      </c>
      <c r="B355" s="4">
        <v>1651.2</v>
      </c>
      <c r="C355" s="4">
        <v>2549.25</v>
      </c>
      <c r="D355" s="4">
        <v>1355.7</v>
      </c>
      <c r="E355" s="11">
        <v>644.3</v>
      </c>
      <c r="F355" s="11">
        <v>465.7</v>
      </c>
      <c r="G355" s="11">
        <v>211.16</v>
      </c>
      <c r="H355" s="4">
        <v>1900.2</v>
      </c>
      <c r="I355" s="4">
        <v>42851.3</v>
      </c>
      <c r="J355" s="5">
        <f t="shared" si="1"/>
        <v>60.07</v>
      </c>
    </row>
    <row r="356" hidden="1">
      <c r="A356" s="7">
        <v>45135.0</v>
      </c>
      <c r="B356" s="4">
        <v>1643.5</v>
      </c>
      <c r="C356" s="4">
        <v>2527.85</v>
      </c>
      <c r="D356" s="4">
        <v>1340.5</v>
      </c>
      <c r="E356" s="11">
        <v>635.3</v>
      </c>
      <c r="F356" s="11">
        <v>468.45</v>
      </c>
      <c r="G356" s="11">
        <v>210.34</v>
      </c>
      <c r="H356" s="4">
        <v>1906.9</v>
      </c>
      <c r="I356" s="4">
        <v>42835.9</v>
      </c>
      <c r="J356" s="5">
        <f t="shared" si="1"/>
        <v>-3543.23</v>
      </c>
    </row>
    <row r="357" hidden="1">
      <c r="A357" s="7">
        <v>45134.0</v>
      </c>
      <c r="B357" s="4">
        <v>1673.15</v>
      </c>
      <c r="C357" s="4">
        <v>2502.7</v>
      </c>
      <c r="D357" s="4">
        <v>1353.15</v>
      </c>
      <c r="E357" s="11">
        <v>643.7</v>
      </c>
      <c r="F357" s="11">
        <v>465.05</v>
      </c>
      <c r="G357" s="11">
        <v>210.42</v>
      </c>
      <c r="H357" s="4">
        <v>1915.6</v>
      </c>
      <c r="I357" s="4">
        <v>46348.2</v>
      </c>
      <c r="J357" s="5">
        <f t="shared" si="1"/>
        <v>-325.94</v>
      </c>
    </row>
    <row r="358" hidden="1">
      <c r="A358" s="7">
        <v>45133.0</v>
      </c>
      <c r="B358" s="4">
        <v>1690.7</v>
      </c>
      <c r="C358" s="4">
        <v>2526.2</v>
      </c>
      <c r="D358" s="4">
        <v>1348.85</v>
      </c>
      <c r="E358" s="11">
        <v>641.1</v>
      </c>
      <c r="F358" s="11">
        <v>472.25</v>
      </c>
      <c r="G358" s="11">
        <v>211.51</v>
      </c>
      <c r="H358" s="4">
        <v>1918.0</v>
      </c>
      <c r="I358" s="4">
        <v>46629.3</v>
      </c>
      <c r="J358" s="5">
        <f t="shared" si="1"/>
        <v>559.82</v>
      </c>
    </row>
    <row r="359" hidden="1">
      <c r="A359" s="7">
        <v>45132.0</v>
      </c>
      <c r="B359" s="4">
        <v>1696.6</v>
      </c>
      <c r="C359" s="4">
        <v>2485.8</v>
      </c>
      <c r="D359" s="4">
        <v>1334.6</v>
      </c>
      <c r="E359" s="11">
        <v>639.45</v>
      </c>
      <c r="F359" s="11">
        <v>462.3</v>
      </c>
      <c r="G359" s="11">
        <v>210.24</v>
      </c>
      <c r="H359" s="4">
        <v>1920.1</v>
      </c>
      <c r="I359" s="4">
        <v>46129.0</v>
      </c>
      <c r="J359" s="5">
        <f t="shared" si="1"/>
        <v>-819.58</v>
      </c>
    </row>
    <row r="360" hidden="1">
      <c r="A360" s="7">
        <v>45131.0</v>
      </c>
      <c r="B360" s="4">
        <v>1678.4</v>
      </c>
      <c r="C360" s="4">
        <v>2487.4</v>
      </c>
      <c r="D360" s="4">
        <v>1336.6</v>
      </c>
      <c r="E360" s="11">
        <v>629.25</v>
      </c>
      <c r="F360" s="11">
        <v>471.35</v>
      </c>
      <c r="G360" s="11">
        <v>210.57</v>
      </c>
      <c r="H360" s="4">
        <v>1921.9</v>
      </c>
      <c r="I360" s="4">
        <v>46962.2</v>
      </c>
      <c r="J360" s="5">
        <f t="shared" si="1"/>
        <v>2965.37</v>
      </c>
    </row>
    <row r="361" hidden="1">
      <c r="A361" s="7">
        <v>45128.0</v>
      </c>
      <c r="B361" s="4">
        <v>1675.75</v>
      </c>
      <c r="C361" s="4">
        <v>2538.75</v>
      </c>
      <c r="D361" s="4">
        <v>1331.6</v>
      </c>
      <c r="E361" s="11">
        <v>625.75</v>
      </c>
      <c r="F361" s="11">
        <v>490.45</v>
      </c>
      <c r="G361" s="11">
        <v>211.9</v>
      </c>
      <c r="H361" s="4">
        <v>1930.8</v>
      </c>
      <c r="I361" s="4">
        <v>43927.3</v>
      </c>
      <c r="J361" s="5">
        <f t="shared" si="1"/>
        <v>-260.79</v>
      </c>
    </row>
    <row r="362" hidden="1">
      <c r="A362" s="7">
        <v>45127.0</v>
      </c>
      <c r="B362" s="4">
        <v>1688.75</v>
      </c>
      <c r="C362" s="4">
        <v>2619.85</v>
      </c>
      <c r="D362" s="4">
        <v>1449.5</v>
      </c>
      <c r="E362" s="11">
        <v>621.65</v>
      </c>
      <c r="F362" s="11">
        <v>492.15</v>
      </c>
      <c r="G362" s="11">
        <v>212.59</v>
      </c>
      <c r="H362" s="4">
        <v>1940.7</v>
      </c>
      <c r="I362" s="4">
        <v>43967.9</v>
      </c>
      <c r="J362" s="5">
        <f t="shared" si="1"/>
        <v>-423.98</v>
      </c>
    </row>
    <row r="363" hidden="1">
      <c r="A363" s="7">
        <v>45126.0</v>
      </c>
      <c r="B363" s="4">
        <v>1685.1</v>
      </c>
      <c r="C363" s="4">
        <v>2841.85</v>
      </c>
      <c r="D363" s="4">
        <v>1474.95</v>
      </c>
      <c r="E363" s="11">
        <v>620.6</v>
      </c>
      <c r="F363" s="11">
        <v>478.85</v>
      </c>
      <c r="G363" s="11">
        <v>211.92</v>
      </c>
      <c r="H363" s="4">
        <v>1946.9</v>
      </c>
      <c r="I363" s="4">
        <v>44156.9</v>
      </c>
      <c r="J363" s="5">
        <f t="shared" si="1"/>
        <v>51.08</v>
      </c>
    </row>
    <row r="364" hidden="1">
      <c r="A364" s="7">
        <v>45125.0</v>
      </c>
      <c r="B364" s="4">
        <v>1677.5</v>
      </c>
      <c r="C364" s="4">
        <v>2820.45</v>
      </c>
      <c r="D364" s="4">
        <v>1475.2</v>
      </c>
      <c r="E364" s="11">
        <v>612.1</v>
      </c>
      <c r="F364" s="11">
        <v>472.5</v>
      </c>
      <c r="G364" s="11">
        <v>211.34</v>
      </c>
      <c r="H364" s="4">
        <v>1939.9</v>
      </c>
      <c r="I364" s="4">
        <v>44157.0</v>
      </c>
      <c r="J364" s="5">
        <f t="shared" si="1"/>
        <v>1383.83</v>
      </c>
    </row>
    <row r="365" hidden="1">
      <c r="A365" s="7">
        <v>45124.0</v>
      </c>
      <c r="B365" s="4">
        <v>1678.9</v>
      </c>
      <c r="C365" s="4">
        <v>2796.7</v>
      </c>
      <c r="D365" s="4">
        <v>1422.95</v>
      </c>
      <c r="E365" s="11">
        <v>618.5</v>
      </c>
      <c r="F365" s="11">
        <v>472.35</v>
      </c>
      <c r="G365" s="11">
        <v>210.66</v>
      </c>
      <c r="H365" s="4">
        <v>1946.0</v>
      </c>
      <c r="I365" s="4">
        <v>42836.1</v>
      </c>
      <c r="J365" s="5">
        <f t="shared" si="1"/>
        <v>-2029.31</v>
      </c>
    </row>
    <row r="366" hidden="1">
      <c r="A366" s="7">
        <v>45121.0</v>
      </c>
      <c r="B366" s="4">
        <v>1644.5</v>
      </c>
      <c r="C366" s="4">
        <v>2740.7</v>
      </c>
      <c r="D366" s="4">
        <v>1425.95</v>
      </c>
      <c r="E366" s="11">
        <v>624.9</v>
      </c>
      <c r="F366" s="11">
        <v>472.9</v>
      </c>
      <c r="G366" s="11">
        <v>209.12</v>
      </c>
      <c r="H366" s="4">
        <v>1949.7</v>
      </c>
      <c r="I366" s="4">
        <v>44943.7</v>
      </c>
      <c r="J366" s="5">
        <f t="shared" si="1"/>
        <v>798.9</v>
      </c>
    </row>
    <row r="367" hidden="1">
      <c r="A367" s="7">
        <v>45120.0</v>
      </c>
      <c r="B367" s="4">
        <v>1641.1</v>
      </c>
      <c r="C367" s="4">
        <v>2743.0</v>
      </c>
      <c r="D367" s="4">
        <v>1365.1</v>
      </c>
      <c r="E367" s="11">
        <v>620.65</v>
      </c>
      <c r="F367" s="11">
        <v>472.0</v>
      </c>
      <c r="G367" s="11">
        <v>207.72</v>
      </c>
      <c r="H367" s="4">
        <v>1979.6</v>
      </c>
      <c r="I367" s="4">
        <v>44183.4</v>
      </c>
      <c r="J367" s="5">
        <f t="shared" si="1"/>
        <v>1934.6</v>
      </c>
    </row>
    <row r="368" hidden="1">
      <c r="A368" s="7">
        <v>45119.0</v>
      </c>
      <c r="B368" s="4">
        <v>1632.95</v>
      </c>
      <c r="C368" s="4">
        <v>2767.75</v>
      </c>
      <c r="D368" s="4">
        <v>1333.3</v>
      </c>
      <c r="E368" s="11">
        <v>621.45</v>
      </c>
      <c r="F368" s="11">
        <v>472.3</v>
      </c>
      <c r="G368" s="11">
        <v>207.62</v>
      </c>
      <c r="H368" s="4">
        <v>1970.1</v>
      </c>
      <c r="I368" s="4">
        <v>42272.5</v>
      </c>
      <c r="J368" s="5">
        <f t="shared" si="1"/>
        <v>124.21</v>
      </c>
    </row>
    <row r="369" hidden="1">
      <c r="A369" s="7">
        <v>45118.0</v>
      </c>
      <c r="B369" s="4">
        <v>1648.4</v>
      </c>
      <c r="C369" s="4">
        <v>2764.7</v>
      </c>
      <c r="D369" s="4">
        <v>1348.6</v>
      </c>
      <c r="E369" s="11">
        <v>628.5</v>
      </c>
      <c r="F369" s="11">
        <v>473.15</v>
      </c>
      <c r="G369" s="11">
        <v>208.01</v>
      </c>
      <c r="H369" s="4">
        <v>1945.7</v>
      </c>
      <c r="I369" s="4">
        <v>42136.7</v>
      </c>
      <c r="J369" s="5">
        <f t="shared" si="1"/>
        <v>99.02</v>
      </c>
    </row>
    <row r="370" hidden="1">
      <c r="A370" s="7">
        <v>45117.0</v>
      </c>
      <c r="B370" s="4">
        <v>1656.45</v>
      </c>
      <c r="C370" s="4">
        <v>2735.05</v>
      </c>
      <c r="D370" s="4">
        <v>1329.15</v>
      </c>
      <c r="E370" s="11">
        <v>618.65</v>
      </c>
      <c r="F370" s="11">
        <v>465.85</v>
      </c>
      <c r="G370" s="11">
        <v>207.09</v>
      </c>
      <c r="H370" s="4">
        <v>1970.1</v>
      </c>
      <c r="I370" s="4">
        <v>42072.4</v>
      </c>
      <c r="J370" s="5">
        <f t="shared" si="1"/>
        <v>-407.45</v>
      </c>
    </row>
    <row r="371" hidden="1">
      <c r="A371" s="3">
        <v>45114.0</v>
      </c>
      <c r="B371" s="4">
        <v>1660.4</v>
      </c>
      <c r="C371" s="4">
        <v>2633.6</v>
      </c>
      <c r="D371" s="4">
        <v>1330.2</v>
      </c>
      <c r="E371" s="11">
        <v>618.2</v>
      </c>
      <c r="F371" s="11">
        <v>468.4</v>
      </c>
      <c r="G371" s="11">
        <v>206.59</v>
      </c>
      <c r="H371" s="4">
        <v>1963.7</v>
      </c>
      <c r="I371" s="4">
        <v>42581.1</v>
      </c>
      <c r="J371" s="5">
        <f t="shared" si="1"/>
        <v>-887.25</v>
      </c>
    </row>
    <row r="372" hidden="1">
      <c r="A372" s="3">
        <v>45113.0</v>
      </c>
      <c r="B372" s="4">
        <v>1675.0</v>
      </c>
      <c r="C372" s="4">
        <v>2638.75</v>
      </c>
      <c r="D372" s="4">
        <v>1343.9</v>
      </c>
      <c r="E372" s="11">
        <v>600.8</v>
      </c>
      <c r="F372" s="11">
        <v>473.9</v>
      </c>
      <c r="G372" s="11">
        <v>208.39</v>
      </c>
      <c r="H372" s="4">
        <v>1962.2</v>
      </c>
      <c r="I372" s="4">
        <v>43446.5</v>
      </c>
      <c r="J372" s="5">
        <f t="shared" si="1"/>
        <v>993.96</v>
      </c>
    </row>
    <row r="373" hidden="1">
      <c r="A373" s="3">
        <v>45112.0</v>
      </c>
      <c r="B373" s="4">
        <v>1673.3</v>
      </c>
      <c r="C373" s="4">
        <v>2584.5</v>
      </c>
      <c r="D373" s="4">
        <v>1347.3</v>
      </c>
      <c r="E373" s="11">
        <v>588.25</v>
      </c>
      <c r="F373" s="11">
        <v>475.1</v>
      </c>
      <c r="G373" s="11">
        <v>207.13</v>
      </c>
      <c r="H373" s="4">
        <v>1966.6</v>
      </c>
      <c r="I373" s="4">
        <v>42513.3</v>
      </c>
      <c r="J373" s="5">
        <f t="shared" si="1"/>
        <v>-1120.93</v>
      </c>
    </row>
    <row r="374" hidden="1">
      <c r="A374" s="3">
        <v>45111.0</v>
      </c>
      <c r="B374" s="4">
        <v>1728.2</v>
      </c>
      <c r="C374" s="4">
        <v>2588.75</v>
      </c>
      <c r="D374" s="4">
        <v>1345.15</v>
      </c>
      <c r="E374" s="11">
        <v>591.45</v>
      </c>
      <c r="F374" s="11">
        <v>466.35</v>
      </c>
      <c r="G374" s="11">
        <v>207.11</v>
      </c>
      <c r="H374" s="4">
        <v>1970.9</v>
      </c>
      <c r="I374" s="4">
        <v>43578.5</v>
      </c>
      <c r="J374" s="5">
        <f t="shared" si="1"/>
        <v>584.45</v>
      </c>
    </row>
    <row r="375" hidden="1">
      <c r="A375" s="3">
        <v>45110.0</v>
      </c>
      <c r="B375" s="4">
        <v>1719.8</v>
      </c>
      <c r="C375" s="4">
        <v>2615.7</v>
      </c>
      <c r="D375" s="4">
        <v>1333.7</v>
      </c>
      <c r="E375" s="11">
        <v>590.8</v>
      </c>
      <c r="F375" s="11">
        <v>463.25</v>
      </c>
      <c r="G375" s="11">
        <v>206.41</v>
      </c>
      <c r="H375" s="4">
        <v>1980.8</v>
      </c>
      <c r="I375" s="4">
        <v>42981.5</v>
      </c>
      <c r="J375" s="5">
        <f t="shared" si="1"/>
        <v>-638.63</v>
      </c>
    </row>
    <row r="376" hidden="1">
      <c r="A376" s="7">
        <v>45107.0</v>
      </c>
      <c r="B376" s="4">
        <v>1701.4</v>
      </c>
      <c r="C376" s="4">
        <v>2550.25</v>
      </c>
      <c r="D376" s="4">
        <v>1335.5</v>
      </c>
      <c r="E376" s="11">
        <v>595.55</v>
      </c>
      <c r="F376" s="11">
        <v>451.6</v>
      </c>
      <c r="G376" s="11">
        <v>205.09</v>
      </c>
      <c r="H376" s="4">
        <v>1980.8</v>
      </c>
      <c r="I376" s="4">
        <v>43710.4</v>
      </c>
      <c r="J376" s="5">
        <f t="shared" si="1"/>
        <v>-132.15</v>
      </c>
    </row>
    <row r="377" hidden="1">
      <c r="A377" s="7">
        <v>45105.0</v>
      </c>
      <c r="B377" s="4">
        <v>1676.15</v>
      </c>
      <c r="C377" s="4">
        <v>2529.5</v>
      </c>
      <c r="D377" s="4">
        <v>1293.35</v>
      </c>
      <c r="E377" s="11">
        <v>586.65</v>
      </c>
      <c r="F377" s="11">
        <v>449.35</v>
      </c>
      <c r="G377" s="11">
        <v>202.44</v>
      </c>
      <c r="H377" s="4">
        <v>1956.4</v>
      </c>
      <c r="I377" s="4">
        <v>43968.9</v>
      </c>
      <c r="J377" s="5">
        <f t="shared" si="1"/>
        <v>178.87</v>
      </c>
    </row>
    <row r="378" hidden="1">
      <c r="A378" s="7">
        <v>45104.0</v>
      </c>
      <c r="B378" s="4">
        <v>1658.6</v>
      </c>
      <c r="C378" s="4">
        <v>2496.45</v>
      </c>
      <c r="D378" s="4">
        <v>1279.15</v>
      </c>
      <c r="E378" s="11">
        <v>573.1</v>
      </c>
      <c r="F378" s="11">
        <v>445.1</v>
      </c>
      <c r="G378" s="11">
        <v>201.17</v>
      </c>
      <c r="H378" s="4">
        <v>1964.4</v>
      </c>
      <c r="I378" s="4">
        <v>43865.9</v>
      </c>
      <c r="J378" s="5">
        <f t="shared" si="1"/>
        <v>242.27</v>
      </c>
    </row>
    <row r="379" hidden="1">
      <c r="A379" s="7">
        <v>45103.0</v>
      </c>
      <c r="B379" s="4">
        <v>1635.55</v>
      </c>
      <c r="C379" s="4">
        <v>2495.55</v>
      </c>
      <c r="D379" s="4">
        <v>1270.35</v>
      </c>
      <c r="E379" s="11">
        <v>567.85</v>
      </c>
      <c r="F379" s="11">
        <v>445.7</v>
      </c>
      <c r="G379" s="11">
        <v>200.0</v>
      </c>
      <c r="H379" s="4">
        <v>1963.8</v>
      </c>
      <c r="I379" s="4">
        <v>43662.8</v>
      </c>
      <c r="J379" s="5">
        <f t="shared" si="1"/>
        <v>1393.01</v>
      </c>
    </row>
    <row r="380" hidden="1">
      <c r="A380" s="7">
        <v>45100.0</v>
      </c>
      <c r="B380" s="4">
        <v>1643.5</v>
      </c>
      <c r="C380" s="4">
        <v>2514.75</v>
      </c>
      <c r="D380" s="4">
        <v>1265.0</v>
      </c>
      <c r="E380" s="11">
        <v>559.65</v>
      </c>
      <c r="F380" s="11">
        <v>444.75</v>
      </c>
      <c r="G380" s="11">
        <v>199.94</v>
      </c>
      <c r="H380" s="4">
        <v>1961.7</v>
      </c>
      <c r="I380" s="4">
        <v>42259.3</v>
      </c>
      <c r="J380" s="5">
        <f t="shared" si="1"/>
        <v>-426.71</v>
      </c>
    </row>
    <row r="381" hidden="1">
      <c r="A381" s="7">
        <v>45099.0</v>
      </c>
      <c r="B381" s="4">
        <v>1643.6</v>
      </c>
      <c r="C381" s="4">
        <v>2535.5</v>
      </c>
      <c r="D381" s="4">
        <v>1281.55</v>
      </c>
      <c r="E381" s="11">
        <v>569.35</v>
      </c>
      <c r="F381" s="11">
        <v>447.65</v>
      </c>
      <c r="G381" s="11">
        <v>200.85</v>
      </c>
      <c r="H381" s="4">
        <v>1937.1</v>
      </c>
      <c r="I381" s="4">
        <v>42659.7</v>
      </c>
      <c r="J381" s="5">
        <f t="shared" si="1"/>
        <v>1246.32</v>
      </c>
    </row>
    <row r="382" hidden="1">
      <c r="A382" s="7">
        <v>45098.0</v>
      </c>
      <c r="B382" s="4">
        <v>1635.6</v>
      </c>
      <c r="C382" s="4">
        <v>2564.3</v>
      </c>
      <c r="D382" s="4">
        <v>1299.35</v>
      </c>
      <c r="E382" s="11">
        <v>581.4</v>
      </c>
      <c r="F382" s="11">
        <v>447.05</v>
      </c>
      <c r="G382" s="11">
        <v>201.58</v>
      </c>
      <c r="H382" s="4">
        <v>1931.0</v>
      </c>
      <c r="I382" s="4">
        <v>41368.7</v>
      </c>
      <c r="J382" s="5">
        <f t="shared" si="1"/>
        <v>-880.88</v>
      </c>
    </row>
    <row r="383" hidden="1">
      <c r="A383" s="7">
        <v>45097.0</v>
      </c>
      <c r="B383" s="4">
        <v>1607.5</v>
      </c>
      <c r="C383" s="4">
        <v>2557.1</v>
      </c>
      <c r="D383" s="4">
        <v>1303.4</v>
      </c>
      <c r="E383" s="11">
        <v>583.25</v>
      </c>
      <c r="F383" s="11">
        <v>452.85</v>
      </c>
      <c r="G383" s="11">
        <v>201.56</v>
      </c>
      <c r="H383" s="4">
        <v>1932.5</v>
      </c>
      <c r="I383" s="4">
        <v>42271.7</v>
      </c>
      <c r="J383" s="5">
        <f t="shared" si="1"/>
        <v>395.32</v>
      </c>
    </row>
    <row r="384" hidden="1">
      <c r="A384" s="7">
        <v>45096.0</v>
      </c>
      <c r="B384" s="4">
        <v>1604.15</v>
      </c>
      <c r="C384" s="4">
        <v>2551.8</v>
      </c>
      <c r="D384" s="4">
        <v>1294.0</v>
      </c>
      <c r="E384" s="11">
        <v>566.05</v>
      </c>
      <c r="F384" s="11">
        <v>453.6</v>
      </c>
      <c r="G384" s="11">
        <v>200.54</v>
      </c>
      <c r="H384" s="4">
        <v>1915.4</v>
      </c>
      <c r="I384" s="4">
        <v>41929.0</v>
      </c>
      <c r="J384" s="5">
        <f t="shared" si="1"/>
        <v>-1134.34</v>
      </c>
    </row>
    <row r="385" hidden="1">
      <c r="A385" s="7">
        <v>45093.0</v>
      </c>
      <c r="B385" s="4">
        <v>1602.75</v>
      </c>
      <c r="C385" s="4">
        <v>2577.4</v>
      </c>
      <c r="D385" s="4">
        <v>1291.65</v>
      </c>
      <c r="E385" s="11">
        <v>569.8</v>
      </c>
      <c r="F385" s="11">
        <v>453.1</v>
      </c>
      <c r="G385" s="11">
        <v>201.18</v>
      </c>
      <c r="H385" s="4">
        <v>1927.1</v>
      </c>
      <c r="I385" s="4">
        <v>43025.9</v>
      </c>
      <c r="J385" s="5">
        <f t="shared" si="1"/>
        <v>199.44</v>
      </c>
    </row>
    <row r="386" hidden="1">
      <c r="A386" s="7">
        <v>45092.0</v>
      </c>
      <c r="B386" s="4">
        <v>1582.05</v>
      </c>
      <c r="C386" s="4">
        <v>2552.55</v>
      </c>
      <c r="D386" s="4">
        <v>1286.8</v>
      </c>
      <c r="E386" s="11">
        <v>568.45</v>
      </c>
      <c r="F386" s="11">
        <v>448.1</v>
      </c>
      <c r="G386" s="11">
        <v>199.89</v>
      </c>
      <c r="H386" s="4">
        <v>1927.1</v>
      </c>
      <c r="I386" s="4">
        <v>42884.5</v>
      </c>
      <c r="J386" s="5">
        <f t="shared" si="1"/>
        <v>1363.78</v>
      </c>
    </row>
    <row r="387" hidden="1">
      <c r="A387" s="7">
        <v>45091.0</v>
      </c>
      <c r="B387" s="4">
        <v>1601.75</v>
      </c>
      <c r="C387" s="4">
        <v>2551.85</v>
      </c>
      <c r="D387" s="4">
        <v>1300.4</v>
      </c>
      <c r="E387" s="11">
        <v>570.3</v>
      </c>
      <c r="F387" s="11">
        <v>444.5</v>
      </c>
      <c r="G387" s="11">
        <v>200.36</v>
      </c>
      <c r="H387" s="4">
        <v>1929.5</v>
      </c>
      <c r="I387" s="4">
        <v>41487.0</v>
      </c>
      <c r="J387" s="5">
        <f t="shared" si="1"/>
        <v>263.34</v>
      </c>
    </row>
    <row r="388" hidden="1">
      <c r="A388" s="7">
        <v>45090.0</v>
      </c>
      <c r="B388" s="4">
        <v>1603.5</v>
      </c>
      <c r="C388" s="4">
        <v>2520.85</v>
      </c>
      <c r="D388" s="4">
        <v>1304.85</v>
      </c>
      <c r="E388" s="11">
        <v>562.2</v>
      </c>
      <c r="F388" s="11">
        <v>445.4</v>
      </c>
      <c r="G388" s="11">
        <v>200.02</v>
      </c>
      <c r="H388" s="4">
        <v>1929.4</v>
      </c>
      <c r="I388" s="4">
        <v>41256.1</v>
      </c>
      <c r="J388" s="5">
        <f t="shared" si="1"/>
        <v>-2463.39</v>
      </c>
    </row>
    <row r="389" hidden="1">
      <c r="A389" s="7">
        <v>45089.0</v>
      </c>
      <c r="B389" s="4">
        <v>1600.8</v>
      </c>
      <c r="C389" s="4">
        <v>2484.15</v>
      </c>
      <c r="D389" s="4">
        <v>1291.95</v>
      </c>
      <c r="E389" s="11">
        <v>564.15</v>
      </c>
      <c r="F389" s="11">
        <v>436.95</v>
      </c>
      <c r="G389" s="11">
        <v>198.81</v>
      </c>
      <c r="H389" s="4">
        <v>1917.9</v>
      </c>
      <c r="I389" s="4">
        <v>43791.0</v>
      </c>
      <c r="J389" s="5">
        <f t="shared" si="1"/>
        <v>96.13</v>
      </c>
    </row>
    <row r="390" hidden="1">
      <c r="A390" s="3">
        <v>45086.0</v>
      </c>
      <c r="B390" s="4">
        <v>1610.6</v>
      </c>
      <c r="C390" s="4">
        <v>2481.95</v>
      </c>
      <c r="D390" s="4">
        <v>1265.95</v>
      </c>
      <c r="E390" s="11">
        <v>562.3</v>
      </c>
      <c r="F390" s="11">
        <v>438.45</v>
      </c>
      <c r="G390" s="11">
        <v>198.53</v>
      </c>
      <c r="H390" s="4">
        <v>1913.4</v>
      </c>
      <c r="I390" s="4">
        <v>43718.4</v>
      </c>
      <c r="J390" s="5">
        <f t="shared" si="1"/>
        <v>-494.02</v>
      </c>
    </row>
    <row r="391" hidden="1">
      <c r="A391" s="3">
        <v>45085.0</v>
      </c>
      <c r="B391" s="4">
        <v>1608.7</v>
      </c>
      <c r="C391" s="4">
        <v>2499.65</v>
      </c>
      <c r="D391" s="4">
        <v>1282.8</v>
      </c>
      <c r="E391" s="11">
        <v>559.7</v>
      </c>
      <c r="F391" s="11">
        <v>442.9</v>
      </c>
      <c r="G391" s="11">
        <v>199.25</v>
      </c>
      <c r="H391" s="4">
        <v>1915.1</v>
      </c>
      <c r="I391" s="4">
        <v>44175.5</v>
      </c>
      <c r="J391" s="5">
        <f t="shared" si="1"/>
        <v>861.8</v>
      </c>
    </row>
    <row r="392" hidden="1">
      <c r="A392" s="3">
        <v>45084.0</v>
      </c>
      <c r="B392" s="4">
        <v>1607.7</v>
      </c>
      <c r="C392" s="4">
        <v>2498.15</v>
      </c>
      <c r="D392" s="4">
        <v>1288.95</v>
      </c>
      <c r="E392" s="11">
        <v>567.95</v>
      </c>
      <c r="F392" s="11">
        <v>443.95</v>
      </c>
      <c r="G392" s="11">
        <v>200.3</v>
      </c>
      <c r="H392" s="4">
        <v>1925.1</v>
      </c>
      <c r="I392" s="4">
        <v>43289.7</v>
      </c>
      <c r="J392" s="5">
        <f t="shared" si="1"/>
        <v>-430.59</v>
      </c>
    </row>
    <row r="393" hidden="1">
      <c r="A393" s="3">
        <v>45083.0</v>
      </c>
      <c r="B393" s="4">
        <v>1599.4</v>
      </c>
      <c r="C393" s="4">
        <v>2479.35</v>
      </c>
      <c r="D393" s="4">
        <v>1279.0</v>
      </c>
      <c r="E393" s="11">
        <v>555.75</v>
      </c>
      <c r="F393" s="11">
        <v>442.8</v>
      </c>
      <c r="G393" s="11">
        <v>198.79</v>
      </c>
      <c r="H393" s="4">
        <v>1921.0</v>
      </c>
      <c r="I393" s="4">
        <v>43776.3</v>
      </c>
      <c r="J393" s="5">
        <f t="shared" si="1"/>
        <v>-310.57</v>
      </c>
    </row>
    <row r="394" hidden="1">
      <c r="A394" s="3">
        <v>45082.0</v>
      </c>
      <c r="B394" s="4">
        <v>1604.4</v>
      </c>
      <c r="C394" s="4">
        <v>2477.25</v>
      </c>
      <c r="D394" s="4">
        <v>1304.5</v>
      </c>
      <c r="E394" s="11">
        <v>546.25</v>
      </c>
      <c r="F394" s="11">
        <v>440.65</v>
      </c>
      <c r="G394" s="11">
        <v>198.71</v>
      </c>
      <c r="H394" s="4">
        <v>1915.0</v>
      </c>
      <c r="I394" s="4">
        <v>44076.2</v>
      </c>
      <c r="J394" s="5">
        <f t="shared" si="1"/>
        <v>2101.08</v>
      </c>
    </row>
    <row r="395" hidden="1">
      <c r="A395" s="3">
        <v>45079.0</v>
      </c>
      <c r="B395" s="4">
        <v>1606.5</v>
      </c>
      <c r="C395" s="4">
        <v>2455.2</v>
      </c>
      <c r="D395" s="4">
        <v>1299.0</v>
      </c>
      <c r="E395" s="11">
        <v>535.9</v>
      </c>
      <c r="F395" s="11">
        <v>443.4</v>
      </c>
      <c r="G395" s="11">
        <v>197.98</v>
      </c>
      <c r="H395" s="4">
        <v>1936.1</v>
      </c>
      <c r="I395" s="4">
        <v>41987.8</v>
      </c>
      <c r="J395" s="5">
        <f t="shared" si="1"/>
        <v>1993.83</v>
      </c>
    </row>
    <row r="396" hidden="1">
      <c r="A396" s="3">
        <v>45078.0</v>
      </c>
      <c r="B396" s="4">
        <v>1604.0</v>
      </c>
      <c r="C396" s="4">
        <v>2463.25</v>
      </c>
      <c r="D396" s="4">
        <v>1319.5</v>
      </c>
      <c r="E396" s="11">
        <v>535.2</v>
      </c>
      <c r="F396" s="11">
        <v>439.7</v>
      </c>
      <c r="G396" s="11">
        <v>197.3</v>
      </c>
      <c r="H396" s="4">
        <v>1938.9</v>
      </c>
      <c r="I396" s="4">
        <v>39970.2</v>
      </c>
      <c r="J396" s="5">
        <f t="shared" si="1"/>
        <v>492.79</v>
      </c>
    </row>
    <row r="397" hidden="1">
      <c r="A397" s="8">
        <v>45077.0</v>
      </c>
      <c r="B397" s="4">
        <v>1610.85</v>
      </c>
      <c r="C397" s="4">
        <v>2469.9</v>
      </c>
      <c r="D397" s="4">
        <v>1318.3</v>
      </c>
      <c r="E397" s="11">
        <v>526.3</v>
      </c>
      <c r="F397" s="11">
        <v>445.5</v>
      </c>
      <c r="G397" s="11">
        <v>198.31</v>
      </c>
      <c r="H397" s="4">
        <v>1947.7</v>
      </c>
      <c r="I397" s="4">
        <v>39458.4</v>
      </c>
      <c r="J397" s="5">
        <f t="shared" si="1"/>
        <v>676.61</v>
      </c>
    </row>
    <row r="398" hidden="1">
      <c r="A398" s="8">
        <v>45076.0</v>
      </c>
      <c r="B398" s="4">
        <v>1636.75</v>
      </c>
      <c r="C398" s="4">
        <v>2519.95</v>
      </c>
      <c r="D398" s="4">
        <v>1323.85</v>
      </c>
      <c r="E398" s="11">
        <v>518.8</v>
      </c>
      <c r="F398" s="11">
        <v>449.9</v>
      </c>
      <c r="G398" s="11">
        <v>199.0</v>
      </c>
      <c r="H398" s="4">
        <v>1962.2</v>
      </c>
      <c r="I398" s="4">
        <v>38688.2</v>
      </c>
      <c r="J398" s="5">
        <f t="shared" si="1"/>
        <v>984.52</v>
      </c>
    </row>
    <row r="399" hidden="1">
      <c r="A399" s="8">
        <v>45075.0</v>
      </c>
      <c r="B399" s="4">
        <v>1635.5</v>
      </c>
      <c r="C399" s="4">
        <v>2520.6</v>
      </c>
      <c r="D399" s="4">
        <v>1314.4</v>
      </c>
      <c r="E399" s="11">
        <v>521.45</v>
      </c>
      <c r="F399" s="11">
        <v>449.1</v>
      </c>
      <c r="G399" s="11">
        <v>198.38</v>
      </c>
      <c r="H399" s="4">
        <v>1961.8</v>
      </c>
      <c r="I399" s="4">
        <v>37712.9</v>
      </c>
      <c r="J399" s="5">
        <f t="shared" si="1"/>
        <v>-100.75</v>
      </c>
    </row>
    <row r="400" hidden="1">
      <c r="A400" s="8">
        <v>45072.0</v>
      </c>
      <c r="B400" s="4">
        <v>1615.8</v>
      </c>
      <c r="C400" s="4">
        <v>2506.5</v>
      </c>
      <c r="D400" s="4">
        <v>1317.45</v>
      </c>
      <c r="E400" s="11">
        <v>518.45</v>
      </c>
      <c r="F400" s="11">
        <v>443.6</v>
      </c>
      <c r="G400" s="11">
        <v>197.48</v>
      </c>
      <c r="H400" s="4">
        <v>1960.1</v>
      </c>
      <c r="I400" s="4">
        <v>37855.5</v>
      </c>
      <c r="J400" s="5">
        <f t="shared" si="1"/>
        <v>136.26</v>
      </c>
    </row>
    <row r="401" hidden="1">
      <c r="A401" s="8">
        <v>45071.0</v>
      </c>
      <c r="B401" s="4">
        <v>1609.6</v>
      </c>
      <c r="C401" s="4">
        <v>2439.95</v>
      </c>
      <c r="D401" s="4">
        <v>1304.35</v>
      </c>
      <c r="E401" s="11">
        <v>514.85</v>
      </c>
      <c r="F401" s="11">
        <v>441.15</v>
      </c>
      <c r="G401" s="11">
        <v>195.52</v>
      </c>
      <c r="H401" s="4">
        <v>1949.9</v>
      </c>
      <c r="I401" s="4">
        <v>37823.3</v>
      </c>
      <c r="J401" s="5">
        <f t="shared" si="1"/>
        <v>565.34</v>
      </c>
    </row>
    <row r="402" hidden="1">
      <c r="A402" s="8">
        <v>45070.0</v>
      </c>
      <c r="B402" s="4">
        <v>1615.8</v>
      </c>
      <c r="C402" s="4">
        <v>2440.25</v>
      </c>
      <c r="D402" s="4">
        <v>1298.65</v>
      </c>
      <c r="E402" s="11">
        <v>520.2</v>
      </c>
      <c r="F402" s="11">
        <v>433.5</v>
      </c>
      <c r="G402" s="11">
        <v>195.38</v>
      </c>
      <c r="H402" s="4">
        <v>1960.9</v>
      </c>
      <c r="I402" s="4">
        <v>37248.6</v>
      </c>
      <c r="J402" s="5">
        <f t="shared" si="1"/>
        <v>-252.46</v>
      </c>
    </row>
    <row r="403" hidden="1">
      <c r="A403" s="8">
        <v>45069.0</v>
      </c>
      <c r="B403" s="4">
        <v>1637.2</v>
      </c>
      <c r="C403" s="4">
        <v>2454.55</v>
      </c>
      <c r="D403" s="4">
        <v>1300.05</v>
      </c>
      <c r="E403" s="11">
        <v>528.5</v>
      </c>
      <c r="F403" s="11">
        <v>429.15</v>
      </c>
      <c r="G403" s="11">
        <v>196.09</v>
      </c>
      <c r="H403" s="4">
        <v>1968.4</v>
      </c>
      <c r="I403" s="4">
        <v>37451.8</v>
      </c>
      <c r="J403" s="5">
        <f t="shared" si="1"/>
        <v>-322.73</v>
      </c>
    </row>
    <row r="404" hidden="1">
      <c r="A404" s="8">
        <v>45068.0</v>
      </c>
      <c r="B404" s="4">
        <v>1641.05</v>
      </c>
      <c r="C404" s="4">
        <v>2455.0</v>
      </c>
      <c r="D404" s="4">
        <v>1292.8</v>
      </c>
      <c r="E404" s="11">
        <v>522.5</v>
      </c>
      <c r="F404" s="11">
        <v>424.75</v>
      </c>
      <c r="G404" s="11">
        <v>195.47</v>
      </c>
      <c r="H404" s="4">
        <v>1969.9</v>
      </c>
      <c r="I404" s="4">
        <v>37787.0</v>
      </c>
      <c r="J404" s="5">
        <f t="shared" si="1"/>
        <v>124.23</v>
      </c>
    </row>
    <row r="405" hidden="1">
      <c r="A405" s="8">
        <v>45065.0</v>
      </c>
      <c r="B405" s="4">
        <v>1646.9</v>
      </c>
      <c r="C405" s="4">
        <v>2441.95</v>
      </c>
      <c r="D405" s="4">
        <v>1268.9</v>
      </c>
      <c r="E405" s="11">
        <v>524.95</v>
      </c>
      <c r="F405" s="11">
        <v>419.85</v>
      </c>
      <c r="G405" s="11">
        <v>194.49</v>
      </c>
      <c r="H405" s="4">
        <v>1949.9</v>
      </c>
      <c r="I405" s="4">
        <v>37717.3</v>
      </c>
      <c r="J405" s="5">
        <f t="shared" si="1"/>
        <v>451.07</v>
      </c>
    </row>
    <row r="406" hidden="1">
      <c r="A406" s="8">
        <v>45064.0</v>
      </c>
      <c r="B406" s="4">
        <v>1645.0</v>
      </c>
      <c r="C406" s="4">
        <v>2434.05</v>
      </c>
      <c r="D406" s="4">
        <v>1246.0</v>
      </c>
      <c r="E406" s="11">
        <v>508.45</v>
      </c>
      <c r="F406" s="11">
        <v>419.7</v>
      </c>
      <c r="G406" s="11">
        <v>193.97</v>
      </c>
      <c r="H406" s="4">
        <v>1972.9</v>
      </c>
      <c r="I406" s="4">
        <v>37293.1</v>
      </c>
      <c r="J406" s="5">
        <f t="shared" si="1"/>
        <v>-125.2</v>
      </c>
    </row>
    <row r="407" hidden="1">
      <c r="A407" s="8">
        <v>45063.0</v>
      </c>
      <c r="B407" s="4">
        <v>1638.45</v>
      </c>
      <c r="C407" s="4">
        <v>2439.3</v>
      </c>
      <c r="D407" s="4">
        <v>1246.9</v>
      </c>
      <c r="E407" s="11">
        <v>515.5</v>
      </c>
      <c r="F407" s="11">
        <v>427.6</v>
      </c>
      <c r="G407" s="11">
        <v>194.12</v>
      </c>
      <c r="H407" s="4">
        <v>1965.7</v>
      </c>
      <c r="I407" s="4">
        <v>37410.8</v>
      </c>
      <c r="J407" s="5">
        <f t="shared" si="1"/>
        <v>1558.67</v>
      </c>
    </row>
    <row r="408" hidden="1">
      <c r="A408" s="8">
        <v>45062.0</v>
      </c>
      <c r="B408" s="4">
        <v>1647.3</v>
      </c>
      <c r="C408" s="4">
        <v>2453.8</v>
      </c>
      <c r="D408" s="4">
        <v>1264.3</v>
      </c>
      <c r="E408" s="11">
        <v>521.15</v>
      </c>
      <c r="F408" s="11">
        <v>423.95</v>
      </c>
      <c r="G408" s="11">
        <v>195.0</v>
      </c>
      <c r="H408" s="4">
        <v>1960.6</v>
      </c>
      <c r="I408" s="4">
        <v>35813.6</v>
      </c>
      <c r="J408" s="5">
        <f t="shared" si="1"/>
        <v>-1738.84</v>
      </c>
    </row>
    <row r="409" hidden="1">
      <c r="A409" s="8">
        <v>45061.0</v>
      </c>
      <c r="B409" s="4">
        <v>1675.8</v>
      </c>
      <c r="C409" s="4">
        <v>2489.25</v>
      </c>
      <c r="D409" s="4">
        <v>1258.35</v>
      </c>
      <c r="E409" s="11">
        <v>530.85</v>
      </c>
      <c r="F409" s="11">
        <v>427.8</v>
      </c>
      <c r="G409" s="11">
        <v>195.89</v>
      </c>
      <c r="H409" s="4">
        <v>1986.5</v>
      </c>
      <c r="I409" s="4">
        <v>37454.1</v>
      </c>
      <c r="J409" s="5">
        <f t="shared" si="1"/>
        <v>162.34</v>
      </c>
    </row>
    <row r="410" hidden="1">
      <c r="A410" s="8">
        <v>45058.0</v>
      </c>
      <c r="B410" s="4">
        <v>1667.8</v>
      </c>
      <c r="C410" s="4">
        <v>2484.35</v>
      </c>
      <c r="D410" s="4">
        <v>1245.2</v>
      </c>
      <c r="E410" s="11">
        <v>515.95</v>
      </c>
      <c r="F410" s="11">
        <v>420.45</v>
      </c>
      <c r="G410" s="11">
        <v>195.15</v>
      </c>
      <c r="H410" s="4">
        <v>1973.1</v>
      </c>
      <c r="I410" s="4">
        <v>37354.2</v>
      </c>
      <c r="J410" s="5">
        <f t="shared" si="1"/>
        <v>802.91</v>
      </c>
    </row>
    <row r="411" hidden="1">
      <c r="A411" s="8">
        <v>45057.0</v>
      </c>
      <c r="B411" s="4">
        <v>1653.2</v>
      </c>
      <c r="C411" s="4">
        <v>2480.3</v>
      </c>
      <c r="D411" s="4">
        <v>1256.1</v>
      </c>
      <c r="E411" s="11">
        <v>511.6</v>
      </c>
      <c r="F411" s="11">
        <v>420.4</v>
      </c>
      <c r="G411" s="11">
        <v>194.99</v>
      </c>
      <c r="H411" s="4">
        <v>1968.1</v>
      </c>
      <c r="I411" s="4">
        <v>36568.6</v>
      </c>
      <c r="J411" s="5">
        <f t="shared" si="1"/>
        <v>-61.04</v>
      </c>
    </row>
    <row r="412" hidden="1">
      <c r="A412" s="8">
        <v>45056.0</v>
      </c>
      <c r="B412" s="4">
        <v>1652.1</v>
      </c>
      <c r="C412" s="4">
        <v>2496.6</v>
      </c>
      <c r="D412" s="4">
        <v>1263.25</v>
      </c>
      <c r="E412" s="11">
        <v>509.5</v>
      </c>
      <c r="F412" s="11">
        <v>425.35</v>
      </c>
      <c r="G412" s="11">
        <v>195.03</v>
      </c>
      <c r="H412" s="4">
        <v>1977.1</v>
      </c>
      <c r="I412" s="4">
        <v>36595.4</v>
      </c>
      <c r="J412" s="5">
        <f t="shared" si="1"/>
        <v>491.24</v>
      </c>
    </row>
    <row r="413" hidden="1">
      <c r="A413" s="9">
        <v>45055.0</v>
      </c>
      <c r="B413" s="4">
        <v>1644.5</v>
      </c>
      <c r="C413" s="4">
        <v>2479.55</v>
      </c>
      <c r="D413" s="4">
        <v>1270.7</v>
      </c>
      <c r="E413" s="11">
        <v>503.65</v>
      </c>
      <c r="F413" s="11">
        <v>423.8</v>
      </c>
      <c r="G413" s="11">
        <v>195.39</v>
      </c>
      <c r="H413" s="4">
        <v>1944.3</v>
      </c>
      <c r="I413" s="4">
        <v>36161.2</v>
      </c>
      <c r="J413" s="5">
        <f t="shared" si="1"/>
        <v>-1703.95</v>
      </c>
    </row>
    <row r="414" hidden="1">
      <c r="A414" s="9">
        <v>45054.0</v>
      </c>
      <c r="B414" s="4">
        <v>1644.45</v>
      </c>
      <c r="C414" s="4">
        <v>2471.9</v>
      </c>
      <c r="D414" s="4">
        <v>1265.6</v>
      </c>
      <c r="E414" s="11">
        <v>500.5</v>
      </c>
      <c r="F414" s="11">
        <v>431.45</v>
      </c>
      <c r="G414" s="11">
        <v>194.54</v>
      </c>
      <c r="H414" s="4">
        <v>1943.7</v>
      </c>
      <c r="I414" s="4">
        <v>37874.9</v>
      </c>
      <c r="J414" s="5">
        <f t="shared" si="1"/>
        <v>2388.14</v>
      </c>
    </row>
    <row r="415" hidden="1">
      <c r="A415" s="9">
        <v>45051.0</v>
      </c>
      <c r="B415" s="4">
        <v>1625.65</v>
      </c>
      <c r="C415" s="4">
        <v>2441.75</v>
      </c>
      <c r="D415" s="4">
        <v>1259.1</v>
      </c>
      <c r="E415" s="11">
        <v>477.1</v>
      </c>
      <c r="F415" s="11">
        <v>428.75</v>
      </c>
      <c r="G415" s="11">
        <v>192.65</v>
      </c>
      <c r="H415" s="4">
        <v>1964.6</v>
      </c>
      <c r="I415" s="4">
        <v>35549.3</v>
      </c>
      <c r="J415" s="5">
        <f t="shared" si="1"/>
        <v>-1063.08</v>
      </c>
    </row>
    <row r="416" hidden="1">
      <c r="A416" s="9">
        <v>45050.0</v>
      </c>
      <c r="B416" s="4">
        <v>1727.8</v>
      </c>
      <c r="C416" s="4">
        <v>2448.0</v>
      </c>
      <c r="D416" s="4">
        <v>1273.55</v>
      </c>
      <c r="E416" s="11">
        <v>480.8</v>
      </c>
      <c r="F416" s="11">
        <v>424.6</v>
      </c>
      <c r="G416" s="11">
        <v>194.43</v>
      </c>
      <c r="H416" s="4">
        <v>1974.5</v>
      </c>
      <c r="I416" s="4">
        <v>36478.3</v>
      </c>
      <c r="J416" s="5">
        <f t="shared" si="1"/>
        <v>-525.85</v>
      </c>
    </row>
    <row r="417" hidden="1">
      <c r="A417" s="9">
        <v>45049.0</v>
      </c>
      <c r="B417" s="4">
        <v>1693.15</v>
      </c>
      <c r="C417" s="4">
        <v>2420.1</v>
      </c>
      <c r="D417" s="4">
        <v>1269.15</v>
      </c>
      <c r="E417" s="11">
        <v>483.7</v>
      </c>
      <c r="F417" s="11">
        <v>427.15</v>
      </c>
      <c r="G417" s="11">
        <v>192.98</v>
      </c>
      <c r="H417" s="4">
        <v>1977.2</v>
      </c>
      <c r="I417" s="4">
        <v>37064.4</v>
      </c>
      <c r="J417" s="5">
        <f t="shared" si="1"/>
        <v>-108.16</v>
      </c>
    </row>
    <row r="418" hidden="1">
      <c r="A418" s="9">
        <v>45048.0</v>
      </c>
      <c r="B418" s="4">
        <v>1687.25</v>
      </c>
      <c r="C418" s="4">
        <v>2441.05</v>
      </c>
      <c r="D418" s="4">
        <v>1277.45</v>
      </c>
      <c r="E418" s="11">
        <v>480.25</v>
      </c>
      <c r="F418" s="11">
        <v>424.45</v>
      </c>
      <c r="G418" s="11">
        <v>193.44</v>
      </c>
      <c r="H418" s="4">
        <v>1981.6</v>
      </c>
      <c r="I418" s="4">
        <v>37150.5</v>
      </c>
      <c r="J418" s="5">
        <f t="shared" si="1"/>
        <v>-90.56</v>
      </c>
    </row>
    <row r="419" hidden="1">
      <c r="A419" s="7">
        <v>45044.0</v>
      </c>
      <c r="B419" s="4">
        <v>1687.6</v>
      </c>
      <c r="C419" s="4">
        <v>2420.5</v>
      </c>
      <c r="D419" s="4">
        <v>1252.75</v>
      </c>
      <c r="E419" s="11">
        <v>484.95</v>
      </c>
      <c r="F419" s="11">
        <v>425.55</v>
      </c>
      <c r="G419" s="11">
        <v>192.4</v>
      </c>
      <c r="H419" s="4">
        <v>1959.8</v>
      </c>
      <c r="I419" s="4">
        <v>37303.0</v>
      </c>
      <c r="J419" s="5">
        <f t="shared" si="1"/>
        <v>648.31</v>
      </c>
    </row>
    <row r="420" hidden="1">
      <c r="A420" s="7">
        <v>45043.0</v>
      </c>
      <c r="B420" s="4">
        <v>1681.0</v>
      </c>
      <c r="C420" s="4">
        <v>2377.05</v>
      </c>
      <c r="D420" s="4">
        <v>1246.25</v>
      </c>
      <c r="E420" s="11">
        <v>481.6</v>
      </c>
      <c r="F420" s="11">
        <v>416.0</v>
      </c>
      <c r="G420" s="11">
        <v>190.94</v>
      </c>
      <c r="H420" s="4">
        <v>1984.9</v>
      </c>
      <c r="I420" s="4">
        <v>36700.5</v>
      </c>
      <c r="J420" s="5">
        <f t="shared" si="1"/>
        <v>1106.72</v>
      </c>
    </row>
    <row r="421" hidden="1">
      <c r="A421" s="7">
        <v>45042.0</v>
      </c>
      <c r="B421" s="4">
        <v>1671.8</v>
      </c>
      <c r="C421" s="4">
        <v>2362.1</v>
      </c>
      <c r="D421" s="4">
        <v>1227.55</v>
      </c>
      <c r="E421" s="11">
        <v>478.2</v>
      </c>
      <c r="F421" s="11">
        <v>412.25</v>
      </c>
      <c r="G421" s="11">
        <v>189.72</v>
      </c>
      <c r="H421" s="4">
        <v>1993.0</v>
      </c>
      <c r="I421" s="4">
        <v>35636.9</v>
      </c>
      <c r="J421" s="5">
        <f t="shared" si="1"/>
        <v>183.1</v>
      </c>
    </row>
    <row r="422" hidden="1">
      <c r="A422" s="7">
        <v>45041.0</v>
      </c>
      <c r="B422" s="4">
        <v>1664.15</v>
      </c>
      <c r="C422" s="4">
        <v>2376.05</v>
      </c>
      <c r="D422" s="4">
        <v>1224.9</v>
      </c>
      <c r="E422" s="11">
        <v>473.55</v>
      </c>
      <c r="F422" s="11">
        <v>411.55</v>
      </c>
      <c r="G422" s="11">
        <v>189.42</v>
      </c>
      <c r="H422" s="4">
        <v>2022.7</v>
      </c>
      <c r="I422" s="4">
        <v>35426.1</v>
      </c>
      <c r="J422" s="5">
        <f t="shared" si="1"/>
        <v>381.16</v>
      </c>
    </row>
    <row r="423" hidden="1">
      <c r="A423" s="7">
        <v>45040.0</v>
      </c>
      <c r="B423" s="4">
        <v>1688.15</v>
      </c>
      <c r="C423" s="4">
        <v>2358.0</v>
      </c>
      <c r="D423" s="4">
        <v>1226.3</v>
      </c>
      <c r="E423" s="11">
        <v>475.2</v>
      </c>
      <c r="F423" s="11">
        <v>408.7</v>
      </c>
      <c r="G423" s="11">
        <v>189.11</v>
      </c>
      <c r="H423" s="4">
        <v>2019.8</v>
      </c>
      <c r="I423" s="4">
        <v>35042.0</v>
      </c>
      <c r="J423" s="5">
        <f t="shared" si="1"/>
        <v>48.75</v>
      </c>
    </row>
    <row r="424" hidden="1">
      <c r="A424" s="7">
        <v>45037.0</v>
      </c>
      <c r="B424" s="4">
        <v>1674.6</v>
      </c>
      <c r="C424" s="4">
        <v>2349.0</v>
      </c>
      <c r="D424" s="4">
        <v>1227.35</v>
      </c>
      <c r="E424" s="11">
        <v>471.2</v>
      </c>
      <c r="F424" s="11">
        <v>408.25</v>
      </c>
      <c r="G424" s="11">
        <v>188.21</v>
      </c>
      <c r="H424" s="4">
        <v>2020.5</v>
      </c>
      <c r="I424" s="4">
        <v>35019.4</v>
      </c>
      <c r="J424" s="5">
        <f t="shared" si="1"/>
        <v>-50.8</v>
      </c>
    </row>
    <row r="425" hidden="1">
      <c r="A425" s="7">
        <v>45036.0</v>
      </c>
      <c r="B425" s="4">
        <v>1671.9</v>
      </c>
      <c r="C425" s="4">
        <v>2346.05</v>
      </c>
      <c r="D425" s="4">
        <v>1223.4</v>
      </c>
      <c r="E425" s="11">
        <v>476.8</v>
      </c>
      <c r="F425" s="11">
        <v>400.3</v>
      </c>
      <c r="G425" s="11">
        <v>187.96</v>
      </c>
      <c r="H425" s="4">
        <v>2037.1</v>
      </c>
      <c r="I425" s="4">
        <v>35065.8</v>
      </c>
      <c r="J425" s="5">
        <f t="shared" si="1"/>
        <v>341.81</v>
      </c>
    </row>
    <row r="426" hidden="1">
      <c r="A426" s="7">
        <v>45035.0</v>
      </c>
      <c r="B426" s="4">
        <v>1665.7</v>
      </c>
      <c r="C426" s="4">
        <v>2352.0</v>
      </c>
      <c r="D426" s="4">
        <v>1232.2</v>
      </c>
      <c r="E426" s="11">
        <v>469.4</v>
      </c>
      <c r="F426" s="11">
        <v>398.75</v>
      </c>
      <c r="G426" s="11">
        <v>187.85</v>
      </c>
      <c r="H426" s="4">
        <v>2042.9</v>
      </c>
      <c r="I426" s="4">
        <v>34718.7</v>
      </c>
      <c r="J426" s="5">
        <f t="shared" si="1"/>
        <v>-216.13</v>
      </c>
    </row>
    <row r="427" hidden="1">
      <c r="A427" s="7">
        <v>45034.0</v>
      </c>
      <c r="B427" s="4">
        <v>1659.6</v>
      </c>
      <c r="C427" s="4">
        <v>2340.35</v>
      </c>
      <c r="D427" s="4">
        <v>1259.35</v>
      </c>
      <c r="E427" s="11">
        <v>473.0</v>
      </c>
      <c r="F427" s="11">
        <v>398.5</v>
      </c>
      <c r="G427" s="11">
        <v>188.23</v>
      </c>
      <c r="H427" s="4">
        <v>2033.2</v>
      </c>
      <c r="I427" s="4">
        <v>34931.4</v>
      </c>
      <c r="J427" s="5">
        <f t="shared" si="1"/>
        <v>-518.57</v>
      </c>
    </row>
    <row r="428" hidden="1">
      <c r="A428" s="7">
        <v>45033.0</v>
      </c>
      <c r="B428" s="4">
        <v>1666.65</v>
      </c>
      <c r="C428" s="4">
        <v>2367.45</v>
      </c>
      <c r="D428" s="4">
        <v>1258.3</v>
      </c>
      <c r="E428" s="11">
        <v>472.15</v>
      </c>
      <c r="F428" s="11">
        <v>400.15</v>
      </c>
      <c r="G428" s="11">
        <v>188.9</v>
      </c>
      <c r="H428" s="4">
        <v>2024.8</v>
      </c>
      <c r="I428" s="4">
        <v>35423.8</v>
      </c>
      <c r="J428" s="5">
        <f t="shared" si="1"/>
        <v>603.78</v>
      </c>
    </row>
    <row r="429" hidden="1">
      <c r="A429" s="7">
        <v>45029.0</v>
      </c>
      <c r="B429" s="4">
        <v>1692.45</v>
      </c>
      <c r="C429" s="4">
        <v>2355.5</v>
      </c>
      <c r="D429" s="4">
        <v>1389.2</v>
      </c>
      <c r="E429" s="11">
        <v>469.5</v>
      </c>
      <c r="F429" s="11">
        <v>395.6</v>
      </c>
      <c r="G429" s="11">
        <v>189.87</v>
      </c>
      <c r="H429" s="4">
        <v>2055.7</v>
      </c>
      <c r="I429" s="4">
        <v>34650.6</v>
      </c>
      <c r="J429" s="5">
        <f t="shared" si="1"/>
        <v>175.01</v>
      </c>
    </row>
    <row r="430" hidden="1">
      <c r="A430" s="7">
        <v>45028.0</v>
      </c>
      <c r="B430" s="4">
        <v>1684.9</v>
      </c>
      <c r="C430" s="4">
        <v>2346.65</v>
      </c>
      <c r="D430" s="4">
        <v>1428.3</v>
      </c>
      <c r="E430" s="11">
        <v>465.5</v>
      </c>
      <c r="F430" s="11">
        <v>393.55</v>
      </c>
      <c r="G430" s="11">
        <v>189.61</v>
      </c>
      <c r="H430" s="4">
        <v>2037.0</v>
      </c>
      <c r="I430" s="4">
        <v>34477.9</v>
      </c>
      <c r="J430" s="5">
        <f t="shared" si="1"/>
        <v>24.12</v>
      </c>
    </row>
    <row r="431" hidden="1">
      <c r="A431" s="7">
        <v>45027.0</v>
      </c>
      <c r="B431" s="4">
        <v>1663.3</v>
      </c>
      <c r="C431" s="4">
        <v>2336.35</v>
      </c>
      <c r="D431" s="4">
        <v>1406.15</v>
      </c>
      <c r="E431" s="11">
        <v>458.7</v>
      </c>
      <c r="F431" s="11">
        <v>396.0</v>
      </c>
      <c r="G431" s="11">
        <v>188.79</v>
      </c>
      <c r="H431" s="4">
        <v>2023.3</v>
      </c>
      <c r="I431" s="4">
        <v>34526.7</v>
      </c>
      <c r="J431" s="5">
        <f t="shared" si="1"/>
        <v>475.85</v>
      </c>
    </row>
    <row r="432" hidden="1">
      <c r="A432" s="7">
        <v>45026.0</v>
      </c>
      <c r="B432" s="4">
        <v>1658.45</v>
      </c>
      <c r="C432" s="4">
        <v>2324.85</v>
      </c>
      <c r="D432" s="4">
        <v>1427.6</v>
      </c>
      <c r="E432" s="11">
        <v>461.3</v>
      </c>
      <c r="F432" s="11">
        <v>388.55</v>
      </c>
      <c r="G432" s="11">
        <v>187.89</v>
      </c>
      <c r="H432" s="4">
        <v>1992.2</v>
      </c>
      <c r="I432" s="4">
        <v>34082.6</v>
      </c>
      <c r="J432" s="5">
        <f t="shared" si="1"/>
        <v>180.45</v>
      </c>
    </row>
    <row r="433" hidden="1">
      <c r="A433" s="3">
        <v>45022.0</v>
      </c>
      <c r="B433" s="4">
        <v>1666.35</v>
      </c>
      <c r="C433" s="4">
        <v>2341.45</v>
      </c>
      <c r="D433" s="4">
        <v>1421.9</v>
      </c>
      <c r="E433" s="11">
        <v>437.65</v>
      </c>
      <c r="F433" s="11">
        <v>387.35</v>
      </c>
      <c r="G433" s="11">
        <v>187.39</v>
      </c>
      <c r="H433" s="4">
        <v>1999.1</v>
      </c>
      <c r="I433" s="4">
        <v>33901.8</v>
      </c>
      <c r="J433" s="5">
        <f t="shared" si="1"/>
        <v>-212.78</v>
      </c>
    </row>
    <row r="434" hidden="1">
      <c r="A434" s="3">
        <v>45021.0</v>
      </c>
      <c r="B434" s="4">
        <v>1653.75</v>
      </c>
      <c r="C434" s="4">
        <v>2325.85</v>
      </c>
      <c r="D434" s="4">
        <v>1423.55</v>
      </c>
      <c r="E434" s="11">
        <v>426.55</v>
      </c>
      <c r="F434" s="11">
        <v>386.4</v>
      </c>
      <c r="G434" s="11">
        <v>186.97</v>
      </c>
      <c r="H434" s="4">
        <v>1999.0</v>
      </c>
      <c r="I434" s="4">
        <v>34153.7</v>
      </c>
      <c r="J434" s="5">
        <f t="shared" si="1"/>
        <v>-269.51</v>
      </c>
    </row>
    <row r="435" hidden="1">
      <c r="A435" s="3">
        <v>45019.0</v>
      </c>
      <c r="B435" s="4">
        <v>1610.55</v>
      </c>
      <c r="C435" s="4">
        <v>2331.45</v>
      </c>
      <c r="D435" s="4">
        <v>1410.85</v>
      </c>
      <c r="E435" s="11">
        <v>424.25</v>
      </c>
      <c r="F435" s="11">
        <v>378.9</v>
      </c>
      <c r="G435" s="11">
        <v>185.58</v>
      </c>
      <c r="H435" s="4">
        <v>1986.9</v>
      </c>
      <c r="I435" s="4">
        <v>34496.8</v>
      </c>
      <c r="J435" s="5">
        <f t="shared" si="1"/>
        <v>555.44</v>
      </c>
    </row>
    <row r="436" hidden="1">
      <c r="A436" s="7">
        <v>45016.0</v>
      </c>
      <c r="B436" s="4">
        <v>1609.55</v>
      </c>
      <c r="C436" s="4">
        <v>2331.05</v>
      </c>
      <c r="D436" s="4">
        <v>1427.95</v>
      </c>
      <c r="E436" s="11">
        <v>420.8</v>
      </c>
      <c r="F436" s="11">
        <v>383.5</v>
      </c>
      <c r="G436" s="11">
        <v>184.89</v>
      </c>
      <c r="H436" s="4">
        <v>1995.1</v>
      </c>
      <c r="I436" s="4">
        <v>33917.0</v>
      </c>
      <c r="J436" s="5">
        <f t="shared" si="1"/>
        <v>1057.36</v>
      </c>
    </row>
    <row r="437" hidden="1">
      <c r="A437" s="7">
        <v>45014.0</v>
      </c>
      <c r="B437" s="4">
        <v>1587.8</v>
      </c>
      <c r="C437" s="4">
        <v>2234.7</v>
      </c>
      <c r="D437" s="4">
        <v>1383.55</v>
      </c>
      <c r="E437" s="11">
        <v>409.2</v>
      </c>
      <c r="F437" s="11">
        <v>382.75</v>
      </c>
      <c r="G437" s="11">
        <v>182.08</v>
      </c>
      <c r="H437" s="4">
        <v>1990.6</v>
      </c>
      <c r="I437" s="4">
        <v>33041.8</v>
      </c>
      <c r="J437" s="5">
        <f t="shared" si="1"/>
        <v>3078.61</v>
      </c>
    </row>
    <row r="438" hidden="1">
      <c r="A438" s="7">
        <v>45013.0</v>
      </c>
      <c r="B438" s="4">
        <v>1580.2</v>
      </c>
      <c r="C438" s="4">
        <v>2248.0</v>
      </c>
      <c r="D438" s="4">
        <v>1377.6</v>
      </c>
      <c r="E438" s="11">
        <v>401.6</v>
      </c>
      <c r="F438" s="11">
        <v>379.75</v>
      </c>
      <c r="G438" s="11">
        <v>181.22</v>
      </c>
      <c r="H438" s="4">
        <v>1981.3</v>
      </c>
      <c r="I438" s="4">
        <v>29984.2</v>
      </c>
      <c r="J438" s="5">
        <f t="shared" si="1"/>
        <v>43.72</v>
      </c>
    </row>
    <row r="439" hidden="1">
      <c r="A439" s="7">
        <v>45012.0</v>
      </c>
      <c r="B439" s="4">
        <v>1567.45</v>
      </c>
      <c r="C439" s="4">
        <v>2237.55</v>
      </c>
      <c r="D439" s="4">
        <v>1388.95</v>
      </c>
      <c r="E439" s="11">
        <v>412.05</v>
      </c>
      <c r="F439" s="11">
        <v>380.2</v>
      </c>
      <c r="G439" s="11">
        <v>181.25</v>
      </c>
      <c r="H439" s="4">
        <v>2009.8</v>
      </c>
      <c r="I439" s="4">
        <v>29912.9</v>
      </c>
      <c r="J439" s="5">
        <f t="shared" si="1"/>
        <v>296.71</v>
      </c>
    </row>
    <row r="440" hidden="1">
      <c r="A440" s="7">
        <v>45009.0</v>
      </c>
      <c r="B440" s="4">
        <v>1560.65</v>
      </c>
      <c r="C440" s="4">
        <v>2203.3</v>
      </c>
      <c r="D440" s="4">
        <v>1380.65</v>
      </c>
      <c r="E440" s="11">
        <v>416.5</v>
      </c>
      <c r="F440" s="11">
        <v>378.7</v>
      </c>
      <c r="G440" s="11">
        <v>181.14</v>
      </c>
      <c r="H440" s="4">
        <v>1998.0</v>
      </c>
      <c r="I440" s="4">
        <v>29674.5</v>
      </c>
      <c r="J440" s="5">
        <f t="shared" si="1"/>
        <v>892.52</v>
      </c>
    </row>
    <row r="441" hidden="1">
      <c r="A441" s="7">
        <v>45008.0</v>
      </c>
      <c r="B441" s="4">
        <v>1563.15</v>
      </c>
      <c r="C441" s="4">
        <v>2247.8</v>
      </c>
      <c r="D441" s="4">
        <v>1374.55</v>
      </c>
      <c r="E441" s="11">
        <v>419.15</v>
      </c>
      <c r="F441" s="11">
        <v>380.65</v>
      </c>
      <c r="G441" s="11">
        <v>182.32</v>
      </c>
      <c r="H441" s="4">
        <v>2010.3</v>
      </c>
      <c r="I441" s="4">
        <v>28723.0</v>
      </c>
      <c r="J441" s="5">
        <f t="shared" si="1"/>
        <v>363.04</v>
      </c>
    </row>
    <row r="442" hidden="1">
      <c r="A442" s="7">
        <v>45007.0</v>
      </c>
      <c r="B442" s="4">
        <v>1575.8</v>
      </c>
      <c r="C442" s="4">
        <v>2276.6</v>
      </c>
      <c r="D442" s="4">
        <v>1389.25</v>
      </c>
      <c r="E442" s="11">
        <v>416.1</v>
      </c>
      <c r="F442" s="11">
        <v>377.75</v>
      </c>
      <c r="G442" s="11">
        <v>183.08</v>
      </c>
      <c r="H442" s="4">
        <v>1997.6</v>
      </c>
      <c r="I442" s="4">
        <v>28321.7</v>
      </c>
      <c r="J442" s="5">
        <f t="shared" si="1"/>
        <v>-84.15</v>
      </c>
    </row>
    <row r="443" hidden="1">
      <c r="A443" s="7">
        <v>45006.0</v>
      </c>
      <c r="B443" s="4">
        <v>1579.45</v>
      </c>
      <c r="C443" s="4">
        <v>2269.7</v>
      </c>
      <c r="D443" s="4">
        <v>1390.7</v>
      </c>
      <c r="E443" s="11">
        <v>412.55</v>
      </c>
      <c r="F443" s="11">
        <v>376.95</v>
      </c>
      <c r="G443" s="11">
        <v>182.58</v>
      </c>
      <c r="H443" s="4">
        <v>2006.5</v>
      </c>
      <c r="I443" s="4">
        <v>28403.6</v>
      </c>
      <c r="J443" s="5">
        <f t="shared" si="1"/>
        <v>-71.23</v>
      </c>
    </row>
    <row r="444" hidden="1">
      <c r="A444" s="7">
        <v>45005.0</v>
      </c>
      <c r="B444" s="4">
        <v>1561.75</v>
      </c>
      <c r="C444" s="4">
        <v>2201.25</v>
      </c>
      <c r="D444" s="4">
        <v>1403.65</v>
      </c>
      <c r="E444" s="11">
        <v>410.75</v>
      </c>
      <c r="F444" s="11">
        <v>378.8</v>
      </c>
      <c r="G444" s="11">
        <v>181.56</v>
      </c>
      <c r="H444" s="4">
        <v>2045.8</v>
      </c>
      <c r="I444" s="4">
        <v>28509.7</v>
      </c>
      <c r="J444" s="5">
        <f t="shared" si="1"/>
        <v>1322.59</v>
      </c>
    </row>
    <row r="445" hidden="1">
      <c r="A445" s="7">
        <v>45002.0</v>
      </c>
      <c r="B445" s="4">
        <v>1572.65</v>
      </c>
      <c r="C445" s="4">
        <v>2223.1</v>
      </c>
      <c r="D445" s="4">
        <v>1420.7</v>
      </c>
      <c r="E445" s="11">
        <v>419.0</v>
      </c>
      <c r="F445" s="11">
        <v>375.55</v>
      </c>
      <c r="G445" s="11">
        <v>182.77</v>
      </c>
      <c r="H445" s="4">
        <v>2015.7</v>
      </c>
      <c r="I445" s="4">
        <v>27161.2</v>
      </c>
      <c r="J445" s="5">
        <f t="shared" si="1"/>
        <v>347.2</v>
      </c>
    </row>
    <row r="446" hidden="1">
      <c r="A446" s="7">
        <v>45001.0</v>
      </c>
      <c r="B446" s="4">
        <v>1551.9</v>
      </c>
      <c r="C446" s="4">
        <v>2225.9</v>
      </c>
      <c r="D446" s="4">
        <v>1404.1</v>
      </c>
      <c r="E446" s="11">
        <v>415.7</v>
      </c>
      <c r="F446" s="11">
        <v>381.45</v>
      </c>
      <c r="G446" s="11">
        <v>181.62</v>
      </c>
      <c r="H446" s="4">
        <v>2010.0</v>
      </c>
      <c r="I446" s="4">
        <v>26852.8</v>
      </c>
      <c r="J446" s="5">
        <f t="shared" si="1"/>
        <v>-5.68</v>
      </c>
    </row>
    <row r="447" hidden="1">
      <c r="A447" s="7">
        <v>45000.0</v>
      </c>
      <c r="B447" s="4">
        <v>1541.9</v>
      </c>
      <c r="C447" s="4">
        <v>2237.05</v>
      </c>
      <c r="D447" s="4">
        <v>1419.65</v>
      </c>
      <c r="E447" s="11">
        <v>411.35</v>
      </c>
      <c r="F447" s="11">
        <v>379.4</v>
      </c>
      <c r="G447" s="11">
        <v>181.5</v>
      </c>
      <c r="H447" s="4">
        <v>1994.8</v>
      </c>
      <c r="I447" s="4">
        <v>26863.5</v>
      </c>
      <c r="J447" s="5">
        <f t="shared" si="1"/>
        <v>11.74</v>
      </c>
    </row>
    <row r="448" hidden="1">
      <c r="A448" s="7">
        <v>44999.0</v>
      </c>
      <c r="B448" s="4">
        <v>1564.35</v>
      </c>
      <c r="C448" s="4">
        <v>2275.95</v>
      </c>
      <c r="D448" s="4">
        <v>1420.0</v>
      </c>
      <c r="E448" s="11">
        <v>416.65</v>
      </c>
      <c r="F448" s="11">
        <v>379.7</v>
      </c>
      <c r="G448" s="11">
        <v>182.26</v>
      </c>
      <c r="H448" s="4">
        <v>2017.4</v>
      </c>
      <c r="I448" s="4">
        <v>26761.1</v>
      </c>
      <c r="J448" s="5">
        <f t="shared" si="1"/>
        <v>-163.84</v>
      </c>
    </row>
    <row r="449" hidden="1">
      <c r="A449" s="7">
        <v>44998.0</v>
      </c>
      <c r="B449" s="4">
        <v>1568.55</v>
      </c>
      <c r="C449" s="4">
        <v>2284.5</v>
      </c>
      <c r="D449" s="4">
        <v>1435.1</v>
      </c>
      <c r="E449" s="11">
        <v>422.4</v>
      </c>
      <c r="F449" s="11">
        <v>383.65</v>
      </c>
      <c r="G449" s="11">
        <v>183.65</v>
      </c>
      <c r="H449" s="4">
        <v>2026.8</v>
      </c>
      <c r="I449" s="4">
        <v>26876.6</v>
      </c>
      <c r="J449" s="5">
        <f t="shared" si="1"/>
        <v>-632.05</v>
      </c>
    </row>
    <row r="450" hidden="1">
      <c r="A450" s="7">
        <v>44995.0</v>
      </c>
      <c r="B450" s="4">
        <v>1588.65</v>
      </c>
      <c r="C450" s="4">
        <v>2322.7</v>
      </c>
      <c r="D450" s="4">
        <v>1471.55</v>
      </c>
      <c r="E450" s="11">
        <v>435.85</v>
      </c>
      <c r="F450" s="11">
        <v>388.0</v>
      </c>
      <c r="G450" s="11">
        <v>186.15</v>
      </c>
      <c r="H450" s="4">
        <v>2029.4</v>
      </c>
      <c r="I450" s="4">
        <v>27391.0</v>
      </c>
      <c r="J450" s="5">
        <f t="shared" si="1"/>
        <v>-237.25</v>
      </c>
    </row>
    <row r="451" hidden="1">
      <c r="A451" s="3">
        <v>44994.0</v>
      </c>
      <c r="B451" s="4">
        <v>1630.7</v>
      </c>
      <c r="C451" s="4">
        <v>2359.25</v>
      </c>
      <c r="D451" s="4">
        <v>1480.4</v>
      </c>
      <c r="E451" s="11">
        <v>432.2</v>
      </c>
      <c r="F451" s="11">
        <v>387.5</v>
      </c>
      <c r="G451" s="11">
        <v>187.8</v>
      </c>
      <c r="H451" s="4">
        <v>1991.3</v>
      </c>
      <c r="I451" s="4">
        <v>27581.4</v>
      </c>
      <c r="J451" s="5">
        <f t="shared" si="1"/>
        <v>-410.49</v>
      </c>
    </row>
    <row r="452" hidden="1">
      <c r="A452" s="3">
        <v>44993.0</v>
      </c>
      <c r="B452" s="4">
        <v>1630.55</v>
      </c>
      <c r="C452" s="4">
        <v>2417.35</v>
      </c>
      <c r="D452" s="4">
        <v>1492.7</v>
      </c>
      <c r="E452" s="11">
        <v>439.3</v>
      </c>
      <c r="F452" s="11">
        <v>392.4</v>
      </c>
      <c r="G452" s="11">
        <v>189.04</v>
      </c>
      <c r="H452" s="4">
        <v>1977.0</v>
      </c>
      <c r="I452" s="4">
        <v>27922.7</v>
      </c>
      <c r="J452" s="5">
        <f t="shared" si="1"/>
        <v>-48.91</v>
      </c>
    </row>
    <row r="453" hidden="1">
      <c r="A453" s="3">
        <v>44991.0</v>
      </c>
      <c r="B453" s="4">
        <v>1627.3</v>
      </c>
      <c r="C453" s="4">
        <v>2408.7</v>
      </c>
      <c r="D453" s="4">
        <v>1507.45</v>
      </c>
      <c r="E453" s="11">
        <v>440.1</v>
      </c>
      <c r="F453" s="11">
        <v>388.15</v>
      </c>
      <c r="G453" s="11">
        <v>188.65</v>
      </c>
      <c r="H453" s="4">
        <v>1988.5</v>
      </c>
      <c r="I453" s="4">
        <v>27961.1</v>
      </c>
      <c r="J453" s="5">
        <f t="shared" si="1"/>
        <v>124.74</v>
      </c>
    </row>
    <row r="454" hidden="1">
      <c r="A454" s="3">
        <v>44988.0</v>
      </c>
      <c r="B454" s="4">
        <v>1615.9</v>
      </c>
      <c r="C454" s="4">
        <v>2385.4</v>
      </c>
      <c r="D454" s="4">
        <v>1479.3</v>
      </c>
      <c r="E454" s="11">
        <v>428.0</v>
      </c>
      <c r="F454" s="11">
        <v>384.95</v>
      </c>
      <c r="G454" s="11">
        <v>187.86</v>
      </c>
      <c r="H454" s="4">
        <v>1966.9</v>
      </c>
      <c r="I454" s="4">
        <v>27936.9</v>
      </c>
      <c r="J454" s="5">
        <f t="shared" si="1"/>
        <v>637.54</v>
      </c>
    </row>
    <row r="455" hidden="1">
      <c r="A455" s="3">
        <v>44987.0</v>
      </c>
      <c r="B455" s="4">
        <v>1584.45</v>
      </c>
      <c r="C455" s="4">
        <v>2326.05</v>
      </c>
      <c r="D455" s="4">
        <v>1472.15</v>
      </c>
      <c r="E455" s="11">
        <v>420.45</v>
      </c>
      <c r="F455" s="11">
        <v>375.55</v>
      </c>
      <c r="G455" s="11">
        <v>185.22</v>
      </c>
      <c r="H455" s="4">
        <v>1973.5</v>
      </c>
      <c r="I455" s="4">
        <v>27410.3</v>
      </c>
      <c r="J455" s="5">
        <f t="shared" si="1"/>
        <v>-426.18</v>
      </c>
    </row>
    <row r="456" hidden="1">
      <c r="A456" s="3">
        <v>44986.0</v>
      </c>
      <c r="B456" s="4">
        <v>1598.05</v>
      </c>
      <c r="C456" s="4">
        <v>2343.9</v>
      </c>
      <c r="D456" s="4">
        <v>1496.05</v>
      </c>
      <c r="E456" s="11">
        <v>426.0</v>
      </c>
      <c r="F456" s="11">
        <v>378.7</v>
      </c>
      <c r="G456" s="11">
        <v>186.45</v>
      </c>
      <c r="H456" s="4">
        <v>1953.8</v>
      </c>
      <c r="I456" s="4">
        <v>27790.9</v>
      </c>
      <c r="J456" s="5">
        <f t="shared" si="1"/>
        <v>369.53</v>
      </c>
    </row>
    <row r="457" hidden="1">
      <c r="A457" s="7">
        <v>44985.0</v>
      </c>
      <c r="B457" s="4">
        <v>1599.6</v>
      </c>
      <c r="C457" s="4">
        <v>2322.55</v>
      </c>
      <c r="D457" s="4">
        <v>1487.55</v>
      </c>
      <c r="E457" s="11">
        <v>420.7</v>
      </c>
      <c r="F457" s="11">
        <v>376.7</v>
      </c>
      <c r="G457" s="11">
        <v>185.02</v>
      </c>
      <c r="H457" s="4">
        <v>1983.8</v>
      </c>
      <c r="I457" s="4">
        <v>27428.4</v>
      </c>
      <c r="J457" s="5">
        <f t="shared" si="1"/>
        <v>-153</v>
      </c>
    </row>
    <row r="458" hidden="1">
      <c r="A458" s="7">
        <v>44984.0</v>
      </c>
      <c r="B458" s="4">
        <v>1592.9</v>
      </c>
      <c r="C458" s="4">
        <v>2367.85</v>
      </c>
      <c r="D458" s="4">
        <v>1509.3</v>
      </c>
      <c r="E458" s="11">
        <v>417.95</v>
      </c>
      <c r="F458" s="11">
        <v>382.2</v>
      </c>
      <c r="G458" s="11">
        <v>185.92</v>
      </c>
      <c r="H458" s="4">
        <v>1995.9</v>
      </c>
      <c r="I458" s="4">
        <v>27505.3</v>
      </c>
      <c r="J458" s="5">
        <f t="shared" si="1"/>
        <v>-489.52</v>
      </c>
    </row>
    <row r="459" hidden="1">
      <c r="A459" s="7">
        <v>44981.0</v>
      </c>
      <c r="B459" s="4">
        <v>1588.95</v>
      </c>
      <c r="C459" s="4">
        <v>2383.7</v>
      </c>
      <c r="D459" s="4">
        <v>1550.65</v>
      </c>
      <c r="E459" s="11">
        <v>427.75</v>
      </c>
      <c r="F459" s="11">
        <v>385.1</v>
      </c>
      <c r="G459" s="11">
        <v>186.59</v>
      </c>
      <c r="H459" s="4">
        <v>1949.6</v>
      </c>
      <c r="I459" s="4">
        <v>27974.5</v>
      </c>
      <c r="J459" s="5">
        <f t="shared" si="1"/>
        <v>1013.61</v>
      </c>
    </row>
    <row r="460" hidden="1">
      <c r="A460" s="7">
        <v>44980.0</v>
      </c>
      <c r="B460" s="4">
        <v>1603.25</v>
      </c>
      <c r="C460" s="4">
        <v>2367.5</v>
      </c>
      <c r="D460" s="4">
        <v>1550.7</v>
      </c>
      <c r="E460" s="11">
        <v>433.2</v>
      </c>
      <c r="F460" s="11">
        <v>387.6</v>
      </c>
      <c r="G460" s="11">
        <v>187.18</v>
      </c>
      <c r="H460" s="4">
        <v>1941.1</v>
      </c>
      <c r="I460" s="4">
        <v>26962.7</v>
      </c>
      <c r="J460" s="5">
        <f t="shared" si="1"/>
        <v>-15.93</v>
      </c>
    </row>
    <row r="461" hidden="1">
      <c r="A461" s="7">
        <v>44979.0</v>
      </c>
      <c r="B461" s="4">
        <v>1614.2</v>
      </c>
      <c r="C461" s="4">
        <v>2378.9</v>
      </c>
      <c r="D461" s="4">
        <v>1561.8</v>
      </c>
      <c r="E461" s="11">
        <v>429.45</v>
      </c>
      <c r="F461" s="11">
        <v>383.85</v>
      </c>
      <c r="G461" s="11">
        <v>188.36</v>
      </c>
      <c r="H461" s="4">
        <v>1982.8</v>
      </c>
      <c r="I461" s="4">
        <v>26909.8</v>
      </c>
      <c r="J461" s="5">
        <f t="shared" si="1"/>
        <v>-216.44</v>
      </c>
    </row>
    <row r="462" hidden="1">
      <c r="A462" s="7">
        <v>44978.0</v>
      </c>
      <c r="B462" s="4">
        <v>1646.5</v>
      </c>
      <c r="C462" s="4">
        <v>2434.1</v>
      </c>
      <c r="D462" s="4">
        <v>1579.5</v>
      </c>
      <c r="E462" s="11">
        <v>436.5</v>
      </c>
      <c r="F462" s="11">
        <v>382.25</v>
      </c>
      <c r="G462" s="11">
        <v>190.65</v>
      </c>
      <c r="H462" s="4">
        <v>1973.5</v>
      </c>
      <c r="I462" s="4">
        <v>27022.6</v>
      </c>
      <c r="J462" s="5">
        <f t="shared" si="1"/>
        <v>711.46</v>
      </c>
    </row>
    <row r="463" hidden="1">
      <c r="A463" s="7">
        <v>44977.0</v>
      </c>
      <c r="B463" s="4">
        <v>1640.35</v>
      </c>
      <c r="C463" s="4">
        <v>2414.4</v>
      </c>
      <c r="D463" s="4">
        <v>1592.45</v>
      </c>
      <c r="E463" s="11">
        <v>443.0</v>
      </c>
      <c r="F463" s="11">
        <v>384.05</v>
      </c>
      <c r="G463" s="11">
        <v>190.79</v>
      </c>
      <c r="H463" s="4">
        <v>1923.0</v>
      </c>
      <c r="I463" s="4">
        <v>26366.1</v>
      </c>
      <c r="J463" s="5">
        <f t="shared" si="1"/>
        <v>109.34</v>
      </c>
    </row>
    <row r="464" hidden="1">
      <c r="A464" s="7">
        <v>44974.0</v>
      </c>
      <c r="B464" s="4">
        <v>1655.9</v>
      </c>
      <c r="C464" s="4">
        <v>2440.2</v>
      </c>
      <c r="D464" s="4">
        <v>1583.8</v>
      </c>
      <c r="E464" s="11">
        <v>439.9</v>
      </c>
      <c r="F464" s="11">
        <v>383.4</v>
      </c>
      <c r="G464" s="11">
        <v>191.4</v>
      </c>
      <c r="H464" s="4">
        <v>1931.3</v>
      </c>
      <c r="I464" s="4">
        <v>26218.9</v>
      </c>
      <c r="J464" s="5">
        <f t="shared" si="1"/>
        <v>-81.4</v>
      </c>
    </row>
    <row r="465" hidden="1">
      <c r="A465" s="7">
        <v>44973.0</v>
      </c>
      <c r="B465" s="4">
        <v>1664.25</v>
      </c>
      <c r="C465" s="4">
        <v>2430.05</v>
      </c>
      <c r="D465" s="4">
        <v>1601.8</v>
      </c>
      <c r="E465" s="11">
        <v>441.6</v>
      </c>
      <c r="F465" s="11">
        <v>382.55</v>
      </c>
      <c r="G465" s="11">
        <v>192.35</v>
      </c>
      <c r="H465" s="4">
        <v>1910.9</v>
      </c>
      <c r="I465" s="4">
        <v>26302.7</v>
      </c>
      <c r="J465" s="5">
        <f t="shared" si="1"/>
        <v>40.48</v>
      </c>
    </row>
    <row r="466" hidden="1">
      <c r="A466" s="7">
        <v>44972.0</v>
      </c>
      <c r="B466" s="4">
        <v>1670.3</v>
      </c>
      <c r="C466" s="4">
        <v>2431.95</v>
      </c>
      <c r="D466" s="4">
        <v>1597.05</v>
      </c>
      <c r="E466" s="11">
        <v>444.15</v>
      </c>
      <c r="F466" s="11">
        <v>382.2</v>
      </c>
      <c r="G466" s="11">
        <v>192.07</v>
      </c>
      <c r="H466" s="4">
        <v>1916.5</v>
      </c>
      <c r="I466" s="4">
        <v>26251.5</v>
      </c>
      <c r="J466" s="5">
        <f t="shared" si="1"/>
        <v>-224.47</v>
      </c>
    </row>
    <row r="467" hidden="1">
      <c r="A467" s="7">
        <v>44971.0</v>
      </c>
      <c r="B467" s="4">
        <v>1673.7</v>
      </c>
      <c r="C467" s="4">
        <v>2378.1</v>
      </c>
      <c r="D467" s="4">
        <v>1593.25</v>
      </c>
      <c r="E467" s="11">
        <v>440.55</v>
      </c>
      <c r="F467" s="11">
        <v>386.45</v>
      </c>
      <c r="G467" s="11">
        <v>191.74</v>
      </c>
      <c r="H467" s="4">
        <v>1867.2</v>
      </c>
      <c r="I467" s="4">
        <v>26579.2</v>
      </c>
      <c r="J467" s="5">
        <f t="shared" si="1"/>
        <v>139.45</v>
      </c>
    </row>
    <row r="468" hidden="1">
      <c r="A468" s="7">
        <v>44970.0</v>
      </c>
      <c r="B468" s="4">
        <v>1658.35</v>
      </c>
      <c r="C468" s="4">
        <v>2323.35</v>
      </c>
      <c r="D468" s="4">
        <v>1567.45</v>
      </c>
      <c r="E468" s="11">
        <v>441.05</v>
      </c>
      <c r="F468" s="11">
        <v>374.2</v>
      </c>
      <c r="G468" s="11">
        <v>189.84</v>
      </c>
      <c r="H468" s="4">
        <v>1834.6</v>
      </c>
      <c r="I468" s="4">
        <v>26581.9</v>
      </c>
      <c r="J468" s="5">
        <f t="shared" si="1"/>
        <v>-27.53</v>
      </c>
    </row>
    <row r="469" hidden="1">
      <c r="A469" s="7">
        <v>44967.0</v>
      </c>
      <c r="B469" s="4">
        <v>1657.1</v>
      </c>
      <c r="C469" s="4">
        <v>2336.65</v>
      </c>
      <c r="D469" s="4">
        <v>1608.55</v>
      </c>
      <c r="E469" s="11">
        <v>445.85</v>
      </c>
      <c r="F469" s="11">
        <v>371.35</v>
      </c>
      <c r="G469" s="11">
        <v>190.17</v>
      </c>
      <c r="H469" s="4">
        <v>1818.6</v>
      </c>
      <c r="I469" s="4">
        <v>26570.0</v>
      </c>
      <c r="J469" s="5">
        <f t="shared" si="1"/>
        <v>-571.79</v>
      </c>
    </row>
    <row r="470" hidden="1">
      <c r="A470" s="3">
        <v>44966.0</v>
      </c>
      <c r="B470" s="4">
        <v>1650.55</v>
      </c>
      <c r="C470" s="4">
        <v>2356.05</v>
      </c>
      <c r="D470" s="4">
        <v>1617.0</v>
      </c>
      <c r="E470" s="11">
        <v>436.75</v>
      </c>
      <c r="F470" s="11">
        <v>374.25</v>
      </c>
      <c r="G470" s="11">
        <v>190.46</v>
      </c>
      <c r="H470" s="4">
        <v>1820.0</v>
      </c>
      <c r="I470" s="4">
        <v>27125.0</v>
      </c>
      <c r="J470" s="5">
        <f t="shared" si="1"/>
        <v>-96.33</v>
      </c>
    </row>
    <row r="471" hidden="1">
      <c r="A471" s="3">
        <v>44965.0</v>
      </c>
      <c r="B471" s="4">
        <v>1654.0</v>
      </c>
      <c r="C471" s="4">
        <v>2351.95</v>
      </c>
      <c r="D471" s="4">
        <v>1590.5</v>
      </c>
      <c r="E471" s="11">
        <v>440.1</v>
      </c>
      <c r="F471" s="11">
        <v>375.55</v>
      </c>
      <c r="G471" s="11">
        <v>190.49</v>
      </c>
      <c r="H471" s="4">
        <v>1854.6</v>
      </c>
      <c r="I471" s="4">
        <v>27209.2</v>
      </c>
      <c r="J471" s="5">
        <f t="shared" si="1"/>
        <v>528.26</v>
      </c>
    </row>
    <row r="472" hidden="1">
      <c r="A472" s="3">
        <v>44964.0</v>
      </c>
      <c r="B472" s="4">
        <v>1654.2</v>
      </c>
      <c r="C472" s="4">
        <v>2305.9</v>
      </c>
      <c r="D472" s="4">
        <v>1562.4</v>
      </c>
      <c r="E472" s="11">
        <v>435.45</v>
      </c>
      <c r="F472" s="11">
        <v>373.25</v>
      </c>
      <c r="G472" s="11">
        <v>188.83</v>
      </c>
      <c r="H472" s="4">
        <v>1854.6</v>
      </c>
      <c r="I472" s="4">
        <v>26763.5</v>
      </c>
      <c r="J472" s="5">
        <f t="shared" si="1"/>
        <v>220.9</v>
      </c>
    </row>
    <row r="473" hidden="1">
      <c r="A473" s="3">
        <v>44963.0</v>
      </c>
      <c r="B473" s="4">
        <v>1651.75</v>
      </c>
      <c r="C473" s="4">
        <v>2311.45</v>
      </c>
      <c r="D473" s="4">
        <v>1569.85</v>
      </c>
      <c r="E473" s="11">
        <v>442.0</v>
      </c>
      <c r="F473" s="11">
        <v>383.4</v>
      </c>
      <c r="G473" s="11">
        <v>189.18</v>
      </c>
      <c r="H473" s="4">
        <v>1840.5</v>
      </c>
      <c r="I473" s="4">
        <v>26529.1</v>
      </c>
      <c r="J473" s="5">
        <f t="shared" si="1"/>
        <v>-93.33</v>
      </c>
    </row>
    <row r="474" hidden="1">
      <c r="A474" s="3">
        <v>44960.0</v>
      </c>
      <c r="B474" s="4">
        <v>1658.8</v>
      </c>
      <c r="C474" s="4">
        <v>2329.0</v>
      </c>
      <c r="D474" s="4">
        <v>1599.4</v>
      </c>
      <c r="E474" s="11">
        <v>445.45</v>
      </c>
      <c r="F474" s="11">
        <v>380.65</v>
      </c>
      <c r="G474" s="11">
        <v>189.86</v>
      </c>
      <c r="H474" s="4">
        <v>1845.4</v>
      </c>
      <c r="I474" s="4">
        <v>26562.0</v>
      </c>
      <c r="J474" s="5">
        <f t="shared" si="1"/>
        <v>47.65</v>
      </c>
    </row>
    <row r="475" hidden="1">
      <c r="A475" s="3">
        <v>44959.0</v>
      </c>
      <c r="B475" s="4">
        <v>1603.35</v>
      </c>
      <c r="C475" s="4">
        <v>2326.95</v>
      </c>
      <c r="D475" s="4">
        <v>1583.75</v>
      </c>
      <c r="E475" s="11">
        <v>444.8</v>
      </c>
      <c r="F475" s="11">
        <v>378.6</v>
      </c>
      <c r="G475" s="11">
        <v>187.76</v>
      </c>
      <c r="H475" s="4">
        <v>1836.7</v>
      </c>
      <c r="I475" s="4">
        <v>26601.0</v>
      </c>
      <c r="J475" s="5">
        <f t="shared" si="1"/>
        <v>99</v>
      </c>
    </row>
    <row r="476" hidden="1">
      <c r="A476" s="3">
        <v>44958.0</v>
      </c>
      <c r="B476" s="4">
        <v>1627.55</v>
      </c>
      <c r="C476" s="4">
        <v>2339.9</v>
      </c>
      <c r="D476" s="4">
        <v>1551.1</v>
      </c>
      <c r="E476" s="11">
        <v>446.65</v>
      </c>
      <c r="F476" s="11">
        <v>361.4</v>
      </c>
      <c r="G476" s="11">
        <v>187.71</v>
      </c>
      <c r="H476" s="4">
        <v>1824.9</v>
      </c>
      <c r="I476" s="4">
        <v>26524.7</v>
      </c>
      <c r="J476" s="5">
        <f t="shared" si="1"/>
        <v>347.37</v>
      </c>
    </row>
    <row r="477" hidden="1">
      <c r="A477" s="7">
        <v>44957.0</v>
      </c>
      <c r="B477" s="4">
        <v>1603.5</v>
      </c>
      <c r="C477" s="4">
        <v>2353.85</v>
      </c>
      <c r="D477" s="4">
        <v>1533.75</v>
      </c>
      <c r="E477" s="11">
        <v>452.1</v>
      </c>
      <c r="F477" s="11">
        <v>352.35</v>
      </c>
      <c r="G477" s="11">
        <v>188.79</v>
      </c>
      <c r="H477" s="4">
        <v>1809.2</v>
      </c>
      <c r="I477" s="4">
        <v>26223.0</v>
      </c>
      <c r="J477" s="5">
        <f t="shared" si="1"/>
        <v>373.77</v>
      </c>
    </row>
    <row r="478" hidden="1">
      <c r="A478" s="7">
        <v>44956.0</v>
      </c>
      <c r="B478" s="4">
        <v>1614.15</v>
      </c>
      <c r="C478" s="4">
        <v>2359.75</v>
      </c>
      <c r="D478" s="4">
        <v>1538.8</v>
      </c>
      <c r="E478" s="11">
        <v>443.65</v>
      </c>
      <c r="F478" s="11">
        <v>344.8</v>
      </c>
      <c r="G478" s="11">
        <v>188.32</v>
      </c>
      <c r="H478" s="4">
        <v>1818.8</v>
      </c>
      <c r="I478" s="4">
        <v>25834.5</v>
      </c>
      <c r="J478" s="5">
        <f t="shared" si="1"/>
        <v>691.78</v>
      </c>
    </row>
    <row r="479" hidden="1">
      <c r="A479" s="7">
        <v>44953.0</v>
      </c>
      <c r="B479" s="4">
        <v>1615.8</v>
      </c>
      <c r="C479" s="4">
        <v>2337.35</v>
      </c>
      <c r="D479" s="4">
        <v>1519.15</v>
      </c>
      <c r="E479" s="11">
        <v>445.6</v>
      </c>
      <c r="F479" s="11">
        <v>346.0</v>
      </c>
      <c r="G479" s="11">
        <v>187.39</v>
      </c>
      <c r="H479" s="4">
        <v>1833.3</v>
      </c>
      <c r="I479" s="4">
        <v>25166.4</v>
      </c>
      <c r="J479" s="5">
        <f t="shared" si="1"/>
        <v>-747.14</v>
      </c>
    </row>
    <row r="480" hidden="1">
      <c r="A480" s="7">
        <v>44951.0</v>
      </c>
      <c r="B480" s="4">
        <v>1648.65</v>
      </c>
      <c r="C480" s="4">
        <v>2382.55</v>
      </c>
      <c r="D480" s="4">
        <v>1543.0</v>
      </c>
      <c r="E480" s="11">
        <v>419.05</v>
      </c>
      <c r="F480" s="11">
        <v>339.25</v>
      </c>
      <c r="G480" s="11">
        <v>191.23</v>
      </c>
      <c r="H480" s="4">
        <v>1834.2</v>
      </c>
      <c r="I480" s="4">
        <v>25840.2</v>
      </c>
      <c r="J480" s="5">
        <f t="shared" si="1"/>
        <v>-162.96</v>
      </c>
    </row>
    <row r="481" hidden="1">
      <c r="A481" s="7">
        <v>44950.0</v>
      </c>
      <c r="B481" s="4">
        <v>1695.5</v>
      </c>
      <c r="C481" s="4">
        <v>2415.95</v>
      </c>
      <c r="D481" s="4">
        <v>1551.9</v>
      </c>
      <c r="E481" s="11">
        <v>422.15</v>
      </c>
      <c r="F481" s="11">
        <v>338.95</v>
      </c>
      <c r="G481" s="11">
        <v>193.04</v>
      </c>
      <c r="H481" s="4">
        <v>1842.5</v>
      </c>
      <c r="I481" s="4">
        <v>25901.1</v>
      </c>
      <c r="J481" s="5">
        <f t="shared" si="1"/>
        <v>18.89</v>
      </c>
    </row>
    <row r="482" hidden="1">
      <c r="A482" s="7">
        <v>44949.0</v>
      </c>
      <c r="B482" s="4">
        <v>1673.1</v>
      </c>
      <c r="C482" s="4">
        <v>2430.3</v>
      </c>
      <c r="D482" s="4">
        <v>1548.0</v>
      </c>
      <c r="E482" s="11">
        <v>408.4</v>
      </c>
      <c r="F482" s="11">
        <v>337.75</v>
      </c>
      <c r="G482" s="11">
        <v>193.15</v>
      </c>
      <c r="H482" s="4">
        <v>1842.0</v>
      </c>
      <c r="I482" s="4">
        <v>25909.5</v>
      </c>
      <c r="J482" s="5">
        <f t="shared" si="1"/>
        <v>-309.84</v>
      </c>
    </row>
    <row r="483" hidden="1">
      <c r="A483" s="7">
        <v>44946.0</v>
      </c>
      <c r="B483" s="4">
        <v>1660.95</v>
      </c>
      <c r="C483" s="4">
        <v>2442.65</v>
      </c>
      <c r="D483" s="4">
        <v>1525.55</v>
      </c>
      <c r="E483" s="11">
        <v>403.15</v>
      </c>
      <c r="F483" s="11">
        <v>334.6</v>
      </c>
      <c r="G483" s="11">
        <v>191.94</v>
      </c>
      <c r="H483" s="4">
        <v>1843.4</v>
      </c>
      <c r="I483" s="4">
        <v>26249.8</v>
      </c>
      <c r="J483" s="5">
        <f t="shared" si="1"/>
        <v>476.44</v>
      </c>
    </row>
    <row r="484" hidden="1">
      <c r="A484" s="7">
        <v>44945.0</v>
      </c>
      <c r="B484" s="4">
        <v>1644.1</v>
      </c>
      <c r="C484" s="4">
        <v>2472.05</v>
      </c>
      <c r="D484" s="4">
        <v>1538.9</v>
      </c>
      <c r="E484" s="11">
        <v>400.75</v>
      </c>
      <c r="F484" s="11">
        <v>332.15</v>
      </c>
      <c r="G484" s="11">
        <v>192.65</v>
      </c>
      <c r="H484" s="4">
        <v>1837.0</v>
      </c>
      <c r="I484" s="4">
        <v>25758.0</v>
      </c>
      <c r="J484" s="5">
        <f t="shared" si="1"/>
        <v>-65.19</v>
      </c>
    </row>
    <row r="485" hidden="1">
      <c r="A485" s="7">
        <v>44944.0</v>
      </c>
      <c r="B485" s="4">
        <v>1637.3</v>
      </c>
      <c r="C485" s="4">
        <v>2474.7</v>
      </c>
      <c r="D485" s="4">
        <v>1545.4</v>
      </c>
      <c r="E485" s="11">
        <v>408.4</v>
      </c>
      <c r="F485" s="11">
        <v>334.65</v>
      </c>
      <c r="G485" s="11">
        <v>193.14</v>
      </c>
      <c r="H485" s="4">
        <v>1857.0</v>
      </c>
      <c r="I485" s="4">
        <v>25790.2</v>
      </c>
      <c r="J485" s="5">
        <f t="shared" si="1"/>
        <v>-4.34</v>
      </c>
    </row>
    <row r="486" hidden="1">
      <c r="A486" s="7">
        <v>44943.0</v>
      </c>
      <c r="B486" s="4">
        <v>1608.9</v>
      </c>
      <c r="C486" s="4">
        <v>2478.8</v>
      </c>
      <c r="D486" s="4">
        <v>1539.5</v>
      </c>
      <c r="E486" s="11">
        <v>415.3</v>
      </c>
      <c r="F486" s="11">
        <v>332.25</v>
      </c>
      <c r="G486" s="11">
        <v>191.98</v>
      </c>
      <c r="H486" s="4">
        <v>1855.1</v>
      </c>
      <c r="I486" s="4">
        <v>25823.3</v>
      </c>
      <c r="J486" s="5">
        <f t="shared" si="1"/>
        <v>-80.93</v>
      </c>
    </row>
    <row r="487" hidden="1">
      <c r="A487" s="7">
        <v>44942.0</v>
      </c>
      <c r="B487" s="4">
        <v>1585.3</v>
      </c>
      <c r="C487" s="4">
        <v>2444.1</v>
      </c>
      <c r="D487" s="4">
        <v>1525.5</v>
      </c>
      <c r="E487" s="11">
        <v>413.0</v>
      </c>
      <c r="F487" s="11">
        <v>330.2</v>
      </c>
      <c r="G487" s="11">
        <v>191.06</v>
      </c>
      <c r="H487" s="4">
        <v>1865.9</v>
      </c>
      <c r="I487" s="4">
        <v>25971.0</v>
      </c>
      <c r="J487" s="5">
        <f t="shared" si="1"/>
        <v>83.04</v>
      </c>
    </row>
    <row r="488" hidden="1">
      <c r="A488" s="7">
        <v>44939.0</v>
      </c>
      <c r="B488" s="4">
        <v>1600.65</v>
      </c>
      <c r="C488" s="4">
        <v>2467.6</v>
      </c>
      <c r="D488" s="4">
        <v>1503.65</v>
      </c>
      <c r="E488" s="11">
        <v>411.5</v>
      </c>
      <c r="F488" s="11">
        <v>328.75</v>
      </c>
      <c r="G488" s="11">
        <v>191.17</v>
      </c>
      <c r="H488" s="4">
        <v>1870.0</v>
      </c>
      <c r="I488" s="4">
        <v>25869.7</v>
      </c>
      <c r="J488" s="5">
        <f t="shared" si="1"/>
        <v>73.73</v>
      </c>
    </row>
    <row r="489" hidden="1">
      <c r="A489" s="7">
        <v>44938.0</v>
      </c>
      <c r="B489" s="4">
        <v>1599.4</v>
      </c>
      <c r="C489" s="4">
        <v>2471.6</v>
      </c>
      <c r="D489" s="4">
        <v>1480.6</v>
      </c>
      <c r="E489" s="11">
        <v>412.25</v>
      </c>
      <c r="F489" s="11">
        <v>329.85</v>
      </c>
      <c r="G489" s="11">
        <v>190.19</v>
      </c>
      <c r="H489" s="4">
        <v>1882.2</v>
      </c>
      <c r="I489" s="4">
        <v>25803.2</v>
      </c>
      <c r="J489" s="5">
        <f t="shared" si="1"/>
        <v>-173.95</v>
      </c>
    </row>
    <row r="490" hidden="1">
      <c r="A490" s="7">
        <v>44937.0</v>
      </c>
      <c r="B490" s="4">
        <v>1590.9</v>
      </c>
      <c r="C490" s="4">
        <v>2526.15</v>
      </c>
      <c r="D490" s="4">
        <v>1471.25</v>
      </c>
      <c r="E490" s="11">
        <v>418.2</v>
      </c>
      <c r="F490" s="11">
        <v>331.8</v>
      </c>
      <c r="G490" s="11">
        <v>191.14</v>
      </c>
      <c r="H490" s="4">
        <v>1876.5</v>
      </c>
      <c r="I490" s="4">
        <v>25937.3</v>
      </c>
      <c r="J490" s="5">
        <f t="shared" si="1"/>
        <v>-1360.74</v>
      </c>
    </row>
    <row r="491" hidden="1">
      <c r="A491" s="7">
        <v>44936.0</v>
      </c>
      <c r="B491" s="4">
        <v>1568.3</v>
      </c>
      <c r="C491" s="4">
        <v>2558.4</v>
      </c>
      <c r="D491" s="4">
        <v>1469.75</v>
      </c>
      <c r="E491" s="11">
        <v>412.9</v>
      </c>
      <c r="F491" s="11">
        <v>333.4</v>
      </c>
      <c r="G491" s="11">
        <v>191.23</v>
      </c>
      <c r="H491" s="4">
        <v>1871.2</v>
      </c>
      <c r="I491" s="4">
        <v>27298.8</v>
      </c>
      <c r="J491" s="5">
        <f t="shared" si="1"/>
        <v>-487.09</v>
      </c>
    </row>
    <row r="492" hidden="1">
      <c r="A492" s="3">
        <v>44935.0</v>
      </c>
      <c r="B492" s="4">
        <v>1597.5</v>
      </c>
      <c r="C492" s="4">
        <v>2596.8</v>
      </c>
      <c r="D492" s="4">
        <v>1484.45</v>
      </c>
      <c r="E492" s="11">
        <v>389.45</v>
      </c>
      <c r="F492" s="11">
        <v>338.05</v>
      </c>
      <c r="G492" s="11">
        <v>192.62</v>
      </c>
      <c r="H492" s="4">
        <v>1868.3</v>
      </c>
      <c r="I492" s="4">
        <v>27723.9</v>
      </c>
      <c r="J492" s="5">
        <f t="shared" si="1"/>
        <v>1662.19</v>
      </c>
    </row>
    <row r="493" hidden="1">
      <c r="A493" s="3">
        <v>44932.0</v>
      </c>
      <c r="B493" s="4">
        <v>1594.4</v>
      </c>
      <c r="C493" s="4">
        <v>2536.9</v>
      </c>
      <c r="D493" s="4">
        <v>1448.5</v>
      </c>
      <c r="E493" s="11">
        <v>382.0</v>
      </c>
      <c r="F493" s="11">
        <v>335.05</v>
      </c>
      <c r="G493" s="11">
        <v>190.93</v>
      </c>
      <c r="H493" s="4">
        <v>1922.2</v>
      </c>
      <c r="I493" s="4">
        <v>26118.9</v>
      </c>
      <c r="J493" s="5">
        <f t="shared" si="1"/>
        <v>-6.87</v>
      </c>
    </row>
    <row r="494" hidden="1">
      <c r="A494" s="3">
        <v>44931.0</v>
      </c>
      <c r="B494" s="4">
        <v>1599.7</v>
      </c>
      <c r="C494" s="4">
        <v>2514.05</v>
      </c>
      <c r="D494" s="4">
        <v>1475.2</v>
      </c>
      <c r="E494" s="11">
        <v>386.9</v>
      </c>
      <c r="F494" s="11">
        <v>333.45</v>
      </c>
      <c r="G494" s="11">
        <v>191.55</v>
      </c>
      <c r="H494" s="4">
        <v>1934.3</v>
      </c>
      <c r="I494" s="4">
        <v>26100.6</v>
      </c>
      <c r="J494" s="5">
        <f t="shared" si="1"/>
        <v>53.72</v>
      </c>
    </row>
    <row r="495" hidden="1">
      <c r="A495" s="3">
        <v>44930.0</v>
      </c>
      <c r="B495" s="4">
        <v>1610.05</v>
      </c>
      <c r="C495" s="4">
        <v>2518.55</v>
      </c>
      <c r="D495" s="4">
        <v>1494.8</v>
      </c>
      <c r="E495" s="11">
        <v>385.6</v>
      </c>
      <c r="F495" s="11">
        <v>327.0</v>
      </c>
      <c r="G495" s="11">
        <v>192.33</v>
      </c>
      <c r="H495" s="4">
        <v>1936.6</v>
      </c>
      <c r="I495" s="4">
        <v>26017.1</v>
      </c>
      <c r="J495" s="5">
        <f t="shared" si="1"/>
        <v>-143.39</v>
      </c>
    </row>
    <row r="496" hidden="1">
      <c r="A496" s="3">
        <v>44929.0</v>
      </c>
      <c r="B496" s="4">
        <v>1639.35</v>
      </c>
      <c r="C496" s="4">
        <v>2557.05</v>
      </c>
      <c r="D496" s="4">
        <v>1522.55</v>
      </c>
      <c r="E496" s="11">
        <v>393.9</v>
      </c>
      <c r="F496" s="11">
        <v>331.1</v>
      </c>
      <c r="G496" s="11">
        <v>194.07</v>
      </c>
      <c r="H496" s="4">
        <v>1930.2</v>
      </c>
      <c r="I496" s="4">
        <v>26057.2</v>
      </c>
      <c r="J496" s="5">
        <f t="shared" si="1"/>
        <v>-130.87</v>
      </c>
    </row>
    <row r="497" hidden="1">
      <c r="A497" s="3">
        <v>44928.0</v>
      </c>
      <c r="B497" s="4">
        <v>1628.7</v>
      </c>
      <c r="C497" s="4">
        <v>2575.9</v>
      </c>
      <c r="D497" s="4">
        <v>1524.0</v>
      </c>
      <c r="E497" s="11">
        <v>394.8</v>
      </c>
      <c r="F497" s="11">
        <v>332.85</v>
      </c>
      <c r="G497" s="11">
        <v>193.64</v>
      </c>
      <c r="H497" s="4">
        <v>1929.4</v>
      </c>
      <c r="I497" s="4">
        <v>26177.0</v>
      </c>
      <c r="J497" s="5">
        <f t="shared" si="1"/>
        <v>-206.3</v>
      </c>
    </row>
    <row r="498" hidden="1">
      <c r="A498" s="7">
        <v>44925.0</v>
      </c>
      <c r="B498" s="4">
        <v>1628.15</v>
      </c>
      <c r="C498" s="4">
        <v>2547.2</v>
      </c>
      <c r="D498" s="4">
        <v>1508.2</v>
      </c>
      <c r="E498" s="11">
        <v>387.95</v>
      </c>
      <c r="F498" s="11">
        <v>331.55</v>
      </c>
      <c r="G498" s="11">
        <v>193.34</v>
      </c>
      <c r="H498" s="4">
        <v>1930.0</v>
      </c>
      <c r="I498" s="4">
        <v>26436.2</v>
      </c>
      <c r="J498" s="5">
        <f t="shared" si="1"/>
        <v>363.15</v>
      </c>
    </row>
    <row r="499" hidden="1">
      <c r="A499" s="7">
        <v>44924.0</v>
      </c>
      <c r="B499" s="4">
        <v>1641.3</v>
      </c>
      <c r="C499" s="4">
        <v>2543.3</v>
      </c>
      <c r="D499" s="4">
        <v>1517.55</v>
      </c>
      <c r="E499" s="11">
        <v>385.9</v>
      </c>
      <c r="F499" s="11">
        <v>335.35</v>
      </c>
      <c r="G499" s="11">
        <v>193.54</v>
      </c>
      <c r="H499" s="4">
        <v>1942.6</v>
      </c>
      <c r="I499" s="4">
        <v>26039.9</v>
      </c>
      <c r="J499" s="5">
        <f t="shared" si="1"/>
        <v>-64.98</v>
      </c>
    </row>
    <row r="500" hidden="1">
      <c r="A500" s="7">
        <v>44923.0</v>
      </c>
      <c r="B500" s="4">
        <v>1629.8</v>
      </c>
      <c r="C500" s="4">
        <v>2544.45</v>
      </c>
      <c r="D500" s="4">
        <v>1510.15</v>
      </c>
      <c r="E500" s="11">
        <v>391.3</v>
      </c>
      <c r="F500" s="11">
        <v>334.4</v>
      </c>
      <c r="G500" s="11">
        <v>192.92</v>
      </c>
      <c r="H500" s="4">
        <v>1935.4</v>
      </c>
      <c r="I500" s="4">
        <v>26126.0</v>
      </c>
      <c r="J500" s="5">
        <f t="shared" si="1"/>
        <v>-65.71</v>
      </c>
    </row>
    <row r="501" hidden="1">
      <c r="A501" s="7">
        <v>44922.0</v>
      </c>
      <c r="B501" s="4">
        <v>1631.1</v>
      </c>
      <c r="C501" s="4">
        <v>2544.7</v>
      </c>
      <c r="D501" s="4">
        <v>1514.85</v>
      </c>
      <c r="E501" s="11">
        <v>394.15</v>
      </c>
      <c r="F501" s="11">
        <v>333.15</v>
      </c>
      <c r="G501" s="11">
        <v>192.78</v>
      </c>
      <c r="H501" s="4">
        <v>1928.6</v>
      </c>
      <c r="I501" s="4">
        <v>26190.8</v>
      </c>
      <c r="J501" s="5">
        <f t="shared" si="1"/>
        <v>135.59</v>
      </c>
    </row>
    <row r="502" hidden="1">
      <c r="A502" s="7">
        <v>44921.0</v>
      </c>
      <c r="B502" s="4">
        <v>1629.45</v>
      </c>
      <c r="C502" s="4">
        <v>2524.05</v>
      </c>
      <c r="D502" s="4">
        <v>1502.4</v>
      </c>
      <c r="E502" s="11">
        <v>384.8</v>
      </c>
      <c r="F502" s="11">
        <v>334.6</v>
      </c>
      <c r="G502" s="11">
        <v>191.64</v>
      </c>
      <c r="H502" s="4">
        <v>1928.2</v>
      </c>
      <c r="I502" s="4">
        <v>26099.4</v>
      </c>
      <c r="J502" s="5">
        <f t="shared" si="1"/>
        <v>125.49</v>
      </c>
    </row>
    <row r="503" hidden="1">
      <c r="A503" s="7">
        <v>44918.0</v>
      </c>
      <c r="B503" s="4">
        <v>1597.65</v>
      </c>
      <c r="C503" s="4">
        <v>2502.2</v>
      </c>
      <c r="D503" s="4">
        <v>1497.1</v>
      </c>
      <c r="E503" s="11">
        <v>378.35</v>
      </c>
      <c r="F503" s="11">
        <v>326.7</v>
      </c>
      <c r="G503" s="11">
        <v>189.95</v>
      </c>
      <c r="H503" s="4">
        <v>1923.9</v>
      </c>
      <c r="I503" s="4">
        <v>26053.2</v>
      </c>
      <c r="J503" s="5">
        <f t="shared" si="1"/>
        <v>-705.35</v>
      </c>
    </row>
    <row r="504" hidden="1">
      <c r="A504" s="7">
        <v>44917.0</v>
      </c>
      <c r="B504" s="4">
        <v>1612.05</v>
      </c>
      <c r="C504" s="4">
        <v>2577.8</v>
      </c>
      <c r="D504" s="4">
        <v>1522.05</v>
      </c>
      <c r="E504" s="11">
        <v>394.45</v>
      </c>
      <c r="F504" s="11">
        <v>332.45</v>
      </c>
      <c r="G504" s="11">
        <v>192.9</v>
      </c>
      <c r="H504" s="4">
        <v>1907.0</v>
      </c>
      <c r="I504" s="4">
        <v>26635.7</v>
      </c>
      <c r="J504" s="5">
        <f t="shared" si="1"/>
        <v>-2105.34</v>
      </c>
    </row>
    <row r="505" hidden="1">
      <c r="A505" s="7">
        <v>44916.0</v>
      </c>
      <c r="B505" s="4">
        <v>1617.6</v>
      </c>
      <c r="C505" s="4">
        <v>2584.5</v>
      </c>
      <c r="D505" s="4">
        <v>1509.55</v>
      </c>
      <c r="E505" s="11">
        <v>402.6</v>
      </c>
      <c r="F505" s="11">
        <v>335.15</v>
      </c>
      <c r="G505" s="11">
        <v>194.14</v>
      </c>
      <c r="H505" s="4">
        <v>1909.9</v>
      </c>
      <c r="I505" s="4">
        <v>28726.3</v>
      </c>
      <c r="J505" s="5">
        <f t="shared" si="1"/>
        <v>-534.47</v>
      </c>
    </row>
    <row r="506" hidden="1">
      <c r="A506" s="7">
        <v>44915.0</v>
      </c>
      <c r="B506" s="4">
        <v>1633.4</v>
      </c>
      <c r="C506" s="4">
        <v>2621.8</v>
      </c>
      <c r="D506" s="4">
        <v>1507.3</v>
      </c>
      <c r="E506" s="11">
        <v>410.5</v>
      </c>
      <c r="F506" s="11">
        <v>340.15</v>
      </c>
      <c r="G506" s="11">
        <v>195.86</v>
      </c>
      <c r="H506" s="4">
        <v>1909.9</v>
      </c>
      <c r="I506" s="4">
        <v>29195.3</v>
      </c>
      <c r="J506" s="5">
        <f t="shared" si="1"/>
        <v>-240.21</v>
      </c>
    </row>
    <row r="507" hidden="1">
      <c r="A507" s="7">
        <v>44914.0</v>
      </c>
      <c r="B507" s="4">
        <v>1644.75</v>
      </c>
      <c r="C507" s="4">
        <v>2599.3</v>
      </c>
      <c r="D507" s="4">
        <v>1507.35</v>
      </c>
      <c r="E507" s="11">
        <v>418.0</v>
      </c>
      <c r="F507" s="11">
        <v>340.5</v>
      </c>
      <c r="G507" s="11">
        <v>196.12</v>
      </c>
      <c r="H507" s="4">
        <v>1921.7</v>
      </c>
      <c r="I507" s="4">
        <v>29426.7</v>
      </c>
      <c r="J507" s="5">
        <f t="shared" si="1"/>
        <v>176.67</v>
      </c>
    </row>
    <row r="508" hidden="1">
      <c r="A508" s="7">
        <v>44911.0</v>
      </c>
      <c r="B508" s="4">
        <v>1639.65</v>
      </c>
      <c r="C508" s="4">
        <v>2565.6</v>
      </c>
      <c r="D508" s="4">
        <v>1522.2</v>
      </c>
      <c r="E508" s="11">
        <v>421.6</v>
      </c>
      <c r="F508" s="11">
        <v>335.1</v>
      </c>
      <c r="G508" s="11">
        <v>194.7</v>
      </c>
      <c r="H508" s="4">
        <v>1898.8</v>
      </c>
      <c r="I508" s="4">
        <v>29300.1</v>
      </c>
      <c r="J508" s="5">
        <f t="shared" si="1"/>
        <v>-132.27</v>
      </c>
    </row>
    <row r="509" hidden="1">
      <c r="A509" s="7">
        <v>44910.0</v>
      </c>
      <c r="B509" s="4">
        <v>1631.8</v>
      </c>
      <c r="C509" s="4">
        <v>2578.35</v>
      </c>
      <c r="D509" s="4">
        <v>1540.5</v>
      </c>
      <c r="E509" s="11">
        <v>416.7</v>
      </c>
      <c r="F509" s="11">
        <v>338.85</v>
      </c>
      <c r="G509" s="11">
        <v>196.72</v>
      </c>
      <c r="H509" s="4">
        <v>1878.9</v>
      </c>
      <c r="I509" s="4">
        <v>29428.2</v>
      </c>
      <c r="J509" s="5">
        <f t="shared" si="1"/>
        <v>-106.09</v>
      </c>
    </row>
    <row r="510" hidden="1">
      <c r="A510" s="7">
        <v>44909.0</v>
      </c>
      <c r="B510" s="4">
        <v>1662.25</v>
      </c>
      <c r="C510" s="4">
        <v>2615.5</v>
      </c>
      <c r="D510" s="4">
        <v>1579.4</v>
      </c>
      <c r="E510" s="11">
        <v>417.9</v>
      </c>
      <c r="F510" s="11">
        <v>345.4</v>
      </c>
      <c r="G510" s="11">
        <v>198.36</v>
      </c>
      <c r="H510" s="4">
        <v>1876.5</v>
      </c>
      <c r="I510" s="4">
        <v>29420.8</v>
      </c>
      <c r="J510" s="5">
        <f t="shared" si="1"/>
        <v>-18.28</v>
      </c>
    </row>
    <row r="511" hidden="1">
      <c r="A511" s="7">
        <v>44908.0</v>
      </c>
      <c r="B511" s="4">
        <v>1648.3</v>
      </c>
      <c r="C511" s="4">
        <v>2625.0</v>
      </c>
      <c r="D511" s="4">
        <v>1572.15</v>
      </c>
      <c r="E511" s="11">
        <v>418.5</v>
      </c>
      <c r="F511" s="11">
        <v>345.6</v>
      </c>
      <c r="G511" s="11">
        <v>198.04</v>
      </c>
      <c r="H511" s="4">
        <v>1877.8</v>
      </c>
      <c r="I511" s="4">
        <v>29449.0</v>
      </c>
      <c r="J511" s="5">
        <f t="shared" si="1"/>
        <v>-72.32</v>
      </c>
    </row>
    <row r="512" hidden="1">
      <c r="A512" s="7">
        <v>44907.0</v>
      </c>
      <c r="B512" s="4">
        <v>1643.75</v>
      </c>
      <c r="C512" s="4">
        <v>2613.1</v>
      </c>
      <c r="D512" s="4">
        <v>1547.2</v>
      </c>
      <c r="E512" s="11">
        <v>414.15</v>
      </c>
      <c r="F512" s="11">
        <v>343.2</v>
      </c>
      <c r="G512" s="11">
        <v>197.61</v>
      </c>
      <c r="H512" s="4">
        <v>1869.7</v>
      </c>
      <c r="I512" s="4">
        <v>29578.0</v>
      </c>
      <c r="J512" s="5">
        <f t="shared" si="1"/>
        <v>-172.54</v>
      </c>
    </row>
    <row r="513" hidden="1">
      <c r="A513" s="3">
        <v>44904.0</v>
      </c>
      <c r="B513" s="4">
        <v>1631.05</v>
      </c>
      <c r="C513" s="4">
        <v>2609.1</v>
      </c>
      <c r="D513" s="4">
        <v>1569.3</v>
      </c>
      <c r="E513" s="11">
        <v>413.3</v>
      </c>
      <c r="F513" s="11">
        <v>341.4</v>
      </c>
      <c r="G513" s="11">
        <v>197.1</v>
      </c>
      <c r="H513" s="4">
        <v>1840.6</v>
      </c>
      <c r="I513" s="4">
        <v>29777.4</v>
      </c>
      <c r="J513" s="5">
        <f t="shared" si="1"/>
        <v>472.96</v>
      </c>
    </row>
    <row r="514" hidden="1">
      <c r="A514" s="3">
        <v>44903.0</v>
      </c>
      <c r="B514" s="4">
        <v>1619.5</v>
      </c>
      <c r="C514" s="4">
        <v>2649.25</v>
      </c>
      <c r="D514" s="4">
        <v>1620.15</v>
      </c>
      <c r="E514" s="11">
        <v>417.2</v>
      </c>
      <c r="F514" s="11">
        <v>338.4</v>
      </c>
      <c r="G514" s="11">
        <v>198.59</v>
      </c>
      <c r="H514" s="4">
        <v>1859.0</v>
      </c>
      <c r="I514" s="4">
        <v>29204.2</v>
      </c>
      <c r="J514" s="5">
        <f t="shared" si="1"/>
        <v>154.56</v>
      </c>
    </row>
    <row r="515" hidden="1">
      <c r="A515" s="3">
        <v>44902.0</v>
      </c>
      <c r="B515" s="4">
        <v>1610.45</v>
      </c>
      <c r="C515" s="4">
        <v>2650.5</v>
      </c>
      <c r="D515" s="4">
        <v>1605.5</v>
      </c>
      <c r="E515" s="11">
        <v>420.1</v>
      </c>
      <c r="F515" s="11">
        <v>340.1</v>
      </c>
      <c r="G515" s="11">
        <v>197.68</v>
      </c>
      <c r="H515" s="4">
        <v>1846.1</v>
      </c>
      <c r="I515" s="4">
        <v>29081.3</v>
      </c>
      <c r="J515" s="5">
        <f t="shared" si="1"/>
        <v>-19.81</v>
      </c>
    </row>
    <row r="516" hidden="1">
      <c r="A516" s="3">
        <v>44901.0</v>
      </c>
      <c r="B516" s="4">
        <v>1611.15</v>
      </c>
      <c r="C516" s="4">
        <v>2690.2</v>
      </c>
      <c r="D516" s="4">
        <v>1612.9</v>
      </c>
      <c r="E516" s="11">
        <v>427.1</v>
      </c>
      <c r="F516" s="11">
        <v>337.3</v>
      </c>
      <c r="G516" s="11">
        <v>198.59</v>
      </c>
      <c r="H516" s="4">
        <v>1826.2</v>
      </c>
      <c r="I516" s="4">
        <v>29068.1</v>
      </c>
      <c r="J516" s="5">
        <f t="shared" si="1"/>
        <v>-59.59</v>
      </c>
    </row>
    <row r="517" hidden="1">
      <c r="A517" s="3">
        <v>44900.0</v>
      </c>
      <c r="B517" s="4">
        <v>1612.95</v>
      </c>
      <c r="C517" s="4">
        <v>2682.45</v>
      </c>
      <c r="D517" s="4">
        <v>1639.75</v>
      </c>
      <c r="E517" s="11">
        <v>428.75</v>
      </c>
      <c r="F517" s="11">
        <v>336.75</v>
      </c>
      <c r="G517" s="11">
        <v>198.98</v>
      </c>
      <c r="H517" s="4">
        <v>1826.0</v>
      </c>
      <c r="I517" s="4">
        <v>29105.5</v>
      </c>
      <c r="J517" s="5">
        <f t="shared" si="1"/>
        <v>-105.53</v>
      </c>
    </row>
    <row r="518" hidden="1">
      <c r="A518" s="3">
        <v>44897.0</v>
      </c>
      <c r="B518" s="4">
        <v>1607.1</v>
      </c>
      <c r="C518" s="4">
        <v>2722.15</v>
      </c>
      <c r="D518" s="4">
        <v>1637.9</v>
      </c>
      <c r="E518" s="11">
        <v>435.4</v>
      </c>
      <c r="F518" s="11">
        <v>337.15</v>
      </c>
      <c r="G518" s="11">
        <v>198.86</v>
      </c>
      <c r="H518" s="4">
        <v>1808.8</v>
      </c>
      <c r="I518" s="4">
        <v>29189.3</v>
      </c>
      <c r="J518" s="5">
        <f t="shared" si="1"/>
        <v>-31.14</v>
      </c>
    </row>
    <row r="519" hidden="1">
      <c r="A519" s="3">
        <v>44896.0</v>
      </c>
      <c r="B519" s="4">
        <v>1619.5</v>
      </c>
      <c r="C519" s="4">
        <v>2723.3</v>
      </c>
      <c r="D519" s="4">
        <v>1657.1</v>
      </c>
      <c r="E519" s="11">
        <v>438.25</v>
      </c>
      <c r="F519" s="11">
        <v>339.55</v>
      </c>
      <c r="G519" s="11">
        <v>200.1</v>
      </c>
      <c r="H519" s="4">
        <v>1816.3</v>
      </c>
      <c r="I519" s="4">
        <v>29173.7</v>
      </c>
      <c r="J519" s="5">
        <f t="shared" si="1"/>
        <v>-495.54</v>
      </c>
    </row>
    <row r="520" hidden="1">
      <c r="A520" s="7">
        <v>44895.0</v>
      </c>
      <c r="B520" s="4">
        <v>1608.45</v>
      </c>
      <c r="C520" s="4">
        <v>2731.35</v>
      </c>
      <c r="D520" s="4">
        <v>1634.95</v>
      </c>
      <c r="E520" s="11">
        <v>439.4</v>
      </c>
      <c r="F520" s="11">
        <v>340.0</v>
      </c>
      <c r="G520" s="11">
        <v>199.59</v>
      </c>
      <c r="H520" s="4">
        <v>1797.4</v>
      </c>
      <c r="I520" s="4">
        <v>29712.2</v>
      </c>
      <c r="J520" s="5">
        <f t="shared" si="1"/>
        <v>529.65</v>
      </c>
    </row>
    <row r="521" hidden="1">
      <c r="A521" s="7">
        <v>44894.0</v>
      </c>
      <c r="B521" s="4">
        <v>1597.85</v>
      </c>
      <c r="C521" s="4">
        <v>2712.2</v>
      </c>
      <c r="D521" s="4">
        <v>1629.05</v>
      </c>
      <c r="E521" s="11">
        <v>433.15</v>
      </c>
      <c r="F521" s="11">
        <v>342.3</v>
      </c>
      <c r="G521" s="11">
        <v>198.24</v>
      </c>
      <c r="H521" s="4">
        <v>1788.5</v>
      </c>
      <c r="I521" s="4">
        <v>29232.4</v>
      </c>
      <c r="J521" s="5">
        <f t="shared" si="1"/>
        <v>-68.73</v>
      </c>
    </row>
    <row r="522" hidden="1">
      <c r="A522" s="7">
        <v>44893.0</v>
      </c>
      <c r="B522" s="4">
        <v>1600.25</v>
      </c>
      <c r="C522" s="4">
        <v>2707.55</v>
      </c>
      <c r="D522" s="4">
        <v>1623.4</v>
      </c>
      <c r="E522" s="11">
        <v>433.25</v>
      </c>
      <c r="F522" s="11">
        <v>340.05</v>
      </c>
      <c r="G522" s="11">
        <v>197.72</v>
      </c>
      <c r="H522" s="4">
        <v>1818.5</v>
      </c>
      <c r="I522" s="4">
        <v>29281.7</v>
      </c>
      <c r="J522" s="5">
        <f t="shared" si="1"/>
        <v>-11.05</v>
      </c>
    </row>
    <row r="523" hidden="1">
      <c r="A523" s="7">
        <v>44890.0</v>
      </c>
      <c r="B523" s="4">
        <v>1617.65</v>
      </c>
      <c r="C523" s="4">
        <v>2617.6</v>
      </c>
      <c r="D523" s="4">
        <v>1635.65</v>
      </c>
      <c r="E523" s="11">
        <v>433.2</v>
      </c>
      <c r="F523" s="11">
        <v>340.3</v>
      </c>
      <c r="G523" s="11">
        <v>196.97</v>
      </c>
      <c r="H523" s="4">
        <v>1818.6</v>
      </c>
      <c r="I523" s="4">
        <v>29353.5</v>
      </c>
      <c r="J523" s="5">
        <f t="shared" si="1"/>
        <v>112.87</v>
      </c>
    </row>
    <row r="524" hidden="1">
      <c r="A524" s="7">
        <v>44889.0</v>
      </c>
      <c r="B524" s="4">
        <v>1625.15</v>
      </c>
      <c r="C524" s="4">
        <v>2579.1</v>
      </c>
      <c r="D524" s="4">
        <v>1629.8</v>
      </c>
      <c r="E524" s="11">
        <v>423.4</v>
      </c>
      <c r="F524" s="11">
        <v>340.75</v>
      </c>
      <c r="G524" s="11">
        <v>196.4</v>
      </c>
      <c r="H524" s="4">
        <v>1791.0</v>
      </c>
      <c r="I524" s="4">
        <v>29315.0</v>
      </c>
      <c r="J524" s="5">
        <f t="shared" si="1"/>
        <v>186.86</v>
      </c>
    </row>
    <row r="525" hidden="1">
      <c r="A525" s="7">
        <v>44888.0</v>
      </c>
      <c r="B525" s="4">
        <v>1599.15</v>
      </c>
      <c r="C525" s="4">
        <v>2557.05</v>
      </c>
      <c r="D525" s="4">
        <v>1583.15</v>
      </c>
      <c r="E525" s="11">
        <v>424.05</v>
      </c>
      <c r="F525" s="11">
        <v>339.8</v>
      </c>
      <c r="G525" s="11">
        <v>194.34</v>
      </c>
      <c r="H525" s="4">
        <v>1793.5</v>
      </c>
      <c r="I525" s="4">
        <v>29222.7</v>
      </c>
      <c r="J525" s="5">
        <f t="shared" si="1"/>
        <v>-123.27</v>
      </c>
    </row>
    <row r="526" hidden="1">
      <c r="A526" s="7">
        <v>44887.0</v>
      </c>
      <c r="B526" s="4">
        <v>1595.0</v>
      </c>
      <c r="C526" s="4">
        <v>2565.05</v>
      </c>
      <c r="D526" s="4">
        <v>1585.05</v>
      </c>
      <c r="E526" s="11">
        <v>424.7</v>
      </c>
      <c r="F526" s="11">
        <v>340.25</v>
      </c>
      <c r="G526" s="11">
        <v>194.16</v>
      </c>
      <c r="H526" s="4">
        <v>1780.6</v>
      </c>
      <c r="I526" s="4">
        <v>29352.2</v>
      </c>
      <c r="J526" s="5">
        <f t="shared" si="1"/>
        <v>128.81</v>
      </c>
    </row>
    <row r="527" hidden="1">
      <c r="A527" s="7">
        <v>44886.0</v>
      </c>
      <c r="B527" s="4">
        <v>1597.35</v>
      </c>
      <c r="C527" s="4">
        <v>2550.9</v>
      </c>
      <c r="D527" s="4">
        <v>1568.2</v>
      </c>
      <c r="E527" s="11">
        <v>421.1</v>
      </c>
      <c r="F527" s="11">
        <v>337.2</v>
      </c>
      <c r="G527" s="11">
        <v>193.35</v>
      </c>
      <c r="H527" s="4">
        <v>1811.5</v>
      </c>
      <c r="I527" s="4">
        <v>29228.6</v>
      </c>
      <c r="J527" s="5">
        <f t="shared" si="1"/>
        <v>-52.67</v>
      </c>
    </row>
    <row r="528" hidden="1">
      <c r="A528" s="7">
        <v>44883.0</v>
      </c>
      <c r="B528" s="4">
        <v>1613.9</v>
      </c>
      <c r="C528" s="4">
        <v>2597.65</v>
      </c>
      <c r="D528" s="4">
        <v>1593.4</v>
      </c>
      <c r="E528" s="11">
        <v>423.8</v>
      </c>
      <c r="F528" s="11">
        <v>341.05</v>
      </c>
      <c r="G528" s="11">
        <v>194.67</v>
      </c>
      <c r="H528" s="4">
        <v>1818.3</v>
      </c>
      <c r="I528" s="4">
        <v>29178.1</v>
      </c>
      <c r="J528" s="5">
        <f t="shared" si="1"/>
        <v>-876.78</v>
      </c>
    </row>
    <row r="529" hidden="1">
      <c r="A529" s="7">
        <v>44882.0</v>
      </c>
      <c r="B529" s="4">
        <v>1618.15</v>
      </c>
      <c r="C529" s="4">
        <v>2599.05</v>
      </c>
      <c r="D529" s="4">
        <v>1587.4</v>
      </c>
      <c r="E529" s="11">
        <v>423.15</v>
      </c>
      <c r="F529" s="11">
        <v>343.7</v>
      </c>
      <c r="G529" s="11">
        <v>195.3</v>
      </c>
      <c r="H529" s="4">
        <v>1785.0</v>
      </c>
      <c r="I529" s="4">
        <v>30085.9</v>
      </c>
      <c r="J529" s="5">
        <f t="shared" si="1"/>
        <v>245.58</v>
      </c>
    </row>
    <row r="530" hidden="1">
      <c r="A530" s="7">
        <v>44881.0</v>
      </c>
      <c r="B530" s="4">
        <v>1632.9</v>
      </c>
      <c r="C530" s="4">
        <v>2592.35</v>
      </c>
      <c r="D530" s="4">
        <v>1602.8</v>
      </c>
      <c r="E530" s="11">
        <v>431.55</v>
      </c>
      <c r="F530" s="11">
        <v>344.1</v>
      </c>
      <c r="G530" s="11">
        <v>195.97</v>
      </c>
      <c r="H530" s="4">
        <v>1803.5</v>
      </c>
      <c r="I530" s="4">
        <v>29788.9</v>
      </c>
      <c r="J530" s="5">
        <f t="shared" si="1"/>
        <v>-103.64</v>
      </c>
    </row>
    <row r="531" hidden="1">
      <c r="A531" s="7">
        <v>44880.0</v>
      </c>
      <c r="B531" s="4">
        <v>1619.0</v>
      </c>
      <c r="C531" s="4">
        <v>2607.3</v>
      </c>
      <c r="D531" s="4">
        <v>1594.0</v>
      </c>
      <c r="E531" s="11">
        <v>437.15</v>
      </c>
      <c r="F531" s="11">
        <v>345.25</v>
      </c>
      <c r="G531" s="11">
        <v>195.71</v>
      </c>
      <c r="H531" s="4">
        <v>1794.2</v>
      </c>
      <c r="I531" s="4">
        <v>29903.1</v>
      </c>
      <c r="J531" s="5">
        <f t="shared" si="1"/>
        <v>108.34</v>
      </c>
    </row>
    <row r="532" hidden="1">
      <c r="A532" s="7">
        <v>44879.0</v>
      </c>
      <c r="B532" s="4">
        <v>1615.05</v>
      </c>
      <c r="C532" s="4">
        <v>2619.05</v>
      </c>
      <c r="D532" s="4">
        <v>1585.3</v>
      </c>
      <c r="E532" s="11">
        <v>433.7</v>
      </c>
      <c r="F532" s="11">
        <v>347.2</v>
      </c>
      <c r="G532" s="11">
        <v>195.07</v>
      </c>
      <c r="H532" s="4">
        <v>1791.0</v>
      </c>
      <c r="I532" s="4">
        <v>29801.0</v>
      </c>
      <c r="J532" s="5">
        <f t="shared" si="1"/>
        <v>-85.98</v>
      </c>
    </row>
    <row r="533" hidden="1">
      <c r="A533" s="7">
        <v>44876.0</v>
      </c>
      <c r="B533" s="4">
        <v>1611.15</v>
      </c>
      <c r="C533" s="4">
        <v>2631.8</v>
      </c>
      <c r="D533" s="4">
        <v>1570.1</v>
      </c>
      <c r="E533" s="11">
        <v>423.5</v>
      </c>
      <c r="F533" s="11">
        <v>356.35</v>
      </c>
      <c r="G533" s="11">
        <v>195.25</v>
      </c>
      <c r="H533" s="4">
        <v>1775.5</v>
      </c>
      <c r="I533" s="4">
        <v>29909.7</v>
      </c>
      <c r="J533" s="5">
        <f t="shared" si="1"/>
        <v>272.98</v>
      </c>
    </row>
    <row r="534" hidden="1">
      <c r="A534" s="7">
        <v>44875.0</v>
      </c>
      <c r="B534" s="4">
        <v>1524.75</v>
      </c>
      <c r="C534" s="4">
        <v>2572.5</v>
      </c>
      <c r="D534" s="4">
        <v>1501.95</v>
      </c>
      <c r="E534" s="11">
        <v>412.2</v>
      </c>
      <c r="F534" s="11">
        <v>356.0</v>
      </c>
      <c r="G534" s="11">
        <v>191.87</v>
      </c>
      <c r="H534" s="4">
        <v>1774.3</v>
      </c>
      <c r="I534" s="4">
        <v>29866.8</v>
      </c>
      <c r="J534" s="5">
        <f t="shared" si="1"/>
        <v>-352.56</v>
      </c>
    </row>
    <row r="535" hidden="1">
      <c r="A535" s="3">
        <v>44874.0</v>
      </c>
      <c r="B535" s="4">
        <v>1508.35</v>
      </c>
      <c r="C535" s="4">
        <v>2604.0</v>
      </c>
      <c r="D535" s="4">
        <v>1511.2</v>
      </c>
      <c r="E535" s="11">
        <v>433.15</v>
      </c>
      <c r="F535" s="11">
        <v>360.7</v>
      </c>
      <c r="G535" s="11">
        <v>193.23</v>
      </c>
      <c r="H535" s="4">
        <v>1802.6</v>
      </c>
      <c r="I535" s="4">
        <v>30139.7</v>
      </c>
      <c r="J535" s="5">
        <f t="shared" si="1"/>
        <v>-95.81</v>
      </c>
    </row>
    <row r="536" hidden="1">
      <c r="A536" s="3">
        <v>44872.0</v>
      </c>
      <c r="B536" s="4">
        <v>1508.8</v>
      </c>
      <c r="C536" s="4">
        <v>2606.6</v>
      </c>
      <c r="D536" s="4">
        <v>1507.45</v>
      </c>
      <c r="E536" s="11">
        <v>435.0</v>
      </c>
      <c r="F536" s="11">
        <v>353.5</v>
      </c>
      <c r="G536" s="11">
        <v>193.69</v>
      </c>
      <c r="H536" s="4">
        <v>1808.2</v>
      </c>
      <c r="I536" s="4">
        <v>30235.5</v>
      </c>
      <c r="J536" s="5">
        <f t="shared" si="1"/>
        <v>28.78</v>
      </c>
    </row>
    <row r="537" hidden="1">
      <c r="A537" s="3">
        <v>44869.0</v>
      </c>
      <c r="B537" s="4">
        <v>1497.15</v>
      </c>
      <c r="C537" s="4">
        <v>2592.75</v>
      </c>
      <c r="D537" s="4">
        <v>1514.0</v>
      </c>
      <c r="E537" s="11">
        <v>425.35</v>
      </c>
      <c r="F537" s="11">
        <v>353.6</v>
      </c>
      <c r="G537" s="11">
        <v>192.51</v>
      </c>
      <c r="H537" s="4">
        <v>1753.2</v>
      </c>
      <c r="I537" s="4">
        <v>30291.4</v>
      </c>
      <c r="J537" s="5">
        <f t="shared" si="1"/>
        <v>-9.39</v>
      </c>
    </row>
    <row r="538" hidden="1">
      <c r="A538" s="3">
        <v>44868.0</v>
      </c>
      <c r="B538" s="4">
        <v>1507.55</v>
      </c>
      <c r="C538" s="4">
        <v>2555.15</v>
      </c>
      <c r="D538" s="4">
        <v>1530.75</v>
      </c>
      <c r="E538" s="11">
        <v>416.25</v>
      </c>
      <c r="F538" s="11">
        <v>353.7</v>
      </c>
      <c r="G538" s="11">
        <v>192.25</v>
      </c>
      <c r="H538" s="4">
        <v>1756.3</v>
      </c>
      <c r="I538" s="4">
        <v>30317.4</v>
      </c>
      <c r="J538" s="5">
        <f t="shared" si="1"/>
        <v>-1159.34</v>
      </c>
    </row>
    <row r="539" hidden="1">
      <c r="A539" s="3">
        <v>44867.0</v>
      </c>
      <c r="B539" s="4">
        <v>1514.2</v>
      </c>
      <c r="C539" s="4">
        <v>2545.65</v>
      </c>
      <c r="D539" s="4">
        <v>1553.3</v>
      </c>
      <c r="E539" s="11">
        <v>422.15</v>
      </c>
      <c r="F539" s="11">
        <v>354.65</v>
      </c>
      <c r="G539" s="11">
        <v>192.34</v>
      </c>
      <c r="H539" s="4">
        <v>1740.3</v>
      </c>
      <c r="I539" s="4">
        <v>31466.1</v>
      </c>
      <c r="J539" s="5">
        <f t="shared" si="1"/>
        <v>1067.41</v>
      </c>
    </row>
    <row r="540" hidden="1">
      <c r="A540" s="3">
        <v>44866.0</v>
      </c>
      <c r="B540" s="4">
        <v>1513.25</v>
      </c>
      <c r="C540" s="4">
        <v>2529.85</v>
      </c>
      <c r="D540" s="4">
        <v>1573.0</v>
      </c>
      <c r="E540" s="11">
        <v>421.35</v>
      </c>
      <c r="F540" s="11">
        <v>349.5</v>
      </c>
      <c r="G540" s="11">
        <v>193.03</v>
      </c>
      <c r="H540" s="4">
        <v>1754.0</v>
      </c>
      <c r="I540" s="4">
        <v>30387.3</v>
      </c>
      <c r="J540" s="5">
        <f t="shared" si="1"/>
        <v>-192.73</v>
      </c>
    </row>
    <row r="541" hidden="1">
      <c r="A541" s="7">
        <v>44865.0</v>
      </c>
      <c r="B541" s="4">
        <v>1496.7</v>
      </c>
      <c r="C541" s="4">
        <v>2549.6</v>
      </c>
      <c r="D541" s="4">
        <v>1537.65</v>
      </c>
      <c r="E541" s="11">
        <v>412.75</v>
      </c>
      <c r="F541" s="11">
        <v>348.7</v>
      </c>
      <c r="G541" s="11">
        <v>191.31</v>
      </c>
      <c r="H541" s="4">
        <v>1754.0</v>
      </c>
      <c r="I541" s="4">
        <v>30623.3</v>
      </c>
      <c r="J541" s="5">
        <f t="shared" si="1"/>
        <v>310.18</v>
      </c>
    </row>
    <row r="542" hidden="1">
      <c r="A542" s="7">
        <v>44862.0</v>
      </c>
      <c r="B542" s="4">
        <v>1458.7</v>
      </c>
      <c r="C542" s="4">
        <v>2526.15</v>
      </c>
      <c r="D542" s="4">
        <v>1513.25</v>
      </c>
      <c r="E542" s="11">
        <v>409.9</v>
      </c>
      <c r="F542" s="11">
        <v>345.8</v>
      </c>
      <c r="G542" s="11">
        <v>189.13</v>
      </c>
      <c r="H542" s="4">
        <v>1745.6</v>
      </c>
      <c r="I542" s="4">
        <v>30415.3</v>
      </c>
      <c r="J542" s="5">
        <f t="shared" si="1"/>
        <v>325.22</v>
      </c>
    </row>
    <row r="543" hidden="1">
      <c r="A543" s="7">
        <v>44861.0</v>
      </c>
      <c r="B543" s="4">
        <v>1454.4</v>
      </c>
      <c r="C543" s="4">
        <v>2451.15</v>
      </c>
      <c r="D543" s="4">
        <v>1523.95</v>
      </c>
      <c r="E543" s="11">
        <v>407.7</v>
      </c>
      <c r="F543" s="11">
        <v>345.8</v>
      </c>
      <c r="G543" s="11">
        <v>188.81</v>
      </c>
      <c r="H543" s="4">
        <v>1739.9</v>
      </c>
      <c r="I543" s="4">
        <v>30166.9</v>
      </c>
      <c r="J543" s="5">
        <f t="shared" si="1"/>
        <v>-108.34</v>
      </c>
    </row>
    <row r="544" hidden="1">
      <c r="A544" s="7">
        <v>44859.0</v>
      </c>
      <c r="B544" s="4">
        <v>1450.9</v>
      </c>
      <c r="C544" s="4">
        <v>2441.55</v>
      </c>
      <c r="D544" s="4">
        <v>1526.3</v>
      </c>
      <c r="E544" s="11">
        <v>404.55</v>
      </c>
      <c r="F544" s="11">
        <v>346.3</v>
      </c>
      <c r="G544" s="11">
        <v>188.95</v>
      </c>
      <c r="H544" s="4">
        <v>1739.6</v>
      </c>
      <c r="I544" s="4">
        <v>30288.8</v>
      </c>
      <c r="J544" s="5">
        <f t="shared" si="1"/>
        <v>-111</v>
      </c>
    </row>
    <row r="545" hidden="1">
      <c r="A545" s="7">
        <v>44858.0</v>
      </c>
      <c r="B545" s="4">
        <v>1461.05</v>
      </c>
      <c r="C545" s="4">
        <v>2479.85</v>
      </c>
      <c r="D545" s="4">
        <v>1517.85</v>
      </c>
      <c r="E545" s="11">
        <v>401.6</v>
      </c>
      <c r="F545" s="11">
        <v>347.7</v>
      </c>
      <c r="G545" s="11">
        <v>189.1</v>
      </c>
      <c r="H545" s="4">
        <v>1754.4</v>
      </c>
      <c r="I545" s="4">
        <v>30346.4</v>
      </c>
      <c r="J545" s="5">
        <f t="shared" si="1"/>
        <v>480.22</v>
      </c>
    </row>
    <row r="546" hidden="1">
      <c r="A546" s="7">
        <v>44855.0</v>
      </c>
      <c r="B546" s="4">
        <v>1438.6</v>
      </c>
      <c r="C546" s="4">
        <v>2471.6</v>
      </c>
      <c r="D546" s="4">
        <v>1500.5</v>
      </c>
      <c r="E546" s="11">
        <v>398.05</v>
      </c>
      <c r="F546" s="11">
        <v>345.6</v>
      </c>
      <c r="G546" s="11">
        <v>187.28</v>
      </c>
      <c r="H546" s="4">
        <v>1763.0</v>
      </c>
      <c r="I546" s="4">
        <v>29913.1</v>
      </c>
      <c r="J546" s="5">
        <f t="shared" si="1"/>
        <v>-655.69</v>
      </c>
    </row>
    <row r="547" hidden="1">
      <c r="A547" s="7">
        <v>44854.0</v>
      </c>
      <c r="B547" s="4">
        <v>1448.8</v>
      </c>
      <c r="C547" s="4">
        <v>2500.6</v>
      </c>
      <c r="D547" s="4">
        <v>1500.9</v>
      </c>
      <c r="E547" s="11">
        <v>398.1</v>
      </c>
      <c r="F547" s="11">
        <v>349.7</v>
      </c>
      <c r="G547" s="11">
        <v>186.72</v>
      </c>
      <c r="H547" s="4">
        <v>1775.8</v>
      </c>
      <c r="I547" s="4">
        <v>30512.8</v>
      </c>
      <c r="J547" s="5">
        <f t="shared" si="1"/>
        <v>-241.48</v>
      </c>
    </row>
    <row r="548" hidden="1">
      <c r="A548" s="7">
        <v>44853.0</v>
      </c>
      <c r="B548" s="4">
        <v>1458.65</v>
      </c>
      <c r="C548" s="4">
        <v>2493.9</v>
      </c>
      <c r="D548" s="4">
        <v>1485.45</v>
      </c>
      <c r="E548" s="11">
        <v>399.05</v>
      </c>
      <c r="F548" s="11">
        <v>346.35</v>
      </c>
      <c r="G548" s="11">
        <v>186.3</v>
      </c>
      <c r="H548" s="4">
        <v>1776.8</v>
      </c>
      <c r="I548" s="4">
        <v>30768.4</v>
      </c>
      <c r="J548" s="5">
        <f t="shared" si="1"/>
        <v>-343.11</v>
      </c>
    </row>
    <row r="549" hidden="1">
      <c r="A549" s="7">
        <v>44852.0</v>
      </c>
      <c r="B549" s="4">
        <v>1443.85</v>
      </c>
      <c r="C549" s="4">
        <v>2451.25</v>
      </c>
      <c r="D549" s="4">
        <v>1503.7</v>
      </c>
      <c r="E549" s="11">
        <v>404.25</v>
      </c>
      <c r="F549" s="11">
        <v>340.3</v>
      </c>
      <c r="G549" s="11">
        <v>186.46</v>
      </c>
      <c r="H549" s="4">
        <v>1776.9</v>
      </c>
      <c r="I549" s="4">
        <v>31151.3</v>
      </c>
      <c r="J549" s="5">
        <f t="shared" si="1"/>
        <v>613.5</v>
      </c>
    </row>
    <row r="550" hidden="1">
      <c r="A550" s="7">
        <v>44851.0</v>
      </c>
      <c r="B550" s="4">
        <v>1446.55</v>
      </c>
      <c r="C550" s="4">
        <v>2408.75</v>
      </c>
      <c r="D550" s="4">
        <v>1489.95</v>
      </c>
      <c r="E550" s="11">
        <v>396.1</v>
      </c>
      <c r="F550" s="11">
        <v>332.25</v>
      </c>
      <c r="G550" s="11">
        <v>183.81</v>
      </c>
      <c r="H550" s="4">
        <v>1769.4</v>
      </c>
      <c r="I550" s="4">
        <v>30617.7</v>
      </c>
      <c r="J550" s="5">
        <f t="shared" si="1"/>
        <v>108.62</v>
      </c>
    </row>
    <row r="551" hidden="1">
      <c r="A551" s="7">
        <v>44848.0</v>
      </c>
      <c r="B551" s="4">
        <v>1439.0</v>
      </c>
      <c r="C551" s="4">
        <v>2370.7</v>
      </c>
      <c r="D551" s="4">
        <v>1474.25</v>
      </c>
      <c r="E551" s="11">
        <v>396.25</v>
      </c>
      <c r="F551" s="11">
        <v>332.1</v>
      </c>
      <c r="G551" s="11">
        <v>183.09</v>
      </c>
      <c r="H551" s="4">
        <v>1753.7</v>
      </c>
      <c r="I551" s="4">
        <v>30586.8</v>
      </c>
      <c r="J551" s="5">
        <f t="shared" si="1"/>
        <v>243.73</v>
      </c>
    </row>
    <row r="552" hidden="1">
      <c r="A552" s="7">
        <v>44847.0</v>
      </c>
      <c r="B552" s="4">
        <v>1393.6</v>
      </c>
      <c r="C552" s="4">
        <v>2382.8</v>
      </c>
      <c r="D552" s="4">
        <v>1419.9</v>
      </c>
      <c r="E552" s="11">
        <v>399.0</v>
      </c>
      <c r="F552" s="11">
        <v>328.65</v>
      </c>
      <c r="G552" s="11">
        <v>181.61</v>
      </c>
      <c r="H552" s="4">
        <v>1713.7</v>
      </c>
      <c r="I552" s="4">
        <v>30472.9</v>
      </c>
      <c r="J552" s="5">
        <f t="shared" si="1"/>
        <v>8.03</v>
      </c>
    </row>
    <row r="553" hidden="1">
      <c r="A553" s="7">
        <v>44846.0</v>
      </c>
      <c r="B553" s="4">
        <v>1409.8</v>
      </c>
      <c r="C553" s="4">
        <v>2375.25</v>
      </c>
      <c r="D553" s="4">
        <v>1428.7</v>
      </c>
      <c r="E553" s="11">
        <v>396.55</v>
      </c>
      <c r="F553" s="11">
        <v>330.1</v>
      </c>
      <c r="G553" s="11">
        <v>182.03</v>
      </c>
      <c r="H553" s="4">
        <v>1716.0</v>
      </c>
      <c r="I553" s="4">
        <v>30445.7</v>
      </c>
      <c r="J553" s="5">
        <f t="shared" si="1"/>
        <v>441.61</v>
      </c>
    </row>
    <row r="554" hidden="1">
      <c r="A554" s="7">
        <v>44845.0</v>
      </c>
      <c r="B554" s="4">
        <v>1400.65</v>
      </c>
      <c r="C554" s="4">
        <v>2357.9</v>
      </c>
      <c r="D554" s="4">
        <v>1423.8</v>
      </c>
      <c r="E554" s="11">
        <v>393.35</v>
      </c>
      <c r="F554" s="11">
        <v>326.3</v>
      </c>
      <c r="G554" s="11">
        <v>181.42</v>
      </c>
      <c r="H554" s="4">
        <v>1680.5</v>
      </c>
      <c r="I554" s="4">
        <v>30078.6</v>
      </c>
      <c r="J554" s="5">
        <f t="shared" si="1"/>
        <v>-714.08</v>
      </c>
    </row>
    <row r="555" hidden="1">
      <c r="A555" s="7">
        <v>44844.0</v>
      </c>
      <c r="B555" s="4">
        <v>1415.0</v>
      </c>
      <c r="C555" s="4">
        <v>2405.8</v>
      </c>
      <c r="D555" s="4">
        <v>1462.65</v>
      </c>
      <c r="E555" s="11">
        <v>395.95</v>
      </c>
      <c r="F555" s="11">
        <v>327.85</v>
      </c>
      <c r="G555" s="11">
        <v>183.65</v>
      </c>
      <c r="H555" s="4">
        <v>1676.6</v>
      </c>
      <c r="I555" s="4">
        <v>30689.1</v>
      </c>
      <c r="J555" s="5">
        <f t="shared" si="1"/>
        <v>414.18</v>
      </c>
    </row>
    <row r="556" hidden="1">
      <c r="A556" s="3">
        <v>44841.0</v>
      </c>
      <c r="B556" s="4">
        <v>1430.8</v>
      </c>
      <c r="C556" s="4">
        <v>2432.35</v>
      </c>
      <c r="D556" s="4">
        <v>1451.2</v>
      </c>
      <c r="E556" s="11">
        <v>412.15</v>
      </c>
      <c r="F556" s="11">
        <v>334.1</v>
      </c>
      <c r="G556" s="11">
        <v>183.92</v>
      </c>
      <c r="H556" s="4">
        <v>1630.9</v>
      </c>
      <c r="I556" s="4">
        <v>30267.0</v>
      </c>
      <c r="J556" s="5">
        <f t="shared" si="1"/>
        <v>-221.99</v>
      </c>
    </row>
    <row r="557" hidden="1">
      <c r="A557" s="3">
        <v>44840.0</v>
      </c>
      <c r="B557" s="4">
        <v>1437.0</v>
      </c>
      <c r="C557" s="4">
        <v>2422.1</v>
      </c>
      <c r="D557" s="4">
        <v>1455.15</v>
      </c>
      <c r="E557" s="11">
        <v>414.1</v>
      </c>
      <c r="F557" s="11">
        <v>336.65</v>
      </c>
      <c r="G557" s="11">
        <v>184.11</v>
      </c>
      <c r="H557" s="4">
        <v>1650.0</v>
      </c>
      <c r="I557" s="4">
        <v>30465.3</v>
      </c>
      <c r="J557" s="5">
        <f t="shared" si="1"/>
        <v>-38.58</v>
      </c>
    </row>
    <row r="558" hidden="1">
      <c r="A558" s="3">
        <v>44838.0</v>
      </c>
      <c r="B558" s="4">
        <v>1453.0</v>
      </c>
      <c r="C558" s="4">
        <v>2413.2</v>
      </c>
      <c r="D558" s="4">
        <v>1429.4</v>
      </c>
      <c r="E558" s="11">
        <v>407.9</v>
      </c>
      <c r="F558" s="11">
        <v>332.85</v>
      </c>
      <c r="G558" s="11">
        <v>183.34</v>
      </c>
      <c r="H558" s="4">
        <v>1649.7</v>
      </c>
      <c r="I558" s="4">
        <v>30533.6</v>
      </c>
      <c r="J558" s="5">
        <f t="shared" si="1"/>
        <v>4.04</v>
      </c>
    </row>
    <row r="559" hidden="1">
      <c r="A559" s="3">
        <v>44837.0</v>
      </c>
      <c r="B559" s="4">
        <v>1413.2</v>
      </c>
      <c r="C559" s="4">
        <v>2369.5</v>
      </c>
      <c r="D559" s="4">
        <v>1393.75</v>
      </c>
      <c r="E559" s="11">
        <v>397.65</v>
      </c>
      <c r="F559" s="11">
        <v>324.4</v>
      </c>
      <c r="G559" s="11">
        <v>180.35</v>
      </c>
      <c r="H559" s="4">
        <v>1640.7</v>
      </c>
      <c r="I559" s="4">
        <v>30679.4</v>
      </c>
      <c r="J559" s="5">
        <f t="shared" si="1"/>
        <v>731.83</v>
      </c>
    </row>
    <row r="560" hidden="1">
      <c r="A560" s="7">
        <v>44834.0</v>
      </c>
      <c r="B560" s="4">
        <v>1421.35</v>
      </c>
      <c r="C560" s="4">
        <v>2377.75</v>
      </c>
      <c r="D560" s="4">
        <v>1413.45</v>
      </c>
      <c r="E560" s="11">
        <v>404.6</v>
      </c>
      <c r="F560" s="11">
        <v>332.2</v>
      </c>
      <c r="G560" s="11">
        <v>182.47</v>
      </c>
      <c r="H560" s="4">
        <v>1644.8</v>
      </c>
      <c r="I560" s="4">
        <v>29890.5</v>
      </c>
      <c r="J560" s="5">
        <f t="shared" si="1"/>
        <v>-12.88</v>
      </c>
    </row>
    <row r="561" hidden="1">
      <c r="A561" s="7">
        <v>44833.0</v>
      </c>
      <c r="B561" s="4">
        <v>1382.35</v>
      </c>
      <c r="C561" s="4">
        <v>2325.3</v>
      </c>
      <c r="D561" s="4">
        <v>1398.65</v>
      </c>
      <c r="E561" s="11">
        <v>402.25</v>
      </c>
      <c r="F561" s="11">
        <v>333.05</v>
      </c>
      <c r="G561" s="11">
        <v>181.2</v>
      </c>
      <c r="H561" s="4">
        <v>1660.3</v>
      </c>
      <c r="I561" s="4">
        <v>29996.9</v>
      </c>
      <c r="J561" s="5">
        <f t="shared" si="1"/>
        <v>1687.04</v>
      </c>
    </row>
    <row r="562" hidden="1">
      <c r="A562" s="7">
        <v>44832.0</v>
      </c>
      <c r="B562" s="4">
        <v>1389.55</v>
      </c>
      <c r="C562" s="4">
        <v>2332.45</v>
      </c>
      <c r="D562" s="4">
        <v>1394.7</v>
      </c>
      <c r="E562" s="11">
        <v>399.1</v>
      </c>
      <c r="F562" s="11">
        <v>324.95</v>
      </c>
      <c r="G562" s="11">
        <v>180.11</v>
      </c>
      <c r="H562" s="4">
        <v>1664.4</v>
      </c>
      <c r="I562" s="4">
        <v>28307.7</v>
      </c>
      <c r="J562" s="5">
        <f t="shared" si="1"/>
        <v>1374.71</v>
      </c>
    </row>
    <row r="563" hidden="1">
      <c r="A563" s="7">
        <v>44831.0</v>
      </c>
      <c r="B563" s="4">
        <v>1413.85</v>
      </c>
      <c r="C563" s="4">
        <v>2396.25</v>
      </c>
      <c r="D563" s="4">
        <v>1393.55</v>
      </c>
      <c r="E563" s="11">
        <v>398.8</v>
      </c>
      <c r="F563" s="11">
        <v>334.85</v>
      </c>
      <c r="G563" s="11">
        <v>181.75</v>
      </c>
      <c r="H563" s="4">
        <v>1653.3</v>
      </c>
      <c r="I563" s="4">
        <v>26845.9</v>
      </c>
      <c r="J563" s="5">
        <f t="shared" si="1"/>
        <v>533.04</v>
      </c>
    </row>
    <row r="564" hidden="1">
      <c r="A564" s="7">
        <v>44830.0</v>
      </c>
      <c r="B564" s="4">
        <v>1426.65</v>
      </c>
      <c r="C564" s="4">
        <v>2377.35</v>
      </c>
      <c r="D564" s="4">
        <v>1380.25</v>
      </c>
      <c r="E564" s="11">
        <v>397.5</v>
      </c>
      <c r="F564" s="11">
        <v>332.6</v>
      </c>
      <c r="G564" s="11">
        <v>181.96</v>
      </c>
      <c r="H564" s="4">
        <v>1649.2</v>
      </c>
      <c r="I564" s="4">
        <v>26339.7</v>
      </c>
      <c r="J564" s="5">
        <f t="shared" si="1"/>
        <v>-286.62</v>
      </c>
    </row>
    <row r="565" hidden="1">
      <c r="A565" s="7">
        <v>44827.0</v>
      </c>
      <c r="B565" s="4">
        <v>1446.15</v>
      </c>
      <c r="C565" s="4">
        <v>2439.5</v>
      </c>
      <c r="D565" s="4">
        <v>1365.45</v>
      </c>
      <c r="E565" s="11">
        <v>423.1</v>
      </c>
      <c r="F565" s="11">
        <v>346.4</v>
      </c>
      <c r="G565" s="11">
        <v>184.73</v>
      </c>
      <c r="H565" s="4">
        <v>1651.5</v>
      </c>
      <c r="I565" s="4">
        <v>26515.0</v>
      </c>
      <c r="J565" s="5">
        <f t="shared" si="1"/>
        <v>93.26</v>
      </c>
    </row>
    <row r="566" hidden="1">
      <c r="A566" s="7">
        <v>44826.0</v>
      </c>
      <c r="B566" s="4">
        <v>1486.0</v>
      </c>
      <c r="C566" s="4">
        <v>2486.1</v>
      </c>
      <c r="D566" s="4">
        <v>1367.95</v>
      </c>
      <c r="E566" s="11">
        <v>432.2</v>
      </c>
      <c r="F566" s="11">
        <v>345.05</v>
      </c>
      <c r="G566" s="11">
        <v>188.17</v>
      </c>
      <c r="H566" s="4">
        <v>1631.8</v>
      </c>
      <c r="I566" s="4">
        <v>26341.3</v>
      </c>
      <c r="J566" s="5">
        <f t="shared" si="1"/>
        <v>695.44</v>
      </c>
    </row>
    <row r="567" hidden="1">
      <c r="A567" s="7">
        <v>44825.0</v>
      </c>
      <c r="B567" s="4">
        <v>1518.35</v>
      </c>
      <c r="C567" s="4">
        <v>2509.75</v>
      </c>
      <c r="D567" s="4">
        <v>1377.25</v>
      </c>
      <c r="E567" s="11">
        <v>427.65</v>
      </c>
      <c r="F567" s="11">
        <v>340.95</v>
      </c>
      <c r="G567" s="11">
        <v>188.88</v>
      </c>
      <c r="H567" s="4">
        <v>1629.0</v>
      </c>
      <c r="I567" s="4">
        <v>25591.3</v>
      </c>
      <c r="J567" s="5">
        <f t="shared" si="1"/>
        <v>430.96</v>
      </c>
    </row>
    <row r="568" hidden="1">
      <c r="A568" s="7">
        <v>44824.0</v>
      </c>
      <c r="B568" s="4">
        <v>1520.7</v>
      </c>
      <c r="C568" s="4">
        <v>2502.85</v>
      </c>
      <c r="D568" s="4">
        <v>1388.55</v>
      </c>
      <c r="E568" s="11">
        <v>434.25</v>
      </c>
      <c r="F568" s="11">
        <v>336.0</v>
      </c>
      <c r="G568" s="11">
        <v>189.62</v>
      </c>
      <c r="H568" s="4">
        <v>1650.7</v>
      </c>
      <c r="I568" s="4">
        <v>25129.5</v>
      </c>
      <c r="J568" s="5">
        <f t="shared" si="1"/>
        <v>-780.36</v>
      </c>
    </row>
    <row r="569" hidden="1">
      <c r="A569" s="7">
        <v>44823.0</v>
      </c>
      <c r="B569" s="4">
        <v>1502.6</v>
      </c>
      <c r="C569" s="4">
        <v>2502.45</v>
      </c>
      <c r="D569" s="4">
        <v>1390.3</v>
      </c>
      <c r="E569" s="11">
        <v>425.45</v>
      </c>
      <c r="F569" s="11">
        <v>335.6</v>
      </c>
      <c r="G569" s="11">
        <v>187.83</v>
      </c>
      <c r="H569" s="4">
        <v>1658.9</v>
      </c>
      <c r="I569" s="4">
        <v>25929.4</v>
      </c>
      <c r="J569" s="5">
        <f t="shared" si="1"/>
        <v>62.13</v>
      </c>
    </row>
    <row r="570" hidden="1">
      <c r="A570" s="7">
        <v>44820.0</v>
      </c>
      <c r="B570" s="4">
        <v>1492.75</v>
      </c>
      <c r="C570" s="4">
        <v>2499.2</v>
      </c>
      <c r="D570" s="4">
        <v>1377.05</v>
      </c>
      <c r="E570" s="11">
        <v>432.5</v>
      </c>
      <c r="F570" s="11">
        <v>331.3</v>
      </c>
      <c r="G570" s="11">
        <v>187.1</v>
      </c>
      <c r="H570" s="4">
        <v>1643.7</v>
      </c>
      <c r="I570" s="4">
        <v>25906.8</v>
      </c>
      <c r="J570" s="5">
        <f t="shared" si="1"/>
        <v>-217.77</v>
      </c>
    </row>
    <row r="571" hidden="1">
      <c r="A571" s="7">
        <v>44819.0</v>
      </c>
      <c r="B571" s="4">
        <v>1520.7</v>
      </c>
      <c r="C571" s="4">
        <v>2562.7</v>
      </c>
      <c r="D571" s="4">
        <v>1432.8</v>
      </c>
      <c r="E571" s="11">
        <v>447.25</v>
      </c>
      <c r="F571" s="11">
        <v>334.1</v>
      </c>
      <c r="G571" s="11">
        <v>190.42</v>
      </c>
      <c r="H571" s="4">
        <v>1671.8</v>
      </c>
      <c r="I571" s="4">
        <v>25928.4</v>
      </c>
      <c r="J571" s="5">
        <f t="shared" si="1"/>
        <v>2.77</v>
      </c>
    </row>
    <row r="572" hidden="1">
      <c r="A572" s="7">
        <v>44818.0</v>
      </c>
      <c r="B572" s="4">
        <v>1528.65</v>
      </c>
      <c r="C572" s="4">
        <v>2588.35</v>
      </c>
      <c r="D572" s="4">
        <v>1475.4</v>
      </c>
      <c r="E572" s="11">
        <v>450.2</v>
      </c>
      <c r="F572" s="11">
        <v>335.35</v>
      </c>
      <c r="G572" s="11">
        <v>191.15</v>
      </c>
      <c r="H572" s="4">
        <v>1672.3</v>
      </c>
      <c r="I572" s="4">
        <v>25844.0</v>
      </c>
      <c r="J572" s="5">
        <f t="shared" si="1"/>
        <v>-735.8</v>
      </c>
    </row>
    <row r="573" hidden="1">
      <c r="A573" s="7">
        <v>44817.0</v>
      </c>
      <c r="B573" s="4">
        <v>1513.1</v>
      </c>
      <c r="C573" s="4">
        <v>2619.75</v>
      </c>
      <c r="D573" s="4">
        <v>1544.95</v>
      </c>
      <c r="E573" s="11">
        <v>456.8</v>
      </c>
      <c r="F573" s="11">
        <v>334.4</v>
      </c>
      <c r="G573" s="11">
        <v>192.0</v>
      </c>
      <c r="H573" s="4">
        <v>1680.9</v>
      </c>
      <c r="I573" s="4">
        <v>26479.3</v>
      </c>
      <c r="J573" s="5">
        <f t="shared" si="1"/>
        <v>49.48</v>
      </c>
    </row>
    <row r="574" hidden="1">
      <c r="A574" s="7">
        <v>44816.0</v>
      </c>
      <c r="B574" s="4">
        <v>1493.55</v>
      </c>
      <c r="C574" s="4">
        <v>2598.05</v>
      </c>
      <c r="D574" s="4">
        <v>1536.2</v>
      </c>
      <c r="E574" s="11">
        <v>451.0</v>
      </c>
      <c r="F574" s="11">
        <v>330.9</v>
      </c>
      <c r="G574" s="11">
        <v>190.82</v>
      </c>
      <c r="H574" s="4">
        <v>1670.1</v>
      </c>
      <c r="I574" s="4">
        <v>26501.1</v>
      </c>
      <c r="J574" s="5">
        <f t="shared" si="1"/>
        <v>179.58</v>
      </c>
    </row>
    <row r="575" hidden="1">
      <c r="A575" s="3">
        <v>44813.0</v>
      </c>
      <c r="B575" s="4">
        <v>1498.6</v>
      </c>
      <c r="C575" s="4">
        <v>2569.3</v>
      </c>
      <c r="D575" s="4">
        <v>1511.65</v>
      </c>
      <c r="E575" s="11">
        <v>445.9</v>
      </c>
      <c r="F575" s="11">
        <v>330.5</v>
      </c>
      <c r="G575" s="11">
        <v>189.69</v>
      </c>
      <c r="H575" s="4">
        <v>1704.0</v>
      </c>
      <c r="I575" s="4">
        <v>26342.5</v>
      </c>
      <c r="J575" s="5">
        <f t="shared" si="1"/>
        <v>-873.86</v>
      </c>
    </row>
    <row r="576" hidden="1">
      <c r="A576" s="3">
        <v>44812.0</v>
      </c>
      <c r="B576" s="4">
        <v>1497.6</v>
      </c>
      <c r="C576" s="4">
        <v>2585.4</v>
      </c>
      <c r="D576" s="4">
        <v>1475.9</v>
      </c>
      <c r="E576" s="11">
        <v>442.2</v>
      </c>
      <c r="F576" s="11">
        <v>329.9</v>
      </c>
      <c r="G576" s="11">
        <v>189.3</v>
      </c>
      <c r="H576" s="4">
        <v>1715.5</v>
      </c>
      <c r="I576" s="4">
        <v>27230.2</v>
      </c>
      <c r="J576" s="5">
        <f t="shared" si="1"/>
        <v>1521.92</v>
      </c>
    </row>
    <row r="577" hidden="1">
      <c r="A577" s="3">
        <v>44811.0</v>
      </c>
      <c r="B577" s="4">
        <v>1482.3</v>
      </c>
      <c r="C577" s="4">
        <v>2581.75</v>
      </c>
      <c r="D577" s="4">
        <v>1457.65</v>
      </c>
      <c r="E577" s="11">
        <v>445.85</v>
      </c>
      <c r="F577" s="11">
        <v>326.1</v>
      </c>
      <c r="G577" s="11">
        <v>187.43</v>
      </c>
      <c r="H577" s="4">
        <v>1715.6</v>
      </c>
      <c r="I577" s="4">
        <v>25747.4</v>
      </c>
      <c r="J577" s="5">
        <f t="shared" si="1"/>
        <v>-1417.84</v>
      </c>
    </row>
    <row r="578" hidden="1">
      <c r="A578" s="3">
        <v>44810.0</v>
      </c>
      <c r="B578" s="4">
        <v>1489.35</v>
      </c>
      <c r="C578" s="4">
        <v>2596.85</v>
      </c>
      <c r="D578" s="4">
        <v>1455.1</v>
      </c>
      <c r="E578" s="11">
        <v>457.75</v>
      </c>
      <c r="F578" s="11">
        <v>327.15</v>
      </c>
      <c r="G578" s="11">
        <v>187.92</v>
      </c>
      <c r="H578" s="4">
        <v>1725.5</v>
      </c>
      <c r="I578" s="4">
        <v>27122.3</v>
      </c>
      <c r="J578" s="5">
        <f t="shared" si="1"/>
        <v>90.82</v>
      </c>
    </row>
    <row r="579" hidden="1">
      <c r="A579" s="3">
        <v>44809.0</v>
      </c>
      <c r="B579" s="4">
        <v>1495.05</v>
      </c>
      <c r="C579" s="4">
        <v>2569.8</v>
      </c>
      <c r="D579" s="4">
        <v>1461.3</v>
      </c>
      <c r="E579" s="11">
        <v>459.0</v>
      </c>
      <c r="F579" s="11">
        <v>328.85</v>
      </c>
      <c r="G579" s="11">
        <v>187.9</v>
      </c>
      <c r="H579" s="4">
        <v>1697.2</v>
      </c>
      <c r="I579" s="4">
        <v>27072.0</v>
      </c>
      <c r="J579" s="5">
        <f t="shared" si="1"/>
        <v>-81.36</v>
      </c>
    </row>
    <row r="580" hidden="1">
      <c r="A580" s="3">
        <v>44806.0</v>
      </c>
      <c r="B580" s="4">
        <v>1485.5</v>
      </c>
      <c r="C580" s="4">
        <v>2530.5</v>
      </c>
      <c r="D580" s="4">
        <v>1453.0</v>
      </c>
      <c r="E580" s="11">
        <v>461.75</v>
      </c>
      <c r="F580" s="11">
        <v>323.15</v>
      </c>
      <c r="G580" s="11">
        <v>186.66</v>
      </c>
      <c r="H580" s="4">
        <v>1667.2</v>
      </c>
      <c r="I580" s="4">
        <v>27244.7</v>
      </c>
      <c r="J580" s="5">
        <f t="shared" si="1"/>
        <v>401.98</v>
      </c>
    </row>
    <row r="581" hidden="1">
      <c r="A581" s="3">
        <v>44805.0</v>
      </c>
      <c r="B581" s="4">
        <v>1472.15</v>
      </c>
      <c r="C581" s="4">
        <v>2560.4</v>
      </c>
      <c r="D581" s="4">
        <v>1464.2</v>
      </c>
      <c r="E581" s="11">
        <v>466.9</v>
      </c>
      <c r="F581" s="11">
        <v>317.6</v>
      </c>
      <c r="G581" s="11">
        <v>186.63</v>
      </c>
      <c r="H581" s="4">
        <v>1663.6</v>
      </c>
      <c r="I581" s="4">
        <v>26819.0</v>
      </c>
      <c r="J581" s="5">
        <f t="shared" si="1"/>
        <v>-524.57</v>
      </c>
    </row>
    <row r="582" hidden="1">
      <c r="A582" s="7">
        <v>44803.0</v>
      </c>
      <c r="B582" s="4">
        <v>1486.1</v>
      </c>
      <c r="C582" s="4">
        <v>2637.95</v>
      </c>
      <c r="D582" s="4">
        <v>1492.95</v>
      </c>
      <c r="E582" s="11">
        <v>471.1</v>
      </c>
      <c r="F582" s="11">
        <v>320.5</v>
      </c>
      <c r="G582" s="11">
        <v>190.05</v>
      </c>
      <c r="H582" s="4">
        <v>1660.3</v>
      </c>
      <c r="I582" s="4">
        <v>27216.1</v>
      </c>
      <c r="J582" s="5">
        <f t="shared" si="1"/>
        <v>-300.07</v>
      </c>
    </row>
    <row r="583" hidden="1">
      <c r="A583" s="7">
        <v>44802.0</v>
      </c>
      <c r="B583" s="4">
        <v>1439.4</v>
      </c>
      <c r="C583" s="4">
        <v>2597.65</v>
      </c>
      <c r="D583" s="4">
        <v>1461.75</v>
      </c>
      <c r="E583" s="11">
        <v>453.35</v>
      </c>
      <c r="F583" s="11">
        <v>313.55</v>
      </c>
      <c r="G583" s="11">
        <v>184.72</v>
      </c>
      <c r="H583" s="4">
        <v>1626.5</v>
      </c>
      <c r="I583" s="4">
        <v>27698.2</v>
      </c>
      <c r="J583" s="5">
        <f t="shared" si="1"/>
        <v>-157.76</v>
      </c>
    </row>
    <row r="584" hidden="1">
      <c r="A584" s="7">
        <v>44799.0</v>
      </c>
      <c r="B584" s="4">
        <v>1465.1</v>
      </c>
      <c r="C584" s="4">
        <v>2618.0</v>
      </c>
      <c r="D584" s="4">
        <v>1521.55</v>
      </c>
      <c r="E584" s="11">
        <v>465.05</v>
      </c>
      <c r="F584" s="11">
        <v>312.9</v>
      </c>
      <c r="G584" s="11">
        <v>187.28</v>
      </c>
      <c r="H584" s="4">
        <v>1623.6</v>
      </c>
      <c r="I584" s="4">
        <v>27739.4</v>
      </c>
      <c r="J584" s="5">
        <f t="shared" si="1"/>
        <v>-357.07</v>
      </c>
    </row>
    <row r="585" hidden="1">
      <c r="A585" s="7">
        <v>44798.0</v>
      </c>
      <c r="B585" s="4">
        <v>1464.85</v>
      </c>
      <c r="C585" s="4">
        <v>2632.05</v>
      </c>
      <c r="D585" s="4">
        <v>1518.15</v>
      </c>
      <c r="E585" s="11">
        <v>459.2</v>
      </c>
      <c r="F585" s="11">
        <v>312.35</v>
      </c>
      <c r="G585" s="11">
        <v>186.85</v>
      </c>
      <c r="H585" s="4">
        <v>1645.3</v>
      </c>
      <c r="I585" s="4">
        <v>28071.2</v>
      </c>
      <c r="J585" s="5">
        <f t="shared" si="1"/>
        <v>1146.61</v>
      </c>
    </row>
    <row r="586" hidden="1">
      <c r="A586" s="7">
        <v>44797.0</v>
      </c>
      <c r="B586" s="4">
        <v>1472.85</v>
      </c>
      <c r="C586" s="4">
        <v>2639.75</v>
      </c>
      <c r="D586" s="4">
        <v>1537.5</v>
      </c>
      <c r="E586" s="11">
        <v>463.2</v>
      </c>
      <c r="F586" s="11">
        <v>314.1</v>
      </c>
      <c r="G586" s="11">
        <v>187.04</v>
      </c>
      <c r="H586" s="4">
        <v>1671.4</v>
      </c>
      <c r="I586" s="4">
        <v>26857.5</v>
      </c>
      <c r="J586" s="5">
        <f t="shared" si="1"/>
        <v>147.97</v>
      </c>
    </row>
    <row r="587" hidden="1">
      <c r="A587" s="7">
        <v>44796.0</v>
      </c>
      <c r="B587" s="4">
        <v>1465.8</v>
      </c>
      <c r="C587" s="4">
        <v>2646.8</v>
      </c>
      <c r="D587" s="4">
        <v>1542.4</v>
      </c>
      <c r="E587" s="11">
        <v>460.45</v>
      </c>
      <c r="F587" s="11">
        <v>315.9</v>
      </c>
      <c r="G587" s="11">
        <v>186.72</v>
      </c>
      <c r="H587" s="4">
        <v>1665.8</v>
      </c>
      <c r="I587" s="4">
        <v>26711.5</v>
      </c>
      <c r="J587" s="5">
        <f t="shared" si="1"/>
        <v>251.06</v>
      </c>
    </row>
    <row r="588" hidden="1">
      <c r="A588" s="7">
        <v>44795.0</v>
      </c>
      <c r="B588" s="4">
        <v>1470.35</v>
      </c>
      <c r="C588" s="4">
        <v>2606.6</v>
      </c>
      <c r="D588" s="4">
        <v>1575.65</v>
      </c>
      <c r="E588" s="11">
        <v>454.6</v>
      </c>
      <c r="F588" s="11">
        <v>314.4</v>
      </c>
      <c r="G588" s="11">
        <v>185.91</v>
      </c>
      <c r="H588" s="4">
        <v>1661.0</v>
      </c>
      <c r="I588" s="4">
        <v>26475.8</v>
      </c>
      <c r="J588" s="5">
        <f t="shared" si="1"/>
        <v>72.81</v>
      </c>
    </row>
    <row r="589" hidden="1">
      <c r="A589" s="7">
        <v>44792.0</v>
      </c>
      <c r="B589" s="4">
        <v>1493.05</v>
      </c>
      <c r="C589" s="4">
        <v>2613.85</v>
      </c>
      <c r="D589" s="4">
        <v>1597.1</v>
      </c>
      <c r="E589" s="11">
        <v>471.0</v>
      </c>
      <c r="F589" s="11">
        <v>312.0</v>
      </c>
      <c r="G589" s="11">
        <v>188.5</v>
      </c>
      <c r="H589" s="4">
        <v>1667.6</v>
      </c>
      <c r="I589" s="4">
        <v>26328.4</v>
      </c>
      <c r="J589" s="5">
        <f t="shared" si="1"/>
        <v>-968.99</v>
      </c>
    </row>
    <row r="590" hidden="1">
      <c r="A590" s="7">
        <v>44791.0</v>
      </c>
      <c r="B590" s="4">
        <v>1511.7</v>
      </c>
      <c r="C590" s="4">
        <v>2661.3</v>
      </c>
      <c r="D590" s="4">
        <v>1582.95</v>
      </c>
      <c r="E590" s="11">
        <v>484.8</v>
      </c>
      <c r="F590" s="11">
        <v>315.65</v>
      </c>
      <c r="G590" s="11">
        <v>190.59</v>
      </c>
      <c r="H590" s="4">
        <v>1672.8</v>
      </c>
      <c r="I590" s="4">
        <v>27220.7</v>
      </c>
      <c r="J590" s="5">
        <f t="shared" si="1"/>
        <v>356.68</v>
      </c>
    </row>
    <row r="591" hidden="1">
      <c r="A591" s="7">
        <v>44790.0</v>
      </c>
      <c r="B591" s="4">
        <v>1509.9</v>
      </c>
      <c r="C591" s="4">
        <v>2665.15</v>
      </c>
      <c r="D591" s="4">
        <v>1606.25</v>
      </c>
      <c r="E591" s="11">
        <v>485.4</v>
      </c>
      <c r="F591" s="11">
        <v>312.55</v>
      </c>
      <c r="G591" s="11">
        <v>190.46</v>
      </c>
      <c r="H591" s="4">
        <v>1666.8</v>
      </c>
      <c r="I591" s="4">
        <v>26847.3</v>
      </c>
      <c r="J591" s="5">
        <f t="shared" si="1"/>
        <v>96.16</v>
      </c>
    </row>
    <row r="592" hidden="1">
      <c r="A592" s="7">
        <v>44789.0</v>
      </c>
      <c r="B592" s="4">
        <v>1502.15</v>
      </c>
      <c r="C592" s="4">
        <v>2651.3</v>
      </c>
      <c r="D592" s="4">
        <v>1596.45</v>
      </c>
      <c r="E592" s="11">
        <v>489.85</v>
      </c>
      <c r="F592" s="11">
        <v>310.55</v>
      </c>
      <c r="G592" s="11">
        <v>189.25</v>
      </c>
      <c r="H592" s="4">
        <v>1698.2</v>
      </c>
      <c r="I592" s="4">
        <v>26749.9</v>
      </c>
      <c r="J592" s="5">
        <f t="shared" si="1"/>
        <v>-321.15</v>
      </c>
    </row>
    <row r="593" hidden="1">
      <c r="A593" s="7">
        <v>44785.0</v>
      </c>
      <c r="B593" s="4">
        <v>1485.15</v>
      </c>
      <c r="C593" s="4">
        <v>2633.0</v>
      </c>
      <c r="D593" s="4">
        <v>1594.1</v>
      </c>
      <c r="E593" s="11">
        <v>477.55</v>
      </c>
      <c r="F593" s="11">
        <v>308.55</v>
      </c>
      <c r="G593" s="11">
        <v>187.15</v>
      </c>
      <c r="H593" s="4">
        <v>1707.1</v>
      </c>
      <c r="I593" s="4">
        <v>27116.2</v>
      </c>
      <c r="J593" s="5">
        <f t="shared" si="1"/>
        <v>227.92</v>
      </c>
    </row>
    <row r="594" hidden="1">
      <c r="A594" s="7">
        <v>44784.0</v>
      </c>
      <c r="B594" s="4">
        <v>1485.7</v>
      </c>
      <c r="C594" s="4">
        <v>2591.1</v>
      </c>
      <c r="D594" s="4">
        <v>1619.95</v>
      </c>
      <c r="E594" s="11">
        <v>476.65</v>
      </c>
      <c r="F594" s="11">
        <v>306.25</v>
      </c>
      <c r="G594" s="11">
        <v>187.53</v>
      </c>
      <c r="H594" s="4">
        <v>1730.8</v>
      </c>
      <c r="I594" s="4">
        <v>26882.9</v>
      </c>
      <c r="J594" s="5">
        <f t="shared" si="1"/>
        <v>110.35</v>
      </c>
    </row>
    <row r="595" hidden="1">
      <c r="A595" s="7">
        <v>44783.0</v>
      </c>
      <c r="B595" s="4">
        <v>1466.3</v>
      </c>
      <c r="C595" s="4">
        <v>2582.5</v>
      </c>
      <c r="D595" s="4">
        <v>1602.45</v>
      </c>
      <c r="E595" s="11">
        <v>475.55</v>
      </c>
      <c r="F595" s="11">
        <v>311.2</v>
      </c>
      <c r="G595" s="11">
        <v>185.73</v>
      </c>
      <c r="H595" s="4">
        <v>1718.8</v>
      </c>
      <c r="I595" s="4">
        <v>26828.0</v>
      </c>
      <c r="J595" s="5">
        <f t="shared" si="1"/>
        <v>-558.71</v>
      </c>
    </row>
    <row r="596" hidden="1">
      <c r="A596" s="3">
        <v>44781.0</v>
      </c>
      <c r="B596" s="4">
        <v>1462.05</v>
      </c>
      <c r="C596" s="4">
        <v>2567.15</v>
      </c>
      <c r="D596" s="4">
        <v>1619.4</v>
      </c>
      <c r="E596" s="11">
        <v>468.25</v>
      </c>
      <c r="F596" s="11">
        <v>313.15</v>
      </c>
      <c r="G596" s="11">
        <v>185.54</v>
      </c>
      <c r="H596" s="4">
        <v>1710.6</v>
      </c>
      <c r="I596" s="4">
        <v>27403.1</v>
      </c>
      <c r="J596" s="5">
        <f t="shared" si="1"/>
        <v>437.71</v>
      </c>
    </row>
    <row r="597" hidden="1">
      <c r="A597" s="3">
        <v>44778.0</v>
      </c>
      <c r="B597" s="4">
        <v>1427.05</v>
      </c>
      <c r="C597" s="4">
        <v>2534.0</v>
      </c>
      <c r="D597" s="4">
        <v>1616.65</v>
      </c>
      <c r="E597" s="11">
        <v>465.25</v>
      </c>
      <c r="F597" s="11">
        <v>310.85</v>
      </c>
      <c r="G597" s="11">
        <v>184.23</v>
      </c>
      <c r="H597" s="4">
        <v>1718.2</v>
      </c>
      <c r="I597" s="4">
        <v>27035.3</v>
      </c>
      <c r="J597" s="5">
        <f t="shared" si="1"/>
        <v>-161.69</v>
      </c>
    </row>
    <row r="598" hidden="1">
      <c r="A598" s="3">
        <v>44777.0</v>
      </c>
      <c r="B598" s="4">
        <v>1431.9</v>
      </c>
      <c r="C598" s="4">
        <v>2571.9</v>
      </c>
      <c r="D598" s="4">
        <v>1599.9</v>
      </c>
      <c r="E598" s="11">
        <v>468.9</v>
      </c>
      <c r="F598" s="11">
        <v>309.5</v>
      </c>
      <c r="G598" s="11">
        <v>183.82</v>
      </c>
      <c r="H598" s="4">
        <v>1703.4</v>
      </c>
      <c r="I598" s="4">
        <v>27183.9</v>
      </c>
      <c r="J598" s="5">
        <f t="shared" si="1"/>
        <v>254.4</v>
      </c>
    </row>
    <row r="599" hidden="1">
      <c r="A599" s="3">
        <v>44776.0</v>
      </c>
      <c r="B599" s="4">
        <v>1433.6</v>
      </c>
      <c r="C599" s="4">
        <v>2606.35</v>
      </c>
      <c r="D599" s="4">
        <v>1566.1</v>
      </c>
      <c r="E599" s="11">
        <v>467.8</v>
      </c>
      <c r="F599" s="11">
        <v>308.15</v>
      </c>
      <c r="G599" s="11">
        <v>183.92</v>
      </c>
      <c r="H599" s="4">
        <v>1712.9</v>
      </c>
      <c r="I599" s="4">
        <v>26920.0</v>
      </c>
      <c r="J599" s="5">
        <f t="shared" si="1"/>
        <v>179.75</v>
      </c>
    </row>
    <row r="600" hidden="1">
      <c r="A600" s="3">
        <v>44775.0</v>
      </c>
      <c r="B600" s="4">
        <v>1430.25</v>
      </c>
      <c r="C600" s="4">
        <v>2584.65</v>
      </c>
      <c r="D600" s="4">
        <v>1543.6</v>
      </c>
      <c r="E600" s="11">
        <v>476.25</v>
      </c>
      <c r="F600" s="11">
        <v>309.95</v>
      </c>
      <c r="G600" s="11">
        <v>183.87</v>
      </c>
      <c r="H600" s="4">
        <v>1713.0</v>
      </c>
      <c r="I600" s="4">
        <v>26777.5</v>
      </c>
      <c r="J600" s="5">
        <f t="shared" si="1"/>
        <v>-22.15</v>
      </c>
    </row>
    <row r="601" hidden="1">
      <c r="A601" s="3">
        <v>44774.0</v>
      </c>
      <c r="B601" s="4">
        <v>1446.15</v>
      </c>
      <c r="C601" s="4">
        <v>2574.85</v>
      </c>
      <c r="D601" s="4">
        <v>1551.05</v>
      </c>
      <c r="E601" s="11">
        <v>479.2</v>
      </c>
      <c r="F601" s="11">
        <v>307.5</v>
      </c>
      <c r="G601" s="11">
        <v>183.67</v>
      </c>
      <c r="H601" s="4">
        <v>1699.6</v>
      </c>
      <c r="I601" s="4">
        <v>26799.2</v>
      </c>
      <c r="J601" s="5">
        <f t="shared" si="1"/>
        <v>-86.95</v>
      </c>
    </row>
    <row r="602" hidden="1">
      <c r="A602" s="7">
        <v>44771.0</v>
      </c>
      <c r="B602" s="4">
        <v>1434.2</v>
      </c>
      <c r="C602" s="4">
        <v>2509.45</v>
      </c>
      <c r="D602" s="4">
        <v>1549.7</v>
      </c>
      <c r="E602" s="11">
        <v>449.6</v>
      </c>
      <c r="F602" s="11">
        <v>303.05</v>
      </c>
      <c r="G602" s="11">
        <v>181.77</v>
      </c>
      <c r="H602" s="4">
        <v>1716.9</v>
      </c>
      <c r="I602" s="4">
        <v>26983.5</v>
      </c>
      <c r="J602" s="5">
        <f t="shared" si="1"/>
        <v>-518.76</v>
      </c>
    </row>
    <row r="603" hidden="1">
      <c r="A603" s="7">
        <v>44770.0</v>
      </c>
      <c r="B603" s="4">
        <v>1416.85</v>
      </c>
      <c r="C603" s="4">
        <v>2457.1</v>
      </c>
      <c r="D603" s="4">
        <v>1517.4</v>
      </c>
      <c r="E603" s="11">
        <v>442.25</v>
      </c>
      <c r="F603" s="11">
        <v>303.45</v>
      </c>
      <c r="G603" s="11">
        <v>179.68</v>
      </c>
      <c r="H603" s="4">
        <v>1726.9</v>
      </c>
      <c r="I603" s="4">
        <v>27603.3</v>
      </c>
      <c r="J603" s="5">
        <f t="shared" si="1"/>
        <v>56.17</v>
      </c>
    </row>
    <row r="604" hidden="1">
      <c r="A604" s="7">
        <v>44769.0</v>
      </c>
      <c r="B604" s="4">
        <v>1404.4</v>
      </c>
      <c r="C604" s="4">
        <v>2419.2</v>
      </c>
      <c r="D604" s="4">
        <v>1471.05</v>
      </c>
      <c r="E604" s="11">
        <v>444.05</v>
      </c>
      <c r="F604" s="11">
        <v>304.15</v>
      </c>
      <c r="G604" s="11">
        <v>176.31</v>
      </c>
      <c r="H604" s="4">
        <v>1736.7</v>
      </c>
      <c r="I604" s="4">
        <v>27634.9</v>
      </c>
      <c r="J604" s="5">
        <f t="shared" si="1"/>
        <v>-1.86</v>
      </c>
    </row>
    <row r="605" hidden="1">
      <c r="A605" s="7">
        <v>44768.0</v>
      </c>
      <c r="B605" s="4">
        <v>1393.75</v>
      </c>
      <c r="C605" s="4">
        <v>2421.5</v>
      </c>
      <c r="D605" s="4">
        <v>1451.15</v>
      </c>
      <c r="E605" s="11">
        <v>441.15</v>
      </c>
      <c r="F605" s="11">
        <v>302.45</v>
      </c>
      <c r="G605" s="11">
        <v>175.62</v>
      </c>
      <c r="H605" s="4">
        <v>1736.5</v>
      </c>
      <c r="I605" s="4">
        <v>27670.5</v>
      </c>
      <c r="J605" s="5">
        <f t="shared" si="1"/>
        <v>-837.49</v>
      </c>
    </row>
    <row r="606" hidden="1">
      <c r="A606" s="7">
        <v>44767.0</v>
      </c>
      <c r="B606" s="4">
        <v>1396.6</v>
      </c>
      <c r="C606" s="4">
        <v>2420.4</v>
      </c>
      <c r="D606" s="4">
        <v>1503.6</v>
      </c>
      <c r="E606" s="11">
        <v>449.55</v>
      </c>
      <c r="F606" s="11">
        <v>301.1</v>
      </c>
      <c r="G606" s="11">
        <v>176.26</v>
      </c>
      <c r="H606" s="4">
        <v>1757.8</v>
      </c>
      <c r="I606" s="4">
        <v>28424.8</v>
      </c>
      <c r="J606" s="5">
        <f t="shared" si="1"/>
        <v>-509.26</v>
      </c>
    </row>
    <row r="607" hidden="1">
      <c r="A607" s="7">
        <v>44764.0</v>
      </c>
      <c r="B607" s="4">
        <v>1392.5</v>
      </c>
      <c r="C607" s="4">
        <v>2503.1</v>
      </c>
      <c r="D607" s="4">
        <v>1506.3</v>
      </c>
      <c r="E607" s="11">
        <v>454.9</v>
      </c>
      <c r="F607" s="11">
        <v>300.55</v>
      </c>
      <c r="G607" s="11">
        <v>177.12</v>
      </c>
      <c r="H607" s="4">
        <v>1747.8</v>
      </c>
      <c r="I607" s="4">
        <v>28857.1</v>
      </c>
      <c r="J607" s="5">
        <f t="shared" si="1"/>
        <v>-631.44</v>
      </c>
    </row>
    <row r="608" hidden="1">
      <c r="A608" s="7">
        <v>44763.0</v>
      </c>
      <c r="B608" s="4">
        <v>1360.75</v>
      </c>
      <c r="C608" s="4">
        <v>2486.3</v>
      </c>
      <c r="D608" s="4">
        <v>1532.9</v>
      </c>
      <c r="E608" s="11">
        <v>454.85</v>
      </c>
      <c r="F608" s="11">
        <v>299.55</v>
      </c>
      <c r="G608" s="11">
        <v>175.96</v>
      </c>
      <c r="H608" s="4">
        <v>1747.3</v>
      </c>
      <c r="I608" s="4">
        <v>29513.2</v>
      </c>
      <c r="J608" s="5">
        <f t="shared" si="1"/>
        <v>684.47</v>
      </c>
    </row>
    <row r="609" hidden="1">
      <c r="A609" s="7">
        <v>44762.0</v>
      </c>
      <c r="B609" s="4">
        <v>1365.05</v>
      </c>
      <c r="C609" s="4">
        <v>2503.0</v>
      </c>
      <c r="D609" s="4">
        <v>1515.3</v>
      </c>
      <c r="E609" s="11">
        <v>453.45</v>
      </c>
      <c r="F609" s="11">
        <v>298.2</v>
      </c>
      <c r="G609" s="11">
        <v>174.84</v>
      </c>
      <c r="H609" s="4">
        <v>1734.4</v>
      </c>
      <c r="I609" s="4">
        <v>28842.1</v>
      </c>
      <c r="J609" s="5">
        <f t="shared" si="1"/>
        <v>-72.18</v>
      </c>
    </row>
    <row r="610" hidden="1">
      <c r="A610" s="7">
        <v>44761.0</v>
      </c>
      <c r="B610" s="4">
        <v>1348.05</v>
      </c>
      <c r="C610" s="4">
        <v>2437.1</v>
      </c>
      <c r="D610" s="4">
        <v>1484.15</v>
      </c>
      <c r="E610" s="11">
        <v>449.05</v>
      </c>
      <c r="F610" s="11">
        <v>294.6</v>
      </c>
      <c r="G610" s="11">
        <v>173.57</v>
      </c>
      <c r="H610" s="4">
        <v>1748.4</v>
      </c>
      <c r="I610" s="4">
        <v>29023.6</v>
      </c>
      <c r="J610" s="5">
        <f t="shared" si="1"/>
        <v>353.83</v>
      </c>
    </row>
    <row r="611" hidden="1">
      <c r="A611" s="7">
        <v>44760.0</v>
      </c>
      <c r="B611" s="4">
        <v>1347.55</v>
      </c>
      <c r="C611" s="4">
        <v>2422.25</v>
      </c>
      <c r="D611" s="4">
        <v>1489.9</v>
      </c>
      <c r="E611" s="11">
        <v>450.9</v>
      </c>
      <c r="F611" s="11">
        <v>295.3</v>
      </c>
      <c r="G611" s="11">
        <v>173.19</v>
      </c>
      <c r="H611" s="4">
        <v>1756.5</v>
      </c>
      <c r="I611" s="4">
        <v>28669.1</v>
      </c>
      <c r="J611" s="5">
        <f t="shared" si="1"/>
        <v>666.82</v>
      </c>
    </row>
    <row r="612" hidden="1">
      <c r="A612" s="7">
        <v>44757.0</v>
      </c>
      <c r="B612" s="4">
        <v>1362.05</v>
      </c>
      <c r="C612" s="4">
        <v>2401.8</v>
      </c>
      <c r="D612" s="4">
        <v>1430.35</v>
      </c>
      <c r="E612" s="11">
        <v>440.2</v>
      </c>
      <c r="F612" s="11">
        <v>293.55</v>
      </c>
      <c r="G612" s="11">
        <v>170.42</v>
      </c>
      <c r="H612" s="4">
        <v>1761.9</v>
      </c>
      <c r="I612" s="4">
        <v>28077.6</v>
      </c>
      <c r="J612" s="5">
        <f t="shared" si="1"/>
        <v>-1154.23</v>
      </c>
    </row>
    <row r="613" hidden="1">
      <c r="A613" s="7">
        <v>44756.0</v>
      </c>
      <c r="B613" s="4">
        <v>1351.05</v>
      </c>
      <c r="C613" s="4">
        <v>2397.15</v>
      </c>
      <c r="D613" s="4">
        <v>1428.85</v>
      </c>
      <c r="E613" s="11">
        <v>428.05</v>
      </c>
      <c r="F613" s="11">
        <v>290.85</v>
      </c>
      <c r="G613" s="11">
        <v>169.15</v>
      </c>
      <c r="H613" s="4">
        <v>1774.9</v>
      </c>
      <c r="I613" s="4">
        <v>29252.1</v>
      </c>
      <c r="J613" s="5">
        <f t="shared" si="1"/>
        <v>3.8</v>
      </c>
    </row>
    <row r="614" hidden="1">
      <c r="A614" s="7">
        <v>44755.0</v>
      </c>
      <c r="B614" s="4">
        <v>1357.85</v>
      </c>
      <c r="C614" s="4">
        <v>2377.55</v>
      </c>
      <c r="D614" s="4">
        <v>1444.45</v>
      </c>
      <c r="E614" s="11">
        <v>427.1</v>
      </c>
      <c r="F614" s="11">
        <v>294.05</v>
      </c>
      <c r="G614" s="11">
        <v>169.9</v>
      </c>
      <c r="H614" s="4">
        <v>1783.3</v>
      </c>
      <c r="I614" s="4">
        <v>29234.1</v>
      </c>
      <c r="J614" s="5">
        <f t="shared" si="1"/>
        <v>-179.04</v>
      </c>
    </row>
    <row r="615" hidden="1">
      <c r="A615" s="7">
        <v>44754.0</v>
      </c>
      <c r="B615" s="4">
        <v>1391.8</v>
      </c>
      <c r="C615" s="4">
        <v>2420.45</v>
      </c>
      <c r="D615" s="4">
        <v>1438.6</v>
      </c>
      <c r="E615" s="11">
        <v>430.55</v>
      </c>
      <c r="F615" s="11">
        <v>292.7</v>
      </c>
      <c r="G615" s="11">
        <v>170.64</v>
      </c>
      <c r="H615" s="4">
        <v>1800.8</v>
      </c>
      <c r="I615" s="4">
        <v>29321.8</v>
      </c>
      <c r="J615" s="5">
        <f t="shared" si="1"/>
        <v>-207.57</v>
      </c>
    </row>
    <row r="616" hidden="1">
      <c r="A616" s="7">
        <v>44753.0</v>
      </c>
      <c r="B616" s="4">
        <v>1406.15</v>
      </c>
      <c r="C616" s="4">
        <v>2423.9</v>
      </c>
      <c r="D616" s="4">
        <v>1473.15</v>
      </c>
      <c r="E616" s="11">
        <v>437.05</v>
      </c>
      <c r="F616" s="11">
        <v>295.0</v>
      </c>
      <c r="G616" s="11">
        <v>171.66</v>
      </c>
      <c r="H616" s="4">
        <v>1792.1</v>
      </c>
      <c r="I616" s="4">
        <v>29475.9</v>
      </c>
      <c r="J616" s="5">
        <f t="shared" si="1"/>
        <v>1042.41</v>
      </c>
    </row>
    <row r="617" hidden="1">
      <c r="A617" s="3">
        <v>44750.0</v>
      </c>
      <c r="B617" s="4">
        <v>1397.1</v>
      </c>
      <c r="C617" s="4">
        <v>2391.4</v>
      </c>
      <c r="D617" s="4">
        <v>1514.45</v>
      </c>
      <c r="E617" s="11">
        <v>441.55</v>
      </c>
      <c r="F617" s="11">
        <v>293.05</v>
      </c>
      <c r="G617" s="11">
        <v>171.85</v>
      </c>
      <c r="H617" s="4">
        <v>1798.5</v>
      </c>
      <c r="I617" s="4">
        <v>28424.6</v>
      </c>
      <c r="J617" s="5">
        <f t="shared" si="1"/>
        <v>160.24</v>
      </c>
    </row>
    <row r="618" hidden="1">
      <c r="A618" s="3">
        <v>44749.0</v>
      </c>
      <c r="B618" s="4">
        <v>1395.8</v>
      </c>
      <c r="C618" s="4">
        <v>2388.1</v>
      </c>
      <c r="D618" s="4">
        <v>1498.7</v>
      </c>
      <c r="E618" s="11">
        <v>430.85</v>
      </c>
      <c r="F618" s="11">
        <v>291.95</v>
      </c>
      <c r="G618" s="11">
        <v>171.26</v>
      </c>
      <c r="H618" s="4">
        <v>1796.8</v>
      </c>
      <c r="I618" s="4">
        <v>28298.8</v>
      </c>
      <c r="J618" s="5">
        <f t="shared" si="1"/>
        <v>823.31</v>
      </c>
    </row>
    <row r="619" hidden="1">
      <c r="A619" s="3">
        <v>44748.0</v>
      </c>
      <c r="B619" s="4">
        <v>1371.25</v>
      </c>
      <c r="C619" s="4">
        <v>2411.85</v>
      </c>
      <c r="D619" s="4">
        <v>1491.65</v>
      </c>
      <c r="E619" s="11">
        <v>416.35</v>
      </c>
      <c r="F619" s="11">
        <v>289.3</v>
      </c>
      <c r="G619" s="11">
        <v>169.65</v>
      </c>
      <c r="H619" s="4">
        <v>1789.6</v>
      </c>
      <c r="I619" s="4">
        <v>27509.3</v>
      </c>
      <c r="J619" s="5">
        <f t="shared" si="1"/>
        <v>-47.02</v>
      </c>
    </row>
    <row r="620" hidden="1">
      <c r="A620" s="3">
        <v>44747.0</v>
      </c>
      <c r="B620" s="4">
        <v>1352.6</v>
      </c>
      <c r="C620" s="4">
        <v>2433.25</v>
      </c>
      <c r="D620" s="4">
        <v>1475.95</v>
      </c>
      <c r="E620" s="11">
        <v>412.0</v>
      </c>
      <c r="F620" s="11">
        <v>286.9</v>
      </c>
      <c r="G620" s="11">
        <v>168.07</v>
      </c>
      <c r="H620" s="4">
        <v>1775.8</v>
      </c>
      <c r="I620" s="4">
        <v>27591.4</v>
      </c>
      <c r="J620" s="5">
        <f t="shared" si="1"/>
        <v>-234.99</v>
      </c>
    </row>
    <row r="621" hidden="1">
      <c r="A621" s="3">
        <v>44746.0</v>
      </c>
      <c r="B621" s="4">
        <v>1355.65</v>
      </c>
      <c r="C621" s="4">
        <v>2413.7</v>
      </c>
      <c r="D621" s="4">
        <v>1488.0</v>
      </c>
      <c r="E621" s="11">
        <v>408.45</v>
      </c>
      <c r="F621" s="11">
        <v>291.9</v>
      </c>
      <c r="G621" s="11">
        <v>168.16</v>
      </c>
      <c r="H621" s="4">
        <v>1791.2</v>
      </c>
      <c r="I621" s="4">
        <v>27813.9</v>
      </c>
      <c r="J621" s="5">
        <f t="shared" si="1"/>
        <v>598.36</v>
      </c>
    </row>
    <row r="622" hidden="1">
      <c r="A622" s="3">
        <v>44743.0</v>
      </c>
      <c r="B622" s="4">
        <v>1353.75</v>
      </c>
      <c r="C622" s="4">
        <v>2408.7</v>
      </c>
      <c r="D622" s="4">
        <v>1479.4</v>
      </c>
      <c r="E622" s="11">
        <v>412.7</v>
      </c>
      <c r="F622" s="11">
        <v>284.35</v>
      </c>
      <c r="G622" s="11">
        <v>168.0</v>
      </c>
      <c r="H622" s="4">
        <v>1760.9</v>
      </c>
      <c r="I622" s="4">
        <v>27264.8</v>
      </c>
      <c r="J622" s="5">
        <f t="shared" si="1"/>
        <v>-1141.09</v>
      </c>
    </row>
    <row r="623" hidden="1">
      <c r="A623" s="7">
        <v>44742.0</v>
      </c>
      <c r="B623" s="4">
        <v>1348.0</v>
      </c>
      <c r="C623" s="4">
        <v>2595.65</v>
      </c>
      <c r="D623" s="4">
        <v>1461.9</v>
      </c>
      <c r="E623" s="11">
        <v>411.8</v>
      </c>
      <c r="F623" s="11">
        <v>273.5</v>
      </c>
      <c r="G623" s="11">
        <v>167.54</v>
      </c>
      <c r="H623" s="4">
        <v>1774.8</v>
      </c>
      <c r="I623" s="4">
        <v>28240.5</v>
      </c>
      <c r="J623" s="5">
        <f t="shared" si="1"/>
        <v>-558.57</v>
      </c>
    </row>
    <row r="624" hidden="1">
      <c r="A624" s="7">
        <v>44741.0</v>
      </c>
      <c r="B624" s="4">
        <v>1343.95</v>
      </c>
      <c r="C624" s="4">
        <v>2580.15</v>
      </c>
      <c r="D624" s="4">
        <v>1463.25</v>
      </c>
      <c r="E624" s="11">
        <v>416.95</v>
      </c>
      <c r="F624" s="11">
        <v>274.05</v>
      </c>
      <c r="G624" s="11">
        <v>167.51</v>
      </c>
      <c r="H624" s="4">
        <v>1772.7</v>
      </c>
      <c r="I624" s="4">
        <v>28813.7</v>
      </c>
      <c r="J624" s="5">
        <f t="shared" si="1"/>
        <v>-1527.41</v>
      </c>
    </row>
    <row r="625" hidden="1">
      <c r="A625" s="7">
        <v>44740.0</v>
      </c>
      <c r="B625" s="4">
        <v>1345.9</v>
      </c>
      <c r="C625" s="4">
        <v>2527.7</v>
      </c>
      <c r="D625" s="4">
        <v>1480.15</v>
      </c>
      <c r="E625" s="11">
        <v>417.1</v>
      </c>
      <c r="F625" s="11">
        <v>271.85</v>
      </c>
      <c r="G625" s="11">
        <v>167.87</v>
      </c>
      <c r="H625" s="4">
        <v>1766.9</v>
      </c>
      <c r="I625" s="4">
        <v>30382.2</v>
      </c>
      <c r="J625" s="5">
        <f t="shared" si="1"/>
        <v>994.31</v>
      </c>
    </row>
    <row r="626" hidden="1">
      <c r="A626" s="7">
        <v>44739.0</v>
      </c>
      <c r="B626" s="4">
        <v>1356.25</v>
      </c>
      <c r="C626" s="4">
        <v>2492.65</v>
      </c>
      <c r="D626" s="4">
        <v>1474.6</v>
      </c>
      <c r="E626" s="11">
        <v>414.5</v>
      </c>
      <c r="F626" s="11">
        <v>269.95</v>
      </c>
      <c r="G626" s="11">
        <v>168.11</v>
      </c>
      <c r="H626" s="4">
        <v>1754.4</v>
      </c>
      <c r="I626" s="4">
        <v>29434.9</v>
      </c>
      <c r="J626" s="5">
        <f t="shared" si="1"/>
        <v>-801.08</v>
      </c>
    </row>
    <row r="627" hidden="1">
      <c r="A627" s="7">
        <v>44736.0</v>
      </c>
      <c r="B627" s="4">
        <v>1353.8</v>
      </c>
      <c r="C627" s="4">
        <v>2500.05</v>
      </c>
      <c r="D627" s="4">
        <v>1441.1</v>
      </c>
      <c r="E627" s="11">
        <v>409.3</v>
      </c>
      <c r="F627" s="11">
        <v>265.85</v>
      </c>
      <c r="G627" s="11">
        <v>166.94</v>
      </c>
      <c r="H627" s="4">
        <v>1719.1</v>
      </c>
      <c r="I627" s="4">
        <v>30310.3</v>
      </c>
      <c r="J627" s="5">
        <f t="shared" si="1"/>
        <v>58.62</v>
      </c>
    </row>
    <row r="628" hidden="1">
      <c r="A628" s="7">
        <v>44735.0</v>
      </c>
      <c r="B628" s="4">
        <v>1335.15</v>
      </c>
      <c r="C628" s="4">
        <v>2464.95</v>
      </c>
      <c r="D628" s="4">
        <v>1452.45</v>
      </c>
      <c r="E628" s="11">
        <v>407.2</v>
      </c>
      <c r="F628" s="11">
        <v>265.5</v>
      </c>
      <c r="G628" s="11">
        <v>165.27</v>
      </c>
      <c r="H628" s="4">
        <v>1717.7</v>
      </c>
      <c r="I628" s="4">
        <v>30299.6</v>
      </c>
      <c r="J628" s="5">
        <f t="shared" si="1"/>
        <v>-179.64</v>
      </c>
    </row>
    <row r="629" hidden="1">
      <c r="A629" s="7">
        <v>44734.0</v>
      </c>
      <c r="B629" s="4">
        <v>1330.25</v>
      </c>
      <c r="C629" s="4">
        <v>2505.6</v>
      </c>
      <c r="D629" s="4">
        <v>1437.25</v>
      </c>
      <c r="E629" s="11">
        <v>393.1</v>
      </c>
      <c r="F629" s="11">
        <v>265.3</v>
      </c>
      <c r="G629" s="11">
        <v>164.36</v>
      </c>
      <c r="H629" s="4">
        <v>1719.1</v>
      </c>
      <c r="I629" s="4">
        <v>30472.5</v>
      </c>
      <c r="J629" s="5">
        <f t="shared" si="1"/>
        <v>-31.83</v>
      </c>
    </row>
    <row r="630" hidden="1">
      <c r="A630" s="7">
        <v>44733.0</v>
      </c>
      <c r="B630" s="4">
        <v>1336.55</v>
      </c>
      <c r="C630" s="4">
        <v>2584.1</v>
      </c>
      <c r="D630" s="4">
        <v>1449.9</v>
      </c>
      <c r="E630" s="11">
        <v>397.6</v>
      </c>
      <c r="F630" s="11">
        <v>269.9</v>
      </c>
      <c r="G630" s="11">
        <v>166.44</v>
      </c>
      <c r="H630" s="4">
        <v>1727.4</v>
      </c>
      <c r="I630" s="4">
        <v>30387.4</v>
      </c>
      <c r="J630" s="5">
        <f t="shared" si="1"/>
        <v>629.71</v>
      </c>
    </row>
    <row r="631" hidden="1">
      <c r="A631" s="7">
        <v>44732.0</v>
      </c>
      <c r="B631" s="4">
        <v>1322.15</v>
      </c>
      <c r="C631" s="4">
        <v>2543.05</v>
      </c>
      <c r="D631" s="4">
        <v>1414.15</v>
      </c>
      <c r="E631" s="11">
        <v>382.7</v>
      </c>
      <c r="F631" s="11">
        <v>264.1</v>
      </c>
      <c r="G631" s="11">
        <v>163.63</v>
      </c>
      <c r="H631" s="4">
        <v>1713.4</v>
      </c>
      <c r="I631" s="4">
        <v>29886.4</v>
      </c>
      <c r="J631" s="5">
        <f t="shared" si="1"/>
        <v>-302.92</v>
      </c>
    </row>
    <row r="632" hidden="1">
      <c r="A632" s="7">
        <v>44729.0</v>
      </c>
      <c r="B632" s="4">
        <v>1289.75</v>
      </c>
      <c r="C632" s="4">
        <v>2590.0</v>
      </c>
      <c r="D632" s="4">
        <v>1387.3</v>
      </c>
      <c r="E632" s="11">
        <v>388.95</v>
      </c>
      <c r="F632" s="11">
        <v>263.3</v>
      </c>
      <c r="G632" s="11">
        <v>163.4</v>
      </c>
      <c r="H632" s="4">
        <v>1700.2</v>
      </c>
      <c r="I632" s="4">
        <v>30209.6</v>
      </c>
      <c r="J632" s="5">
        <f t="shared" si="1"/>
        <v>585.02</v>
      </c>
    </row>
    <row r="633" hidden="1">
      <c r="A633" s="7">
        <v>44728.0</v>
      </c>
      <c r="B633" s="4">
        <v>1281.3</v>
      </c>
      <c r="C633" s="4">
        <v>2560.0</v>
      </c>
      <c r="D633" s="4">
        <v>1397.2</v>
      </c>
      <c r="E633" s="11">
        <v>392.95</v>
      </c>
      <c r="F633" s="11">
        <v>260.7</v>
      </c>
      <c r="G633" s="11">
        <v>163.63</v>
      </c>
      <c r="H633" s="4">
        <v>1710.7</v>
      </c>
      <c r="I633" s="4">
        <v>29641.0</v>
      </c>
      <c r="J633" s="5">
        <f t="shared" si="1"/>
        <v>1199.79</v>
      </c>
    </row>
    <row r="634" hidden="1">
      <c r="A634" s="7">
        <v>44727.0</v>
      </c>
      <c r="B634" s="4">
        <v>1307.45</v>
      </c>
      <c r="C634" s="4">
        <v>2596.3</v>
      </c>
      <c r="D634" s="4">
        <v>1422.2</v>
      </c>
      <c r="E634" s="11">
        <v>414.1</v>
      </c>
      <c r="F634" s="11">
        <v>263.4</v>
      </c>
      <c r="G634" s="11">
        <v>167.44</v>
      </c>
      <c r="H634" s="4">
        <v>1710.2</v>
      </c>
      <c r="I634" s="4">
        <v>28326.6</v>
      </c>
      <c r="J634" s="5">
        <f t="shared" si="1"/>
        <v>344.15</v>
      </c>
    </row>
    <row r="635" hidden="1">
      <c r="A635" s="7">
        <v>44726.0</v>
      </c>
      <c r="B635" s="4">
        <v>1312.0</v>
      </c>
      <c r="C635" s="4">
        <v>2628.1</v>
      </c>
      <c r="D635" s="4">
        <v>1440.55</v>
      </c>
      <c r="E635" s="11">
        <v>405.15</v>
      </c>
      <c r="F635" s="11">
        <v>265.45</v>
      </c>
      <c r="G635" s="11">
        <v>167.49</v>
      </c>
      <c r="H635" s="4">
        <v>1703.6</v>
      </c>
      <c r="I635" s="4">
        <v>27941.2</v>
      </c>
      <c r="J635" s="5">
        <f t="shared" si="1"/>
        <v>-6.53</v>
      </c>
    </row>
    <row r="636" hidden="1">
      <c r="A636" s="7">
        <v>44725.0</v>
      </c>
      <c r="B636" s="4">
        <v>1326.6</v>
      </c>
      <c r="C636" s="4">
        <v>2662.9</v>
      </c>
      <c r="D636" s="4">
        <v>1424.5</v>
      </c>
      <c r="E636" s="11">
        <v>406.7</v>
      </c>
      <c r="F636" s="11">
        <v>264.65</v>
      </c>
      <c r="G636" s="11">
        <v>168.52</v>
      </c>
      <c r="H636" s="4">
        <v>1705.8</v>
      </c>
      <c r="I636" s="4">
        <v>27910.4</v>
      </c>
      <c r="J636" s="5">
        <f t="shared" si="1"/>
        <v>-314.83</v>
      </c>
    </row>
    <row r="637" hidden="1">
      <c r="A637" s="7">
        <v>44722.0</v>
      </c>
      <c r="B637" s="4">
        <v>1351.1</v>
      </c>
      <c r="C637" s="4">
        <v>2714.25</v>
      </c>
      <c r="D637" s="4">
        <v>1476.8</v>
      </c>
      <c r="E637" s="11">
        <v>428.05</v>
      </c>
      <c r="F637" s="11">
        <v>270.15</v>
      </c>
      <c r="G637" s="11">
        <v>172.35</v>
      </c>
      <c r="H637" s="4">
        <v>1735.5</v>
      </c>
      <c r="I637" s="4">
        <v>28036.7</v>
      </c>
      <c r="J637" s="5">
        <f t="shared" si="1"/>
        <v>-278.52</v>
      </c>
    </row>
    <row r="638" hidden="1">
      <c r="A638" s="3">
        <v>44721.0</v>
      </c>
      <c r="B638" s="4">
        <v>1377.7</v>
      </c>
      <c r="C638" s="4">
        <v>2798.75</v>
      </c>
      <c r="D638" s="4">
        <v>1515.0</v>
      </c>
      <c r="E638" s="11">
        <v>428.5</v>
      </c>
      <c r="F638" s="11">
        <v>270.85</v>
      </c>
      <c r="G638" s="11">
        <v>174.32</v>
      </c>
      <c r="H638" s="4">
        <v>1724.8</v>
      </c>
      <c r="I638" s="4">
        <v>28173.5</v>
      </c>
      <c r="J638" s="5">
        <f t="shared" si="1"/>
        <v>99.09</v>
      </c>
    </row>
    <row r="639" hidden="1">
      <c r="A639" s="3">
        <v>44720.0</v>
      </c>
      <c r="B639" s="4">
        <v>1367.4</v>
      </c>
      <c r="C639" s="4">
        <v>2724.05</v>
      </c>
      <c r="D639" s="4">
        <v>1500.0</v>
      </c>
      <c r="E639" s="11">
        <v>435.65</v>
      </c>
      <c r="F639" s="11">
        <v>267.9</v>
      </c>
      <c r="G639" s="11">
        <v>173.23</v>
      </c>
      <c r="H639" s="4">
        <v>1731.7</v>
      </c>
      <c r="I639" s="4">
        <v>28164.4</v>
      </c>
      <c r="J639" s="5">
        <f t="shared" si="1"/>
        <v>293.73</v>
      </c>
    </row>
    <row r="640" hidden="1">
      <c r="A640" s="3">
        <v>44719.0</v>
      </c>
      <c r="B640" s="4">
        <v>1362.6</v>
      </c>
      <c r="C640" s="4">
        <v>2772.75</v>
      </c>
      <c r="D640" s="4">
        <v>1506.7</v>
      </c>
      <c r="E640" s="11">
        <v>435.85</v>
      </c>
      <c r="F640" s="11">
        <v>273.9</v>
      </c>
      <c r="G640" s="11">
        <v>174.4</v>
      </c>
      <c r="H640" s="4">
        <v>1742.3</v>
      </c>
      <c r="I640" s="4">
        <v>27802.1</v>
      </c>
      <c r="J640" s="5">
        <f t="shared" si="1"/>
        <v>-426.23</v>
      </c>
    </row>
    <row r="641" hidden="1">
      <c r="A641" s="3">
        <v>44718.0</v>
      </c>
      <c r="B641" s="4">
        <v>1378.45</v>
      </c>
      <c r="C641" s="4">
        <v>2767.55</v>
      </c>
      <c r="D641" s="4">
        <v>1530.05</v>
      </c>
      <c r="E641" s="11">
        <v>432.35</v>
      </c>
      <c r="F641" s="11">
        <v>274.8</v>
      </c>
      <c r="G641" s="11">
        <v>175.63</v>
      </c>
      <c r="H641" s="4">
        <v>1739.7</v>
      </c>
      <c r="I641" s="4">
        <v>28198.3</v>
      </c>
      <c r="J641" s="5">
        <f t="shared" si="1"/>
        <v>-257.33</v>
      </c>
    </row>
    <row r="642" hidden="1">
      <c r="A642" s="3">
        <v>44715.0</v>
      </c>
      <c r="B642" s="4">
        <v>1380.3</v>
      </c>
      <c r="C642" s="4">
        <v>2779.5</v>
      </c>
      <c r="D642" s="4">
        <v>1521.7</v>
      </c>
      <c r="E642" s="11">
        <v>431.9</v>
      </c>
      <c r="F642" s="11">
        <v>272.7</v>
      </c>
      <c r="G642" s="11">
        <v>175.46</v>
      </c>
      <c r="H642" s="4">
        <v>1736.5</v>
      </c>
      <c r="I642" s="4">
        <v>28456.1</v>
      </c>
      <c r="J642" s="5">
        <f t="shared" si="1"/>
        <v>11.09</v>
      </c>
    </row>
    <row r="643" hidden="1">
      <c r="A643" s="3">
        <v>44714.0</v>
      </c>
      <c r="B643" s="4">
        <v>1385.1</v>
      </c>
      <c r="C643" s="4">
        <v>2724.3</v>
      </c>
      <c r="D643" s="4">
        <v>1508.0</v>
      </c>
      <c r="E643" s="11">
        <v>439.15</v>
      </c>
      <c r="F643" s="11">
        <v>273.5</v>
      </c>
      <c r="G643" s="11">
        <v>175.42</v>
      </c>
      <c r="H643" s="4">
        <v>1763.9</v>
      </c>
      <c r="I643" s="4">
        <v>28473.7</v>
      </c>
      <c r="J643" s="5">
        <f t="shared" si="1"/>
        <v>551.47</v>
      </c>
    </row>
    <row r="644" hidden="1">
      <c r="A644" s="3">
        <v>44713.0</v>
      </c>
      <c r="B644" s="4">
        <v>1394.85</v>
      </c>
      <c r="C644" s="4">
        <v>2633.5</v>
      </c>
      <c r="D644" s="4">
        <v>1478.55</v>
      </c>
      <c r="E644" s="11">
        <v>444.6</v>
      </c>
      <c r="F644" s="11">
        <v>271.85</v>
      </c>
      <c r="G644" s="11">
        <v>174.85</v>
      </c>
      <c r="H644" s="4">
        <v>1763.9</v>
      </c>
      <c r="I644" s="4">
        <v>28029.5</v>
      </c>
      <c r="J644" s="5">
        <f t="shared" si="1"/>
        <v>-374.81</v>
      </c>
    </row>
    <row r="645" hidden="1">
      <c r="A645" s="8">
        <v>44712.0</v>
      </c>
      <c r="B645" s="4">
        <v>1388.95</v>
      </c>
      <c r="C645" s="4">
        <v>2632.65</v>
      </c>
      <c r="D645" s="4">
        <v>1503.6</v>
      </c>
      <c r="E645" s="11">
        <v>443.55</v>
      </c>
      <c r="F645" s="11">
        <v>270.65</v>
      </c>
      <c r="G645" s="11">
        <v>175.11</v>
      </c>
      <c r="H645" s="4">
        <v>1801.5</v>
      </c>
      <c r="I645" s="4">
        <v>28350.4</v>
      </c>
      <c r="J645" s="5">
        <f t="shared" si="1"/>
        <v>1017.16</v>
      </c>
    </row>
    <row r="646" hidden="1">
      <c r="A646" s="8">
        <v>44711.0</v>
      </c>
      <c r="B646" s="4">
        <v>1401.55</v>
      </c>
      <c r="C646" s="4">
        <v>2664.8</v>
      </c>
      <c r="D646" s="4">
        <v>1526.8</v>
      </c>
      <c r="E646" s="11">
        <v>442.4</v>
      </c>
      <c r="F646" s="11">
        <v>269.05</v>
      </c>
      <c r="G646" s="11">
        <v>175.15</v>
      </c>
      <c r="H646" s="4">
        <v>1807.3</v>
      </c>
      <c r="I646" s="4">
        <v>27262.2</v>
      </c>
      <c r="J646" s="5">
        <f t="shared" si="1"/>
        <v>302.11</v>
      </c>
    </row>
    <row r="647" hidden="1">
      <c r="A647" s="8">
        <v>44708.0</v>
      </c>
      <c r="B647" s="4">
        <v>1392.05</v>
      </c>
      <c r="C647" s="4">
        <v>2575.1</v>
      </c>
      <c r="D647" s="4">
        <v>1461.35</v>
      </c>
      <c r="E647" s="11">
        <v>429.6</v>
      </c>
      <c r="F647" s="11">
        <v>269.2</v>
      </c>
      <c r="G647" s="11">
        <v>172.54</v>
      </c>
      <c r="H647" s="4">
        <v>1817.5</v>
      </c>
      <c r="I647" s="4">
        <v>27129.8</v>
      </c>
      <c r="J647" s="5">
        <f t="shared" si="1"/>
        <v>-779.98</v>
      </c>
    </row>
    <row r="648" hidden="1">
      <c r="A648" s="8">
        <v>44707.0</v>
      </c>
      <c r="B648" s="4">
        <v>1366.7</v>
      </c>
      <c r="C648" s="4">
        <v>2587.1</v>
      </c>
      <c r="D648" s="4">
        <v>1423.95</v>
      </c>
      <c r="E648" s="11">
        <v>420.65</v>
      </c>
      <c r="F648" s="11">
        <v>266.7</v>
      </c>
      <c r="G648" s="11">
        <v>171.02</v>
      </c>
      <c r="H648" s="4">
        <v>1817.5</v>
      </c>
      <c r="I648" s="4">
        <v>27973.5</v>
      </c>
      <c r="J648" s="5">
        <f t="shared" si="1"/>
        <v>519.6</v>
      </c>
    </row>
    <row r="649" hidden="1">
      <c r="A649" s="8">
        <v>44706.0</v>
      </c>
      <c r="B649" s="4">
        <v>1328.8</v>
      </c>
      <c r="C649" s="4">
        <v>2612.0</v>
      </c>
      <c r="D649" s="4">
        <v>1410.45</v>
      </c>
      <c r="E649" s="11">
        <v>417.0</v>
      </c>
      <c r="F649" s="11">
        <v>272.7</v>
      </c>
      <c r="G649" s="11">
        <v>169.97</v>
      </c>
      <c r="H649" s="4">
        <v>1821.0</v>
      </c>
      <c r="I649" s="4">
        <v>27475.6</v>
      </c>
      <c r="J649" s="5">
        <f t="shared" si="1"/>
        <v>-24.5</v>
      </c>
    </row>
    <row r="650" hidden="1">
      <c r="A650" s="8">
        <v>44705.0</v>
      </c>
      <c r="B650" s="4">
        <v>1318.95</v>
      </c>
      <c r="C650" s="4">
        <v>2615.85</v>
      </c>
      <c r="D650" s="4">
        <v>1441.0</v>
      </c>
      <c r="E650" s="11">
        <v>425.75</v>
      </c>
      <c r="F650" s="11">
        <v>270.85</v>
      </c>
      <c r="G650" s="11">
        <v>170.42</v>
      </c>
      <c r="H650" s="4">
        <v>1827.0</v>
      </c>
      <c r="I650" s="4">
        <v>27462.2</v>
      </c>
      <c r="J650" s="5">
        <f t="shared" si="1"/>
        <v>-851.29</v>
      </c>
    </row>
    <row r="651" hidden="1">
      <c r="A651" s="8">
        <v>44704.0</v>
      </c>
      <c r="B651" s="4">
        <v>1304.0</v>
      </c>
      <c r="C651" s="4">
        <v>2606.9</v>
      </c>
      <c r="D651" s="4">
        <v>1468.4</v>
      </c>
      <c r="E651" s="11">
        <v>421.45</v>
      </c>
      <c r="F651" s="11">
        <v>274.5</v>
      </c>
      <c r="G651" s="11">
        <v>171.06</v>
      </c>
      <c r="H651" s="4">
        <v>1826.3</v>
      </c>
      <c r="I651" s="4">
        <v>28310.7</v>
      </c>
      <c r="J651" s="5">
        <f t="shared" si="1"/>
        <v>1016.11</v>
      </c>
    </row>
    <row r="652" hidden="1">
      <c r="A652" s="8">
        <v>44701.0</v>
      </c>
      <c r="B652" s="4">
        <v>1320.95</v>
      </c>
      <c r="C652" s="4">
        <v>2624.45</v>
      </c>
      <c r="D652" s="4">
        <v>1455.15</v>
      </c>
      <c r="E652" s="11">
        <v>418.0</v>
      </c>
      <c r="F652" s="11">
        <v>280.0</v>
      </c>
      <c r="G652" s="11">
        <v>171.75</v>
      </c>
      <c r="H652" s="4">
        <v>1835.2</v>
      </c>
      <c r="I652" s="4">
        <v>27261.7</v>
      </c>
      <c r="J652" s="5">
        <f t="shared" si="1"/>
        <v>-617.69</v>
      </c>
    </row>
    <row r="653" hidden="1">
      <c r="A653" s="8">
        <v>44700.0</v>
      </c>
      <c r="B653" s="4">
        <v>1287.05</v>
      </c>
      <c r="C653" s="4">
        <v>2479.85</v>
      </c>
      <c r="D653" s="4">
        <v>1427.15</v>
      </c>
      <c r="E653" s="11">
        <v>398.65</v>
      </c>
      <c r="F653" s="11">
        <v>275.65</v>
      </c>
      <c r="G653" s="11">
        <v>167.14</v>
      </c>
      <c r="H653" s="4">
        <v>1835.4</v>
      </c>
      <c r="I653" s="4">
        <v>28114.0</v>
      </c>
      <c r="J653" s="5">
        <f t="shared" si="1"/>
        <v>210.67</v>
      </c>
    </row>
    <row r="654" hidden="1">
      <c r="A654" s="8">
        <v>44699.0</v>
      </c>
      <c r="B654" s="4">
        <v>1313.9</v>
      </c>
      <c r="C654" s="4">
        <v>2538.35</v>
      </c>
      <c r="D654" s="4">
        <v>1509.2</v>
      </c>
      <c r="E654" s="11">
        <v>415.15</v>
      </c>
      <c r="F654" s="11">
        <v>266.8</v>
      </c>
      <c r="G654" s="11">
        <v>171.52</v>
      </c>
      <c r="H654" s="4">
        <v>1838.8</v>
      </c>
      <c r="I654" s="4">
        <v>27720.5</v>
      </c>
      <c r="J654" s="5">
        <f t="shared" si="1"/>
        <v>-243.66</v>
      </c>
    </row>
    <row r="655" hidden="1">
      <c r="A655" s="8">
        <v>44698.0</v>
      </c>
      <c r="B655" s="4">
        <v>1314.0</v>
      </c>
      <c r="C655" s="4">
        <v>2529.15</v>
      </c>
      <c r="D655" s="4">
        <v>1518.45</v>
      </c>
      <c r="E655" s="11">
        <v>424.15</v>
      </c>
      <c r="F655" s="11">
        <v>264.7</v>
      </c>
      <c r="G655" s="11">
        <v>172.23</v>
      </c>
      <c r="H655" s="4">
        <v>1836.5</v>
      </c>
      <c r="I655" s="4">
        <v>27958.7</v>
      </c>
      <c r="J655" s="5">
        <f t="shared" si="1"/>
        <v>1207.58</v>
      </c>
    </row>
    <row r="656" hidden="1">
      <c r="A656" s="8">
        <v>44697.0</v>
      </c>
      <c r="B656" s="4">
        <v>1305.1</v>
      </c>
      <c r="C656" s="4">
        <v>2427.2</v>
      </c>
      <c r="D656" s="4">
        <v>1489.1</v>
      </c>
      <c r="E656" s="11">
        <v>405.35</v>
      </c>
      <c r="F656" s="11">
        <v>254.1</v>
      </c>
      <c r="G656" s="11">
        <v>168.35</v>
      </c>
      <c r="H656" s="4">
        <v>1846.6</v>
      </c>
      <c r="I656" s="4">
        <v>26914.5</v>
      </c>
      <c r="J656" s="5">
        <f t="shared" si="1"/>
        <v>-450.74</v>
      </c>
    </row>
    <row r="657" hidden="1">
      <c r="A657" s="8">
        <v>44694.0</v>
      </c>
      <c r="B657" s="4">
        <v>1291.35</v>
      </c>
      <c r="C657" s="4">
        <v>2426.6</v>
      </c>
      <c r="D657" s="4">
        <v>1504.4</v>
      </c>
      <c r="E657" s="11">
        <v>404.3</v>
      </c>
      <c r="F657" s="11">
        <v>258.6</v>
      </c>
      <c r="G657" s="11">
        <v>167.69</v>
      </c>
      <c r="H657" s="4">
        <v>1816.3</v>
      </c>
      <c r="I657" s="4">
        <v>27391.8</v>
      </c>
      <c r="J657" s="5">
        <f t="shared" si="1"/>
        <v>2442.19</v>
      </c>
    </row>
    <row r="658" hidden="1">
      <c r="A658" s="8">
        <v>44693.0</v>
      </c>
      <c r="B658" s="4">
        <v>1303.05</v>
      </c>
      <c r="C658" s="4">
        <v>2399.4</v>
      </c>
      <c r="D658" s="4">
        <v>1508.8</v>
      </c>
      <c r="E658" s="11">
        <v>372.3</v>
      </c>
      <c r="F658" s="11">
        <v>252.9</v>
      </c>
      <c r="G658" s="11">
        <v>167.8</v>
      </c>
      <c r="H658" s="4">
        <v>1810.5</v>
      </c>
      <c r="I658" s="4">
        <v>25004.1</v>
      </c>
      <c r="J658" s="5">
        <f t="shared" si="1"/>
        <v>566.88</v>
      </c>
    </row>
    <row r="659" hidden="1">
      <c r="A659" s="8">
        <v>44692.0</v>
      </c>
      <c r="B659" s="4">
        <v>1348.6</v>
      </c>
      <c r="C659" s="4">
        <v>2449.3</v>
      </c>
      <c r="D659" s="4">
        <v>1526.75</v>
      </c>
      <c r="E659" s="11">
        <v>388.15</v>
      </c>
      <c r="F659" s="11">
        <v>255.65</v>
      </c>
      <c r="G659" s="11">
        <v>171.62</v>
      </c>
      <c r="H659" s="4">
        <v>1829.2</v>
      </c>
      <c r="I659" s="4">
        <v>24282.7</v>
      </c>
      <c r="J659" s="5">
        <f t="shared" si="1"/>
        <v>-512.71</v>
      </c>
    </row>
    <row r="660" hidden="1">
      <c r="A660" s="8">
        <v>44691.0</v>
      </c>
      <c r="B660" s="4">
        <v>1341.05</v>
      </c>
      <c r="C660" s="4">
        <v>2474.65</v>
      </c>
      <c r="D660" s="4">
        <v>1553.0</v>
      </c>
      <c r="E660" s="11">
        <v>391.75</v>
      </c>
      <c r="F660" s="11">
        <v>259.75</v>
      </c>
      <c r="G660" s="11">
        <v>172.08</v>
      </c>
      <c r="H660" s="4">
        <v>1872.7</v>
      </c>
      <c r="I660" s="4">
        <v>24699.7</v>
      </c>
      <c r="J660" s="5">
        <f t="shared" si="1"/>
        <v>547.67</v>
      </c>
    </row>
    <row r="661" hidden="1">
      <c r="A661" s="9">
        <v>44690.0</v>
      </c>
      <c r="B661" s="4">
        <v>1319.85</v>
      </c>
      <c r="C661" s="4">
        <v>2518.3</v>
      </c>
      <c r="D661" s="4">
        <v>1570.35</v>
      </c>
      <c r="E661" s="11">
        <v>403.95</v>
      </c>
      <c r="F661" s="11">
        <v>262.95</v>
      </c>
      <c r="G661" s="11">
        <v>177.11</v>
      </c>
      <c r="H661" s="4">
        <v>1850.1</v>
      </c>
      <c r="I661" s="4">
        <v>24114.4</v>
      </c>
      <c r="J661" s="5">
        <f t="shared" si="1"/>
        <v>2038.36</v>
      </c>
    </row>
    <row r="662" hidden="1">
      <c r="A662" s="9">
        <v>44687.0</v>
      </c>
      <c r="B662" s="4">
        <v>1317.6</v>
      </c>
      <c r="C662" s="4">
        <v>2620.65</v>
      </c>
      <c r="D662" s="4">
        <v>1542.85</v>
      </c>
      <c r="E662" s="11">
        <v>408.55</v>
      </c>
      <c r="F662" s="11">
        <v>266.65</v>
      </c>
      <c r="G662" s="11">
        <v>173.95</v>
      </c>
      <c r="H662" s="4">
        <v>1853.6</v>
      </c>
      <c r="I662" s="4">
        <v>21994.8</v>
      </c>
      <c r="J662" s="5">
        <f t="shared" si="1"/>
        <v>1417.6</v>
      </c>
    </row>
    <row r="663" hidden="1">
      <c r="A663" s="9">
        <v>44686.0</v>
      </c>
      <c r="B663" s="4">
        <v>1352.95</v>
      </c>
      <c r="C663" s="4">
        <v>2640.9</v>
      </c>
      <c r="D663" s="4">
        <v>1585.15</v>
      </c>
      <c r="E663" s="11">
        <v>426.3</v>
      </c>
      <c r="F663" s="11">
        <v>262.05</v>
      </c>
      <c r="G663" s="11">
        <v>177.0</v>
      </c>
      <c r="H663" s="4">
        <v>1849.2</v>
      </c>
      <c r="I663" s="4">
        <v>20467.5</v>
      </c>
      <c r="J663" s="5">
        <f t="shared" si="1"/>
        <v>317.87</v>
      </c>
    </row>
    <row r="664" hidden="1">
      <c r="A664" s="9">
        <v>44685.0</v>
      </c>
      <c r="B664" s="4">
        <v>1356.0</v>
      </c>
      <c r="C664" s="4">
        <v>2693.65</v>
      </c>
      <c r="D664" s="4">
        <v>1535.55</v>
      </c>
      <c r="E664" s="11">
        <v>423.5</v>
      </c>
      <c r="F664" s="11">
        <v>259.75</v>
      </c>
      <c r="G664" s="11">
        <v>177.23</v>
      </c>
      <c r="H664" s="4">
        <v>1840.8</v>
      </c>
      <c r="I664" s="4">
        <v>20156.7</v>
      </c>
      <c r="J664" s="5">
        <f t="shared" si="1"/>
        <v>-367.19</v>
      </c>
    </row>
    <row r="665" hidden="1">
      <c r="A665" s="9">
        <v>44683.0</v>
      </c>
      <c r="B665" s="4">
        <v>1403.7</v>
      </c>
      <c r="C665" s="4">
        <v>2780.45</v>
      </c>
      <c r="D665" s="4">
        <v>1541.0</v>
      </c>
      <c r="E665" s="11">
        <v>432.85</v>
      </c>
      <c r="F665" s="11">
        <v>263.15</v>
      </c>
      <c r="G665" s="11">
        <v>180.12</v>
      </c>
      <c r="H665" s="4">
        <v>1847.3</v>
      </c>
      <c r="I665" s="4">
        <v>20361.8</v>
      </c>
      <c r="J665" s="5">
        <f t="shared" si="1"/>
        <v>-1389.09</v>
      </c>
    </row>
    <row r="666" hidden="1">
      <c r="A666" s="7">
        <v>44680.0</v>
      </c>
      <c r="B666" s="4">
        <v>1384.6</v>
      </c>
      <c r="C666" s="4">
        <v>2790.25</v>
      </c>
      <c r="D666" s="4">
        <v>1567.55</v>
      </c>
      <c r="E666" s="11">
        <v>437.6</v>
      </c>
      <c r="F666" s="11">
        <v>259.55</v>
      </c>
      <c r="G666" s="11">
        <v>180.71</v>
      </c>
      <c r="H666" s="4">
        <v>1868.4</v>
      </c>
      <c r="I666" s="4">
        <v>21710.8</v>
      </c>
      <c r="J666" s="5">
        <f t="shared" si="1"/>
        <v>-496.75</v>
      </c>
    </row>
    <row r="667" hidden="1">
      <c r="A667" s="7">
        <v>44679.0</v>
      </c>
      <c r="B667" s="4">
        <v>1371.35</v>
      </c>
      <c r="C667" s="4">
        <v>2819.85</v>
      </c>
      <c r="D667" s="4">
        <v>1582.6</v>
      </c>
      <c r="E667" s="11">
        <v>436.05</v>
      </c>
      <c r="F667" s="11">
        <v>261.1</v>
      </c>
      <c r="G667" s="11">
        <v>181.66</v>
      </c>
      <c r="H667" s="4">
        <v>1845.8</v>
      </c>
      <c r="I667" s="4">
        <v>22197.8</v>
      </c>
      <c r="J667" s="5">
        <f t="shared" si="1"/>
        <v>-130.85</v>
      </c>
    </row>
    <row r="668" hidden="1">
      <c r="A668" s="7">
        <v>44678.0</v>
      </c>
      <c r="B668" s="4">
        <v>1372.55</v>
      </c>
      <c r="C668" s="4">
        <v>2778.35</v>
      </c>
      <c r="D668" s="4">
        <v>1552.8</v>
      </c>
      <c r="E668" s="11">
        <v>430.25</v>
      </c>
      <c r="F668" s="11">
        <v>257.5</v>
      </c>
      <c r="G668" s="11">
        <v>180.41</v>
      </c>
      <c r="H668" s="4">
        <v>1845.2</v>
      </c>
      <c r="I668" s="4">
        <v>22410.0</v>
      </c>
      <c r="J668" s="5">
        <f t="shared" si="1"/>
        <v>-53.36</v>
      </c>
    </row>
    <row r="669" hidden="1">
      <c r="A669" s="7">
        <v>44677.0</v>
      </c>
      <c r="B669" s="4">
        <v>1372.05</v>
      </c>
      <c r="C669" s="4">
        <v>2775.65</v>
      </c>
      <c r="D669" s="4">
        <v>1581.0</v>
      </c>
      <c r="E669" s="11">
        <v>434.9</v>
      </c>
      <c r="F669" s="11">
        <v>258.95</v>
      </c>
      <c r="G669" s="11">
        <v>181.17</v>
      </c>
      <c r="H669" s="4">
        <v>1848.4</v>
      </c>
      <c r="I669" s="4">
        <v>22428.3</v>
      </c>
      <c r="J669" s="5">
        <f t="shared" si="1"/>
        <v>197.77</v>
      </c>
    </row>
    <row r="670" hidden="1">
      <c r="A670" s="7">
        <v>44676.0</v>
      </c>
      <c r="B670" s="4">
        <v>1365.75</v>
      </c>
      <c r="C670" s="4">
        <v>2695.0</v>
      </c>
      <c r="D670" s="4">
        <v>1561.1</v>
      </c>
      <c r="E670" s="11">
        <v>425.15</v>
      </c>
      <c r="F670" s="11">
        <v>255.25</v>
      </c>
      <c r="G670" s="11">
        <v>179.3</v>
      </c>
      <c r="H670" s="4">
        <v>1854.0</v>
      </c>
      <c r="I670" s="4">
        <v>22347.1</v>
      </c>
      <c r="J670" s="5">
        <f t="shared" si="1"/>
        <v>-100.09</v>
      </c>
    </row>
    <row r="671" hidden="1">
      <c r="A671" s="7">
        <v>44673.0</v>
      </c>
      <c r="B671" s="4">
        <v>1355.6</v>
      </c>
      <c r="C671" s="4">
        <v>2758.8</v>
      </c>
      <c r="D671" s="4">
        <v>1585.45</v>
      </c>
      <c r="E671" s="11">
        <v>438.85</v>
      </c>
      <c r="F671" s="11">
        <v>261.1</v>
      </c>
      <c r="G671" s="11">
        <v>180.94</v>
      </c>
      <c r="H671" s="4">
        <v>1847.6</v>
      </c>
      <c r="I671" s="4">
        <v>22354.4</v>
      </c>
      <c r="J671" s="5">
        <f t="shared" si="1"/>
        <v>-1196.32</v>
      </c>
    </row>
    <row r="672" hidden="1">
      <c r="A672" s="7">
        <v>44672.0</v>
      </c>
      <c r="B672" s="4">
        <v>1374.35</v>
      </c>
      <c r="C672" s="4">
        <v>2782.1</v>
      </c>
      <c r="D672" s="4">
        <v>1618.8</v>
      </c>
      <c r="E672" s="11">
        <v>448.05</v>
      </c>
      <c r="F672" s="11">
        <v>260.4</v>
      </c>
      <c r="G672" s="11">
        <v>183.66</v>
      </c>
      <c r="H672" s="4">
        <v>1846.3</v>
      </c>
      <c r="I672" s="4">
        <v>23465.4</v>
      </c>
      <c r="J672" s="5">
        <f t="shared" si="1"/>
        <v>-70.47</v>
      </c>
    </row>
    <row r="673" hidden="1">
      <c r="A673" s="7">
        <v>44671.0</v>
      </c>
      <c r="B673" s="4">
        <v>1354.3</v>
      </c>
      <c r="C673" s="4">
        <v>2718.45</v>
      </c>
      <c r="D673" s="4">
        <v>1587.7</v>
      </c>
      <c r="E673" s="11">
        <v>440.55</v>
      </c>
      <c r="F673" s="11">
        <v>259.55</v>
      </c>
      <c r="G673" s="11">
        <v>181.38</v>
      </c>
      <c r="H673" s="4">
        <v>1865.4</v>
      </c>
      <c r="I673" s="4">
        <v>23642.2</v>
      </c>
      <c r="J673" s="5">
        <f t="shared" si="1"/>
        <v>660.38</v>
      </c>
    </row>
    <row r="674" hidden="1">
      <c r="A674" s="7">
        <v>44670.0</v>
      </c>
      <c r="B674" s="4">
        <v>1342.2</v>
      </c>
      <c r="C674" s="4">
        <v>2640.8</v>
      </c>
      <c r="D674" s="4">
        <v>1562.0</v>
      </c>
      <c r="E674" s="11">
        <v>424.95</v>
      </c>
      <c r="F674" s="11">
        <v>261.55</v>
      </c>
      <c r="G674" s="11">
        <v>179.35</v>
      </c>
      <c r="H674" s="4">
        <v>1847.8</v>
      </c>
      <c r="I674" s="4">
        <v>23130.5</v>
      </c>
      <c r="J674" s="5">
        <f t="shared" si="1"/>
        <v>-393.42</v>
      </c>
    </row>
    <row r="675" hidden="1">
      <c r="A675" s="7">
        <v>44669.0</v>
      </c>
      <c r="B675" s="4">
        <v>1395.45</v>
      </c>
      <c r="C675" s="4">
        <v>2543.85</v>
      </c>
      <c r="D675" s="4">
        <v>1621.4</v>
      </c>
      <c r="E675" s="11">
        <v>433.8</v>
      </c>
      <c r="F675" s="11">
        <v>270.1</v>
      </c>
      <c r="G675" s="11">
        <v>181.77</v>
      </c>
      <c r="H675" s="4">
        <v>1842.1</v>
      </c>
      <c r="I675" s="4">
        <v>23494.1</v>
      </c>
      <c r="J675" s="5">
        <f t="shared" si="1"/>
        <v>-269.42</v>
      </c>
    </row>
    <row r="676" hidden="1">
      <c r="A676" s="7">
        <v>44664.0</v>
      </c>
      <c r="B676" s="4">
        <v>1464.95</v>
      </c>
      <c r="C676" s="4">
        <v>2551.65</v>
      </c>
      <c r="D676" s="4">
        <v>1748.55</v>
      </c>
      <c r="E676" s="11">
        <v>431.05</v>
      </c>
      <c r="F676" s="11">
        <v>269.55</v>
      </c>
      <c r="G676" s="11">
        <v>186.34</v>
      </c>
      <c r="H676" s="4">
        <v>1841.2</v>
      </c>
      <c r="I676" s="4">
        <v>23558.7</v>
      </c>
      <c r="J676" s="5">
        <f t="shared" si="1"/>
        <v>384.19</v>
      </c>
    </row>
    <row r="677" hidden="1">
      <c r="A677" s="7">
        <v>44663.0</v>
      </c>
      <c r="B677" s="4">
        <v>1493.5</v>
      </c>
      <c r="C677" s="4">
        <v>2561.05</v>
      </c>
      <c r="D677" s="4">
        <v>1742.45</v>
      </c>
      <c r="E677" s="11">
        <v>438.3</v>
      </c>
      <c r="F677" s="11">
        <v>264.8</v>
      </c>
      <c r="G677" s="11">
        <v>185.7</v>
      </c>
      <c r="H677" s="4">
        <v>1815.9</v>
      </c>
      <c r="I677" s="4">
        <v>23166.1</v>
      </c>
      <c r="J677" s="5">
        <f t="shared" si="1"/>
        <v>-121.98</v>
      </c>
    </row>
    <row r="678" hidden="1">
      <c r="A678" s="7">
        <v>44662.0</v>
      </c>
      <c r="B678" s="4">
        <v>1496.15</v>
      </c>
      <c r="C678" s="4">
        <v>2610.2</v>
      </c>
      <c r="D678" s="4">
        <v>1766.55</v>
      </c>
      <c r="E678" s="11">
        <v>452.05</v>
      </c>
      <c r="F678" s="11">
        <v>267.5</v>
      </c>
      <c r="G678" s="11">
        <v>186.93</v>
      </c>
      <c r="H678" s="4">
        <v>1818.9</v>
      </c>
      <c r="I678" s="4">
        <v>23191.5</v>
      </c>
      <c r="J678" s="5">
        <f t="shared" si="1"/>
        <v>-813.41</v>
      </c>
    </row>
    <row r="679" hidden="1">
      <c r="A679" s="3">
        <v>44659.0</v>
      </c>
      <c r="B679" s="4">
        <v>1514.65</v>
      </c>
      <c r="C679" s="4">
        <v>2615.65</v>
      </c>
      <c r="D679" s="4">
        <v>1814.6</v>
      </c>
      <c r="E679" s="11">
        <v>452.05</v>
      </c>
      <c r="F679" s="11">
        <v>267.8</v>
      </c>
      <c r="G679" s="11">
        <v>188.14</v>
      </c>
      <c r="H679" s="4">
        <v>1814.0</v>
      </c>
      <c r="I679" s="4">
        <v>23936.3</v>
      </c>
      <c r="J679" s="5">
        <f t="shared" si="1"/>
        <v>-185.06</v>
      </c>
    </row>
    <row r="680" hidden="1">
      <c r="A680" s="3">
        <v>44658.0</v>
      </c>
      <c r="B680" s="4">
        <v>1516.75</v>
      </c>
      <c r="C680" s="4">
        <v>2572.85</v>
      </c>
      <c r="D680" s="4">
        <v>1811.0</v>
      </c>
      <c r="E680" s="11">
        <v>449.5</v>
      </c>
      <c r="F680" s="11">
        <v>256.65</v>
      </c>
      <c r="G680" s="11">
        <v>186.7</v>
      </c>
      <c r="H680" s="4">
        <v>1808.2</v>
      </c>
      <c r="I680" s="4">
        <v>24186.6</v>
      </c>
      <c r="J680" s="5">
        <f t="shared" si="1"/>
        <v>-389.87</v>
      </c>
    </row>
    <row r="681" hidden="1">
      <c r="A681" s="3">
        <v>44657.0</v>
      </c>
      <c r="B681" s="4">
        <v>1550.85</v>
      </c>
      <c r="C681" s="4">
        <v>2619.05</v>
      </c>
      <c r="D681" s="4">
        <v>1828.85</v>
      </c>
      <c r="E681" s="11">
        <v>456.15</v>
      </c>
      <c r="F681" s="11">
        <v>259.6</v>
      </c>
      <c r="G681" s="11">
        <v>188.32</v>
      </c>
      <c r="H681" s="4">
        <v>1824.6</v>
      </c>
      <c r="I681" s="4">
        <v>24450.7</v>
      </c>
      <c r="J681" s="5">
        <f t="shared" si="1"/>
        <v>-517.86</v>
      </c>
    </row>
    <row r="682" hidden="1">
      <c r="A682" s="3">
        <v>44656.0</v>
      </c>
      <c r="B682" s="4">
        <v>1608.25</v>
      </c>
      <c r="C682" s="4">
        <v>2626.05</v>
      </c>
      <c r="D682" s="4">
        <v>1861.1</v>
      </c>
      <c r="E682" s="11">
        <v>458.05</v>
      </c>
      <c r="F682" s="11">
        <v>259.45</v>
      </c>
      <c r="G682" s="11">
        <v>189.88</v>
      </c>
      <c r="H682" s="4">
        <v>1853.7</v>
      </c>
      <c r="I682" s="4">
        <v>24839.5</v>
      </c>
      <c r="J682" s="5">
        <f t="shared" si="1"/>
        <v>456.11</v>
      </c>
    </row>
    <row r="683" hidden="1">
      <c r="A683" s="3">
        <v>44655.0</v>
      </c>
      <c r="B683" s="4">
        <v>1656.8</v>
      </c>
      <c r="C683" s="4">
        <v>2663.7</v>
      </c>
      <c r="D683" s="4">
        <v>1882.95</v>
      </c>
      <c r="E683" s="11">
        <v>446.75</v>
      </c>
      <c r="F683" s="11">
        <v>255.45</v>
      </c>
      <c r="G683" s="11">
        <v>190.32</v>
      </c>
      <c r="H683" s="4">
        <v>1841.0</v>
      </c>
      <c r="I683" s="4">
        <v>24302.9</v>
      </c>
      <c r="J683" s="5">
        <f t="shared" si="1"/>
        <v>-195.78</v>
      </c>
    </row>
    <row r="684" hidden="1">
      <c r="A684" s="3">
        <v>44652.0</v>
      </c>
      <c r="B684" s="4">
        <v>1506.0</v>
      </c>
      <c r="C684" s="4">
        <v>2655.85</v>
      </c>
      <c r="D684" s="4">
        <v>1903.55</v>
      </c>
      <c r="E684" s="11">
        <v>441.15</v>
      </c>
      <c r="F684" s="11">
        <v>253.3</v>
      </c>
      <c r="G684" s="11">
        <v>185.8</v>
      </c>
      <c r="H684" s="4">
        <v>1858.6</v>
      </c>
      <c r="I684" s="4">
        <v>24631.4</v>
      </c>
      <c r="J684" s="5">
        <f t="shared" si="1"/>
        <v>98.72</v>
      </c>
    </row>
    <row r="685" hidden="1">
      <c r="A685" s="7">
        <v>44651.0</v>
      </c>
      <c r="B685" s="4">
        <v>1470.35</v>
      </c>
      <c r="C685" s="4">
        <v>2634.75</v>
      </c>
      <c r="D685" s="4">
        <v>1906.85</v>
      </c>
      <c r="E685" s="11">
        <v>433.75</v>
      </c>
      <c r="F685" s="11">
        <v>250.65</v>
      </c>
      <c r="G685" s="11">
        <v>184.28</v>
      </c>
      <c r="H685" s="4">
        <v>1882.8</v>
      </c>
      <c r="I685" s="4">
        <v>24573.5</v>
      </c>
      <c r="J685" s="5">
        <f t="shared" si="1"/>
        <v>998.54</v>
      </c>
    </row>
    <row r="686" hidden="1">
      <c r="A686" s="7">
        <v>44650.0</v>
      </c>
      <c r="B686" s="4">
        <v>1476.95</v>
      </c>
      <c r="C686" s="4">
        <v>2672.95</v>
      </c>
      <c r="D686" s="4">
        <v>1903.95</v>
      </c>
      <c r="E686" s="11">
        <v>435.65</v>
      </c>
      <c r="F686" s="11">
        <v>249.2</v>
      </c>
      <c r="G686" s="11">
        <v>184.39</v>
      </c>
      <c r="H686" s="4">
        <v>1875.7</v>
      </c>
      <c r="I686" s="4">
        <v>23539.6</v>
      </c>
      <c r="J686" s="5">
        <f t="shared" si="1"/>
        <v>-689.61</v>
      </c>
    </row>
    <row r="687" hidden="1">
      <c r="A687" s="7">
        <v>44649.0</v>
      </c>
      <c r="B687" s="4">
        <v>1451.8</v>
      </c>
      <c r="C687" s="4">
        <v>2622.55</v>
      </c>
      <c r="D687" s="4">
        <v>1886.0</v>
      </c>
      <c r="E687" s="11">
        <v>433.7</v>
      </c>
      <c r="F687" s="11">
        <v>254.6</v>
      </c>
      <c r="G687" s="11">
        <v>182.65</v>
      </c>
      <c r="H687" s="4">
        <v>1868.8</v>
      </c>
      <c r="I687" s="4">
        <v>24327.9</v>
      </c>
      <c r="J687" s="5">
        <f t="shared" si="1"/>
        <v>2158.56</v>
      </c>
    </row>
    <row r="688" hidden="1">
      <c r="A688" s="7">
        <v>44648.0</v>
      </c>
      <c r="B688" s="4">
        <v>1432.8</v>
      </c>
      <c r="C688" s="4">
        <v>2621.95</v>
      </c>
      <c r="D688" s="4">
        <v>1873.9</v>
      </c>
      <c r="E688" s="11">
        <v>432.7</v>
      </c>
      <c r="F688" s="11">
        <v>257.05</v>
      </c>
      <c r="G688" s="11">
        <v>181.94</v>
      </c>
      <c r="H688" s="4">
        <v>1870.6</v>
      </c>
      <c r="I688" s="4">
        <v>22198.5</v>
      </c>
      <c r="J688" s="5">
        <f t="shared" si="1"/>
        <v>463.52</v>
      </c>
    </row>
    <row r="689" hidden="1">
      <c r="A689" s="7">
        <v>44645.0</v>
      </c>
      <c r="B689" s="4">
        <v>1430.9</v>
      </c>
      <c r="C689" s="4">
        <v>2595.85</v>
      </c>
      <c r="D689" s="4">
        <v>1876.55</v>
      </c>
      <c r="E689" s="11">
        <v>432.1</v>
      </c>
      <c r="F689" s="11">
        <v>253.35</v>
      </c>
      <c r="G689" s="11">
        <v>180.97</v>
      </c>
      <c r="H689" s="4">
        <v>1863.6</v>
      </c>
      <c r="I689" s="4">
        <v>21772.6</v>
      </c>
      <c r="J689" s="5">
        <f t="shared" si="1"/>
        <v>-70.26</v>
      </c>
    </row>
    <row r="690" hidden="1">
      <c r="A690" s="7">
        <v>44644.0</v>
      </c>
      <c r="B690" s="4">
        <v>1442.65</v>
      </c>
      <c r="C690" s="4">
        <v>2578.65</v>
      </c>
      <c r="D690" s="4">
        <v>1886.7</v>
      </c>
      <c r="E690" s="11">
        <v>433.2</v>
      </c>
      <c r="F690" s="11">
        <v>254.85</v>
      </c>
      <c r="G690" s="11">
        <v>181.63</v>
      </c>
      <c r="H690" s="4">
        <v>1911.7</v>
      </c>
      <c r="I690" s="4">
        <v>21786.8</v>
      </c>
      <c r="J690" s="5">
        <f t="shared" si="1"/>
        <v>-35.39</v>
      </c>
    </row>
    <row r="691" hidden="1">
      <c r="A691" s="7">
        <v>44643.0</v>
      </c>
      <c r="B691" s="4">
        <v>1479.25</v>
      </c>
      <c r="C691" s="4">
        <v>2539.2</v>
      </c>
      <c r="D691" s="4">
        <v>1872.4</v>
      </c>
      <c r="E691" s="11">
        <v>435.8</v>
      </c>
      <c r="F691" s="11">
        <v>252.0</v>
      </c>
      <c r="G691" s="11">
        <v>181.82</v>
      </c>
      <c r="H691" s="4">
        <v>1891.3</v>
      </c>
      <c r="I691" s="4">
        <v>21859.8</v>
      </c>
      <c r="J691" s="5">
        <f t="shared" si="1"/>
        <v>205.14</v>
      </c>
    </row>
    <row r="692" hidden="1">
      <c r="A692" s="7">
        <v>44642.0</v>
      </c>
      <c r="B692" s="4">
        <v>1494.15</v>
      </c>
      <c r="C692" s="4">
        <v>2531.15</v>
      </c>
      <c r="D692" s="4">
        <v>1887.4</v>
      </c>
      <c r="E692" s="11">
        <v>440.35</v>
      </c>
      <c r="F692" s="11">
        <v>249.75</v>
      </c>
      <c r="G692" s="11">
        <v>182.83</v>
      </c>
      <c r="H692" s="4">
        <v>1885.8</v>
      </c>
      <c r="I692" s="4">
        <v>21635.0</v>
      </c>
      <c r="J692" s="5">
        <f t="shared" si="1"/>
        <v>-47.92</v>
      </c>
    </row>
    <row r="693" hidden="1">
      <c r="A693" s="7">
        <v>44641.0</v>
      </c>
      <c r="B693" s="4">
        <v>1486.5</v>
      </c>
      <c r="C693" s="4">
        <v>2467.4</v>
      </c>
      <c r="D693" s="4">
        <v>1853.05</v>
      </c>
      <c r="E693" s="11">
        <v>427.95</v>
      </c>
      <c r="F693" s="11">
        <v>244.5</v>
      </c>
      <c r="G693" s="11">
        <v>180.95</v>
      </c>
      <c r="H693" s="4">
        <v>1901.5</v>
      </c>
      <c r="I693" s="4">
        <v>21792.5</v>
      </c>
      <c r="J693" s="5">
        <f t="shared" si="1"/>
        <v>-1180.76</v>
      </c>
    </row>
    <row r="694" hidden="1">
      <c r="A694" s="7">
        <v>44637.0</v>
      </c>
      <c r="B694" s="4">
        <v>1480.05</v>
      </c>
      <c r="C694" s="4">
        <v>2481.7</v>
      </c>
      <c r="D694" s="4">
        <v>1854.6</v>
      </c>
      <c r="E694" s="11">
        <v>433.8</v>
      </c>
      <c r="F694" s="11">
        <v>244.9</v>
      </c>
      <c r="G694" s="11">
        <v>182.16</v>
      </c>
      <c r="H694" s="4">
        <v>1893.3</v>
      </c>
      <c r="I694" s="4">
        <v>22964.6</v>
      </c>
      <c r="J694" s="5">
        <f t="shared" si="1"/>
        <v>-235.8</v>
      </c>
    </row>
    <row r="695" hidden="1">
      <c r="A695" s="7">
        <v>44636.0</v>
      </c>
      <c r="B695" s="4">
        <v>1448.15</v>
      </c>
      <c r="C695" s="4">
        <v>2403.35</v>
      </c>
      <c r="D695" s="4">
        <v>1889.4</v>
      </c>
      <c r="E695" s="11">
        <v>424.9</v>
      </c>
      <c r="F695" s="11">
        <v>242.6</v>
      </c>
      <c r="G695" s="11">
        <v>179.21</v>
      </c>
      <c r="H695" s="4">
        <v>1931.6</v>
      </c>
      <c r="I695" s="4">
        <v>23251.7</v>
      </c>
      <c r="J695" s="5">
        <f t="shared" si="1"/>
        <v>609.36</v>
      </c>
    </row>
    <row r="696" hidden="1">
      <c r="A696" s="7">
        <v>44635.0</v>
      </c>
      <c r="B696" s="4">
        <v>1424.0</v>
      </c>
      <c r="C696" s="4">
        <v>2363.45</v>
      </c>
      <c r="D696" s="4">
        <v>1839.3</v>
      </c>
      <c r="E696" s="11">
        <v>413.65</v>
      </c>
      <c r="F696" s="11">
        <v>237.85</v>
      </c>
      <c r="G696" s="11">
        <v>176.1</v>
      </c>
      <c r="H696" s="4">
        <v>1945.4</v>
      </c>
      <c r="I696" s="4">
        <v>22761.8</v>
      </c>
      <c r="J696" s="5">
        <f t="shared" si="1"/>
        <v>-308.19</v>
      </c>
    </row>
    <row r="697" hidden="1">
      <c r="A697" s="7">
        <v>44634.0</v>
      </c>
      <c r="B697" s="4">
        <v>1442.55</v>
      </c>
      <c r="C697" s="4">
        <v>2418.85</v>
      </c>
      <c r="D697" s="4">
        <v>1890.7</v>
      </c>
      <c r="E697" s="11">
        <v>411.7</v>
      </c>
      <c r="F697" s="11">
        <v>239.0</v>
      </c>
      <c r="G697" s="11">
        <v>178.04</v>
      </c>
      <c r="H697" s="4">
        <v>1952.9</v>
      </c>
      <c r="I697" s="4">
        <v>22936.0</v>
      </c>
      <c r="J697" s="5">
        <f t="shared" si="1"/>
        <v>-258.5</v>
      </c>
    </row>
    <row r="698" hidden="1">
      <c r="A698" s="7">
        <v>44631.0</v>
      </c>
      <c r="B698" s="4">
        <v>1396.8</v>
      </c>
      <c r="C698" s="4">
        <v>2399.15</v>
      </c>
      <c r="D698" s="4">
        <v>1822.0</v>
      </c>
      <c r="E698" s="11">
        <v>418.15</v>
      </c>
      <c r="F698" s="11">
        <v>236.35</v>
      </c>
      <c r="G698" s="11">
        <v>175.69</v>
      </c>
      <c r="H698" s="4">
        <v>1956.3</v>
      </c>
      <c r="I698" s="4">
        <v>23323.8</v>
      </c>
      <c r="J698" s="5">
        <f t="shared" si="1"/>
        <v>-124.32</v>
      </c>
    </row>
    <row r="699" hidden="1">
      <c r="A699" s="7">
        <v>44630.0</v>
      </c>
      <c r="B699" s="4">
        <v>1392.7</v>
      </c>
      <c r="C699" s="4">
        <v>2392.25</v>
      </c>
      <c r="D699" s="4">
        <v>1825.9</v>
      </c>
      <c r="E699" s="11">
        <v>419.6</v>
      </c>
      <c r="F699" s="11">
        <v>232.0</v>
      </c>
      <c r="G699" s="11">
        <v>175.31</v>
      </c>
      <c r="H699" s="4">
        <v>1983.6</v>
      </c>
      <c r="I699" s="4">
        <v>23431.2</v>
      </c>
      <c r="J699" s="5">
        <f t="shared" si="1"/>
        <v>106.27</v>
      </c>
    </row>
    <row r="700" hidden="1">
      <c r="A700" s="3">
        <v>44629.0</v>
      </c>
      <c r="B700" s="4">
        <v>1371.15</v>
      </c>
      <c r="C700" s="4">
        <v>2354.1</v>
      </c>
      <c r="D700" s="4">
        <v>1813.35</v>
      </c>
      <c r="E700" s="11">
        <v>405.9</v>
      </c>
      <c r="F700" s="11">
        <v>229.25</v>
      </c>
      <c r="G700" s="11">
        <v>172.74</v>
      </c>
      <c r="H700" s="4">
        <v>1972.2</v>
      </c>
      <c r="I700" s="4">
        <v>23427.6</v>
      </c>
      <c r="J700" s="5">
        <f t="shared" si="1"/>
        <v>-91.28</v>
      </c>
    </row>
    <row r="701" hidden="1">
      <c r="A701" s="3">
        <v>44628.0</v>
      </c>
      <c r="B701" s="4">
        <v>1327.8</v>
      </c>
      <c r="C701" s="4">
        <v>2235.5</v>
      </c>
      <c r="D701" s="4">
        <v>1778.2</v>
      </c>
      <c r="E701" s="11">
        <v>391.75</v>
      </c>
      <c r="F701" s="11">
        <v>226.9</v>
      </c>
      <c r="G701" s="11">
        <v>169.92</v>
      </c>
      <c r="H701" s="4">
        <v>1981.9</v>
      </c>
      <c r="I701" s="4">
        <v>23725.6</v>
      </c>
      <c r="J701" s="5">
        <f t="shared" si="1"/>
        <v>647.83</v>
      </c>
    </row>
    <row r="702" hidden="1">
      <c r="A702" s="3">
        <v>44627.0</v>
      </c>
      <c r="B702" s="4">
        <v>1324.8</v>
      </c>
      <c r="C702" s="4">
        <v>2239.55</v>
      </c>
      <c r="D702" s="4">
        <v>1739.85</v>
      </c>
      <c r="E702" s="11">
        <v>394.0</v>
      </c>
      <c r="F702" s="11">
        <v>224.95</v>
      </c>
      <c r="G702" s="11">
        <v>168.29</v>
      </c>
      <c r="H702" s="4">
        <v>1973.2</v>
      </c>
      <c r="I702" s="4">
        <v>23125.1</v>
      </c>
      <c r="J702" s="5">
        <f t="shared" si="1"/>
        <v>182.37</v>
      </c>
    </row>
    <row r="703" hidden="1">
      <c r="A703" s="3">
        <v>44624.0</v>
      </c>
      <c r="B703" s="4">
        <v>1366.5</v>
      </c>
      <c r="C703" s="4">
        <v>2325.55</v>
      </c>
      <c r="D703" s="4">
        <v>1723.3</v>
      </c>
      <c r="E703" s="11">
        <v>417.25</v>
      </c>
      <c r="F703" s="11">
        <v>225.5</v>
      </c>
      <c r="G703" s="11">
        <v>171.97</v>
      </c>
      <c r="H703" s="4">
        <v>1945.1</v>
      </c>
      <c r="I703" s="4">
        <v>22832.2</v>
      </c>
      <c r="J703" s="5">
        <f t="shared" si="1"/>
        <v>-989.15</v>
      </c>
    </row>
    <row r="704" hidden="1">
      <c r="A704" s="3">
        <v>44623.0</v>
      </c>
      <c r="B704" s="4">
        <v>1371.0</v>
      </c>
      <c r="C704" s="4">
        <v>2378.3</v>
      </c>
      <c r="D704" s="4">
        <v>1720.85</v>
      </c>
      <c r="E704" s="11">
        <v>437.1</v>
      </c>
      <c r="F704" s="11">
        <v>219.4</v>
      </c>
      <c r="G704" s="11">
        <v>174.37</v>
      </c>
      <c r="H704" s="4">
        <v>1942.4</v>
      </c>
      <c r="I704" s="4">
        <v>23753.1</v>
      </c>
      <c r="J704" s="5">
        <f t="shared" si="1"/>
        <v>719.76</v>
      </c>
    </row>
    <row r="705" hidden="1">
      <c r="A705" s="3">
        <v>44622.0</v>
      </c>
      <c r="B705" s="4">
        <v>1374.25</v>
      </c>
      <c r="C705" s="4">
        <v>2398.55</v>
      </c>
      <c r="D705" s="4">
        <v>1702.8</v>
      </c>
      <c r="E705" s="11">
        <v>447.6</v>
      </c>
      <c r="F705" s="11">
        <v>215.3</v>
      </c>
      <c r="G705" s="11">
        <v>175.66</v>
      </c>
      <c r="H705" s="4">
        <v>1934.7</v>
      </c>
      <c r="I705" s="4">
        <v>23027.9</v>
      </c>
      <c r="J705" s="5">
        <f t="shared" si="1"/>
        <v>-66.28</v>
      </c>
    </row>
    <row r="706" hidden="1">
      <c r="A706" s="7">
        <v>44620.0</v>
      </c>
      <c r="B706" s="4">
        <v>1426.25</v>
      </c>
      <c r="C706" s="4">
        <v>2359.55</v>
      </c>
      <c r="D706" s="4">
        <v>1715.6</v>
      </c>
      <c r="E706" s="11">
        <v>454.05</v>
      </c>
      <c r="F706" s="11">
        <v>215.85</v>
      </c>
      <c r="G706" s="11">
        <v>177.44</v>
      </c>
      <c r="H706" s="4">
        <v>1919.7</v>
      </c>
      <c r="I706" s="4">
        <v>23074.6</v>
      </c>
      <c r="J706" s="5">
        <f t="shared" si="1"/>
        <v>118.47</v>
      </c>
    </row>
    <row r="707" hidden="1">
      <c r="A707" s="7">
        <v>44617.0</v>
      </c>
      <c r="B707" s="4">
        <v>1456.1</v>
      </c>
      <c r="C707" s="4">
        <v>2283.95</v>
      </c>
      <c r="D707" s="4">
        <v>1694.6</v>
      </c>
      <c r="E707" s="11">
        <v>459.75</v>
      </c>
      <c r="F707" s="11">
        <v>213.95</v>
      </c>
      <c r="G707" s="11">
        <v>176.12</v>
      </c>
      <c r="H707" s="4">
        <v>1924.1</v>
      </c>
      <c r="I707" s="4">
        <v>23016.0</v>
      </c>
      <c r="J707" s="5">
        <f t="shared" si="1"/>
        <v>75.12</v>
      </c>
    </row>
    <row r="708" hidden="1">
      <c r="A708" s="7">
        <v>44616.0</v>
      </c>
      <c r="B708" s="4">
        <v>1419.4</v>
      </c>
      <c r="C708" s="4">
        <v>2255.75</v>
      </c>
      <c r="D708" s="4">
        <v>1678.15</v>
      </c>
      <c r="E708" s="11">
        <v>427.95</v>
      </c>
      <c r="F708" s="11">
        <v>208.5</v>
      </c>
      <c r="G708" s="11">
        <v>174.0</v>
      </c>
      <c r="H708" s="4">
        <v>1930.6</v>
      </c>
      <c r="I708" s="4">
        <v>23055.1</v>
      </c>
      <c r="J708" s="5">
        <f t="shared" si="1"/>
        <v>104.98</v>
      </c>
    </row>
    <row r="709" hidden="1">
      <c r="A709" s="7">
        <v>44615.0</v>
      </c>
      <c r="B709" s="4">
        <v>1500.9</v>
      </c>
      <c r="C709" s="4">
        <v>2374.05</v>
      </c>
      <c r="D709" s="4">
        <v>1742.85</v>
      </c>
      <c r="E709" s="11">
        <v>477.0</v>
      </c>
      <c r="F709" s="11">
        <v>215.95</v>
      </c>
      <c r="G709" s="11">
        <v>180.32</v>
      </c>
      <c r="H709" s="4">
        <v>1920.9</v>
      </c>
      <c r="I709" s="4">
        <v>22632.5</v>
      </c>
      <c r="J709" s="5">
        <f t="shared" si="1"/>
        <v>-329.89</v>
      </c>
    </row>
    <row r="710" hidden="1">
      <c r="A710" s="7">
        <v>44614.0</v>
      </c>
      <c r="B710" s="4">
        <v>1510.7</v>
      </c>
      <c r="C710" s="4">
        <v>2389.0</v>
      </c>
      <c r="D710" s="4">
        <v>1734.35</v>
      </c>
      <c r="E710" s="11">
        <v>478.25</v>
      </c>
      <c r="F710" s="11">
        <v>214.85</v>
      </c>
      <c r="G710" s="11">
        <v>180.61</v>
      </c>
      <c r="H710" s="4">
        <v>1951.1</v>
      </c>
      <c r="I710" s="4">
        <v>22915.5</v>
      </c>
      <c r="J710" s="5">
        <f t="shared" si="1"/>
        <v>183.77</v>
      </c>
    </row>
    <row r="711" hidden="1">
      <c r="A711" s="7">
        <v>44613.0</v>
      </c>
      <c r="B711" s="4">
        <v>1522.1</v>
      </c>
      <c r="C711" s="4">
        <v>2399.9</v>
      </c>
      <c r="D711" s="4">
        <v>1730.7</v>
      </c>
      <c r="E711" s="11">
        <v>494.45</v>
      </c>
      <c r="F711" s="11">
        <v>218.0</v>
      </c>
      <c r="G711" s="11">
        <v>181.54</v>
      </c>
      <c r="H711" s="4">
        <v>1936.1</v>
      </c>
      <c r="I711" s="4">
        <v>22707.8</v>
      </c>
      <c r="J711" s="5">
        <f t="shared" si="1"/>
        <v>-38.16</v>
      </c>
    </row>
    <row r="712" hidden="1">
      <c r="A712" s="7">
        <v>44610.0</v>
      </c>
      <c r="B712" s="4">
        <v>1512.35</v>
      </c>
      <c r="C712" s="4">
        <v>2424.4</v>
      </c>
      <c r="D712" s="4">
        <v>1706.95</v>
      </c>
      <c r="E712" s="11">
        <v>493.15</v>
      </c>
      <c r="F712" s="11">
        <v>221.9</v>
      </c>
      <c r="G712" s="11">
        <v>182.1</v>
      </c>
      <c r="H712" s="4">
        <v>1912.2</v>
      </c>
      <c r="I712" s="4">
        <v>22775.7</v>
      </c>
      <c r="J712" s="5">
        <f t="shared" si="1"/>
        <v>32.02</v>
      </c>
    </row>
    <row r="713" hidden="1">
      <c r="A713" s="7">
        <v>44609.0</v>
      </c>
      <c r="B713" s="4">
        <v>1506.5</v>
      </c>
      <c r="C713" s="4">
        <v>2443.5</v>
      </c>
      <c r="D713" s="4">
        <v>1724.8</v>
      </c>
      <c r="E713" s="11">
        <v>499.95</v>
      </c>
      <c r="F713" s="11">
        <v>222.65</v>
      </c>
      <c r="G713" s="11">
        <v>182.33</v>
      </c>
      <c r="H713" s="4">
        <v>1939.8</v>
      </c>
      <c r="I713" s="4">
        <v>22677.2</v>
      </c>
      <c r="J713" s="5">
        <f t="shared" si="1"/>
        <v>1595.61</v>
      </c>
    </row>
    <row r="714" hidden="1">
      <c r="A714" s="7">
        <v>44608.0</v>
      </c>
      <c r="B714" s="4">
        <v>1515.75</v>
      </c>
      <c r="C714" s="4">
        <v>2412.95</v>
      </c>
      <c r="D714" s="4">
        <v>1733.3</v>
      </c>
      <c r="E714" s="11">
        <v>498.45</v>
      </c>
      <c r="F714" s="11">
        <v>222.75</v>
      </c>
      <c r="G714" s="11">
        <v>182.52</v>
      </c>
      <c r="H714" s="4">
        <v>1954.2</v>
      </c>
      <c r="I714" s="4">
        <v>21081.2</v>
      </c>
      <c r="J714" s="5">
        <f t="shared" si="1"/>
        <v>384.31</v>
      </c>
    </row>
    <row r="715" hidden="1">
      <c r="A715" s="7">
        <v>44607.0</v>
      </c>
      <c r="B715" s="4">
        <v>1517.8</v>
      </c>
      <c r="C715" s="4">
        <v>2417.95</v>
      </c>
      <c r="D715" s="4">
        <v>1738.25</v>
      </c>
      <c r="E715" s="11">
        <v>504.0</v>
      </c>
      <c r="F715" s="11">
        <v>223.0</v>
      </c>
      <c r="G715" s="11">
        <v>183.01</v>
      </c>
      <c r="H715" s="4">
        <v>1962.2</v>
      </c>
      <c r="I715" s="4">
        <v>20670.6</v>
      </c>
      <c r="J715" s="5">
        <f t="shared" si="1"/>
        <v>-220.91</v>
      </c>
    </row>
    <row r="716" hidden="1">
      <c r="A716" s="7">
        <v>44606.0</v>
      </c>
      <c r="B716" s="4">
        <v>1473.7</v>
      </c>
      <c r="C716" s="4">
        <v>2338.55</v>
      </c>
      <c r="D716" s="4">
        <v>1682.2</v>
      </c>
      <c r="E716" s="11">
        <v>471.45</v>
      </c>
      <c r="F716" s="11">
        <v>219.45</v>
      </c>
      <c r="G716" s="11">
        <v>177.97</v>
      </c>
      <c r="H716" s="4">
        <v>1937.3</v>
      </c>
      <c r="I716" s="4">
        <v>21137.1</v>
      </c>
      <c r="J716" s="5">
        <f t="shared" si="1"/>
        <v>-199.27</v>
      </c>
    </row>
    <row r="717" hidden="1">
      <c r="A717" s="7">
        <v>44603.0</v>
      </c>
      <c r="B717" s="4">
        <v>1518.85</v>
      </c>
      <c r="C717" s="4">
        <v>2376.4</v>
      </c>
      <c r="D717" s="4">
        <v>1721.35</v>
      </c>
      <c r="E717" s="11">
        <v>498.85</v>
      </c>
      <c r="F717" s="11">
        <v>232.45</v>
      </c>
      <c r="G717" s="11">
        <v>183.39</v>
      </c>
      <c r="H717" s="4">
        <v>1921.5</v>
      </c>
      <c r="I717" s="4">
        <v>21184.2</v>
      </c>
      <c r="J717" s="5">
        <f t="shared" si="1"/>
        <v>226.71</v>
      </c>
    </row>
    <row r="718" hidden="1">
      <c r="A718" s="7">
        <v>44602.0</v>
      </c>
      <c r="B718" s="4">
        <v>1525.1</v>
      </c>
      <c r="C718" s="4">
        <v>2381.05</v>
      </c>
      <c r="D718" s="4">
        <v>1769.6</v>
      </c>
      <c r="E718" s="11">
        <v>507.45</v>
      </c>
      <c r="F718" s="11">
        <v>232.25</v>
      </c>
      <c r="G718" s="11">
        <v>185.53</v>
      </c>
      <c r="H718" s="4">
        <v>1929.5</v>
      </c>
      <c r="I718" s="4">
        <v>20879.8</v>
      </c>
      <c r="J718" s="5">
        <f t="shared" si="1"/>
        <v>-11.5</v>
      </c>
    </row>
    <row r="719" hidden="1">
      <c r="A719" s="3">
        <v>44601.0</v>
      </c>
      <c r="B719" s="4">
        <v>1497.6</v>
      </c>
      <c r="C719" s="4">
        <v>2383.5</v>
      </c>
      <c r="D719" s="4">
        <v>1737.3</v>
      </c>
      <c r="E719" s="11">
        <v>501.25</v>
      </c>
      <c r="F719" s="11">
        <v>230.15</v>
      </c>
      <c r="G719" s="11">
        <v>184.48</v>
      </c>
      <c r="H719" s="4">
        <v>1929.3</v>
      </c>
      <c r="I719" s="4">
        <v>20958.2</v>
      </c>
      <c r="J719" s="5">
        <f t="shared" si="1"/>
        <v>1110.01</v>
      </c>
    </row>
    <row r="720" hidden="1">
      <c r="A720" s="3">
        <v>44600.0</v>
      </c>
      <c r="B720" s="4">
        <v>1461.85</v>
      </c>
      <c r="C720" s="4">
        <v>2356.05</v>
      </c>
      <c r="D720" s="4">
        <v>1717.3</v>
      </c>
      <c r="E720" s="11">
        <v>492.75</v>
      </c>
      <c r="F720" s="11">
        <v>231.25</v>
      </c>
      <c r="G720" s="11">
        <v>182.37</v>
      </c>
      <c r="H720" s="4">
        <v>1943.2</v>
      </c>
      <c r="I720" s="4">
        <v>19927.0</v>
      </c>
      <c r="J720" s="5">
        <f t="shared" si="1"/>
        <v>1144.29</v>
      </c>
    </row>
    <row r="721" hidden="1">
      <c r="A721" s="3">
        <v>44599.0</v>
      </c>
      <c r="B721" s="4">
        <v>1468.15</v>
      </c>
      <c r="C721" s="4">
        <v>2317.1</v>
      </c>
      <c r="D721" s="4">
        <v>1715.0</v>
      </c>
      <c r="E721" s="11">
        <v>494.6</v>
      </c>
      <c r="F721" s="11">
        <v>230.2</v>
      </c>
      <c r="G721" s="11">
        <v>181.93</v>
      </c>
      <c r="H721" s="4">
        <v>1909.2</v>
      </c>
      <c r="I721" s="4">
        <v>18851.3</v>
      </c>
      <c r="J721" s="5">
        <f t="shared" si="1"/>
        <v>779.15</v>
      </c>
    </row>
    <row r="722" hidden="1">
      <c r="A722" s="3">
        <v>44596.0</v>
      </c>
      <c r="B722" s="4">
        <v>1524.0</v>
      </c>
      <c r="C722" s="4">
        <v>2331.3</v>
      </c>
      <c r="D722" s="4">
        <v>1741.1</v>
      </c>
      <c r="E722" s="11">
        <v>500.6</v>
      </c>
      <c r="F722" s="11">
        <v>234.3</v>
      </c>
      <c r="G722" s="11">
        <v>185.03</v>
      </c>
      <c r="H722" s="4">
        <v>1929.7</v>
      </c>
      <c r="I722" s="4">
        <v>17942.3</v>
      </c>
      <c r="J722" s="5">
        <f t="shared" si="1"/>
        <v>457.35</v>
      </c>
    </row>
    <row r="723" hidden="1">
      <c r="A723" s="3">
        <v>44595.0</v>
      </c>
      <c r="B723" s="4">
        <v>1515.35</v>
      </c>
      <c r="C723" s="4">
        <v>2352.75</v>
      </c>
      <c r="D723" s="4">
        <v>1738.55</v>
      </c>
      <c r="E723" s="11">
        <v>504.5</v>
      </c>
      <c r="F723" s="11">
        <v>234.45</v>
      </c>
      <c r="G723" s="11">
        <v>185.48</v>
      </c>
      <c r="H723" s="4">
        <v>1960.8</v>
      </c>
      <c r="I723" s="4">
        <v>17439.1</v>
      </c>
      <c r="J723" s="5">
        <f t="shared" si="1"/>
        <v>138.01</v>
      </c>
    </row>
    <row r="724" hidden="1">
      <c r="A724" s="3">
        <v>44594.0</v>
      </c>
      <c r="B724" s="4">
        <v>1531.2</v>
      </c>
      <c r="C724" s="4">
        <v>2383.55</v>
      </c>
      <c r="D724" s="4">
        <v>1787.1</v>
      </c>
      <c r="E724" s="11">
        <v>506.4</v>
      </c>
      <c r="F724" s="11">
        <v>232.15</v>
      </c>
      <c r="G724" s="11">
        <v>187.47</v>
      </c>
      <c r="H724" s="4">
        <v>1985.0</v>
      </c>
      <c r="I724" s="4">
        <v>17180.1</v>
      </c>
      <c r="J724" s="5">
        <f t="shared" si="1"/>
        <v>108.38</v>
      </c>
    </row>
    <row r="725" hidden="1">
      <c r="A725" s="3">
        <v>44593.0</v>
      </c>
      <c r="B725" s="4">
        <v>1497.0</v>
      </c>
      <c r="C725" s="4">
        <v>2378.7</v>
      </c>
      <c r="D725" s="4">
        <v>1772.05</v>
      </c>
      <c r="E725" s="11">
        <v>504.3</v>
      </c>
      <c r="F725" s="11">
        <v>227.75</v>
      </c>
      <c r="G725" s="11">
        <v>185.39</v>
      </c>
      <c r="H725" s="4">
        <v>2000.4</v>
      </c>
      <c r="I725" s="4">
        <v>17119.0</v>
      </c>
      <c r="J725" s="5">
        <f t="shared" si="1"/>
        <v>223.31</v>
      </c>
    </row>
    <row r="726" hidden="1">
      <c r="A726" s="7">
        <v>44592.0</v>
      </c>
      <c r="B726" s="4">
        <v>1485.7</v>
      </c>
      <c r="C726" s="4">
        <v>2386.6</v>
      </c>
      <c r="D726" s="4">
        <v>1736.2</v>
      </c>
      <c r="E726" s="11">
        <v>517.75</v>
      </c>
      <c r="F726" s="11">
        <v>220.2</v>
      </c>
      <c r="G726" s="11">
        <v>183.03</v>
      </c>
      <c r="H726" s="4">
        <v>1988.2</v>
      </c>
      <c r="I726" s="4">
        <v>16943.6</v>
      </c>
      <c r="J726" s="5">
        <f t="shared" si="1"/>
        <v>86.19</v>
      </c>
    </row>
    <row r="727" hidden="1">
      <c r="A727" s="7">
        <v>44589.0</v>
      </c>
      <c r="B727" s="4">
        <v>1463.25</v>
      </c>
      <c r="C727" s="4">
        <v>2335.85</v>
      </c>
      <c r="D727" s="4">
        <v>1686.2</v>
      </c>
      <c r="E727" s="11">
        <v>497.3</v>
      </c>
      <c r="F727" s="11">
        <v>217.6</v>
      </c>
      <c r="G727" s="11">
        <v>180.69</v>
      </c>
      <c r="H727" s="4">
        <v>2043.3</v>
      </c>
      <c r="I727" s="4">
        <v>16950.9</v>
      </c>
      <c r="J727" s="5">
        <f t="shared" si="1"/>
        <v>167.91</v>
      </c>
    </row>
    <row r="728" hidden="1">
      <c r="A728" s="7">
        <v>44588.0</v>
      </c>
      <c r="B728" s="4">
        <v>1474.95</v>
      </c>
      <c r="C728" s="4">
        <v>2338.1</v>
      </c>
      <c r="D728" s="4">
        <v>1678.6</v>
      </c>
      <c r="E728" s="11">
        <v>494.4</v>
      </c>
      <c r="F728" s="11">
        <v>214.6</v>
      </c>
      <c r="G728" s="11">
        <v>180.83</v>
      </c>
      <c r="H728" s="4">
        <v>1995.9</v>
      </c>
      <c r="I728" s="4">
        <v>16829.8</v>
      </c>
      <c r="J728" s="5">
        <f t="shared" si="1"/>
        <v>-82.32</v>
      </c>
    </row>
    <row r="729" hidden="1">
      <c r="A729" s="7">
        <v>44586.0</v>
      </c>
      <c r="B729" s="4">
        <v>1488.05</v>
      </c>
      <c r="C729" s="4">
        <v>2373.25</v>
      </c>
      <c r="D729" s="4">
        <v>1722.15</v>
      </c>
      <c r="E729" s="11">
        <v>490.55</v>
      </c>
      <c r="F729" s="11">
        <v>214.3</v>
      </c>
      <c r="G729" s="11">
        <v>182.5</v>
      </c>
      <c r="H729" s="4">
        <v>1966.6</v>
      </c>
      <c r="I729" s="4">
        <v>16852.1</v>
      </c>
      <c r="J729" s="5">
        <f t="shared" si="1"/>
        <v>206.61</v>
      </c>
    </row>
    <row r="730" hidden="1">
      <c r="A730" s="7">
        <v>44585.0</v>
      </c>
      <c r="B730" s="4">
        <v>1486.65</v>
      </c>
      <c r="C730" s="4">
        <v>2377.9</v>
      </c>
      <c r="D730" s="4">
        <v>1736.8</v>
      </c>
      <c r="E730" s="11">
        <v>478.45</v>
      </c>
      <c r="F730" s="11">
        <v>211.8</v>
      </c>
      <c r="G730" s="11">
        <v>181.19</v>
      </c>
      <c r="H730" s="4">
        <v>1935.9</v>
      </c>
      <c r="I730" s="4">
        <v>16674.2</v>
      </c>
      <c r="J730" s="5">
        <f t="shared" si="1"/>
        <v>-203.9</v>
      </c>
    </row>
    <row r="731" hidden="1">
      <c r="A731" s="7">
        <v>44582.0</v>
      </c>
      <c r="B731" s="4">
        <v>1521.6</v>
      </c>
      <c r="C731" s="4">
        <v>2477.85</v>
      </c>
      <c r="D731" s="4">
        <v>1785.7</v>
      </c>
      <c r="E731" s="11">
        <v>501.85</v>
      </c>
      <c r="F731" s="11">
        <v>217.05</v>
      </c>
      <c r="G731" s="11">
        <v>186.14</v>
      </c>
      <c r="H731" s="4">
        <v>1922.3</v>
      </c>
      <c r="I731" s="4">
        <v>16674.3</v>
      </c>
      <c r="J731" s="5">
        <f t="shared" si="1"/>
        <v>-7.5</v>
      </c>
    </row>
    <row r="732" hidden="1">
      <c r="A732" s="7">
        <v>44581.0</v>
      </c>
      <c r="B732" s="4">
        <v>1509.0</v>
      </c>
      <c r="C732" s="4">
        <v>2477.45</v>
      </c>
      <c r="D732" s="4">
        <v>1823.7</v>
      </c>
      <c r="E732" s="11">
        <v>515.7</v>
      </c>
      <c r="F732" s="11">
        <v>218.75</v>
      </c>
      <c r="G732" s="11">
        <v>187.49</v>
      </c>
      <c r="H732" s="4">
        <v>1943.8</v>
      </c>
      <c r="I732" s="4">
        <v>16618.4</v>
      </c>
      <c r="J732" s="5">
        <f t="shared" si="1"/>
        <v>18.55</v>
      </c>
    </row>
    <row r="733" hidden="1">
      <c r="A733" s="7">
        <v>44580.0</v>
      </c>
      <c r="B733" s="4">
        <v>1518.45</v>
      </c>
      <c r="C733" s="4">
        <v>2521.6</v>
      </c>
      <c r="D733" s="4">
        <v>1867.05</v>
      </c>
      <c r="E733" s="11">
        <v>520.85</v>
      </c>
      <c r="F733" s="11">
        <v>220.35</v>
      </c>
      <c r="G733" s="11">
        <v>189.34</v>
      </c>
      <c r="H733" s="4">
        <v>1900.7</v>
      </c>
      <c r="I733" s="4">
        <v>16537.4</v>
      </c>
      <c r="J733" s="5">
        <f t="shared" si="1"/>
        <v>-113.53</v>
      </c>
    </row>
    <row r="734" hidden="1">
      <c r="A734" s="7">
        <v>44579.0</v>
      </c>
      <c r="B734" s="4">
        <v>1529.25</v>
      </c>
      <c r="C734" s="4">
        <v>2521.8</v>
      </c>
      <c r="D734" s="4">
        <v>1920.75</v>
      </c>
      <c r="E734" s="11">
        <v>510.8</v>
      </c>
      <c r="F734" s="11">
        <v>220.75</v>
      </c>
      <c r="G734" s="11">
        <v>191.12</v>
      </c>
      <c r="H734" s="4">
        <v>1887.6</v>
      </c>
      <c r="I734" s="4">
        <v>16607.2</v>
      </c>
      <c r="J734" s="5">
        <f t="shared" si="1"/>
        <v>-128.41</v>
      </c>
    </row>
    <row r="735" hidden="1">
      <c r="A735" s="7">
        <v>44578.0</v>
      </c>
      <c r="B735" s="4">
        <v>1521.5</v>
      </c>
      <c r="C735" s="4">
        <v>2552.25</v>
      </c>
      <c r="D735" s="4">
        <v>1939.5</v>
      </c>
      <c r="E735" s="11">
        <v>525.0</v>
      </c>
      <c r="F735" s="11">
        <v>224.6</v>
      </c>
      <c r="G735" s="11">
        <v>193.03</v>
      </c>
      <c r="H735" s="4">
        <v>1925.4</v>
      </c>
      <c r="I735" s="4">
        <v>16636.4</v>
      </c>
      <c r="J735" s="5">
        <f t="shared" si="1"/>
        <v>123.62</v>
      </c>
    </row>
    <row r="736" hidden="1">
      <c r="A736" s="7">
        <v>44575.0</v>
      </c>
      <c r="B736" s="4">
        <v>1545.15</v>
      </c>
      <c r="C736" s="4">
        <v>2539.0</v>
      </c>
      <c r="D736" s="4">
        <v>1929.35</v>
      </c>
      <c r="E736" s="11">
        <v>509.9</v>
      </c>
      <c r="F736" s="11">
        <v>222.6</v>
      </c>
      <c r="G736" s="11">
        <v>192.46</v>
      </c>
      <c r="H736" s="4">
        <v>1909.4</v>
      </c>
      <c r="I736" s="4">
        <v>16546.2</v>
      </c>
      <c r="J736" s="5">
        <f t="shared" si="1"/>
        <v>-106.67</v>
      </c>
    </row>
    <row r="737" hidden="1">
      <c r="A737" s="7">
        <v>44574.0</v>
      </c>
      <c r="B737" s="4">
        <v>1528.0</v>
      </c>
      <c r="C737" s="4">
        <v>2535.3</v>
      </c>
      <c r="D737" s="4">
        <v>1896.8</v>
      </c>
      <c r="E737" s="11">
        <v>511.95</v>
      </c>
      <c r="F737" s="11">
        <v>223.95</v>
      </c>
      <c r="G737" s="11">
        <v>192.23</v>
      </c>
      <c r="H737" s="4">
        <v>1906.4</v>
      </c>
      <c r="I737" s="4">
        <v>16706.1</v>
      </c>
      <c r="J737" s="5">
        <f t="shared" si="1"/>
        <v>-201.51</v>
      </c>
    </row>
    <row r="738" hidden="1">
      <c r="A738" s="7">
        <v>44573.0</v>
      </c>
      <c r="B738" s="4">
        <v>1556.65</v>
      </c>
      <c r="C738" s="4">
        <v>2521.1</v>
      </c>
      <c r="D738" s="4">
        <v>1877.45</v>
      </c>
      <c r="E738" s="11">
        <v>507.25</v>
      </c>
      <c r="F738" s="11">
        <v>222.75</v>
      </c>
      <c r="G738" s="11">
        <v>191.54</v>
      </c>
      <c r="H738" s="4">
        <v>1907.4</v>
      </c>
      <c r="I738" s="4">
        <v>16918.1</v>
      </c>
      <c r="J738" s="5">
        <f t="shared" si="1"/>
        <v>181.3</v>
      </c>
    </row>
    <row r="739" hidden="1">
      <c r="A739" s="7">
        <v>44572.0</v>
      </c>
      <c r="B739" s="4">
        <v>1565.9</v>
      </c>
      <c r="C739" s="4">
        <v>2455.55</v>
      </c>
      <c r="D739" s="4">
        <v>1855.6</v>
      </c>
      <c r="E739" s="11">
        <v>501.3</v>
      </c>
      <c r="F739" s="11">
        <v>221.95</v>
      </c>
      <c r="G739" s="11">
        <v>190.04</v>
      </c>
      <c r="H739" s="4">
        <v>1898.8</v>
      </c>
      <c r="I739" s="4">
        <v>16831.8</v>
      </c>
      <c r="J739" s="5">
        <f t="shared" si="1"/>
        <v>18.11</v>
      </c>
    </row>
    <row r="740" hidden="1">
      <c r="A740" s="7">
        <v>44571.0</v>
      </c>
      <c r="B740" s="4">
        <v>1559.15</v>
      </c>
      <c r="C740" s="4">
        <v>2438.0</v>
      </c>
      <c r="D740" s="4">
        <v>1850.75</v>
      </c>
      <c r="E740" s="11">
        <v>503.7</v>
      </c>
      <c r="F740" s="11">
        <v>223.3</v>
      </c>
      <c r="G740" s="11">
        <v>189.73</v>
      </c>
      <c r="H740" s="4">
        <v>1901.0</v>
      </c>
      <c r="I740" s="4">
        <v>16837.2</v>
      </c>
      <c r="J740" s="5">
        <f t="shared" si="1"/>
        <v>155.44</v>
      </c>
    </row>
    <row r="741" hidden="1">
      <c r="A741" s="3">
        <v>44568.0</v>
      </c>
      <c r="B741" s="4">
        <v>1550.55</v>
      </c>
      <c r="C741" s="4">
        <v>2436.0</v>
      </c>
      <c r="D741" s="4">
        <v>1814.3</v>
      </c>
      <c r="E741" s="11">
        <v>490.6</v>
      </c>
      <c r="F741" s="11">
        <v>218.4</v>
      </c>
      <c r="G741" s="11">
        <v>187.94</v>
      </c>
      <c r="H741" s="4">
        <v>1870.5</v>
      </c>
      <c r="I741" s="4">
        <v>16779.1</v>
      </c>
      <c r="J741" s="5">
        <f t="shared" si="1"/>
        <v>2.84</v>
      </c>
    </row>
    <row r="742" hidden="1">
      <c r="A742" s="3">
        <v>44567.0</v>
      </c>
      <c r="B742" s="4">
        <v>1539.75</v>
      </c>
      <c r="C742" s="4">
        <v>2416.5</v>
      </c>
      <c r="D742" s="4">
        <v>1817.8</v>
      </c>
      <c r="E742" s="11">
        <v>488.85</v>
      </c>
      <c r="F742" s="11">
        <v>218.7</v>
      </c>
      <c r="G742" s="11">
        <v>187.25</v>
      </c>
      <c r="H742" s="4">
        <v>1855.1</v>
      </c>
      <c r="I742" s="4">
        <v>16820.6</v>
      </c>
      <c r="J742" s="5">
        <f t="shared" si="1"/>
        <v>-133.62</v>
      </c>
    </row>
    <row r="743" hidden="1">
      <c r="A743" s="3">
        <v>44566.0</v>
      </c>
      <c r="B743" s="4">
        <v>1564.85</v>
      </c>
      <c r="C743" s="4">
        <v>2469.6</v>
      </c>
      <c r="D743" s="4">
        <v>1844.65</v>
      </c>
      <c r="E743" s="11">
        <v>489.75</v>
      </c>
      <c r="F743" s="11">
        <v>220.55</v>
      </c>
      <c r="G743" s="11">
        <v>188.67</v>
      </c>
      <c r="H743" s="4">
        <v>1868.3</v>
      </c>
      <c r="I743" s="4">
        <v>16831.8</v>
      </c>
      <c r="J743" s="5">
        <f t="shared" si="1"/>
        <v>-49.2</v>
      </c>
    </row>
    <row r="744" hidden="1">
      <c r="A744" s="3">
        <v>44565.0</v>
      </c>
      <c r="B744" s="4">
        <v>1528.55</v>
      </c>
      <c r="C744" s="4">
        <v>2458.1</v>
      </c>
      <c r="D744" s="4">
        <v>1899.15</v>
      </c>
      <c r="E744" s="11">
        <v>489.6</v>
      </c>
      <c r="F744" s="11">
        <v>220.25</v>
      </c>
      <c r="G744" s="11">
        <v>187.82</v>
      </c>
      <c r="H744" s="4">
        <v>1841.1</v>
      </c>
      <c r="I744" s="4">
        <v>16902.8</v>
      </c>
      <c r="J744" s="5">
        <f t="shared" si="1"/>
        <v>524.83</v>
      </c>
    </row>
    <row r="745" hidden="1">
      <c r="A745" s="3">
        <v>44564.0</v>
      </c>
      <c r="B745" s="4">
        <v>1519.65</v>
      </c>
      <c r="C745" s="4">
        <v>2403.85</v>
      </c>
      <c r="D745" s="4">
        <v>1898.45</v>
      </c>
      <c r="E745" s="11">
        <v>497.6</v>
      </c>
      <c r="F745" s="11">
        <v>219.1</v>
      </c>
      <c r="G745" s="11">
        <v>186.19</v>
      </c>
      <c r="H745" s="4">
        <v>1836.4</v>
      </c>
      <c r="I745" s="4">
        <v>16441.3</v>
      </c>
      <c r="J745" s="5">
        <f t="shared" si="1"/>
        <v>-192.94</v>
      </c>
    </row>
    <row r="746">
      <c r="A746" s="7">
        <v>44561.0</v>
      </c>
      <c r="B746" s="4">
        <v>1479.4</v>
      </c>
      <c r="C746" s="4">
        <v>2368.15</v>
      </c>
      <c r="D746" s="4">
        <v>1887.75</v>
      </c>
      <c r="E746" s="11">
        <v>482.4</v>
      </c>
      <c r="F746" s="11">
        <v>218.05</v>
      </c>
      <c r="G746" s="11">
        <v>183.03</v>
      </c>
      <c r="H746" s="4">
        <v>1835.6</v>
      </c>
      <c r="I746" s="4">
        <v>16741.1</v>
      </c>
      <c r="J746" s="5">
        <f t="shared" si="1"/>
        <v>9.96</v>
      </c>
      <c r="K746" s="6">
        <f>(SUM(I746:I993)-SUM(I994:I1257))/SUM(I994:I1257)</f>
        <v>-0.5412344627</v>
      </c>
    </row>
    <row r="747">
      <c r="A747" s="7">
        <v>44560.0</v>
      </c>
      <c r="B747" s="4">
        <v>1461.5</v>
      </c>
      <c r="C747" s="4">
        <v>2359.1</v>
      </c>
      <c r="D747" s="4">
        <v>1892.85</v>
      </c>
      <c r="E747" s="11">
        <v>470.4</v>
      </c>
      <c r="F747" s="11">
        <v>216.0</v>
      </c>
      <c r="G747" s="11">
        <v>181.77</v>
      </c>
      <c r="H747" s="4">
        <v>1826.8</v>
      </c>
      <c r="I747" s="4">
        <v>16777.1</v>
      </c>
      <c r="J747" s="5">
        <f t="shared" si="1"/>
        <v>118.63</v>
      </c>
    </row>
    <row r="748">
      <c r="A748" s="7">
        <v>44559.0</v>
      </c>
      <c r="B748" s="4">
        <v>1453.85</v>
      </c>
      <c r="C748" s="4">
        <v>2402.5</v>
      </c>
      <c r="D748" s="4">
        <v>1885.55</v>
      </c>
      <c r="E748" s="11">
        <v>476.0</v>
      </c>
      <c r="F748" s="11">
        <v>216.75</v>
      </c>
      <c r="G748" s="11">
        <v>181.84</v>
      </c>
      <c r="H748" s="4">
        <v>1820.8</v>
      </c>
      <c r="I748" s="4">
        <v>16629.6</v>
      </c>
      <c r="J748" s="5">
        <f t="shared" si="1"/>
        <v>-724.94</v>
      </c>
    </row>
    <row r="749">
      <c r="A749" s="7">
        <v>44558.0</v>
      </c>
      <c r="B749" s="4">
        <v>1460.8</v>
      </c>
      <c r="C749" s="4">
        <v>2398.4</v>
      </c>
      <c r="D749" s="4">
        <v>1888.0</v>
      </c>
      <c r="E749" s="11">
        <v>480.2</v>
      </c>
      <c r="F749" s="11">
        <v>220.05</v>
      </c>
      <c r="G749" s="11">
        <v>181.48</v>
      </c>
      <c r="H749" s="4">
        <v>1806.8</v>
      </c>
      <c r="I749" s="4">
        <v>17356.1</v>
      </c>
      <c r="J749" s="5">
        <f t="shared" si="1"/>
        <v>-363.76</v>
      </c>
    </row>
    <row r="750">
      <c r="A750" s="7">
        <v>44557.0</v>
      </c>
      <c r="B750" s="4">
        <v>1450.8</v>
      </c>
      <c r="C750" s="4">
        <v>2370.25</v>
      </c>
      <c r="D750" s="4">
        <v>1866.15</v>
      </c>
      <c r="E750" s="11">
        <v>471.15</v>
      </c>
      <c r="F750" s="11">
        <v>217.55</v>
      </c>
      <c r="G750" s="11">
        <v>180.09</v>
      </c>
      <c r="H750" s="4">
        <v>1803.2</v>
      </c>
      <c r="I750" s="4">
        <v>17796.4</v>
      </c>
      <c r="J750" s="5">
        <f t="shared" si="1"/>
        <v>27.66</v>
      </c>
    </row>
    <row r="751">
      <c r="A751" s="7">
        <v>44554.0</v>
      </c>
      <c r="B751" s="4">
        <v>1438.9</v>
      </c>
      <c r="C751" s="4">
        <v>2372.8</v>
      </c>
      <c r="D751" s="4">
        <v>1863.5</v>
      </c>
      <c r="E751" s="11">
        <v>467.6</v>
      </c>
      <c r="F751" s="11">
        <v>218.0</v>
      </c>
      <c r="G751" s="11">
        <v>179.03</v>
      </c>
      <c r="H751" s="4">
        <v>1809.5</v>
      </c>
      <c r="I751" s="4">
        <v>17778.6</v>
      </c>
      <c r="J751" s="5">
        <f t="shared" si="1"/>
        <v>580.33</v>
      </c>
    </row>
    <row r="752">
      <c r="A752" s="7">
        <v>44553.0</v>
      </c>
      <c r="B752" s="4">
        <v>1444.1</v>
      </c>
      <c r="C752" s="4">
        <v>2365.25</v>
      </c>
      <c r="D752" s="4">
        <v>1857.6</v>
      </c>
      <c r="E752" s="11">
        <v>472.35</v>
      </c>
      <c r="F752" s="11">
        <v>217.3</v>
      </c>
      <c r="G752" s="11">
        <v>179.8</v>
      </c>
      <c r="H752" s="4">
        <v>1800.8</v>
      </c>
      <c r="I752" s="4">
        <v>17210.4</v>
      </c>
      <c r="J752" s="5">
        <f t="shared" si="1"/>
        <v>160.76</v>
      </c>
    </row>
    <row r="753">
      <c r="A753" s="7">
        <v>44552.0</v>
      </c>
      <c r="B753" s="4">
        <v>1445.2</v>
      </c>
      <c r="C753" s="4">
        <v>2366.1</v>
      </c>
      <c r="D753" s="4">
        <v>1824.7</v>
      </c>
      <c r="E753" s="11">
        <v>470.5</v>
      </c>
      <c r="F753" s="11">
        <v>212.0</v>
      </c>
      <c r="G753" s="11">
        <v>179.04</v>
      </c>
      <c r="H753" s="4">
        <v>1796.0</v>
      </c>
      <c r="I753" s="4">
        <v>17093.3</v>
      </c>
      <c r="J753" s="5">
        <f t="shared" si="1"/>
        <v>66.07</v>
      </c>
    </row>
    <row r="754">
      <c r="A754" s="7">
        <v>44551.0</v>
      </c>
      <c r="B754" s="4">
        <v>1441.8</v>
      </c>
      <c r="C754" s="4">
        <v>2311.25</v>
      </c>
      <c r="D754" s="4">
        <v>1811.6</v>
      </c>
      <c r="E754" s="11">
        <v>453.6</v>
      </c>
      <c r="F754" s="11">
        <v>212.5</v>
      </c>
      <c r="G754" s="11">
        <v>177.02</v>
      </c>
      <c r="H754" s="4">
        <v>1785.8</v>
      </c>
      <c r="I754" s="4">
        <v>17127.2</v>
      </c>
      <c r="J754" s="5">
        <f t="shared" si="1"/>
        <v>65.06</v>
      </c>
    </row>
    <row r="755">
      <c r="A755" s="7">
        <v>44550.0</v>
      </c>
      <c r="B755" s="4">
        <v>1425.65</v>
      </c>
      <c r="C755" s="4">
        <v>2277.35</v>
      </c>
      <c r="D755" s="4">
        <v>1798.9</v>
      </c>
      <c r="E755" s="11">
        <v>447.05</v>
      </c>
      <c r="F755" s="11">
        <v>212.4</v>
      </c>
      <c r="G755" s="11">
        <v>175.56</v>
      </c>
      <c r="H755" s="4">
        <v>1793.1</v>
      </c>
      <c r="I755" s="4">
        <v>17125.7</v>
      </c>
      <c r="J755" s="5">
        <f t="shared" si="1"/>
        <v>-301.57</v>
      </c>
    </row>
    <row r="756">
      <c r="A756" s="7">
        <v>44547.0</v>
      </c>
      <c r="B756" s="4">
        <v>1473.05</v>
      </c>
      <c r="C756" s="4">
        <v>2340.45</v>
      </c>
      <c r="D756" s="4">
        <v>1820.85</v>
      </c>
      <c r="E756" s="11">
        <v>470.2</v>
      </c>
      <c r="F756" s="11">
        <v>217.95</v>
      </c>
      <c r="G756" s="11">
        <v>179.38</v>
      </c>
      <c r="H756" s="4">
        <v>1829.7</v>
      </c>
      <c r="I756" s="4">
        <v>17225.7</v>
      </c>
      <c r="J756" s="5">
        <f t="shared" si="1"/>
        <v>297.01</v>
      </c>
    </row>
    <row r="757">
      <c r="A757" s="7">
        <v>44546.0</v>
      </c>
      <c r="B757" s="4">
        <v>1500.1</v>
      </c>
      <c r="C757" s="4">
        <v>2403.9</v>
      </c>
      <c r="D757" s="4">
        <v>1771.6</v>
      </c>
      <c r="E757" s="11">
        <v>491.95</v>
      </c>
      <c r="F757" s="11">
        <v>222.9</v>
      </c>
      <c r="G757" s="11">
        <v>182.12</v>
      </c>
      <c r="H757" s="4">
        <v>1852.5</v>
      </c>
      <c r="I757" s="4">
        <v>16835.2</v>
      </c>
      <c r="J757" s="5">
        <f t="shared" si="1"/>
        <v>-175.65</v>
      </c>
    </row>
    <row r="758">
      <c r="A758" s="7">
        <v>44545.0</v>
      </c>
      <c r="B758" s="4">
        <v>1500.0</v>
      </c>
      <c r="C758" s="4">
        <v>2373.2</v>
      </c>
      <c r="D758" s="4">
        <v>1734.2</v>
      </c>
      <c r="E758" s="11">
        <v>491.65</v>
      </c>
      <c r="F758" s="11">
        <v>224.05</v>
      </c>
      <c r="G758" s="11">
        <v>181.82</v>
      </c>
      <c r="H758" s="4">
        <v>1841.7</v>
      </c>
      <c r="I758" s="4">
        <v>17089.3</v>
      </c>
      <c r="J758" s="5">
        <f t="shared" si="1"/>
        <v>101.95</v>
      </c>
    </row>
    <row r="759">
      <c r="A759" s="7">
        <v>44544.0</v>
      </c>
      <c r="B759" s="4">
        <v>1502.45</v>
      </c>
      <c r="C759" s="4">
        <v>2380.15</v>
      </c>
      <c r="D759" s="4">
        <v>1752.15</v>
      </c>
      <c r="E759" s="11">
        <v>489.4</v>
      </c>
      <c r="F759" s="11">
        <v>228.6</v>
      </c>
      <c r="G759" s="11">
        <v>182.92</v>
      </c>
      <c r="H759" s="4">
        <v>1831.8</v>
      </c>
      <c r="I759" s="4">
        <v>16966.5</v>
      </c>
      <c r="J759" s="5">
        <f t="shared" si="1"/>
        <v>-200.09</v>
      </c>
    </row>
    <row r="760">
      <c r="A760" s="7">
        <v>44543.0</v>
      </c>
      <c r="B760" s="4">
        <v>1511.15</v>
      </c>
      <c r="C760" s="4">
        <v>2409.65</v>
      </c>
      <c r="D760" s="4">
        <v>1744.65</v>
      </c>
      <c r="E760" s="11">
        <v>495.35</v>
      </c>
      <c r="F760" s="11">
        <v>234.6</v>
      </c>
      <c r="G760" s="11">
        <v>183.46</v>
      </c>
      <c r="H760" s="4">
        <v>1842.6</v>
      </c>
      <c r="I760" s="4">
        <v>17112.6</v>
      </c>
      <c r="J760" s="5">
        <f t="shared" si="1"/>
        <v>150.47</v>
      </c>
    </row>
    <row r="761">
      <c r="A761" s="7">
        <v>44540.0</v>
      </c>
      <c r="B761" s="4">
        <v>1522.55</v>
      </c>
      <c r="C761" s="4">
        <v>2458.95</v>
      </c>
      <c r="D761" s="4">
        <v>1759.25</v>
      </c>
      <c r="E761" s="11">
        <v>494.45</v>
      </c>
      <c r="F761" s="11">
        <v>236.1</v>
      </c>
      <c r="G761" s="11">
        <v>184.59</v>
      </c>
      <c r="H761" s="4">
        <v>1843.2</v>
      </c>
      <c r="I761" s="4">
        <v>16884.5</v>
      </c>
      <c r="J761" s="5">
        <f t="shared" si="1"/>
        <v>-183.26</v>
      </c>
    </row>
    <row r="762">
      <c r="A762" s="3">
        <v>44539.0</v>
      </c>
      <c r="B762" s="4">
        <v>1526.85</v>
      </c>
      <c r="C762" s="4">
        <v>2456.45</v>
      </c>
      <c r="D762" s="4">
        <v>1763.45</v>
      </c>
      <c r="E762" s="11">
        <v>493.95</v>
      </c>
      <c r="F762" s="11">
        <v>235.4</v>
      </c>
      <c r="G762" s="11">
        <v>184.75</v>
      </c>
      <c r="H762" s="4">
        <v>1812.4</v>
      </c>
      <c r="I762" s="4">
        <v>17093.6</v>
      </c>
      <c r="J762" s="5">
        <f t="shared" si="1"/>
        <v>154.38</v>
      </c>
    </row>
    <row r="763">
      <c r="A763" s="3">
        <v>44538.0</v>
      </c>
      <c r="B763" s="4">
        <v>1553.8</v>
      </c>
      <c r="C763" s="4">
        <v>2418.1</v>
      </c>
      <c r="D763" s="4">
        <v>1753.35</v>
      </c>
      <c r="E763" s="11">
        <v>493.9</v>
      </c>
      <c r="F763" s="11">
        <v>224.95</v>
      </c>
      <c r="G763" s="11">
        <v>183.97</v>
      </c>
      <c r="H763" s="4">
        <v>1812.4</v>
      </c>
      <c r="I763" s="4">
        <v>16972.0</v>
      </c>
      <c r="J763" s="5">
        <f t="shared" si="1"/>
        <v>-70.88</v>
      </c>
    </row>
    <row r="764">
      <c r="A764" s="3">
        <v>44537.0</v>
      </c>
      <c r="B764" s="4">
        <v>1525.7</v>
      </c>
      <c r="C764" s="4">
        <v>2381.85</v>
      </c>
      <c r="D764" s="4">
        <v>1711.65</v>
      </c>
      <c r="E764" s="11">
        <v>481.8</v>
      </c>
      <c r="F764" s="11">
        <v>220.65</v>
      </c>
      <c r="G764" s="11">
        <v>181.3</v>
      </c>
      <c r="H764" s="4">
        <v>1816.5</v>
      </c>
      <c r="I764" s="4">
        <v>17163.9</v>
      </c>
      <c r="J764" s="5">
        <f t="shared" si="1"/>
        <v>796.12</v>
      </c>
    </row>
    <row r="765">
      <c r="A765" s="3">
        <v>44536.0</v>
      </c>
      <c r="B765" s="4">
        <v>1503.8</v>
      </c>
      <c r="C765" s="4">
        <v>2362.6</v>
      </c>
      <c r="D765" s="4">
        <v>1695.3</v>
      </c>
      <c r="E765" s="11">
        <v>467.2</v>
      </c>
      <c r="F765" s="11">
        <v>217.9</v>
      </c>
      <c r="G765" s="11">
        <v>178.63</v>
      </c>
      <c r="H765" s="4">
        <v>1821.4</v>
      </c>
      <c r="I765" s="4">
        <v>16440.4</v>
      </c>
      <c r="J765" s="5">
        <f t="shared" si="1"/>
        <v>107.48</v>
      </c>
    </row>
    <row r="766">
      <c r="A766" s="3">
        <v>44533.0</v>
      </c>
      <c r="B766" s="4">
        <v>1513.55</v>
      </c>
      <c r="C766" s="4">
        <v>2408.25</v>
      </c>
      <c r="D766" s="4">
        <v>1735.55</v>
      </c>
      <c r="E766" s="11">
        <v>480.1</v>
      </c>
      <c r="F766" s="11">
        <v>221.65</v>
      </c>
      <c r="G766" s="11">
        <v>181.65</v>
      </c>
      <c r="H766" s="4">
        <v>1827.3</v>
      </c>
      <c r="I766" s="4">
        <v>16211.7</v>
      </c>
      <c r="J766" s="5">
        <f t="shared" si="1"/>
        <v>-309.59</v>
      </c>
    </row>
    <row r="767">
      <c r="A767" s="3">
        <v>44532.0</v>
      </c>
      <c r="B767" s="4">
        <v>1525.75</v>
      </c>
      <c r="C767" s="4">
        <v>2482.85</v>
      </c>
      <c r="D767" s="4">
        <v>1748.25</v>
      </c>
      <c r="E767" s="11">
        <v>479.1</v>
      </c>
      <c r="F767" s="11">
        <v>225.45</v>
      </c>
      <c r="G767" s="11">
        <v>183.84</v>
      </c>
      <c r="H767" s="4">
        <v>1818.5</v>
      </c>
      <c r="I767" s="4">
        <v>16425.6</v>
      </c>
      <c r="J767" s="5">
        <f t="shared" si="1"/>
        <v>69.25</v>
      </c>
    </row>
    <row r="768">
      <c r="A768" s="3">
        <v>44531.0</v>
      </c>
      <c r="B768" s="4">
        <v>1504.65</v>
      </c>
      <c r="C768" s="4">
        <v>2467.0</v>
      </c>
      <c r="D768" s="4">
        <v>1714.9</v>
      </c>
      <c r="E768" s="11">
        <v>475.25</v>
      </c>
      <c r="F768" s="11">
        <v>221.9</v>
      </c>
      <c r="G768" s="11">
        <v>181.09</v>
      </c>
      <c r="H768" s="4">
        <v>1798.8</v>
      </c>
      <c r="I768" s="4">
        <v>16456.5</v>
      </c>
      <c r="J768" s="5">
        <f t="shared" si="1"/>
        <v>39.94</v>
      </c>
    </row>
    <row r="769">
      <c r="A769" s="7">
        <v>44530.0</v>
      </c>
      <c r="B769" s="4">
        <v>1493.55</v>
      </c>
      <c r="C769" s="4">
        <v>2405.4</v>
      </c>
      <c r="D769" s="4">
        <v>1712.65</v>
      </c>
      <c r="E769" s="11">
        <v>458.6</v>
      </c>
      <c r="F769" s="11">
        <v>221.15</v>
      </c>
      <c r="G769" s="11">
        <v>179.1</v>
      </c>
      <c r="H769" s="4">
        <v>1797.4</v>
      </c>
      <c r="I769" s="4">
        <v>16512.3</v>
      </c>
      <c r="J769" s="5">
        <f t="shared" si="1"/>
        <v>-112.42</v>
      </c>
    </row>
    <row r="770">
      <c r="A770" s="7">
        <v>44529.0</v>
      </c>
      <c r="B770" s="4">
        <v>1501.25</v>
      </c>
      <c r="C770" s="4">
        <v>2441.5</v>
      </c>
      <c r="D770" s="4">
        <v>1696.35</v>
      </c>
      <c r="E770" s="11">
        <v>461.45</v>
      </c>
      <c r="F770" s="11">
        <v>221.5</v>
      </c>
      <c r="G770" s="11">
        <v>180.12</v>
      </c>
      <c r="H770" s="4">
        <v>1789.2</v>
      </c>
      <c r="I770" s="4">
        <v>16601.2</v>
      </c>
      <c r="J770" s="5">
        <f t="shared" si="1"/>
        <v>-14.6</v>
      </c>
    </row>
    <row r="771">
      <c r="A771" s="7">
        <v>44526.0</v>
      </c>
      <c r="B771" s="4">
        <v>1489.9</v>
      </c>
      <c r="C771" s="4">
        <v>2412.6</v>
      </c>
      <c r="D771" s="4">
        <v>1691.65</v>
      </c>
      <c r="E771" s="11">
        <v>460.2</v>
      </c>
      <c r="F771" s="11">
        <v>224.0</v>
      </c>
      <c r="G771" s="11">
        <v>179.82</v>
      </c>
      <c r="H771" s="4">
        <v>1825.1</v>
      </c>
      <c r="I771" s="4">
        <v>16623.9</v>
      </c>
      <c r="J771" s="5">
        <f t="shared" si="1"/>
        <v>229.36</v>
      </c>
    </row>
    <row r="772">
      <c r="A772" s="7">
        <v>44525.0</v>
      </c>
      <c r="B772" s="4">
        <v>1525.95</v>
      </c>
      <c r="C772" s="4">
        <v>2492.95</v>
      </c>
      <c r="D772" s="4">
        <v>1722.4</v>
      </c>
      <c r="E772" s="11">
        <v>492.75</v>
      </c>
      <c r="F772" s="11">
        <v>231.3</v>
      </c>
      <c r="G772" s="11">
        <v>184.96</v>
      </c>
      <c r="H772" s="4">
        <v>1814.6</v>
      </c>
      <c r="I772" s="4">
        <v>16212.9</v>
      </c>
      <c r="J772" s="5">
        <f t="shared" si="1"/>
        <v>635.67</v>
      </c>
    </row>
    <row r="773">
      <c r="A773" s="7">
        <v>44524.0</v>
      </c>
      <c r="B773" s="4">
        <v>1518.05</v>
      </c>
      <c r="C773" s="4">
        <v>2351.4</v>
      </c>
      <c r="D773" s="4">
        <v>1696.0</v>
      </c>
      <c r="E773" s="11">
        <v>488.65</v>
      </c>
      <c r="F773" s="11">
        <v>227.7</v>
      </c>
      <c r="G773" s="11">
        <v>184.04</v>
      </c>
      <c r="H773" s="4">
        <v>1800.1</v>
      </c>
      <c r="I773" s="4">
        <v>15776.2</v>
      </c>
      <c r="J773" s="5">
        <f t="shared" si="1"/>
        <v>-623.24</v>
      </c>
    </row>
    <row r="774">
      <c r="A774" s="7">
        <v>44523.0</v>
      </c>
      <c r="B774" s="4">
        <v>1515.55</v>
      </c>
      <c r="C774" s="4">
        <v>2385.85</v>
      </c>
      <c r="D774" s="4">
        <v>1736.9</v>
      </c>
      <c r="E774" s="11">
        <v>495.5</v>
      </c>
      <c r="F774" s="11">
        <v>231.6</v>
      </c>
      <c r="G774" s="11">
        <v>184.68</v>
      </c>
      <c r="H774" s="4">
        <v>1828.6</v>
      </c>
      <c r="I774" s="4">
        <v>16286.7</v>
      </c>
      <c r="J774" s="5">
        <f t="shared" si="1"/>
        <v>-387.43</v>
      </c>
    </row>
    <row r="775">
      <c r="A775" s="7">
        <v>44522.0</v>
      </c>
      <c r="B775" s="4">
        <v>1515.35</v>
      </c>
      <c r="C775" s="4">
        <v>2363.75</v>
      </c>
      <c r="D775" s="4">
        <v>1759.4</v>
      </c>
      <c r="E775" s="11">
        <v>486.1</v>
      </c>
      <c r="F775" s="11">
        <v>230.9</v>
      </c>
      <c r="G775" s="11">
        <v>184.01</v>
      </c>
      <c r="H775" s="4">
        <v>1814.1</v>
      </c>
      <c r="I775" s="4">
        <v>16699.2</v>
      </c>
      <c r="J775" s="5">
        <f t="shared" si="1"/>
        <v>-117.16</v>
      </c>
    </row>
    <row r="776">
      <c r="A776" s="7">
        <v>44518.0</v>
      </c>
      <c r="B776" s="4">
        <v>1539.4</v>
      </c>
      <c r="C776" s="4">
        <v>2473.3</v>
      </c>
      <c r="D776" s="4">
        <v>1779.4</v>
      </c>
      <c r="E776" s="11">
        <v>509.7</v>
      </c>
      <c r="F776" s="11">
        <v>237.5</v>
      </c>
      <c r="G776" s="11">
        <v>187.57</v>
      </c>
      <c r="H776" s="4">
        <v>1804.8</v>
      </c>
      <c r="I776" s="4">
        <v>16638.3</v>
      </c>
      <c r="J776" s="5">
        <f t="shared" si="1"/>
        <v>-72.14</v>
      </c>
    </row>
    <row r="777">
      <c r="A777" s="7">
        <v>44517.0</v>
      </c>
      <c r="B777" s="4">
        <v>1530.8</v>
      </c>
      <c r="C777" s="4">
        <v>2464.0</v>
      </c>
      <c r="D777" s="4">
        <v>1787.45</v>
      </c>
      <c r="E777" s="11">
        <v>530.15</v>
      </c>
      <c r="F777" s="11">
        <v>239.5</v>
      </c>
      <c r="G777" s="11">
        <v>188.91</v>
      </c>
      <c r="H777" s="4">
        <v>1810.1</v>
      </c>
      <c r="I777" s="4">
        <v>16691.2</v>
      </c>
      <c r="J777" s="5">
        <f t="shared" si="1"/>
        <v>91.16</v>
      </c>
    </row>
    <row r="778">
      <c r="A778" s="7">
        <v>44516.0</v>
      </c>
      <c r="B778" s="4">
        <v>1548.0</v>
      </c>
      <c r="C778" s="4">
        <v>2517.9</v>
      </c>
      <c r="D778" s="4">
        <v>1792.3</v>
      </c>
      <c r="E778" s="11">
        <v>519.05</v>
      </c>
      <c r="F778" s="11">
        <v>235.45</v>
      </c>
      <c r="G778" s="11">
        <v>189.75</v>
      </c>
      <c r="H778" s="4">
        <v>1808.0</v>
      </c>
      <c r="I778" s="4">
        <v>16540.5</v>
      </c>
      <c r="J778" s="5">
        <f t="shared" si="1"/>
        <v>-411.71</v>
      </c>
    </row>
    <row r="779">
      <c r="A779" s="7">
        <v>44515.0</v>
      </c>
      <c r="B779" s="4">
        <v>1557.25</v>
      </c>
      <c r="C779" s="4">
        <v>2577.8</v>
      </c>
      <c r="D779" s="4">
        <v>1787.15</v>
      </c>
      <c r="E779" s="11">
        <v>505.45</v>
      </c>
      <c r="F779" s="11">
        <v>238.1</v>
      </c>
      <c r="G779" s="11">
        <v>190.81</v>
      </c>
      <c r="H779" s="4">
        <v>1811.0</v>
      </c>
      <c r="I779" s="4">
        <v>16895.1</v>
      </c>
      <c r="J779" s="5">
        <f t="shared" si="1"/>
        <v>290.35</v>
      </c>
    </row>
    <row r="780">
      <c r="A780" s="7">
        <v>44512.0</v>
      </c>
      <c r="B780" s="4">
        <v>1553.0</v>
      </c>
      <c r="C780" s="4">
        <v>2593.1</v>
      </c>
      <c r="D780" s="4">
        <v>1780.2</v>
      </c>
      <c r="E780" s="11">
        <v>507.05</v>
      </c>
      <c r="F780" s="11">
        <v>232.9</v>
      </c>
      <c r="G780" s="11">
        <v>190.86</v>
      </c>
      <c r="H780" s="4">
        <v>1801.5</v>
      </c>
      <c r="I780" s="4">
        <v>16613.7</v>
      </c>
      <c r="J780" s="5">
        <f t="shared" si="1"/>
        <v>401.81</v>
      </c>
    </row>
    <row r="781">
      <c r="A781" s="7">
        <v>44511.0</v>
      </c>
      <c r="B781" s="4">
        <v>1548.3</v>
      </c>
      <c r="C781" s="4">
        <v>2554.55</v>
      </c>
      <c r="D781" s="4">
        <v>1733.3</v>
      </c>
      <c r="E781" s="11">
        <v>503.45</v>
      </c>
      <c r="F781" s="11">
        <v>230.0</v>
      </c>
      <c r="G781" s="11">
        <v>188.4</v>
      </c>
      <c r="H781" s="4">
        <v>1788.0</v>
      </c>
      <c r="I781" s="4">
        <v>16324.5</v>
      </c>
      <c r="J781" s="5">
        <f t="shared" si="1"/>
        <v>-495.32</v>
      </c>
    </row>
    <row r="782">
      <c r="A782" s="7">
        <v>44510.0</v>
      </c>
      <c r="B782" s="4">
        <v>1555.25</v>
      </c>
      <c r="C782" s="4">
        <v>2549.9</v>
      </c>
      <c r="D782" s="4">
        <v>1740.15</v>
      </c>
      <c r="E782" s="11">
        <v>510.75</v>
      </c>
      <c r="F782" s="11">
        <v>230.85</v>
      </c>
      <c r="G782" s="11">
        <v>189.92</v>
      </c>
      <c r="H782" s="4">
        <v>1793.8</v>
      </c>
      <c r="I782" s="4">
        <v>16795.2</v>
      </c>
      <c r="J782" s="5">
        <f t="shared" si="1"/>
        <v>-253.29</v>
      </c>
    </row>
    <row r="783">
      <c r="A783" s="3">
        <v>44509.0</v>
      </c>
      <c r="B783" s="4">
        <v>1572.25</v>
      </c>
      <c r="C783" s="4">
        <v>2521.7</v>
      </c>
      <c r="D783" s="4">
        <v>1742.5</v>
      </c>
      <c r="E783" s="11">
        <v>509.65</v>
      </c>
      <c r="F783" s="11">
        <v>228.75</v>
      </c>
      <c r="G783" s="11">
        <v>190.26</v>
      </c>
      <c r="H783" s="4">
        <v>1804.1</v>
      </c>
      <c r="I783" s="4">
        <v>17049.9</v>
      </c>
      <c r="J783" s="5">
        <f t="shared" si="1"/>
        <v>-528.77</v>
      </c>
    </row>
    <row r="784">
      <c r="A784" s="3">
        <v>44508.0</v>
      </c>
      <c r="B784" s="4">
        <v>1600.25</v>
      </c>
      <c r="C784" s="4">
        <v>2501.95</v>
      </c>
      <c r="D784" s="4">
        <v>1737.5</v>
      </c>
      <c r="E784" s="11">
        <v>501.4</v>
      </c>
      <c r="F784" s="11">
        <v>229.8</v>
      </c>
      <c r="G784" s="11">
        <v>190.48</v>
      </c>
      <c r="H784" s="4">
        <v>1797.4</v>
      </c>
      <c r="I784" s="4">
        <v>17589.1</v>
      </c>
      <c r="J784" s="5">
        <f t="shared" si="1"/>
        <v>1790.87</v>
      </c>
    </row>
    <row r="785">
      <c r="A785" s="3">
        <v>44504.0</v>
      </c>
      <c r="B785" s="4">
        <v>1593.95</v>
      </c>
      <c r="C785" s="4">
        <v>2498.85</v>
      </c>
      <c r="D785" s="4">
        <v>1708.7</v>
      </c>
      <c r="E785" s="11">
        <v>489.7</v>
      </c>
      <c r="F785" s="11">
        <v>226.55</v>
      </c>
      <c r="G785" s="11">
        <v>188.76</v>
      </c>
      <c r="H785" s="4">
        <v>1763.6</v>
      </c>
      <c r="I785" s="4">
        <v>15886.9</v>
      </c>
      <c r="J785" s="5">
        <f t="shared" si="1"/>
        <v>-2604.62</v>
      </c>
    </row>
    <row r="786">
      <c r="A786" s="3">
        <v>44503.0</v>
      </c>
      <c r="B786" s="4">
        <v>1581.45</v>
      </c>
      <c r="C786" s="4">
        <v>2483.6</v>
      </c>
      <c r="D786" s="4">
        <v>1702.5</v>
      </c>
      <c r="E786" s="11">
        <v>484.9</v>
      </c>
      <c r="F786" s="11">
        <v>222.45</v>
      </c>
      <c r="G786" s="11">
        <v>188.03</v>
      </c>
      <c r="H786" s="4">
        <v>1771.3</v>
      </c>
      <c r="I786" s="4">
        <v>18527.4</v>
      </c>
      <c r="J786" s="5">
        <f t="shared" si="1"/>
        <v>-2122.38</v>
      </c>
    </row>
    <row r="787">
      <c r="A787" s="3">
        <v>44502.0</v>
      </c>
      <c r="B787" s="4">
        <v>1606.75</v>
      </c>
      <c r="C787" s="4">
        <v>2500.8</v>
      </c>
      <c r="D787" s="4">
        <v>1697.9</v>
      </c>
      <c r="E787" s="11">
        <v>487.85</v>
      </c>
      <c r="F787" s="11">
        <v>225.6</v>
      </c>
      <c r="G787" s="11">
        <v>188.81</v>
      </c>
      <c r="H787" s="4">
        <v>1787.3</v>
      </c>
      <c r="I787" s="4">
        <v>20589.0</v>
      </c>
      <c r="J787" s="5">
        <f t="shared" si="1"/>
        <v>-361.01</v>
      </c>
    </row>
    <row r="788">
      <c r="A788" s="3">
        <v>44501.0</v>
      </c>
      <c r="B788" s="4">
        <v>1605.3</v>
      </c>
      <c r="C788" s="4">
        <v>2537.8</v>
      </c>
      <c r="D788" s="4">
        <v>1700.05</v>
      </c>
      <c r="E788" s="11">
        <v>485.7</v>
      </c>
      <c r="F788" s="11">
        <v>226.85</v>
      </c>
      <c r="G788" s="11">
        <v>189.22</v>
      </c>
      <c r="H788" s="4">
        <v>1783.8</v>
      </c>
      <c r="I788" s="4">
        <v>20916.3</v>
      </c>
      <c r="J788" s="5">
        <f t="shared" si="1"/>
        <v>-312.63</v>
      </c>
    </row>
    <row r="789">
      <c r="A789" s="7">
        <v>44498.0</v>
      </c>
      <c r="B789" s="4">
        <v>1582.85</v>
      </c>
      <c r="C789" s="4">
        <v>2536.25</v>
      </c>
      <c r="D789" s="4">
        <v>1667.75</v>
      </c>
      <c r="E789" s="11">
        <v>483.7</v>
      </c>
      <c r="F789" s="11">
        <v>223.2</v>
      </c>
      <c r="G789" s="11">
        <v>186.6</v>
      </c>
      <c r="H789" s="4">
        <v>1775.7</v>
      </c>
      <c r="I789" s="4">
        <v>21301.6</v>
      </c>
      <c r="J789" s="5">
        <f t="shared" si="1"/>
        <v>36.67</v>
      </c>
    </row>
    <row r="790">
      <c r="A790" s="7">
        <v>44497.0</v>
      </c>
      <c r="B790" s="4">
        <v>1593.6</v>
      </c>
      <c r="C790" s="4">
        <v>2598.6</v>
      </c>
      <c r="D790" s="4">
        <v>1703.9</v>
      </c>
      <c r="E790" s="11">
        <v>481.05</v>
      </c>
      <c r="F790" s="11">
        <v>225.1</v>
      </c>
      <c r="G790" s="11">
        <v>188.33</v>
      </c>
      <c r="H790" s="4">
        <v>1784.5</v>
      </c>
      <c r="I790" s="4">
        <v>21145.9</v>
      </c>
      <c r="J790" s="5">
        <f t="shared" si="1"/>
        <v>803.72</v>
      </c>
    </row>
    <row r="791">
      <c r="A791" s="7">
        <v>44496.0</v>
      </c>
      <c r="B791" s="4">
        <v>1642.8</v>
      </c>
      <c r="C791" s="4">
        <v>2627.4</v>
      </c>
      <c r="D791" s="4">
        <v>1728.95</v>
      </c>
      <c r="E791" s="11">
        <v>497.9</v>
      </c>
      <c r="F791" s="11">
        <v>238.45</v>
      </c>
      <c r="G791" s="11">
        <v>191.76</v>
      </c>
      <c r="H791" s="4">
        <v>1783.6</v>
      </c>
      <c r="I791" s="4">
        <v>20206.4</v>
      </c>
      <c r="J791" s="5">
        <f t="shared" si="1"/>
        <v>29.44</v>
      </c>
    </row>
    <row r="792">
      <c r="A792" s="7">
        <v>44495.0</v>
      </c>
      <c r="B792" s="4">
        <v>1652.75</v>
      </c>
      <c r="C792" s="4">
        <v>2661.05</v>
      </c>
      <c r="D792" s="4">
        <v>1703.7</v>
      </c>
      <c r="E792" s="11">
        <v>508.65</v>
      </c>
      <c r="F792" s="11">
        <v>236.7</v>
      </c>
      <c r="G792" s="11">
        <v>192.07</v>
      </c>
      <c r="H792" s="4">
        <v>1778.5</v>
      </c>
      <c r="I792" s="4">
        <v>20154.4</v>
      </c>
      <c r="J792" s="5">
        <f t="shared" si="1"/>
        <v>-249.35</v>
      </c>
    </row>
    <row r="793">
      <c r="A793" s="7">
        <v>44494.0</v>
      </c>
      <c r="B793" s="4">
        <v>1657.0</v>
      </c>
      <c r="C793" s="4">
        <v>2601.8</v>
      </c>
      <c r="D793" s="4">
        <v>1707.55</v>
      </c>
      <c r="E793" s="11">
        <v>479.9</v>
      </c>
      <c r="F793" s="11">
        <v>233.4</v>
      </c>
      <c r="G793" s="11">
        <v>191.12</v>
      </c>
      <c r="H793" s="4">
        <v>1782.9</v>
      </c>
      <c r="I793" s="4">
        <v>20483.5</v>
      </c>
      <c r="J793" s="5">
        <f t="shared" si="1"/>
        <v>-67.04</v>
      </c>
    </row>
    <row r="794">
      <c r="A794" s="7">
        <v>44491.0</v>
      </c>
      <c r="B794" s="4">
        <v>1680.75</v>
      </c>
      <c r="C794" s="4">
        <v>2627.4</v>
      </c>
      <c r="D794" s="4">
        <v>1719.8</v>
      </c>
      <c r="E794" s="11">
        <v>490.9</v>
      </c>
      <c r="F794" s="11">
        <v>236.6</v>
      </c>
      <c r="G794" s="11">
        <v>190.86</v>
      </c>
      <c r="H794" s="4">
        <v>1761.6</v>
      </c>
      <c r="I794" s="4">
        <v>20496.3</v>
      </c>
      <c r="J794" s="5">
        <f t="shared" si="1"/>
        <v>-201.65</v>
      </c>
    </row>
    <row r="795">
      <c r="A795" s="7">
        <v>44490.0</v>
      </c>
      <c r="B795" s="4">
        <v>1676.3</v>
      </c>
      <c r="C795" s="4">
        <v>2622.5</v>
      </c>
      <c r="D795" s="4">
        <v>1753.65</v>
      </c>
      <c r="E795" s="11">
        <v>508.0</v>
      </c>
      <c r="F795" s="11">
        <v>244.7</v>
      </c>
      <c r="G795" s="11">
        <v>191.41</v>
      </c>
      <c r="H795" s="4">
        <v>1783.0</v>
      </c>
      <c r="I795" s="4">
        <v>20626.3</v>
      </c>
      <c r="J795" s="5">
        <f t="shared" si="1"/>
        <v>-281.54</v>
      </c>
    </row>
    <row r="796">
      <c r="A796" s="7">
        <v>44489.0</v>
      </c>
      <c r="B796" s="4">
        <v>1673.85</v>
      </c>
      <c r="C796" s="4">
        <v>2700.4</v>
      </c>
      <c r="D796" s="4">
        <v>1802.35</v>
      </c>
      <c r="E796" s="11">
        <v>486.9</v>
      </c>
      <c r="F796" s="11">
        <v>246.6</v>
      </c>
      <c r="G796" s="11">
        <v>192.4</v>
      </c>
      <c r="H796" s="4">
        <v>1775.1</v>
      </c>
      <c r="I796" s="4">
        <v>20809.8</v>
      </c>
      <c r="J796" s="5">
        <f t="shared" si="1"/>
        <v>145.01</v>
      </c>
    </row>
    <row r="797">
      <c r="A797" s="7">
        <v>44488.0</v>
      </c>
      <c r="B797" s="4">
        <v>1688.7</v>
      </c>
      <c r="C797" s="4">
        <v>2731.85</v>
      </c>
      <c r="D797" s="4">
        <v>1822.15</v>
      </c>
      <c r="E797" s="11">
        <v>481.9</v>
      </c>
      <c r="F797" s="11">
        <v>245.95</v>
      </c>
      <c r="G797" s="11">
        <v>193.64</v>
      </c>
      <c r="H797" s="4">
        <v>1783.8</v>
      </c>
      <c r="I797" s="4">
        <v>20594.4</v>
      </c>
      <c r="J797" s="5">
        <f t="shared" si="1"/>
        <v>327.52</v>
      </c>
    </row>
    <row r="798">
      <c r="A798" s="7">
        <v>44487.0</v>
      </c>
      <c r="B798" s="4">
        <v>1670.3</v>
      </c>
      <c r="C798" s="4">
        <v>2707.6</v>
      </c>
      <c r="D798" s="4">
        <v>1792.15</v>
      </c>
      <c r="E798" s="11">
        <v>509.6</v>
      </c>
      <c r="F798" s="11">
        <v>262.55</v>
      </c>
      <c r="G798" s="11">
        <v>194.27</v>
      </c>
      <c r="H798" s="4">
        <v>1785.5</v>
      </c>
      <c r="I798" s="4">
        <v>20292.9</v>
      </c>
      <c r="J798" s="5">
        <f t="shared" si="1"/>
        <v>-390.25</v>
      </c>
    </row>
    <row r="799">
      <c r="A799" s="7">
        <v>44483.0</v>
      </c>
      <c r="B799" s="4">
        <v>1687.4</v>
      </c>
      <c r="C799" s="4">
        <v>2700.4</v>
      </c>
      <c r="D799" s="4">
        <v>1715.75</v>
      </c>
      <c r="E799" s="11">
        <v>497.6</v>
      </c>
      <c r="F799" s="11">
        <v>256.55</v>
      </c>
      <c r="G799" s="11">
        <v>192.42</v>
      </c>
      <c r="H799" s="4">
        <v>1785.5</v>
      </c>
      <c r="I799" s="4">
        <v>20769.5</v>
      </c>
      <c r="J799" s="5">
        <f t="shared" si="1"/>
        <v>746.94</v>
      </c>
    </row>
    <row r="800">
      <c r="A800" s="7">
        <v>44482.0</v>
      </c>
      <c r="B800" s="4">
        <v>1639.4</v>
      </c>
      <c r="C800" s="4">
        <v>2694.95</v>
      </c>
      <c r="D800" s="4">
        <v>1709.2</v>
      </c>
      <c r="E800" s="11">
        <v>506.9</v>
      </c>
      <c r="F800" s="11">
        <v>249.2</v>
      </c>
      <c r="G800" s="11">
        <v>191.53</v>
      </c>
      <c r="H800" s="4">
        <v>1784.3</v>
      </c>
      <c r="I800" s="4">
        <v>20082.7</v>
      </c>
      <c r="J800" s="5">
        <f t="shared" si="1"/>
        <v>909.15</v>
      </c>
    </row>
    <row r="801">
      <c r="A801" s="7">
        <v>44481.0</v>
      </c>
      <c r="B801" s="4">
        <v>1629.6</v>
      </c>
      <c r="C801" s="4">
        <v>2667.8</v>
      </c>
      <c r="D801" s="4">
        <v>1685.15</v>
      </c>
      <c r="E801" s="11">
        <v>420.85</v>
      </c>
      <c r="F801" s="11">
        <v>241.3</v>
      </c>
      <c r="G801" s="11">
        <v>189.03</v>
      </c>
      <c r="H801" s="4">
        <v>1783.8</v>
      </c>
      <c r="I801" s="4">
        <v>19331.5</v>
      </c>
      <c r="J801" s="5">
        <f t="shared" si="1"/>
        <v>-248.08</v>
      </c>
    </row>
    <row r="802">
      <c r="A802" s="7">
        <v>44480.0</v>
      </c>
      <c r="B802" s="4">
        <v>1633.8</v>
      </c>
      <c r="C802" s="4">
        <v>2652.65</v>
      </c>
      <c r="D802" s="4">
        <v>1690.95</v>
      </c>
      <c r="E802" s="11">
        <v>415.75</v>
      </c>
      <c r="F802" s="11">
        <v>238.05</v>
      </c>
      <c r="G802" s="11">
        <v>188.41</v>
      </c>
      <c r="H802" s="4">
        <v>1806.3</v>
      </c>
      <c r="I802" s="4">
        <v>19571.2</v>
      </c>
      <c r="J802" s="5">
        <f t="shared" si="1"/>
        <v>340.42</v>
      </c>
    </row>
    <row r="803">
      <c r="A803" s="3">
        <v>44477.0</v>
      </c>
      <c r="B803" s="4">
        <v>1602.65</v>
      </c>
      <c r="C803" s="4">
        <v>2671.25</v>
      </c>
      <c r="D803" s="4">
        <v>1723.85</v>
      </c>
      <c r="E803" s="11">
        <v>382.95</v>
      </c>
      <c r="F803" s="11">
        <v>231.7</v>
      </c>
      <c r="G803" s="11">
        <v>187.89</v>
      </c>
      <c r="H803" s="4">
        <v>1851.6</v>
      </c>
      <c r="I803" s="4">
        <v>19204.8</v>
      </c>
      <c r="J803" s="5">
        <f t="shared" si="1"/>
        <v>162.37</v>
      </c>
    </row>
    <row r="804">
      <c r="A804" s="3">
        <v>44476.0</v>
      </c>
      <c r="B804" s="4">
        <v>1610.5</v>
      </c>
      <c r="C804" s="4">
        <v>2572.4</v>
      </c>
      <c r="D804" s="4">
        <v>1691.0</v>
      </c>
      <c r="E804" s="11">
        <v>376.5</v>
      </c>
      <c r="F804" s="11">
        <v>232.95</v>
      </c>
      <c r="G804" s="11">
        <v>186.97</v>
      </c>
      <c r="H804" s="4">
        <v>1861.4</v>
      </c>
      <c r="I804" s="4">
        <v>19162.6</v>
      </c>
      <c r="J804" s="5">
        <f t="shared" si="1"/>
        <v>179.9</v>
      </c>
    </row>
    <row r="805">
      <c r="A805" s="3">
        <v>44475.0</v>
      </c>
      <c r="B805" s="4">
        <v>1614.9</v>
      </c>
      <c r="C805" s="4">
        <v>2559.85</v>
      </c>
      <c r="D805" s="4">
        <v>1673.55</v>
      </c>
      <c r="E805" s="11">
        <v>336.05</v>
      </c>
      <c r="F805" s="11">
        <v>231.25</v>
      </c>
      <c r="G805" s="11">
        <v>185.72</v>
      </c>
      <c r="H805" s="4">
        <v>1870.2</v>
      </c>
      <c r="I805" s="4">
        <v>19042.9</v>
      </c>
      <c r="J805" s="5">
        <f t="shared" si="1"/>
        <v>-128.5</v>
      </c>
    </row>
    <row r="806">
      <c r="A806" s="3">
        <v>44474.0</v>
      </c>
      <c r="B806" s="4">
        <v>1595.45</v>
      </c>
      <c r="C806" s="4">
        <v>2609.2</v>
      </c>
      <c r="D806" s="4">
        <v>1692.8</v>
      </c>
      <c r="E806" s="11">
        <v>344.95</v>
      </c>
      <c r="F806" s="11">
        <v>234.7</v>
      </c>
      <c r="G806" s="11">
        <v>187.82</v>
      </c>
      <c r="H806" s="4">
        <v>1854.1</v>
      </c>
      <c r="I806" s="4">
        <v>19123.9</v>
      </c>
      <c r="J806" s="5">
        <f t="shared" si="1"/>
        <v>-137.69</v>
      </c>
    </row>
    <row r="807">
      <c r="A807" s="3">
        <v>44473.0</v>
      </c>
      <c r="B807" s="4">
        <v>1585.75</v>
      </c>
      <c r="C807" s="4">
        <v>2556.15</v>
      </c>
      <c r="D807" s="4">
        <v>1678.75</v>
      </c>
      <c r="E807" s="11">
        <v>342.0</v>
      </c>
      <c r="F807" s="11">
        <v>236.6</v>
      </c>
      <c r="G807" s="11">
        <v>186.56</v>
      </c>
      <c r="H807" s="4">
        <v>1866.6</v>
      </c>
      <c r="I807" s="4">
        <v>19328.2</v>
      </c>
      <c r="J807" s="5">
        <f t="shared" si="1"/>
        <v>-161.04</v>
      </c>
    </row>
    <row r="808">
      <c r="A808" s="3">
        <v>44470.0</v>
      </c>
      <c r="B808" s="4">
        <v>1582.7</v>
      </c>
      <c r="C808" s="4">
        <v>2523.7</v>
      </c>
      <c r="D808" s="4">
        <v>1665.15</v>
      </c>
      <c r="E808" s="11">
        <v>333.3</v>
      </c>
      <c r="F808" s="11">
        <v>235.35</v>
      </c>
      <c r="G808" s="11">
        <v>184.75</v>
      </c>
      <c r="H808" s="4">
        <v>1868.5</v>
      </c>
      <c r="I808" s="4">
        <v>19548.2</v>
      </c>
      <c r="J808" s="5">
        <f t="shared" si="1"/>
        <v>271.14</v>
      </c>
    </row>
    <row r="809">
      <c r="A809" s="7">
        <v>44469.0</v>
      </c>
      <c r="B809" s="4">
        <v>1594.95</v>
      </c>
      <c r="C809" s="4">
        <v>2519.25</v>
      </c>
      <c r="D809" s="4">
        <v>1675.2</v>
      </c>
      <c r="E809" s="11">
        <v>333.35</v>
      </c>
      <c r="F809" s="11">
        <v>236.15</v>
      </c>
      <c r="G809" s="11">
        <v>185.81</v>
      </c>
      <c r="H809" s="4">
        <v>1863.9</v>
      </c>
      <c r="I809" s="4">
        <v>19261.9</v>
      </c>
      <c r="J809" s="5">
        <f t="shared" si="1"/>
        <v>184.85</v>
      </c>
    </row>
    <row r="810">
      <c r="A810" s="7">
        <v>44468.0</v>
      </c>
      <c r="B810" s="4">
        <v>1593.85</v>
      </c>
      <c r="C810" s="4">
        <v>2527.85</v>
      </c>
      <c r="D810" s="4">
        <v>1692.25</v>
      </c>
      <c r="E810" s="11">
        <v>330.25</v>
      </c>
      <c r="F810" s="11">
        <v>238.1</v>
      </c>
      <c r="G810" s="11">
        <v>186.36</v>
      </c>
      <c r="H810" s="4">
        <v>1848.3</v>
      </c>
      <c r="I810" s="4">
        <v>19068.7</v>
      </c>
      <c r="J810" s="5">
        <f t="shared" si="1"/>
        <v>-130.99</v>
      </c>
    </row>
    <row r="811">
      <c r="A811" s="7">
        <v>44467.0</v>
      </c>
      <c r="B811" s="4">
        <v>1615.05</v>
      </c>
      <c r="C811" s="4">
        <v>2548.05</v>
      </c>
      <c r="D811" s="4">
        <v>1687.1</v>
      </c>
      <c r="E811" s="11">
        <v>329.3</v>
      </c>
      <c r="F811" s="11">
        <v>237.75</v>
      </c>
      <c r="G811" s="11">
        <v>186.8</v>
      </c>
      <c r="H811" s="4">
        <v>1830.8</v>
      </c>
      <c r="I811" s="4">
        <v>19181.8</v>
      </c>
      <c r="J811" s="5">
        <f t="shared" si="1"/>
        <v>-219.76</v>
      </c>
    </row>
    <row r="812">
      <c r="A812" s="7">
        <v>44466.0</v>
      </c>
      <c r="B812" s="4">
        <v>1625.1</v>
      </c>
      <c r="C812" s="4">
        <v>2524.45</v>
      </c>
      <c r="D812" s="4">
        <v>1721.15</v>
      </c>
      <c r="E812" s="11">
        <v>331.65</v>
      </c>
      <c r="F812" s="11">
        <v>238.7</v>
      </c>
      <c r="G812" s="11">
        <v>187.56</v>
      </c>
      <c r="H812" s="4">
        <v>1828.0</v>
      </c>
      <c r="I812" s="4">
        <v>19379.8</v>
      </c>
      <c r="J812" s="5">
        <f t="shared" si="1"/>
        <v>272.54</v>
      </c>
    </row>
    <row r="813">
      <c r="A813" s="7">
        <v>44463.0</v>
      </c>
      <c r="B813" s="4">
        <v>1601.55</v>
      </c>
      <c r="C813" s="4">
        <v>2482.7</v>
      </c>
      <c r="D813" s="4">
        <v>1763.85</v>
      </c>
      <c r="E813" s="11">
        <v>317.95</v>
      </c>
      <c r="F813" s="11">
        <v>238.45</v>
      </c>
      <c r="G813" s="11">
        <v>187.77</v>
      </c>
      <c r="H813" s="4">
        <v>1816.8</v>
      </c>
      <c r="I813" s="4">
        <v>19154.8</v>
      </c>
      <c r="J813" s="5">
        <f t="shared" si="1"/>
        <v>157.26</v>
      </c>
    </row>
    <row r="814">
      <c r="A814" s="7">
        <v>44462.0</v>
      </c>
      <c r="B814" s="4">
        <v>1570.0</v>
      </c>
      <c r="C814" s="4">
        <v>2489.9</v>
      </c>
      <c r="D814" s="4">
        <v>1742.55</v>
      </c>
      <c r="E814" s="11">
        <v>321.5</v>
      </c>
      <c r="F814" s="11">
        <v>242.5</v>
      </c>
      <c r="G814" s="11">
        <v>187.56</v>
      </c>
      <c r="H814" s="4">
        <v>1793.5</v>
      </c>
      <c r="I814" s="4">
        <v>19059.1</v>
      </c>
      <c r="J814" s="5">
        <f t="shared" si="1"/>
        <v>88.37</v>
      </c>
    </row>
    <row r="815">
      <c r="A815" s="7">
        <v>44461.0</v>
      </c>
      <c r="B815" s="4">
        <v>1533.7</v>
      </c>
      <c r="C815" s="4">
        <v>2430.5</v>
      </c>
      <c r="D815" s="4">
        <v>1716.9</v>
      </c>
      <c r="E815" s="11">
        <v>310.1</v>
      </c>
      <c r="F815" s="11">
        <v>243.5</v>
      </c>
      <c r="G815" s="11">
        <v>185.04</v>
      </c>
      <c r="H815" s="4">
        <v>1763.9</v>
      </c>
      <c r="I815" s="4">
        <v>19134.6</v>
      </c>
      <c r="J815" s="5">
        <f t="shared" si="1"/>
        <v>-315.63</v>
      </c>
    </row>
    <row r="816">
      <c r="A816" s="7">
        <v>44460.0</v>
      </c>
      <c r="B816" s="4">
        <v>1551.95</v>
      </c>
      <c r="C816" s="4">
        <v>2404.7</v>
      </c>
      <c r="D816" s="4">
        <v>1718.45</v>
      </c>
      <c r="E816" s="11">
        <v>301.95</v>
      </c>
      <c r="F816" s="11">
        <v>241.5</v>
      </c>
      <c r="G816" s="11">
        <v>184.92</v>
      </c>
      <c r="H816" s="4">
        <v>1789.4</v>
      </c>
      <c r="I816" s="4">
        <v>19441.0</v>
      </c>
      <c r="J816" s="5">
        <f t="shared" si="1"/>
        <v>64.87</v>
      </c>
    </row>
    <row r="817">
      <c r="A817" s="7">
        <v>44459.0</v>
      </c>
      <c r="B817" s="4">
        <v>1559.85</v>
      </c>
      <c r="C817" s="4">
        <v>2394.35</v>
      </c>
      <c r="D817" s="4">
        <v>1687.85</v>
      </c>
      <c r="E817" s="11">
        <v>298.95</v>
      </c>
      <c r="F817" s="11">
        <v>233.75</v>
      </c>
      <c r="G817" s="11">
        <v>183.45</v>
      </c>
      <c r="H817" s="4">
        <v>1795.8</v>
      </c>
      <c r="I817" s="4">
        <v>19415.0</v>
      </c>
      <c r="J817" s="5">
        <f t="shared" si="1"/>
        <v>-135.31</v>
      </c>
    </row>
    <row r="818">
      <c r="A818" s="7">
        <v>44456.0</v>
      </c>
      <c r="B818" s="4">
        <v>1582.15</v>
      </c>
      <c r="C818" s="4">
        <v>2390.55</v>
      </c>
      <c r="D818" s="4">
        <v>1691.3</v>
      </c>
      <c r="E818" s="11">
        <v>308.6</v>
      </c>
      <c r="F818" s="11">
        <v>231.15</v>
      </c>
      <c r="G818" s="11">
        <v>185.36</v>
      </c>
      <c r="H818" s="4">
        <v>1783.9</v>
      </c>
      <c r="I818" s="4">
        <v>19531.3</v>
      </c>
      <c r="J818" s="5">
        <f t="shared" si="1"/>
        <v>-473.41</v>
      </c>
    </row>
    <row r="819">
      <c r="A819" s="7">
        <v>44455.0</v>
      </c>
      <c r="B819" s="4">
        <v>1559.95</v>
      </c>
      <c r="C819" s="4">
        <v>2428.2</v>
      </c>
      <c r="D819" s="4">
        <v>1702.25</v>
      </c>
      <c r="E819" s="11">
        <v>311.65</v>
      </c>
      <c r="F819" s="11">
        <v>230.75</v>
      </c>
      <c r="G819" s="11">
        <v>185.62</v>
      </c>
      <c r="H819" s="4">
        <v>1802.6</v>
      </c>
      <c r="I819" s="4">
        <v>19956.7</v>
      </c>
      <c r="J819" s="5">
        <f t="shared" si="1"/>
        <v>-126.67</v>
      </c>
    </row>
    <row r="820">
      <c r="A820" s="7">
        <v>44454.0</v>
      </c>
      <c r="B820" s="4">
        <v>1546.8</v>
      </c>
      <c r="C820" s="4">
        <v>2378.3</v>
      </c>
      <c r="D820" s="4">
        <v>1711.45</v>
      </c>
      <c r="E820" s="11">
        <v>311.95</v>
      </c>
      <c r="F820" s="11">
        <v>216.0</v>
      </c>
      <c r="G820" s="11">
        <v>184.59</v>
      </c>
      <c r="H820" s="4">
        <v>1797.8</v>
      </c>
      <c r="I820" s="4">
        <v>20157.5</v>
      </c>
      <c r="J820" s="5">
        <f t="shared" si="1"/>
        <v>-136.59</v>
      </c>
    </row>
    <row r="821">
      <c r="A821" s="7">
        <v>44453.0</v>
      </c>
      <c r="B821" s="4">
        <v>1548.55</v>
      </c>
      <c r="C821" s="4">
        <v>2368.45</v>
      </c>
      <c r="D821" s="4">
        <v>1686.15</v>
      </c>
      <c r="E821" s="11">
        <v>306.1</v>
      </c>
      <c r="F821" s="11">
        <v>216.1</v>
      </c>
      <c r="G821" s="11">
        <v>182.93</v>
      </c>
      <c r="H821" s="4">
        <v>1792.5</v>
      </c>
      <c r="I821" s="4">
        <v>20340.2</v>
      </c>
      <c r="J821" s="5">
        <f t="shared" si="1"/>
        <v>689.25</v>
      </c>
    </row>
    <row r="822">
      <c r="A822" s="7">
        <v>44452.0</v>
      </c>
      <c r="B822" s="4">
        <v>1555.55</v>
      </c>
      <c r="C822" s="4">
        <v>2371.55</v>
      </c>
      <c r="D822" s="4">
        <v>1691.9</v>
      </c>
      <c r="E822" s="11">
        <v>301.2</v>
      </c>
      <c r="F822" s="11">
        <v>214.15</v>
      </c>
      <c r="G822" s="11">
        <v>182.88</v>
      </c>
      <c r="H822" s="4">
        <v>1806.2</v>
      </c>
      <c r="I822" s="4">
        <v>19628.3</v>
      </c>
      <c r="J822" s="5">
        <f t="shared" si="1"/>
        <v>523.84</v>
      </c>
    </row>
    <row r="823">
      <c r="A823" s="3">
        <v>44448.0</v>
      </c>
      <c r="B823" s="4">
        <v>1568.6</v>
      </c>
      <c r="C823" s="4">
        <v>2425.6</v>
      </c>
      <c r="D823" s="4">
        <v>1691.6</v>
      </c>
      <c r="E823" s="11">
        <v>298.95</v>
      </c>
      <c r="F823" s="11">
        <v>212.65</v>
      </c>
      <c r="G823" s="11">
        <v>182.59</v>
      </c>
      <c r="H823" s="4">
        <v>1795.7</v>
      </c>
      <c r="I823" s="4">
        <v>19052.2</v>
      </c>
      <c r="J823" s="5">
        <f t="shared" si="1"/>
        <v>-255.61</v>
      </c>
    </row>
    <row r="824">
      <c r="A824" s="3">
        <v>44447.0</v>
      </c>
      <c r="B824" s="4">
        <v>1576.4</v>
      </c>
      <c r="C824" s="4">
        <v>2431.35</v>
      </c>
      <c r="D824" s="4">
        <v>1693.25</v>
      </c>
      <c r="E824" s="11">
        <v>295.25</v>
      </c>
      <c r="F824" s="11">
        <v>211.25</v>
      </c>
      <c r="G824" s="11">
        <v>182.8</v>
      </c>
      <c r="H824" s="4">
        <v>1781.3</v>
      </c>
      <c r="I824" s="4">
        <v>19311.9</v>
      </c>
      <c r="J824" s="5">
        <f t="shared" si="1"/>
        <v>-129.65</v>
      </c>
    </row>
    <row r="825">
      <c r="A825" s="3">
        <v>44446.0</v>
      </c>
      <c r="B825" s="4">
        <v>1569.25</v>
      </c>
      <c r="C825" s="4">
        <v>2440.9</v>
      </c>
      <c r="D825" s="4">
        <v>1706.65</v>
      </c>
      <c r="E825" s="11">
        <v>294.6</v>
      </c>
      <c r="F825" s="11">
        <v>211.75</v>
      </c>
      <c r="G825" s="11">
        <v>182.6</v>
      </c>
      <c r="H825" s="4">
        <v>1784.4</v>
      </c>
      <c r="I825" s="4">
        <v>19423.0</v>
      </c>
      <c r="J825" s="5">
        <f t="shared" si="1"/>
        <v>-161.24</v>
      </c>
    </row>
    <row r="826">
      <c r="A826" s="3">
        <v>44445.0</v>
      </c>
      <c r="B826" s="4">
        <v>1565.7</v>
      </c>
      <c r="C826" s="4">
        <v>2425.6</v>
      </c>
      <c r="D826" s="4">
        <v>1730.4</v>
      </c>
      <c r="E826" s="11">
        <v>297.45</v>
      </c>
      <c r="F826" s="11">
        <v>209.3</v>
      </c>
      <c r="G826" s="11">
        <v>183.04</v>
      </c>
      <c r="H826" s="4">
        <v>1769.9</v>
      </c>
      <c r="I826" s="4">
        <v>19593.0</v>
      </c>
      <c r="J826" s="5">
        <f t="shared" si="1"/>
        <v>244.67</v>
      </c>
    </row>
    <row r="827">
      <c r="A827" s="3">
        <v>44442.0</v>
      </c>
      <c r="B827" s="4">
        <v>1576.05</v>
      </c>
      <c r="C827" s="4">
        <v>2388.5</v>
      </c>
      <c r="D827" s="4">
        <v>1700.65</v>
      </c>
      <c r="E827" s="11">
        <v>295.55</v>
      </c>
      <c r="F827" s="11">
        <v>210.6</v>
      </c>
      <c r="G827" s="11">
        <v>182.27</v>
      </c>
      <c r="H827" s="4">
        <v>1765.1</v>
      </c>
      <c r="I827" s="4">
        <v>19411.0</v>
      </c>
      <c r="J827" s="5">
        <f t="shared" si="1"/>
        <v>424.32</v>
      </c>
    </row>
    <row r="828">
      <c r="A828" s="3">
        <v>44441.0</v>
      </c>
      <c r="B828" s="4">
        <v>1589.0</v>
      </c>
      <c r="C828" s="4">
        <v>2294.4</v>
      </c>
      <c r="D828" s="4">
        <v>1689.1</v>
      </c>
      <c r="E828" s="11">
        <v>293.15</v>
      </c>
      <c r="F828" s="11">
        <v>209.75</v>
      </c>
      <c r="G828" s="11">
        <v>181.3</v>
      </c>
      <c r="H828" s="4">
        <v>1767.7</v>
      </c>
      <c r="I828" s="4">
        <v>19081.0</v>
      </c>
      <c r="J828" s="5">
        <f t="shared" si="1"/>
        <v>-126.26</v>
      </c>
    </row>
    <row r="829">
      <c r="A829" s="3">
        <v>44440.0</v>
      </c>
      <c r="B829" s="4">
        <v>1579.1</v>
      </c>
      <c r="C829" s="4">
        <v>2267.1</v>
      </c>
      <c r="D829" s="4">
        <v>1677.75</v>
      </c>
      <c r="E829" s="11">
        <v>295.25</v>
      </c>
      <c r="F829" s="11">
        <v>209.5</v>
      </c>
      <c r="G829" s="11">
        <v>179.96</v>
      </c>
      <c r="H829" s="4">
        <v>1797.3</v>
      </c>
      <c r="I829" s="4">
        <v>19225.7</v>
      </c>
      <c r="J829" s="5">
        <f t="shared" si="1"/>
        <v>409.54</v>
      </c>
    </row>
    <row r="830">
      <c r="A830" s="7">
        <v>44439.0</v>
      </c>
      <c r="B830" s="4">
        <v>1581.4</v>
      </c>
      <c r="C830" s="4">
        <v>2258.15</v>
      </c>
      <c r="D830" s="4">
        <v>1706.45</v>
      </c>
      <c r="E830" s="11">
        <v>287.3</v>
      </c>
      <c r="F830" s="11">
        <v>211.3</v>
      </c>
      <c r="G830" s="11">
        <v>180.22</v>
      </c>
      <c r="H830" s="4">
        <v>1794.1</v>
      </c>
      <c r="I830" s="4">
        <v>18803.2</v>
      </c>
      <c r="J830" s="5">
        <f t="shared" si="1"/>
        <v>-76.39</v>
      </c>
    </row>
    <row r="831">
      <c r="A831" s="7">
        <v>44438.0</v>
      </c>
      <c r="B831" s="4">
        <v>1568.25</v>
      </c>
      <c r="C831" s="4">
        <v>2270.25</v>
      </c>
      <c r="D831" s="4">
        <v>1698.05</v>
      </c>
      <c r="E831" s="11">
        <v>291.95</v>
      </c>
      <c r="F831" s="11">
        <v>208.0</v>
      </c>
      <c r="G831" s="11">
        <v>178.11</v>
      </c>
      <c r="H831" s="4">
        <v>1758.7</v>
      </c>
      <c r="I831" s="4">
        <v>18925.2</v>
      </c>
      <c r="J831" s="5">
        <f t="shared" si="1"/>
        <v>-302.33</v>
      </c>
    </row>
    <row r="832">
      <c r="A832" s="7">
        <v>44435.0</v>
      </c>
      <c r="B832" s="4">
        <v>1548.45</v>
      </c>
      <c r="C832" s="4">
        <v>2227.4</v>
      </c>
      <c r="D832" s="4">
        <v>1708.8</v>
      </c>
      <c r="E832" s="11">
        <v>285.75</v>
      </c>
      <c r="F832" s="11">
        <v>205.9</v>
      </c>
      <c r="G832" s="11">
        <v>175.94</v>
      </c>
      <c r="H832" s="4">
        <v>1755.1</v>
      </c>
      <c r="I832" s="4">
        <v>19293.5</v>
      </c>
      <c r="J832" s="5">
        <f t="shared" si="1"/>
        <v>-137.06</v>
      </c>
    </row>
    <row r="833">
      <c r="A833" s="7">
        <v>44434.0</v>
      </c>
      <c r="B833" s="4">
        <v>1554.8</v>
      </c>
      <c r="C833" s="4">
        <v>2230.45</v>
      </c>
      <c r="D833" s="4">
        <v>1727.7</v>
      </c>
      <c r="E833" s="11">
        <v>284.3</v>
      </c>
      <c r="F833" s="11">
        <v>204.6</v>
      </c>
      <c r="G833" s="11">
        <v>175.25</v>
      </c>
      <c r="H833" s="4">
        <v>1756.8</v>
      </c>
      <c r="I833" s="4">
        <v>19404.0</v>
      </c>
      <c r="J833" s="5">
        <f t="shared" si="1"/>
        <v>928.81</v>
      </c>
    </row>
    <row r="834">
      <c r="A834" s="7">
        <v>44433.0</v>
      </c>
      <c r="B834" s="4">
        <v>1557.4</v>
      </c>
      <c r="C834" s="4">
        <v>2202.6</v>
      </c>
      <c r="D834" s="4">
        <v>1735.55</v>
      </c>
      <c r="E834" s="11">
        <v>284.4</v>
      </c>
      <c r="F834" s="11">
        <v>206.4</v>
      </c>
      <c r="G834" s="11">
        <v>175.14</v>
      </c>
      <c r="H834" s="4">
        <v>1758.6</v>
      </c>
      <c r="I834" s="4">
        <v>18489.0</v>
      </c>
      <c r="J834" s="5">
        <f t="shared" si="1"/>
        <v>-348.56</v>
      </c>
    </row>
    <row r="835">
      <c r="A835" s="7">
        <v>44432.0</v>
      </c>
      <c r="B835" s="4">
        <v>1558.85</v>
      </c>
      <c r="C835" s="4">
        <v>2183.7</v>
      </c>
      <c r="D835" s="4">
        <v>1720.85</v>
      </c>
      <c r="E835" s="11">
        <v>279.8</v>
      </c>
      <c r="F835" s="11">
        <v>205.75</v>
      </c>
      <c r="G835" s="11">
        <v>175.1</v>
      </c>
      <c r="H835" s="4">
        <v>1761.2</v>
      </c>
      <c r="I835" s="4">
        <v>18872.4</v>
      </c>
      <c r="J835" s="5">
        <f t="shared" si="1"/>
        <v>-624.05</v>
      </c>
    </row>
    <row r="836">
      <c r="A836" s="7">
        <v>44431.0</v>
      </c>
      <c r="B836" s="4">
        <v>1524.6</v>
      </c>
      <c r="C836" s="4">
        <v>2162.35</v>
      </c>
      <c r="D836" s="4">
        <v>1738.75</v>
      </c>
      <c r="E836" s="11">
        <v>276.95</v>
      </c>
      <c r="F836" s="11">
        <v>206.3</v>
      </c>
      <c r="G836" s="11">
        <v>173.65</v>
      </c>
      <c r="H836" s="4">
        <v>1760.2</v>
      </c>
      <c r="I836" s="4">
        <v>19538.9</v>
      </c>
      <c r="J836" s="5">
        <f t="shared" si="1"/>
        <v>134.87</v>
      </c>
    </row>
    <row r="837">
      <c r="A837" s="7">
        <v>44428.0</v>
      </c>
      <c r="B837" s="4">
        <v>1514.75</v>
      </c>
      <c r="C837" s="4">
        <v>2148.25</v>
      </c>
      <c r="D837" s="4">
        <v>1732.95</v>
      </c>
      <c r="E837" s="11">
        <v>283.1</v>
      </c>
      <c r="F837" s="11">
        <v>208.9</v>
      </c>
      <c r="G837" s="11">
        <v>173.18</v>
      </c>
      <c r="H837" s="4">
        <v>1766.9</v>
      </c>
      <c r="I837" s="4">
        <v>19418.8</v>
      </c>
      <c r="J837" s="5">
        <f t="shared" si="1"/>
        <v>-720.27</v>
      </c>
    </row>
    <row r="838">
      <c r="A838" s="7">
        <v>44426.0</v>
      </c>
      <c r="B838" s="4">
        <v>1513.0</v>
      </c>
      <c r="C838" s="4">
        <v>2172.65</v>
      </c>
      <c r="D838" s="4">
        <v>1733.45</v>
      </c>
      <c r="E838" s="11">
        <v>293.35</v>
      </c>
      <c r="F838" s="11">
        <v>208.95</v>
      </c>
      <c r="G838" s="11">
        <v>174.5</v>
      </c>
      <c r="H838" s="4">
        <v>1757.7</v>
      </c>
      <c r="I838" s="4">
        <v>20113.5</v>
      </c>
      <c r="J838" s="5">
        <f t="shared" si="1"/>
        <v>306.27</v>
      </c>
    </row>
    <row r="839">
      <c r="A839" s="7">
        <v>44425.0</v>
      </c>
      <c r="B839" s="4">
        <v>1514.65</v>
      </c>
      <c r="C839" s="4">
        <v>2164.25</v>
      </c>
      <c r="D839" s="4">
        <v>1741.65</v>
      </c>
      <c r="E839" s="11">
        <v>297.7</v>
      </c>
      <c r="F839" s="11">
        <v>209.2</v>
      </c>
      <c r="G839" s="11">
        <v>174.68</v>
      </c>
      <c r="H839" s="4">
        <v>1756.3</v>
      </c>
      <c r="I839" s="4">
        <v>19802.4</v>
      </c>
      <c r="J839" s="5">
        <f t="shared" si="1"/>
        <v>139.5</v>
      </c>
    </row>
    <row r="840">
      <c r="A840" s="7">
        <v>44424.0</v>
      </c>
      <c r="B840" s="4">
        <v>1530.6</v>
      </c>
      <c r="C840" s="4">
        <v>2173.5</v>
      </c>
      <c r="D840" s="4">
        <v>1704.4</v>
      </c>
      <c r="E840" s="11">
        <v>303.7</v>
      </c>
      <c r="F840" s="11">
        <v>210.9</v>
      </c>
      <c r="G840" s="11">
        <v>174.33</v>
      </c>
      <c r="H840" s="4">
        <v>1722.2</v>
      </c>
      <c r="I840" s="4">
        <v>19701.7</v>
      </c>
      <c r="J840" s="5">
        <f t="shared" si="1"/>
        <v>-513.38</v>
      </c>
    </row>
    <row r="841">
      <c r="A841" s="7">
        <v>44421.0</v>
      </c>
      <c r="B841" s="4">
        <v>1526.2</v>
      </c>
      <c r="C841" s="4">
        <v>2145.65</v>
      </c>
      <c r="D841" s="4">
        <v>1712.2</v>
      </c>
      <c r="E841" s="11">
        <v>307.25</v>
      </c>
      <c r="F841" s="11">
        <v>211.45</v>
      </c>
      <c r="G841" s="11">
        <v>173.56</v>
      </c>
      <c r="H841" s="4">
        <v>1735.9</v>
      </c>
      <c r="I841" s="4">
        <v>20222.5</v>
      </c>
      <c r="J841" s="5">
        <f t="shared" si="1"/>
        <v>120.8</v>
      </c>
    </row>
    <row r="842">
      <c r="A842" s="7">
        <v>44420.0</v>
      </c>
      <c r="B842" s="4">
        <v>1501.4</v>
      </c>
      <c r="C842" s="4">
        <v>2110.5</v>
      </c>
      <c r="D842" s="4">
        <v>1689.6</v>
      </c>
      <c r="E842" s="11">
        <v>306.0</v>
      </c>
      <c r="F842" s="11">
        <v>208.9</v>
      </c>
      <c r="G842" s="11">
        <v>172.01</v>
      </c>
      <c r="H842" s="4">
        <v>1750.0</v>
      </c>
      <c r="I842" s="4">
        <v>20175.5</v>
      </c>
      <c r="J842" s="5">
        <f t="shared" si="1"/>
        <v>-2196.24</v>
      </c>
    </row>
    <row r="843">
      <c r="A843" s="7">
        <v>44419.0</v>
      </c>
      <c r="B843" s="4">
        <v>1494.95</v>
      </c>
      <c r="C843" s="4">
        <v>2117.3</v>
      </c>
      <c r="D843" s="4">
        <v>1677.55</v>
      </c>
      <c r="E843" s="11">
        <v>295.45</v>
      </c>
      <c r="F843" s="11">
        <v>208.65</v>
      </c>
      <c r="G843" s="11">
        <v>171.25</v>
      </c>
      <c r="H843" s="4">
        <v>1749.7</v>
      </c>
      <c r="I843" s="4">
        <v>22395.3</v>
      </c>
      <c r="J843" s="5">
        <f t="shared" si="1"/>
        <v>579.26</v>
      </c>
    </row>
    <row r="844">
      <c r="A844" s="7">
        <v>44418.0</v>
      </c>
      <c r="B844" s="4">
        <v>1507.65</v>
      </c>
      <c r="C844" s="4">
        <v>2088.05</v>
      </c>
      <c r="D844" s="4">
        <v>1677.25</v>
      </c>
      <c r="E844" s="11">
        <v>294.2</v>
      </c>
      <c r="F844" s="11">
        <v>209.85</v>
      </c>
      <c r="G844" s="11">
        <v>171.29</v>
      </c>
      <c r="H844" s="4">
        <v>1747.7</v>
      </c>
      <c r="I844" s="4">
        <v>21834.9</v>
      </c>
      <c r="J844" s="5">
        <f t="shared" si="1"/>
        <v>176.35</v>
      </c>
    </row>
    <row r="845">
      <c r="A845" s="3">
        <v>44417.0</v>
      </c>
      <c r="B845" s="4">
        <v>1503.9</v>
      </c>
      <c r="C845" s="4">
        <v>2077.15</v>
      </c>
      <c r="D845" s="4">
        <v>1663.3</v>
      </c>
      <c r="E845" s="11">
        <v>298.1</v>
      </c>
      <c r="F845" s="11">
        <v>213.8</v>
      </c>
      <c r="G845" s="11">
        <v>171.19</v>
      </c>
      <c r="H845" s="4">
        <v>1776.7</v>
      </c>
      <c r="I845" s="4">
        <v>21650.4</v>
      </c>
      <c r="J845" s="5">
        <f t="shared" si="1"/>
        <v>296.42</v>
      </c>
    </row>
    <row r="846">
      <c r="A846" s="3">
        <v>44414.0</v>
      </c>
      <c r="B846" s="4">
        <v>1492.65</v>
      </c>
      <c r="C846" s="4">
        <v>2089.05</v>
      </c>
      <c r="D846" s="4">
        <v>1650.2</v>
      </c>
      <c r="E846" s="11">
        <v>300.05</v>
      </c>
      <c r="F846" s="11">
        <v>214.25</v>
      </c>
      <c r="G846" s="11">
        <v>170.62</v>
      </c>
      <c r="H846" s="4">
        <v>1776.1</v>
      </c>
      <c r="I846" s="4">
        <v>21365.2</v>
      </c>
      <c r="J846" s="5">
        <f t="shared" si="1"/>
        <v>2020.22</v>
      </c>
    </row>
    <row r="847">
      <c r="A847" s="3">
        <v>44413.0</v>
      </c>
      <c r="B847" s="4">
        <v>1484.85</v>
      </c>
      <c r="C847" s="4">
        <v>2134.25</v>
      </c>
      <c r="D847" s="4">
        <v>1653.55</v>
      </c>
      <c r="E847" s="11">
        <v>299.7</v>
      </c>
      <c r="F847" s="11">
        <v>215.25</v>
      </c>
      <c r="G847" s="11">
        <v>171.1</v>
      </c>
      <c r="H847" s="4">
        <v>1761.8</v>
      </c>
      <c r="I847" s="4">
        <v>19317.4</v>
      </c>
      <c r="J847" s="5">
        <f t="shared" si="1"/>
        <v>111.32</v>
      </c>
    </row>
    <row r="848">
      <c r="A848" s="3">
        <v>44412.0</v>
      </c>
      <c r="B848" s="4">
        <v>1465.3</v>
      </c>
      <c r="C848" s="4">
        <v>2103.75</v>
      </c>
      <c r="D848" s="4">
        <v>1649.25</v>
      </c>
      <c r="E848" s="11">
        <v>298.15</v>
      </c>
      <c r="F848" s="11">
        <v>208.6</v>
      </c>
      <c r="G848" s="11">
        <v>170.63</v>
      </c>
      <c r="H848" s="4">
        <v>1749.4</v>
      </c>
      <c r="I848" s="4">
        <v>19281.5</v>
      </c>
      <c r="J848" s="5">
        <f t="shared" si="1"/>
        <v>525.2</v>
      </c>
    </row>
    <row r="849">
      <c r="A849" s="3">
        <v>44411.0</v>
      </c>
      <c r="B849" s="4">
        <v>1434.7</v>
      </c>
      <c r="C849" s="4">
        <v>2087.75</v>
      </c>
      <c r="D849" s="4">
        <v>1655.2</v>
      </c>
      <c r="E849" s="11">
        <v>303.7</v>
      </c>
      <c r="F849" s="11">
        <v>209.9</v>
      </c>
      <c r="G849" s="11">
        <v>169.13</v>
      </c>
      <c r="H849" s="4">
        <v>1754.6</v>
      </c>
      <c r="I849" s="4">
        <v>18786.4</v>
      </c>
      <c r="J849" s="5">
        <f t="shared" si="1"/>
        <v>-982</v>
      </c>
    </row>
    <row r="850">
      <c r="A850" s="3">
        <v>44410.0</v>
      </c>
      <c r="B850" s="4">
        <v>1422.65</v>
      </c>
      <c r="C850" s="4">
        <v>2072.5</v>
      </c>
      <c r="D850" s="4">
        <v>1631.55</v>
      </c>
      <c r="E850" s="11">
        <v>296.85</v>
      </c>
      <c r="F850" s="11">
        <v>207.3</v>
      </c>
      <c r="G850" s="11">
        <v>166.83</v>
      </c>
      <c r="H850" s="4">
        <v>1792.6</v>
      </c>
      <c r="I850" s="4">
        <v>19793.1</v>
      </c>
      <c r="J850" s="5">
        <f t="shared" si="1"/>
        <v>-158.62</v>
      </c>
    </row>
    <row r="851">
      <c r="A851" s="7">
        <v>44407.0</v>
      </c>
      <c r="B851" s="4">
        <v>1426.45</v>
      </c>
      <c r="C851" s="4">
        <v>2035.3</v>
      </c>
      <c r="D851" s="4">
        <v>1610.5</v>
      </c>
      <c r="E851" s="11">
        <v>293.95</v>
      </c>
      <c r="F851" s="11">
        <v>204.95</v>
      </c>
      <c r="G851" s="11">
        <v>165.95</v>
      </c>
      <c r="H851" s="4">
        <v>1805.0</v>
      </c>
      <c r="I851" s="4">
        <v>19999.9</v>
      </c>
      <c r="J851" s="5">
        <f t="shared" si="1"/>
        <v>164.89</v>
      </c>
    </row>
    <row r="852">
      <c r="A852" s="7">
        <v>44406.0</v>
      </c>
      <c r="B852" s="4">
        <v>1418.25</v>
      </c>
      <c r="C852" s="4">
        <v>2053.25</v>
      </c>
      <c r="D852" s="4">
        <v>1617.0</v>
      </c>
      <c r="E852" s="11">
        <v>292.9</v>
      </c>
      <c r="F852" s="11">
        <v>206.05</v>
      </c>
      <c r="G852" s="11">
        <v>165.96</v>
      </c>
      <c r="H852" s="4">
        <v>1792.3</v>
      </c>
      <c r="I852" s="4">
        <v>19831.4</v>
      </c>
      <c r="J852" s="5">
        <f t="shared" si="1"/>
        <v>-84.74</v>
      </c>
    </row>
    <row r="853">
      <c r="A853" s="7">
        <v>44405.0</v>
      </c>
      <c r="B853" s="4">
        <v>1417.3</v>
      </c>
      <c r="C853" s="4">
        <v>2037.35</v>
      </c>
      <c r="D853" s="4">
        <v>1605.6</v>
      </c>
      <c r="E853" s="11">
        <v>284.45</v>
      </c>
      <c r="F853" s="11">
        <v>209.1</v>
      </c>
      <c r="G853" s="11">
        <v>165.45</v>
      </c>
      <c r="H853" s="4">
        <v>1789.9</v>
      </c>
      <c r="I853" s="4">
        <v>19952.7</v>
      </c>
      <c r="J853" s="5">
        <f t="shared" si="1"/>
        <v>-224.95</v>
      </c>
    </row>
    <row r="854">
      <c r="A854" s="7">
        <v>44404.0</v>
      </c>
      <c r="B854" s="4">
        <v>1439.75</v>
      </c>
      <c r="C854" s="4">
        <v>2055.0</v>
      </c>
      <c r="D854" s="4">
        <v>1602.55</v>
      </c>
      <c r="E854" s="11">
        <v>291.4</v>
      </c>
      <c r="F854" s="11">
        <v>208.65</v>
      </c>
      <c r="G854" s="11">
        <v>165.55</v>
      </c>
      <c r="H854" s="4">
        <v>1797.8</v>
      </c>
      <c r="I854" s="4">
        <v>20126.1</v>
      </c>
      <c r="J854" s="5">
        <f t="shared" si="1"/>
        <v>65.88</v>
      </c>
    </row>
    <row r="855">
      <c r="A855" s="7">
        <v>44403.0</v>
      </c>
      <c r="B855" s="4">
        <v>1434.55</v>
      </c>
      <c r="C855" s="4">
        <v>2076.85</v>
      </c>
      <c r="D855" s="4">
        <v>1603.9</v>
      </c>
      <c r="E855" s="11">
        <v>293.15</v>
      </c>
      <c r="F855" s="11">
        <v>211.15</v>
      </c>
      <c r="G855" s="11">
        <v>166.22</v>
      </c>
      <c r="H855" s="4">
        <v>1791.2</v>
      </c>
      <c r="I855" s="4">
        <v>20043.9</v>
      </c>
      <c r="J855" s="5">
        <f t="shared" si="1"/>
        <v>218.63</v>
      </c>
    </row>
    <row r="856">
      <c r="A856" s="7">
        <v>44400.0</v>
      </c>
      <c r="B856" s="4">
        <v>1442.75</v>
      </c>
      <c r="C856" s="4">
        <v>2105.7</v>
      </c>
      <c r="D856" s="4">
        <v>1590.45</v>
      </c>
      <c r="E856" s="11">
        <v>295.55</v>
      </c>
      <c r="F856" s="11">
        <v>212.4</v>
      </c>
      <c r="G856" s="11">
        <v>166.54</v>
      </c>
      <c r="H856" s="4">
        <v>1796.3</v>
      </c>
      <c r="I856" s="4">
        <v>19792.6</v>
      </c>
      <c r="J856" s="5">
        <f t="shared" si="1"/>
        <v>-527.34</v>
      </c>
    </row>
    <row r="857">
      <c r="A857" s="7">
        <v>44399.0</v>
      </c>
      <c r="B857" s="4">
        <v>1448.7</v>
      </c>
      <c r="C857" s="4">
        <v>2120.7</v>
      </c>
      <c r="D857" s="4">
        <v>1590.2</v>
      </c>
      <c r="E857" s="11">
        <v>302.55</v>
      </c>
      <c r="F857" s="11">
        <v>207.0</v>
      </c>
      <c r="G857" s="11">
        <v>166.18</v>
      </c>
      <c r="H857" s="4">
        <v>1798.5</v>
      </c>
      <c r="I857" s="4">
        <v>20295.8</v>
      </c>
      <c r="J857" s="5">
        <f t="shared" si="1"/>
        <v>787.34</v>
      </c>
    </row>
    <row r="858">
      <c r="A858" s="7">
        <v>44397.0</v>
      </c>
      <c r="B858" s="4">
        <v>1443.15</v>
      </c>
      <c r="C858" s="4">
        <v>2093.8</v>
      </c>
      <c r="D858" s="4">
        <v>1550.05</v>
      </c>
      <c r="E858" s="11">
        <v>302.15</v>
      </c>
      <c r="F858" s="11">
        <v>206.8</v>
      </c>
      <c r="G858" s="11">
        <v>164.64</v>
      </c>
      <c r="H858" s="4">
        <v>1831.5</v>
      </c>
      <c r="I858" s="4">
        <v>19550.2</v>
      </c>
      <c r="J858" s="5">
        <f t="shared" si="1"/>
        <v>-494.91</v>
      </c>
    </row>
    <row r="859">
      <c r="A859" s="7">
        <v>44396.0</v>
      </c>
      <c r="B859" s="4">
        <v>1471.0</v>
      </c>
      <c r="C859" s="4">
        <v>2098.95</v>
      </c>
      <c r="D859" s="4">
        <v>1541.7</v>
      </c>
      <c r="E859" s="11">
        <v>308.85</v>
      </c>
      <c r="F859" s="11">
        <v>207.75</v>
      </c>
      <c r="G859" s="11">
        <v>165.65</v>
      </c>
      <c r="H859" s="4">
        <v>1809.4</v>
      </c>
      <c r="I859" s="4">
        <v>20033.9</v>
      </c>
      <c r="J859" s="5">
        <f t="shared" si="1"/>
        <v>-303.23</v>
      </c>
    </row>
    <row r="860">
      <c r="A860" s="7">
        <v>44393.0</v>
      </c>
      <c r="B860" s="4">
        <v>1522.35</v>
      </c>
      <c r="C860" s="4">
        <v>2112.4</v>
      </c>
      <c r="D860" s="4">
        <v>1555.45</v>
      </c>
      <c r="E860" s="11">
        <v>311.25</v>
      </c>
      <c r="F860" s="11">
        <v>207.9</v>
      </c>
      <c r="G860" s="11">
        <v>167.38</v>
      </c>
      <c r="H860" s="4">
        <v>1813.8</v>
      </c>
      <c r="I860" s="4">
        <v>20249.9</v>
      </c>
      <c r="J860" s="5">
        <f t="shared" si="1"/>
        <v>-1308.32</v>
      </c>
    </row>
    <row r="861">
      <c r="A861" s="7">
        <v>44392.0</v>
      </c>
      <c r="B861" s="4">
        <v>1520.7</v>
      </c>
      <c r="C861" s="4">
        <v>2082.35</v>
      </c>
      <c r="D861" s="4">
        <v>1580.8</v>
      </c>
      <c r="E861" s="11">
        <v>310.25</v>
      </c>
      <c r="F861" s="11">
        <v>206.25</v>
      </c>
      <c r="G861" s="11">
        <v>167.2</v>
      </c>
      <c r="H861" s="4">
        <v>1815.8</v>
      </c>
      <c r="I861" s="4">
        <v>21565.4</v>
      </c>
      <c r="J861" s="5">
        <f t="shared" si="1"/>
        <v>231.5</v>
      </c>
    </row>
    <row r="862">
      <c r="A862" s="7">
        <v>44391.0</v>
      </c>
      <c r="B862" s="4">
        <v>1499.15</v>
      </c>
      <c r="C862" s="4">
        <v>2086.0</v>
      </c>
      <c r="D862" s="4">
        <v>1576.9</v>
      </c>
      <c r="E862" s="11">
        <v>309.55</v>
      </c>
      <c r="F862" s="11">
        <v>204.1</v>
      </c>
      <c r="G862" s="11">
        <v>166.55</v>
      </c>
      <c r="H862" s="4">
        <v>1809.8</v>
      </c>
      <c r="I862" s="4">
        <v>21365.2</v>
      </c>
      <c r="J862" s="5">
        <f t="shared" si="1"/>
        <v>-141.86</v>
      </c>
    </row>
    <row r="863">
      <c r="A863" s="7">
        <v>44390.0</v>
      </c>
      <c r="B863" s="4">
        <v>1501.85</v>
      </c>
      <c r="C863" s="4">
        <v>2099.7</v>
      </c>
      <c r="D863" s="4">
        <v>1544.95</v>
      </c>
      <c r="E863" s="11">
        <v>310.95</v>
      </c>
      <c r="F863" s="11">
        <v>201.85</v>
      </c>
      <c r="G863" s="11">
        <v>166.01</v>
      </c>
      <c r="H863" s="4">
        <v>1816.6</v>
      </c>
      <c r="I863" s="4">
        <v>21517.2</v>
      </c>
      <c r="J863" s="5">
        <f t="shared" si="1"/>
        <v>157.84</v>
      </c>
    </row>
    <row r="864">
      <c r="A864" s="7">
        <v>44389.0</v>
      </c>
      <c r="B864" s="4">
        <v>1487.0</v>
      </c>
      <c r="C864" s="4">
        <v>2084.1</v>
      </c>
      <c r="D864" s="4">
        <v>1547.85</v>
      </c>
      <c r="E864" s="11">
        <v>307.45</v>
      </c>
      <c r="F864" s="11">
        <v>201.1</v>
      </c>
      <c r="G864" s="11">
        <v>165.07</v>
      </c>
      <c r="H864" s="4">
        <v>1792.4</v>
      </c>
      <c r="I864" s="4">
        <v>21416.3</v>
      </c>
      <c r="J864" s="5">
        <f t="shared" si="1"/>
        <v>-112.99</v>
      </c>
    </row>
    <row r="865">
      <c r="A865" s="3">
        <v>44386.0</v>
      </c>
      <c r="B865" s="4">
        <v>1502.0</v>
      </c>
      <c r="C865" s="4">
        <v>2071.2</v>
      </c>
      <c r="D865" s="4">
        <v>1562.9</v>
      </c>
      <c r="E865" s="11">
        <v>306.3</v>
      </c>
      <c r="F865" s="11">
        <v>201.35</v>
      </c>
      <c r="G865" s="11">
        <v>165.11</v>
      </c>
      <c r="H865" s="4">
        <v>1788.2</v>
      </c>
      <c r="I865" s="4">
        <v>21517.2</v>
      </c>
      <c r="J865" s="5">
        <f t="shared" si="1"/>
        <v>321.88</v>
      </c>
    </row>
    <row r="866">
      <c r="A866" s="3">
        <v>44385.0</v>
      </c>
      <c r="B866" s="4">
        <v>1520.45</v>
      </c>
      <c r="C866" s="4">
        <v>2092.6</v>
      </c>
      <c r="D866" s="4">
        <v>1560.75</v>
      </c>
      <c r="E866" s="11">
        <v>306.35</v>
      </c>
      <c r="F866" s="11">
        <v>202.0</v>
      </c>
      <c r="G866" s="11">
        <v>165.43</v>
      </c>
      <c r="H866" s="4">
        <v>1805.9</v>
      </c>
      <c r="I866" s="4">
        <v>21138.9</v>
      </c>
      <c r="J866" s="5">
        <f t="shared" si="1"/>
        <v>255.82</v>
      </c>
    </row>
    <row r="867">
      <c r="A867" s="3">
        <v>44384.0</v>
      </c>
      <c r="B867" s="4">
        <v>1539.5</v>
      </c>
      <c r="C867" s="4">
        <v>2110.05</v>
      </c>
      <c r="D867" s="4">
        <v>1564.6</v>
      </c>
      <c r="E867" s="11">
        <v>317.1</v>
      </c>
      <c r="F867" s="11">
        <v>203.75</v>
      </c>
      <c r="G867" s="11">
        <v>166.66</v>
      </c>
      <c r="H867" s="4">
        <v>1803.6</v>
      </c>
      <c r="I867" s="4">
        <v>20831.3</v>
      </c>
      <c r="J867" s="5">
        <f t="shared" si="1"/>
        <v>-2355.64</v>
      </c>
    </row>
    <row r="868">
      <c r="A868" s="3">
        <v>44383.0</v>
      </c>
      <c r="B868" s="4">
        <v>1534.7</v>
      </c>
      <c r="C868" s="4">
        <v>2124.8</v>
      </c>
      <c r="D868" s="4">
        <v>1562.2</v>
      </c>
      <c r="E868" s="11">
        <v>316.9</v>
      </c>
      <c r="F868" s="11">
        <v>202.5</v>
      </c>
      <c r="G868" s="11">
        <v>166.1</v>
      </c>
      <c r="H868" s="4">
        <v>1781.4</v>
      </c>
      <c r="I868" s="4">
        <v>23203.6</v>
      </c>
      <c r="J868" s="5">
        <f t="shared" si="1"/>
        <v>-166.77</v>
      </c>
    </row>
    <row r="869">
      <c r="A869" s="3">
        <v>44382.0</v>
      </c>
      <c r="B869" s="4">
        <v>1495.45</v>
      </c>
      <c r="C869" s="4">
        <v>2150.2</v>
      </c>
      <c r="D869" s="4">
        <v>1578.95</v>
      </c>
      <c r="E869" s="11">
        <v>346.1</v>
      </c>
      <c r="F869" s="11">
        <v>203.65</v>
      </c>
      <c r="G869" s="11">
        <v>166.02</v>
      </c>
      <c r="H869" s="4">
        <v>1780.6</v>
      </c>
      <c r="I869" s="4">
        <v>23338.0</v>
      </c>
      <c r="J869" s="5">
        <f t="shared" si="1"/>
        <v>-469.38</v>
      </c>
    </row>
    <row r="870">
      <c r="A870" s="3">
        <v>44379.0</v>
      </c>
      <c r="B870" s="4">
        <v>1480.4</v>
      </c>
      <c r="C870" s="4">
        <v>2129.05</v>
      </c>
      <c r="D870" s="4">
        <v>1567.8</v>
      </c>
      <c r="E870" s="11">
        <v>344.9</v>
      </c>
      <c r="F870" s="11">
        <v>202.4</v>
      </c>
      <c r="G870" s="11">
        <v>164.9</v>
      </c>
      <c r="H870" s="4">
        <v>1782.1</v>
      </c>
      <c r="I870" s="4">
        <v>23856.8</v>
      </c>
      <c r="J870" s="5">
        <f t="shared" si="1"/>
        <v>-215.98</v>
      </c>
    </row>
    <row r="871">
      <c r="A871" s="3">
        <v>44378.0</v>
      </c>
      <c r="B871" s="4">
        <v>1486.75</v>
      </c>
      <c r="C871" s="4">
        <v>2097.95</v>
      </c>
      <c r="D871" s="4">
        <v>1560.4</v>
      </c>
      <c r="E871" s="11">
        <v>344.25</v>
      </c>
      <c r="F871" s="11">
        <v>203.0</v>
      </c>
      <c r="G871" s="11">
        <v>164.78</v>
      </c>
      <c r="H871" s="4">
        <v>1785.5</v>
      </c>
      <c r="I871" s="4">
        <v>24101.7</v>
      </c>
      <c r="J871" s="5">
        <f t="shared" si="1"/>
        <v>-242.46</v>
      </c>
    </row>
    <row r="872">
      <c r="A872" s="7">
        <v>44377.0</v>
      </c>
      <c r="B872" s="4">
        <v>1497.9</v>
      </c>
      <c r="C872" s="4">
        <v>2110.65</v>
      </c>
      <c r="D872" s="4">
        <v>1580.8</v>
      </c>
      <c r="E872" s="11">
        <v>339.6</v>
      </c>
      <c r="F872" s="11">
        <v>202.7</v>
      </c>
      <c r="G872" s="11">
        <v>165.14</v>
      </c>
      <c r="H872" s="4">
        <v>1787.2</v>
      </c>
      <c r="I872" s="4">
        <v>24302.8</v>
      </c>
      <c r="J872" s="5">
        <f t="shared" si="1"/>
        <v>-94.18</v>
      </c>
    </row>
    <row r="873">
      <c r="A873" s="7">
        <v>44376.0</v>
      </c>
      <c r="B873" s="4">
        <v>1502.05</v>
      </c>
      <c r="C873" s="4">
        <v>2087.8</v>
      </c>
      <c r="D873" s="4">
        <v>1563.05</v>
      </c>
      <c r="E873" s="11">
        <v>341.55</v>
      </c>
      <c r="F873" s="11">
        <v>203.3</v>
      </c>
      <c r="G873" s="11">
        <v>165.22</v>
      </c>
      <c r="H873" s="4">
        <v>1775.5</v>
      </c>
      <c r="I873" s="4">
        <v>24442.5</v>
      </c>
      <c r="J873" s="5">
        <f t="shared" si="1"/>
        <v>54.45</v>
      </c>
    </row>
    <row r="874">
      <c r="A874" s="7">
        <v>44375.0</v>
      </c>
      <c r="B874" s="4">
        <v>1508.35</v>
      </c>
      <c r="C874" s="4">
        <v>2086.0</v>
      </c>
      <c r="D874" s="4">
        <v>1571.8</v>
      </c>
      <c r="E874" s="11">
        <v>342.8</v>
      </c>
      <c r="F874" s="11">
        <v>203.6</v>
      </c>
      <c r="G874" s="11">
        <v>165.97</v>
      </c>
      <c r="H874" s="4">
        <v>1749.3</v>
      </c>
      <c r="I874" s="4">
        <v>24398.7</v>
      </c>
      <c r="J874" s="5">
        <f t="shared" si="1"/>
        <v>435.61</v>
      </c>
    </row>
    <row r="875">
      <c r="A875" s="7">
        <v>44372.0</v>
      </c>
      <c r="B875" s="4">
        <v>1515.1</v>
      </c>
      <c r="C875" s="4">
        <v>2104.45</v>
      </c>
      <c r="D875" s="4">
        <v>1574.2</v>
      </c>
      <c r="E875" s="11">
        <v>339.65</v>
      </c>
      <c r="F875" s="11">
        <v>205.05</v>
      </c>
      <c r="G875" s="11">
        <v>166.36</v>
      </c>
      <c r="H875" s="4">
        <v>1750.8</v>
      </c>
      <c r="I875" s="4">
        <v>23935.3</v>
      </c>
      <c r="J875" s="5">
        <f t="shared" si="1"/>
        <v>-23.59</v>
      </c>
    </row>
    <row r="876">
      <c r="A876" s="7">
        <v>44371.0</v>
      </c>
      <c r="B876" s="4">
        <v>1506.25</v>
      </c>
      <c r="C876" s="4">
        <v>2153.5</v>
      </c>
      <c r="D876" s="4">
        <v>1559.2</v>
      </c>
      <c r="E876" s="11">
        <v>334.65</v>
      </c>
      <c r="F876" s="11">
        <v>203.25</v>
      </c>
      <c r="G876" s="11">
        <v>165.75</v>
      </c>
      <c r="H876" s="4">
        <v>1729.0</v>
      </c>
      <c r="I876" s="4">
        <v>23962.9</v>
      </c>
      <c r="J876" s="5">
        <f t="shared" si="1"/>
        <v>846.06</v>
      </c>
    </row>
    <row r="877">
      <c r="A877" s="7">
        <v>44370.0</v>
      </c>
      <c r="B877" s="4">
        <v>1485.5</v>
      </c>
      <c r="C877" s="4">
        <v>2205.35</v>
      </c>
      <c r="D877" s="4">
        <v>1503.15</v>
      </c>
      <c r="E877" s="11">
        <v>335.25</v>
      </c>
      <c r="F877" s="11">
        <v>203.95</v>
      </c>
      <c r="G877" s="11">
        <v>164.74</v>
      </c>
      <c r="H877" s="4">
        <v>1723.8</v>
      </c>
      <c r="I877" s="4">
        <v>23146.7</v>
      </c>
      <c r="J877" s="5">
        <f t="shared" si="1"/>
        <v>-737.85</v>
      </c>
    </row>
    <row r="878">
      <c r="A878" s="7">
        <v>44369.0</v>
      </c>
      <c r="B878" s="4">
        <v>1483.8</v>
      </c>
      <c r="C878" s="4">
        <v>2225.75</v>
      </c>
      <c r="D878" s="4">
        <v>1511.85</v>
      </c>
      <c r="E878" s="11">
        <v>337.9</v>
      </c>
      <c r="F878" s="11">
        <v>205.1</v>
      </c>
      <c r="G878" s="11">
        <v>165.29</v>
      </c>
      <c r="H878" s="4">
        <v>1760.3</v>
      </c>
      <c r="I878" s="4">
        <v>23816.3</v>
      </c>
      <c r="J878" s="5">
        <f t="shared" si="1"/>
        <v>595.05</v>
      </c>
    </row>
    <row r="879">
      <c r="A879" s="7">
        <v>44368.0</v>
      </c>
      <c r="B879" s="4">
        <v>1488.7</v>
      </c>
      <c r="C879" s="4">
        <v>2237.25</v>
      </c>
      <c r="D879" s="4">
        <v>1500.3</v>
      </c>
      <c r="E879" s="11">
        <v>334.3</v>
      </c>
      <c r="F879" s="11">
        <v>204.45</v>
      </c>
      <c r="G879" s="11">
        <v>165.24</v>
      </c>
      <c r="H879" s="4">
        <v>1805.7</v>
      </c>
      <c r="I879" s="4">
        <v>23175.3</v>
      </c>
      <c r="J879" s="5">
        <f t="shared" si="1"/>
        <v>240.31</v>
      </c>
    </row>
    <row r="880">
      <c r="A880" s="7">
        <v>44365.0</v>
      </c>
      <c r="B880" s="4">
        <v>1479.8</v>
      </c>
      <c r="C880" s="4">
        <v>2225.65</v>
      </c>
      <c r="D880" s="4">
        <v>1503.3</v>
      </c>
      <c r="E880" s="11">
        <v>337.4</v>
      </c>
      <c r="F880" s="11">
        <v>204.55</v>
      </c>
      <c r="G880" s="11">
        <v>164.83</v>
      </c>
      <c r="H880" s="4">
        <v>1811.2</v>
      </c>
      <c r="I880" s="4">
        <v>22944.2</v>
      </c>
      <c r="J880" s="5">
        <f t="shared" si="1"/>
        <v>-341.18</v>
      </c>
    </row>
    <row r="881">
      <c r="A881" s="7">
        <v>44364.0</v>
      </c>
      <c r="B881" s="4">
        <v>1466.1</v>
      </c>
      <c r="C881" s="4">
        <v>2215.65</v>
      </c>
      <c r="D881" s="4">
        <v>1495.3</v>
      </c>
      <c r="E881" s="11">
        <v>345.65</v>
      </c>
      <c r="F881" s="11">
        <v>205.65</v>
      </c>
      <c r="G881" s="11">
        <v>164.86</v>
      </c>
      <c r="H881" s="4">
        <v>1810.7</v>
      </c>
      <c r="I881" s="4">
        <v>23308.2</v>
      </c>
      <c r="J881" s="5">
        <f t="shared" si="1"/>
        <v>681.77</v>
      </c>
    </row>
    <row r="882">
      <c r="A882" s="7">
        <v>44363.0</v>
      </c>
      <c r="B882" s="4">
        <v>1484.6</v>
      </c>
      <c r="C882" s="4">
        <v>2211.6</v>
      </c>
      <c r="D882" s="4">
        <v>1480.6</v>
      </c>
      <c r="E882" s="11">
        <v>349.35</v>
      </c>
      <c r="F882" s="11">
        <v>207.85</v>
      </c>
      <c r="G882" s="11">
        <v>165.54</v>
      </c>
      <c r="H882" s="4">
        <v>1818.7</v>
      </c>
      <c r="I882" s="4">
        <v>22612.1</v>
      </c>
      <c r="J882" s="5">
        <f t="shared" si="1"/>
        <v>-244.11</v>
      </c>
    </row>
    <row r="883">
      <c r="A883" s="7">
        <v>44362.0</v>
      </c>
      <c r="B883" s="4">
        <v>1490.25</v>
      </c>
      <c r="C883" s="4">
        <v>2250.0</v>
      </c>
      <c r="D883" s="4">
        <v>1473.9</v>
      </c>
      <c r="E883" s="11">
        <v>352.7</v>
      </c>
      <c r="F883" s="11">
        <v>207.05</v>
      </c>
      <c r="G883" s="11">
        <v>166.25</v>
      </c>
      <c r="H883" s="4">
        <v>1813.5</v>
      </c>
      <c r="I883" s="4">
        <v>22820.8</v>
      </c>
      <c r="J883" s="5">
        <f t="shared" si="1"/>
        <v>-161.46</v>
      </c>
    </row>
    <row r="884">
      <c r="A884" s="7">
        <v>44361.0</v>
      </c>
      <c r="B884" s="4">
        <v>1479.45</v>
      </c>
      <c r="C884" s="4">
        <v>2244.9</v>
      </c>
      <c r="D884" s="4">
        <v>1461.8</v>
      </c>
      <c r="E884" s="11">
        <v>355.95</v>
      </c>
      <c r="F884" s="11">
        <v>207.3</v>
      </c>
      <c r="G884" s="11">
        <v>165.61</v>
      </c>
      <c r="H884" s="4">
        <v>1832.3</v>
      </c>
      <c r="I884" s="4">
        <v>22988.6</v>
      </c>
      <c r="J884" s="5">
        <f t="shared" si="1"/>
        <v>-205.46</v>
      </c>
    </row>
    <row r="885">
      <c r="A885" s="7">
        <v>44358.0</v>
      </c>
      <c r="B885" s="4">
        <v>1486.35</v>
      </c>
      <c r="C885" s="4">
        <v>2213.15</v>
      </c>
      <c r="D885" s="4">
        <v>1446.9</v>
      </c>
      <c r="E885" s="11">
        <v>350.75</v>
      </c>
      <c r="F885" s="11">
        <v>207.9</v>
      </c>
      <c r="G885" s="11">
        <v>165.42</v>
      </c>
      <c r="H885" s="4">
        <v>1799.7</v>
      </c>
      <c r="I885" s="4">
        <v>23271.2</v>
      </c>
      <c r="J885" s="5">
        <f t="shared" si="1"/>
        <v>31.18</v>
      </c>
    </row>
    <row r="886">
      <c r="A886" s="7">
        <v>44357.0</v>
      </c>
      <c r="B886" s="4">
        <v>1481.05</v>
      </c>
      <c r="C886" s="4">
        <v>2183.0</v>
      </c>
      <c r="D886" s="4">
        <v>1424.3</v>
      </c>
      <c r="E886" s="11">
        <v>344.75</v>
      </c>
      <c r="F886" s="11">
        <v>209.3</v>
      </c>
      <c r="G886" s="11">
        <v>164.59</v>
      </c>
      <c r="H886" s="4">
        <v>1799.8</v>
      </c>
      <c r="I886" s="4">
        <v>23303.4</v>
      </c>
      <c r="J886" s="5">
        <f t="shared" si="1"/>
        <v>-313.36</v>
      </c>
    </row>
    <row r="887">
      <c r="A887" s="3">
        <v>44356.0</v>
      </c>
      <c r="B887" s="4">
        <v>1480.3</v>
      </c>
      <c r="C887" s="4">
        <v>2175.0</v>
      </c>
      <c r="D887" s="4">
        <v>1415.3</v>
      </c>
      <c r="E887" s="11">
        <v>343.35</v>
      </c>
      <c r="F887" s="11">
        <v>212.5</v>
      </c>
      <c r="G887" s="11">
        <v>163.7</v>
      </c>
      <c r="H887" s="4">
        <v>1799.2</v>
      </c>
      <c r="I887" s="4">
        <v>23634.2</v>
      </c>
      <c r="J887" s="5">
        <f t="shared" si="1"/>
        <v>-194.13</v>
      </c>
    </row>
    <row r="888">
      <c r="A888" s="3">
        <v>44355.0</v>
      </c>
      <c r="B888" s="4">
        <v>1483.05</v>
      </c>
      <c r="C888" s="4">
        <v>2214.6</v>
      </c>
      <c r="D888" s="4">
        <v>1412.95</v>
      </c>
      <c r="E888" s="11">
        <v>352.75</v>
      </c>
      <c r="F888" s="11">
        <v>213.65</v>
      </c>
      <c r="G888" s="11">
        <v>164.58</v>
      </c>
      <c r="H888" s="4">
        <v>1801.8</v>
      </c>
      <c r="I888" s="4">
        <v>23774.3</v>
      </c>
      <c r="J888" s="5">
        <f t="shared" si="1"/>
        <v>-76.26</v>
      </c>
    </row>
    <row r="889">
      <c r="A889" s="3">
        <v>44354.0</v>
      </c>
      <c r="B889" s="4">
        <v>1499.85</v>
      </c>
      <c r="C889" s="4">
        <v>2227.4</v>
      </c>
      <c r="D889" s="4">
        <v>1389.65</v>
      </c>
      <c r="E889" s="11">
        <v>345.5</v>
      </c>
      <c r="F889" s="11">
        <v>211.45</v>
      </c>
      <c r="G889" s="11">
        <v>164.69</v>
      </c>
      <c r="H889" s="4">
        <v>1805.4</v>
      </c>
      <c r="I889" s="4">
        <v>23850.0</v>
      </c>
      <c r="J889" s="5">
        <f t="shared" si="1"/>
        <v>947.39</v>
      </c>
    </row>
    <row r="890">
      <c r="A890" s="3">
        <v>44351.0</v>
      </c>
      <c r="B890" s="4">
        <v>1500.95</v>
      </c>
      <c r="C890" s="4">
        <v>2190.5</v>
      </c>
      <c r="D890" s="4">
        <v>1385.65</v>
      </c>
      <c r="E890" s="11">
        <v>334.95</v>
      </c>
      <c r="F890" s="11">
        <v>208.75</v>
      </c>
      <c r="G890" s="11">
        <v>164.05</v>
      </c>
      <c r="H890" s="4">
        <v>1803.4</v>
      </c>
      <c r="I890" s="4">
        <v>22958.3</v>
      </c>
      <c r="J890" s="5">
        <f t="shared" si="1"/>
        <v>1667.82</v>
      </c>
    </row>
    <row r="891">
      <c r="A891" s="3">
        <v>44350.0</v>
      </c>
      <c r="B891" s="4">
        <v>1520.55</v>
      </c>
      <c r="C891" s="4">
        <v>2209.65</v>
      </c>
      <c r="D891" s="4">
        <v>1389.65</v>
      </c>
      <c r="E891" s="11">
        <v>325.65</v>
      </c>
      <c r="F891" s="11">
        <v>209.05</v>
      </c>
      <c r="G891" s="11">
        <v>164.08</v>
      </c>
      <c r="H891" s="4">
        <v>1811.4</v>
      </c>
      <c r="I891" s="4">
        <v>21248.7</v>
      </c>
      <c r="J891" s="5">
        <f t="shared" si="1"/>
        <v>-11.66</v>
      </c>
    </row>
    <row r="892">
      <c r="A892" s="3">
        <v>44349.0</v>
      </c>
      <c r="B892" s="4">
        <v>1504.0</v>
      </c>
      <c r="C892" s="4">
        <v>2201.25</v>
      </c>
      <c r="D892" s="4">
        <v>1378.65</v>
      </c>
      <c r="E892" s="11">
        <v>323.0</v>
      </c>
      <c r="F892" s="11">
        <v>209.0</v>
      </c>
      <c r="G892" s="11">
        <v>163.39</v>
      </c>
      <c r="H892" s="4">
        <v>1809.2</v>
      </c>
      <c r="I892" s="4">
        <v>21301.9</v>
      </c>
      <c r="J892" s="5">
        <f t="shared" si="1"/>
        <v>-1270.87</v>
      </c>
    </row>
    <row r="893">
      <c r="A893" s="3">
        <v>44348.0</v>
      </c>
      <c r="B893" s="4">
        <v>1511.7</v>
      </c>
      <c r="C893" s="4">
        <v>2168.9</v>
      </c>
      <c r="D893" s="4">
        <v>1387.2</v>
      </c>
      <c r="E893" s="11">
        <v>318.1</v>
      </c>
      <c r="F893" s="11">
        <v>215.25</v>
      </c>
      <c r="G893" s="11">
        <v>163.01</v>
      </c>
      <c r="H893" s="4">
        <v>1815.0</v>
      </c>
      <c r="I893" s="4">
        <v>22582.1</v>
      </c>
      <c r="J893" s="5">
        <f t="shared" si="1"/>
        <v>103.84</v>
      </c>
    </row>
    <row r="894">
      <c r="A894" s="8">
        <v>44347.0</v>
      </c>
      <c r="B894" s="4">
        <v>1515.85</v>
      </c>
      <c r="C894" s="4">
        <v>2160.3</v>
      </c>
      <c r="D894" s="4">
        <v>1393.75</v>
      </c>
      <c r="E894" s="11">
        <v>318.75</v>
      </c>
      <c r="F894" s="11">
        <v>216.6</v>
      </c>
      <c r="G894" s="11">
        <v>162.77</v>
      </c>
      <c r="H894" s="4">
        <v>1829.0</v>
      </c>
      <c r="I894" s="4">
        <v>22460.4</v>
      </c>
      <c r="J894" s="5">
        <f t="shared" si="1"/>
        <v>-138.82</v>
      </c>
    </row>
    <row r="895">
      <c r="A895" s="8">
        <v>44344.0</v>
      </c>
      <c r="B895" s="4">
        <v>1503.45</v>
      </c>
      <c r="C895" s="4">
        <v>2094.8</v>
      </c>
      <c r="D895" s="4">
        <v>1405.05</v>
      </c>
      <c r="E895" s="11">
        <v>318.75</v>
      </c>
      <c r="F895" s="11">
        <v>212.9</v>
      </c>
      <c r="G895" s="11">
        <v>161.09</v>
      </c>
      <c r="H895" s="4">
        <v>1825.0</v>
      </c>
      <c r="I895" s="4">
        <v>22675.2</v>
      </c>
      <c r="J895" s="5">
        <f t="shared" si="1"/>
        <v>-317.61</v>
      </c>
    </row>
    <row r="896">
      <c r="A896" s="8">
        <v>44343.0</v>
      </c>
      <c r="B896" s="4">
        <v>1482.65</v>
      </c>
      <c r="C896" s="4">
        <v>1976.1</v>
      </c>
      <c r="D896" s="4">
        <v>1402.25</v>
      </c>
      <c r="E896" s="11">
        <v>318.6</v>
      </c>
      <c r="F896" s="11">
        <v>211.15</v>
      </c>
      <c r="G896" s="11">
        <v>160.2</v>
      </c>
      <c r="H896" s="4">
        <v>1809.9</v>
      </c>
      <c r="I896" s="4">
        <v>23153.0</v>
      </c>
      <c r="J896" s="5">
        <f t="shared" si="1"/>
        <v>-37.24</v>
      </c>
    </row>
    <row r="897">
      <c r="A897" s="8">
        <v>44342.0</v>
      </c>
      <c r="B897" s="4">
        <v>1477.05</v>
      </c>
      <c r="C897" s="4">
        <v>1970.05</v>
      </c>
      <c r="D897" s="4">
        <v>1397.25</v>
      </c>
      <c r="E897" s="11">
        <v>315.5</v>
      </c>
      <c r="F897" s="11">
        <v>210.6</v>
      </c>
      <c r="G897" s="11">
        <v>159.54</v>
      </c>
      <c r="H897" s="4">
        <v>1805.9</v>
      </c>
      <c r="I897" s="4">
        <v>23215.2</v>
      </c>
      <c r="J897" s="5">
        <f t="shared" si="1"/>
        <v>-158.33</v>
      </c>
    </row>
    <row r="898">
      <c r="A898" s="8">
        <v>44341.0</v>
      </c>
      <c r="B898" s="4">
        <v>1478.95</v>
      </c>
      <c r="C898" s="4">
        <v>1963.15</v>
      </c>
      <c r="D898" s="4">
        <v>1361.6</v>
      </c>
      <c r="E898" s="11">
        <v>315.25</v>
      </c>
      <c r="F898" s="11">
        <v>210.9</v>
      </c>
      <c r="G898" s="11">
        <v>158.77</v>
      </c>
      <c r="H898" s="4">
        <v>1810.6</v>
      </c>
      <c r="I898" s="4">
        <v>23410.2</v>
      </c>
      <c r="J898" s="5">
        <f t="shared" si="1"/>
        <v>857.74</v>
      </c>
    </row>
    <row r="899">
      <c r="A899" s="8">
        <v>44340.0</v>
      </c>
      <c r="B899" s="4">
        <v>1509.95</v>
      </c>
      <c r="C899" s="4">
        <v>1985.65</v>
      </c>
      <c r="D899" s="4">
        <v>1348.05</v>
      </c>
      <c r="E899" s="11">
        <v>311.85</v>
      </c>
      <c r="F899" s="11">
        <v>211.5</v>
      </c>
      <c r="G899" s="11">
        <v>158.68</v>
      </c>
      <c r="H899" s="4">
        <v>1800.2</v>
      </c>
      <c r="I899" s="4">
        <v>22525.8</v>
      </c>
      <c r="J899" s="5">
        <f t="shared" si="1"/>
        <v>1729.25</v>
      </c>
    </row>
    <row r="900">
      <c r="A900" s="8">
        <v>44337.0</v>
      </c>
      <c r="B900" s="4">
        <v>1497.3</v>
      </c>
      <c r="C900" s="4">
        <v>2002.55</v>
      </c>
      <c r="D900" s="4">
        <v>1354.5</v>
      </c>
      <c r="E900" s="11">
        <v>313.1</v>
      </c>
      <c r="F900" s="11">
        <v>209.05</v>
      </c>
      <c r="G900" s="11">
        <v>158.23</v>
      </c>
      <c r="H900" s="4">
        <v>1802.1</v>
      </c>
      <c r="I900" s="4">
        <v>20785.6</v>
      </c>
      <c r="J900" s="5">
        <f t="shared" si="1"/>
        <v>-309.8</v>
      </c>
    </row>
    <row r="901">
      <c r="A901" s="8">
        <v>44336.0</v>
      </c>
      <c r="B901" s="4">
        <v>1432.8</v>
      </c>
      <c r="C901" s="4">
        <v>1985.4</v>
      </c>
      <c r="D901" s="4">
        <v>1339.3</v>
      </c>
      <c r="E901" s="11">
        <v>307.7</v>
      </c>
      <c r="F901" s="11">
        <v>207.0</v>
      </c>
      <c r="G901" s="11">
        <v>155.93</v>
      </c>
      <c r="H901" s="4">
        <v>1794.2</v>
      </c>
      <c r="I901" s="4">
        <v>21209.9</v>
      </c>
      <c r="J901" s="5">
        <f t="shared" si="1"/>
        <v>341.53</v>
      </c>
    </row>
    <row r="902">
      <c r="A902" s="8">
        <v>44335.0</v>
      </c>
      <c r="B902" s="4">
        <v>1458.2</v>
      </c>
      <c r="C902" s="4">
        <v>1997.05</v>
      </c>
      <c r="D902" s="4">
        <v>1337.0</v>
      </c>
      <c r="E902" s="11">
        <v>314.45</v>
      </c>
      <c r="F902" s="11">
        <v>207.75</v>
      </c>
      <c r="G902" s="11">
        <v>156.95</v>
      </c>
      <c r="H902" s="4">
        <v>1794.2</v>
      </c>
      <c r="I902" s="4">
        <v>20825.1</v>
      </c>
      <c r="J902" s="5">
        <f t="shared" si="1"/>
        <v>216.7</v>
      </c>
    </row>
    <row r="903">
      <c r="A903" s="8">
        <v>44334.0</v>
      </c>
      <c r="B903" s="4">
        <v>1476.7</v>
      </c>
      <c r="C903" s="4">
        <v>1987.95</v>
      </c>
      <c r="D903" s="4">
        <v>1340.0</v>
      </c>
      <c r="E903" s="11">
        <v>332.45</v>
      </c>
      <c r="F903" s="11">
        <v>210.05</v>
      </c>
      <c r="G903" s="11">
        <v>157.55</v>
      </c>
      <c r="H903" s="4">
        <v>1783.3</v>
      </c>
      <c r="I903" s="4">
        <v>20586.0</v>
      </c>
      <c r="J903" s="5">
        <f t="shared" si="1"/>
        <v>427.82</v>
      </c>
    </row>
    <row r="904">
      <c r="A904" s="8">
        <v>44333.0</v>
      </c>
      <c r="B904" s="4">
        <v>1440.25</v>
      </c>
      <c r="C904" s="4">
        <v>1960.35</v>
      </c>
      <c r="D904" s="4">
        <v>1329.4</v>
      </c>
      <c r="E904" s="11">
        <v>321.1</v>
      </c>
      <c r="F904" s="11">
        <v>212.6</v>
      </c>
      <c r="G904" s="11">
        <v>155.68</v>
      </c>
      <c r="H904" s="4">
        <v>1776.8</v>
      </c>
      <c r="I904" s="4">
        <v>20250.0</v>
      </c>
      <c r="J904" s="5">
        <f t="shared" si="1"/>
        <v>1024.87</v>
      </c>
    </row>
    <row r="905">
      <c r="A905" s="8">
        <v>44330.0</v>
      </c>
      <c r="B905" s="4">
        <v>1386.85</v>
      </c>
      <c r="C905" s="4">
        <v>1937.3</v>
      </c>
      <c r="D905" s="4">
        <v>1316.4</v>
      </c>
      <c r="E905" s="11">
        <v>312.25</v>
      </c>
      <c r="F905" s="11">
        <v>212.25</v>
      </c>
      <c r="G905" s="11">
        <v>153.76</v>
      </c>
      <c r="H905" s="4">
        <v>1771.6</v>
      </c>
      <c r="I905" s="4">
        <v>19330.9</v>
      </c>
      <c r="J905" s="5">
        <f t="shared" si="1"/>
        <v>-628.22</v>
      </c>
    </row>
    <row r="906">
      <c r="A906" s="8">
        <v>44328.0</v>
      </c>
      <c r="B906" s="4">
        <v>1399.5</v>
      </c>
      <c r="C906" s="4">
        <v>1913.15</v>
      </c>
      <c r="D906" s="4">
        <v>1327.0</v>
      </c>
      <c r="E906" s="11">
        <v>326.0</v>
      </c>
      <c r="F906" s="11">
        <v>203.25</v>
      </c>
      <c r="G906" s="11">
        <v>153.83</v>
      </c>
      <c r="H906" s="4">
        <v>1763.6</v>
      </c>
      <c r="I906" s="4">
        <v>19963.2</v>
      </c>
      <c r="J906" s="5">
        <f t="shared" si="1"/>
        <v>-919.66</v>
      </c>
    </row>
    <row r="907">
      <c r="A907" s="8">
        <v>44327.0</v>
      </c>
      <c r="B907" s="4">
        <v>1403.55</v>
      </c>
      <c r="C907" s="4">
        <v>1933.15</v>
      </c>
      <c r="D907" s="4">
        <v>1330.65</v>
      </c>
      <c r="E907" s="11">
        <v>315.55</v>
      </c>
      <c r="F907" s="11">
        <v>204.0</v>
      </c>
      <c r="G907" s="11">
        <v>155.09</v>
      </c>
      <c r="H907" s="4">
        <v>1779.8</v>
      </c>
      <c r="I907" s="4">
        <v>20847.4</v>
      </c>
      <c r="J907" s="5">
        <f t="shared" si="1"/>
        <v>-757.12</v>
      </c>
    </row>
    <row r="908">
      <c r="A908" s="8">
        <v>44326.0</v>
      </c>
      <c r="B908" s="4">
        <v>1419.85</v>
      </c>
      <c r="C908" s="4">
        <v>1926.2</v>
      </c>
      <c r="D908" s="4">
        <v>1339.55</v>
      </c>
      <c r="E908" s="11">
        <v>314.85</v>
      </c>
      <c r="F908" s="11">
        <v>205.55</v>
      </c>
      <c r="G908" s="11">
        <v>155.81</v>
      </c>
      <c r="H908" s="4">
        <v>1777.0</v>
      </c>
      <c r="I908" s="4">
        <v>21587.5</v>
      </c>
      <c r="J908" s="5">
        <f t="shared" si="1"/>
        <v>-22.61</v>
      </c>
    </row>
    <row r="909">
      <c r="A909" s="9">
        <v>44323.0</v>
      </c>
      <c r="B909" s="4">
        <v>1414.75</v>
      </c>
      <c r="C909" s="4">
        <v>1931.75</v>
      </c>
      <c r="D909" s="4">
        <v>1352.55</v>
      </c>
      <c r="E909" s="11">
        <v>302.75</v>
      </c>
      <c r="F909" s="11">
        <v>205.35</v>
      </c>
      <c r="G909" s="11">
        <v>154.77</v>
      </c>
      <c r="H909" s="4">
        <v>1775.8</v>
      </c>
      <c r="I909" s="4">
        <v>21611.2</v>
      </c>
      <c r="J909" s="5">
        <f t="shared" si="1"/>
        <v>-22.89</v>
      </c>
    </row>
    <row r="910">
      <c r="A910" s="9">
        <v>44322.0</v>
      </c>
      <c r="B910" s="4">
        <v>1400.9</v>
      </c>
      <c r="C910" s="4">
        <v>1931.0</v>
      </c>
      <c r="D910" s="4">
        <v>1361.6</v>
      </c>
      <c r="E910" s="11">
        <v>301.25</v>
      </c>
      <c r="F910" s="11">
        <v>202.75</v>
      </c>
      <c r="G910" s="11">
        <v>154.01</v>
      </c>
      <c r="H910" s="4">
        <v>1782.5</v>
      </c>
      <c r="I910" s="4">
        <v>21637.8</v>
      </c>
      <c r="J910" s="5">
        <f t="shared" si="1"/>
        <v>1124.1</v>
      </c>
    </row>
    <row r="911">
      <c r="A911" s="9">
        <v>44321.0</v>
      </c>
      <c r="B911" s="4">
        <v>1402.6</v>
      </c>
      <c r="C911" s="4">
        <v>1920.1</v>
      </c>
      <c r="D911" s="4">
        <v>1341.5</v>
      </c>
      <c r="E911" s="11">
        <v>291.5</v>
      </c>
      <c r="F911" s="11">
        <v>201.4</v>
      </c>
      <c r="G911" s="11">
        <v>153.01</v>
      </c>
      <c r="H911" s="4">
        <v>1776.5</v>
      </c>
      <c r="I911" s="4">
        <v>20561.1</v>
      </c>
      <c r="J911" s="5">
        <f t="shared" si="1"/>
        <v>389.56</v>
      </c>
    </row>
    <row r="912">
      <c r="A912" s="9">
        <v>44320.0</v>
      </c>
      <c r="B912" s="4">
        <v>1388.35</v>
      </c>
      <c r="C912" s="4">
        <v>1916.6</v>
      </c>
      <c r="D912" s="4">
        <v>1329.4</v>
      </c>
      <c r="E912" s="11">
        <v>289.45</v>
      </c>
      <c r="F912" s="11">
        <v>199.6</v>
      </c>
      <c r="G912" s="11">
        <v>151.85</v>
      </c>
      <c r="H912" s="4">
        <v>1782.3</v>
      </c>
      <c r="I912" s="4">
        <v>20200.6</v>
      </c>
      <c r="J912" s="5">
        <f t="shared" si="1"/>
        <v>-98.74</v>
      </c>
    </row>
    <row r="913">
      <c r="A913" s="9">
        <v>44319.0</v>
      </c>
      <c r="B913" s="4">
        <v>1414.45</v>
      </c>
      <c r="C913" s="4">
        <v>1959.05</v>
      </c>
      <c r="D913" s="4">
        <v>1352.05</v>
      </c>
      <c r="E913" s="11">
        <v>293.0</v>
      </c>
      <c r="F913" s="11">
        <v>200.95</v>
      </c>
      <c r="G913" s="11">
        <v>153.19</v>
      </c>
      <c r="H913" s="4">
        <v>1768.4</v>
      </c>
      <c r="I913" s="4">
        <v>20215.8</v>
      </c>
      <c r="J913" s="5">
        <f t="shared" si="1"/>
        <v>861.54</v>
      </c>
    </row>
    <row r="914">
      <c r="A914" s="7">
        <v>44316.0</v>
      </c>
      <c r="B914" s="4">
        <v>1412.3</v>
      </c>
      <c r="C914" s="4">
        <v>1994.5</v>
      </c>
      <c r="D914" s="4">
        <v>1354.35</v>
      </c>
      <c r="E914" s="11">
        <v>293.85</v>
      </c>
      <c r="F914" s="11">
        <v>202.6</v>
      </c>
      <c r="G914" s="11">
        <v>153.35</v>
      </c>
      <c r="H914" s="4">
        <v>1774.5</v>
      </c>
      <c r="I914" s="4">
        <v>19309.9</v>
      </c>
      <c r="J914" s="5">
        <f t="shared" si="1"/>
        <v>-122.44</v>
      </c>
    </row>
    <row r="915">
      <c r="A915" s="7">
        <v>44315.0</v>
      </c>
      <c r="B915" s="4">
        <v>1472.5</v>
      </c>
      <c r="C915" s="4">
        <v>2024.05</v>
      </c>
      <c r="D915" s="4">
        <v>1356.35</v>
      </c>
      <c r="E915" s="11">
        <v>301.9</v>
      </c>
      <c r="F915" s="11">
        <v>204.3</v>
      </c>
      <c r="G915" s="11">
        <v>155.29</v>
      </c>
      <c r="H915" s="4">
        <v>1860.2</v>
      </c>
      <c r="I915" s="4">
        <v>19243.2</v>
      </c>
      <c r="J915" s="5">
        <f t="shared" si="1"/>
        <v>3.09</v>
      </c>
    </row>
    <row r="916">
      <c r="A916" s="7">
        <v>44314.0</v>
      </c>
      <c r="B916" s="4">
        <v>1476.8</v>
      </c>
      <c r="C916" s="4">
        <v>1997.3</v>
      </c>
      <c r="D916" s="4">
        <v>1356.0</v>
      </c>
      <c r="E916" s="11">
        <v>305.9</v>
      </c>
      <c r="F916" s="11">
        <v>205.5</v>
      </c>
      <c r="G916" s="11">
        <v>155.1</v>
      </c>
      <c r="H916" s="4">
        <v>1855.2</v>
      </c>
      <c r="I916" s="4">
        <v>19262.9</v>
      </c>
      <c r="J916" s="5">
        <f t="shared" si="1"/>
        <v>-612.32</v>
      </c>
    </row>
    <row r="917">
      <c r="A917" s="7">
        <v>44313.0</v>
      </c>
      <c r="B917" s="4">
        <v>1438.7</v>
      </c>
      <c r="C917" s="4">
        <v>1988.65</v>
      </c>
      <c r="D917" s="4">
        <v>1348.5</v>
      </c>
      <c r="E917" s="11">
        <v>301.5</v>
      </c>
      <c r="F917" s="11">
        <v>205.4</v>
      </c>
      <c r="G917" s="11">
        <v>153.07</v>
      </c>
      <c r="H917" s="4">
        <v>1864.6</v>
      </c>
      <c r="I917" s="4">
        <v>19926.6</v>
      </c>
      <c r="J917" s="5">
        <f t="shared" si="1"/>
        <v>-101.13</v>
      </c>
    </row>
    <row r="918">
      <c r="A918" s="7">
        <v>44312.0</v>
      </c>
      <c r="B918" s="4">
        <v>1404.8</v>
      </c>
      <c r="C918" s="4">
        <v>1937.85</v>
      </c>
      <c r="D918" s="4">
        <v>1343.55</v>
      </c>
      <c r="E918" s="11">
        <v>295.4</v>
      </c>
      <c r="F918" s="11">
        <v>205.3</v>
      </c>
      <c r="G918" s="11">
        <v>151.55</v>
      </c>
      <c r="H918" s="4">
        <v>1878.4</v>
      </c>
      <c r="I918" s="4">
        <v>20111.3</v>
      </c>
      <c r="J918" s="5">
        <f t="shared" si="1"/>
        <v>-146.83</v>
      </c>
    </row>
    <row r="919">
      <c r="A919" s="7">
        <v>44309.0</v>
      </c>
      <c r="B919" s="4">
        <v>1414.15</v>
      </c>
      <c r="C919" s="4">
        <v>1904.35</v>
      </c>
      <c r="D919" s="4">
        <v>1333.8</v>
      </c>
      <c r="E919" s="11">
        <v>294.0</v>
      </c>
      <c r="F919" s="11">
        <v>205.35</v>
      </c>
      <c r="G919" s="11">
        <v>150.13</v>
      </c>
      <c r="H919" s="4">
        <v>1895.2</v>
      </c>
      <c r="I919" s="4">
        <v>20278.0</v>
      </c>
      <c r="J919" s="5">
        <f t="shared" si="1"/>
        <v>-480.72</v>
      </c>
    </row>
    <row r="920">
      <c r="A920" s="7">
        <v>44308.0</v>
      </c>
      <c r="B920" s="4">
        <v>1422.5</v>
      </c>
      <c r="C920" s="4">
        <v>1906.4</v>
      </c>
      <c r="D920" s="4">
        <v>1351.1</v>
      </c>
      <c r="E920" s="11">
        <v>294.55</v>
      </c>
      <c r="F920" s="11">
        <v>205.9</v>
      </c>
      <c r="G920" s="11">
        <v>150.85</v>
      </c>
      <c r="H920" s="4">
        <v>1894.2</v>
      </c>
      <c r="I920" s="4">
        <v>20730.2</v>
      </c>
      <c r="J920" s="5">
        <f t="shared" si="1"/>
        <v>-276.11</v>
      </c>
    </row>
    <row r="921">
      <c r="A921" s="7">
        <v>44306.0</v>
      </c>
      <c r="B921" s="4">
        <v>1391.4</v>
      </c>
      <c r="C921" s="4">
        <v>1901.15</v>
      </c>
      <c r="D921" s="4">
        <v>1351.35</v>
      </c>
      <c r="E921" s="11">
        <v>298.05</v>
      </c>
      <c r="F921" s="11">
        <v>203.55</v>
      </c>
      <c r="G921" s="11">
        <v>149.71</v>
      </c>
      <c r="H921" s="4">
        <v>1893.1</v>
      </c>
      <c r="I921" s="4">
        <v>21043.5</v>
      </c>
      <c r="J921" s="5">
        <f t="shared" si="1"/>
        <v>-489.79</v>
      </c>
    </row>
    <row r="922">
      <c r="A922" s="7">
        <v>44305.0</v>
      </c>
      <c r="B922" s="4">
        <v>1412.4</v>
      </c>
      <c r="C922" s="4">
        <v>1901.7</v>
      </c>
      <c r="D922" s="4">
        <v>1362.55</v>
      </c>
      <c r="E922" s="11">
        <v>301.4</v>
      </c>
      <c r="F922" s="11">
        <v>205.6</v>
      </c>
      <c r="G922" s="11">
        <v>150.45</v>
      </c>
      <c r="H922" s="4">
        <v>1897.6</v>
      </c>
      <c r="I922" s="4">
        <v>21489.9</v>
      </c>
      <c r="J922" s="5">
        <f t="shared" si="1"/>
        <v>218.81</v>
      </c>
    </row>
    <row r="923">
      <c r="A923" s="7">
        <v>44302.0</v>
      </c>
      <c r="B923" s="4">
        <v>1428.65</v>
      </c>
      <c r="C923" s="4">
        <v>1932.1</v>
      </c>
      <c r="D923" s="4">
        <v>1353.75</v>
      </c>
      <c r="E923" s="11">
        <v>310.0</v>
      </c>
      <c r="F923" s="11">
        <v>207.95</v>
      </c>
      <c r="G923" s="11">
        <v>152.64</v>
      </c>
      <c r="H923" s="4">
        <v>1890.8</v>
      </c>
      <c r="I923" s="4">
        <v>21226.9</v>
      </c>
      <c r="J923" s="5">
        <f t="shared" si="1"/>
        <v>132.32</v>
      </c>
    </row>
    <row r="924">
      <c r="A924" s="7">
        <v>44301.0</v>
      </c>
      <c r="B924" s="4">
        <v>1430.1</v>
      </c>
      <c r="C924" s="4">
        <v>1944.3</v>
      </c>
      <c r="D924" s="4">
        <v>1360.75</v>
      </c>
      <c r="E924" s="11">
        <v>303.5</v>
      </c>
      <c r="F924" s="11">
        <v>206.7</v>
      </c>
      <c r="G924" s="11">
        <v>152.32</v>
      </c>
      <c r="H924" s="4">
        <v>1872.1</v>
      </c>
      <c r="I924" s="4">
        <v>21100.7</v>
      </c>
      <c r="J924" s="5">
        <f t="shared" si="1"/>
        <v>1103.21</v>
      </c>
    </row>
    <row r="925">
      <c r="A925" s="7">
        <v>44299.0</v>
      </c>
      <c r="B925" s="4">
        <v>1400.35</v>
      </c>
      <c r="C925" s="4">
        <v>1931.8</v>
      </c>
      <c r="D925" s="4">
        <v>1397.15</v>
      </c>
      <c r="E925" s="11">
        <v>302.85</v>
      </c>
      <c r="F925" s="11">
        <v>208.7</v>
      </c>
      <c r="G925" s="11">
        <v>151.91</v>
      </c>
      <c r="H925" s="4">
        <v>1908.7</v>
      </c>
      <c r="I925" s="4">
        <v>19965.8</v>
      </c>
      <c r="J925" s="5">
        <f t="shared" si="1"/>
        <v>-704.38</v>
      </c>
    </row>
    <row r="926">
      <c r="A926" s="7">
        <v>44298.0</v>
      </c>
      <c r="B926" s="4">
        <v>1367.05</v>
      </c>
      <c r="C926" s="4">
        <v>1911.15</v>
      </c>
      <c r="D926" s="4">
        <v>1425.75</v>
      </c>
      <c r="E926" s="11">
        <v>286.55</v>
      </c>
      <c r="F926" s="11">
        <v>205.3</v>
      </c>
      <c r="G926" s="11">
        <v>151.74</v>
      </c>
      <c r="H926" s="4">
        <v>1903.7</v>
      </c>
      <c r="I926" s="4">
        <v>20720.4</v>
      </c>
      <c r="J926" s="5">
        <f t="shared" si="1"/>
        <v>-36.72</v>
      </c>
    </row>
    <row r="927">
      <c r="A927" s="3">
        <v>44295.0</v>
      </c>
      <c r="B927" s="4">
        <v>1421.75</v>
      </c>
      <c r="C927" s="4">
        <v>1982.05</v>
      </c>
      <c r="D927" s="4">
        <v>1441.05</v>
      </c>
      <c r="E927" s="11">
        <v>318.2</v>
      </c>
      <c r="F927" s="11">
        <v>213.1</v>
      </c>
      <c r="G927" s="11">
        <v>154.91</v>
      </c>
      <c r="H927" s="4">
        <v>1905.0</v>
      </c>
      <c r="I927" s="4">
        <v>20572.3</v>
      </c>
      <c r="J927" s="5">
        <f t="shared" si="1"/>
        <v>-33.55</v>
      </c>
    </row>
    <row r="928">
      <c r="A928" s="3">
        <v>44294.0</v>
      </c>
      <c r="B928" s="4">
        <v>1432.8</v>
      </c>
      <c r="C928" s="4">
        <v>2005.35</v>
      </c>
      <c r="D928" s="4">
        <v>1439.85</v>
      </c>
      <c r="E928" s="11">
        <v>313.95</v>
      </c>
      <c r="F928" s="11">
        <v>213.25</v>
      </c>
      <c r="G928" s="11">
        <v>155.51</v>
      </c>
      <c r="H928" s="4">
        <v>1904.0</v>
      </c>
      <c r="I928" s="4">
        <v>20577.2</v>
      </c>
      <c r="J928" s="5">
        <f t="shared" si="1"/>
        <v>1601.62</v>
      </c>
    </row>
    <row r="929">
      <c r="A929" s="3">
        <v>44293.0</v>
      </c>
      <c r="B929" s="4">
        <v>1447.2</v>
      </c>
      <c r="C929" s="4">
        <v>2002.85</v>
      </c>
      <c r="D929" s="4">
        <v>1430.2</v>
      </c>
      <c r="E929" s="11">
        <v>307.8</v>
      </c>
      <c r="F929" s="11">
        <v>213.8</v>
      </c>
      <c r="G929" s="11">
        <v>155.04</v>
      </c>
      <c r="H929" s="4">
        <v>1896.9</v>
      </c>
      <c r="I929" s="4">
        <v>18986.5</v>
      </c>
      <c r="J929" s="5">
        <f t="shared" si="1"/>
        <v>-1415.46</v>
      </c>
    </row>
    <row r="930">
      <c r="A930" s="3">
        <v>44292.0</v>
      </c>
      <c r="B930" s="4">
        <v>1440.25</v>
      </c>
      <c r="C930" s="4">
        <v>1984.3</v>
      </c>
      <c r="D930" s="4">
        <v>1411.05</v>
      </c>
      <c r="E930" s="11">
        <v>307.75</v>
      </c>
      <c r="F930" s="11">
        <v>212.65</v>
      </c>
      <c r="G930" s="11">
        <v>153.95</v>
      </c>
      <c r="H930" s="4">
        <v>1901.2</v>
      </c>
      <c r="I930" s="4">
        <v>20444.6</v>
      </c>
      <c r="J930" s="5">
        <f t="shared" si="1"/>
        <v>48.13</v>
      </c>
    </row>
    <row r="931">
      <c r="A931" s="3">
        <v>44291.0</v>
      </c>
      <c r="B931" s="4">
        <v>1449.6</v>
      </c>
      <c r="C931" s="4">
        <v>1992.6</v>
      </c>
      <c r="D931" s="4">
        <v>1409.9</v>
      </c>
      <c r="E931" s="11">
        <v>305.05</v>
      </c>
      <c r="F931" s="11">
        <v>212.55</v>
      </c>
      <c r="G931" s="11">
        <v>153.32</v>
      </c>
      <c r="H931" s="4">
        <v>1898.0</v>
      </c>
      <c r="I931" s="4">
        <v>20386.6</v>
      </c>
      <c r="J931" s="5">
        <f t="shared" si="1"/>
        <v>-2231.48</v>
      </c>
    </row>
    <row r="932">
      <c r="A932" s="3">
        <v>44287.0</v>
      </c>
      <c r="B932" s="4">
        <v>1486.75</v>
      </c>
      <c r="C932" s="4">
        <v>2021.85</v>
      </c>
      <c r="D932" s="4">
        <v>1385.2</v>
      </c>
      <c r="E932" s="11">
        <v>307.75</v>
      </c>
      <c r="F932" s="11">
        <v>220.05</v>
      </c>
      <c r="G932" s="11">
        <v>155.1</v>
      </c>
      <c r="H932" s="4">
        <v>1884.5</v>
      </c>
      <c r="I932" s="4">
        <v>22577.9</v>
      </c>
      <c r="J932" s="5">
        <f t="shared" si="1"/>
        <v>467.03</v>
      </c>
    </row>
    <row r="933">
      <c r="A933" s="7">
        <v>44286.0</v>
      </c>
      <c r="B933" s="4">
        <v>1493.65</v>
      </c>
      <c r="C933" s="4">
        <v>2003.1</v>
      </c>
      <c r="D933" s="4">
        <v>1368.05</v>
      </c>
      <c r="E933" s="11">
        <v>301.8</v>
      </c>
      <c r="F933" s="11">
        <v>218.5</v>
      </c>
      <c r="G933" s="11">
        <v>152.97</v>
      </c>
      <c r="H933" s="4">
        <v>1876.7</v>
      </c>
      <c r="I933" s="4">
        <v>22157.3</v>
      </c>
      <c r="J933" s="5">
        <f t="shared" si="1"/>
        <v>-392.64</v>
      </c>
    </row>
    <row r="934">
      <c r="A934" s="7">
        <v>44285.0</v>
      </c>
      <c r="B934" s="4">
        <v>1553.7</v>
      </c>
      <c r="C934" s="4">
        <v>2029.3</v>
      </c>
      <c r="D934" s="4">
        <v>1385.3</v>
      </c>
      <c r="E934" s="11">
        <v>297.05</v>
      </c>
      <c r="F934" s="11">
        <v>214.55</v>
      </c>
      <c r="G934" s="11">
        <v>154.91</v>
      </c>
      <c r="H934" s="4">
        <v>1881.9</v>
      </c>
      <c r="I934" s="4">
        <v>22448.0</v>
      </c>
      <c r="J934" s="5">
        <f t="shared" si="1"/>
        <v>-4004.34</v>
      </c>
    </row>
    <row r="935">
      <c r="A935" s="7">
        <v>44281.0</v>
      </c>
      <c r="B935" s="4">
        <v>1491.3</v>
      </c>
      <c r="C935" s="4">
        <v>1994.65</v>
      </c>
      <c r="D935" s="4">
        <v>1336.2</v>
      </c>
      <c r="E935" s="11">
        <v>296.4</v>
      </c>
      <c r="F935" s="11">
        <v>210.9</v>
      </c>
      <c r="G935" s="11">
        <v>151.8</v>
      </c>
      <c r="H935" s="4">
        <v>1881.5</v>
      </c>
      <c r="I935" s="4">
        <v>26606.3</v>
      </c>
      <c r="J935" s="5">
        <f t="shared" si="1"/>
        <v>-1738.48</v>
      </c>
    </row>
    <row r="936">
      <c r="A936" s="7">
        <v>44280.0</v>
      </c>
      <c r="B936" s="4">
        <v>1463.35</v>
      </c>
      <c r="C936" s="4">
        <v>1991.45</v>
      </c>
      <c r="D936" s="4">
        <v>1333.8</v>
      </c>
      <c r="E936" s="11">
        <v>285.55</v>
      </c>
      <c r="F936" s="11">
        <v>211.6</v>
      </c>
      <c r="G936" s="11">
        <v>150.38</v>
      </c>
      <c r="H936" s="4">
        <v>1868.0</v>
      </c>
      <c r="I936" s="4">
        <v>28403.4</v>
      </c>
      <c r="J936" s="5">
        <f t="shared" si="1"/>
        <v>-785.83</v>
      </c>
    </row>
    <row r="937">
      <c r="A937" s="7">
        <v>44279.0</v>
      </c>
      <c r="B937" s="4">
        <v>1478.8</v>
      </c>
      <c r="C937" s="4">
        <v>2047.3</v>
      </c>
      <c r="D937" s="4">
        <v>1353.75</v>
      </c>
      <c r="E937" s="11">
        <v>294.45</v>
      </c>
      <c r="F937" s="11">
        <v>215.95</v>
      </c>
      <c r="G937" s="11">
        <v>152.21</v>
      </c>
      <c r="H937" s="4">
        <v>1867.6</v>
      </c>
      <c r="I937" s="4">
        <v>29083.3</v>
      </c>
      <c r="J937" s="5">
        <f t="shared" si="1"/>
        <v>-1085.88</v>
      </c>
    </row>
    <row r="938">
      <c r="A938" s="7">
        <v>44278.0</v>
      </c>
      <c r="B938" s="4">
        <v>1500.15</v>
      </c>
      <c r="C938" s="4">
        <v>2087.5</v>
      </c>
      <c r="D938" s="4">
        <v>1371.55</v>
      </c>
      <c r="E938" s="11">
        <v>307.4</v>
      </c>
      <c r="F938" s="11">
        <v>222.2</v>
      </c>
      <c r="G938" s="11">
        <v>154.54</v>
      </c>
      <c r="H938" s="4">
        <v>1838.1</v>
      </c>
      <c r="I938" s="4">
        <v>30097.8</v>
      </c>
      <c r="J938" s="5">
        <f t="shared" si="1"/>
        <v>-31.63</v>
      </c>
    </row>
    <row r="939">
      <c r="A939" s="7">
        <v>44277.0</v>
      </c>
      <c r="B939" s="4">
        <v>1469.15</v>
      </c>
      <c r="C939" s="4">
        <v>2062.4</v>
      </c>
      <c r="D939" s="4">
        <v>1370.8</v>
      </c>
      <c r="E939" s="11">
        <v>303.05</v>
      </c>
      <c r="F939" s="11">
        <v>226.0</v>
      </c>
      <c r="G939" s="11">
        <v>153.87</v>
      </c>
      <c r="H939" s="4">
        <v>1824.0</v>
      </c>
      <c r="I939" s="4">
        <v>30201.6</v>
      </c>
      <c r="J939" s="5">
        <f t="shared" si="1"/>
        <v>-951.02</v>
      </c>
    </row>
    <row r="940">
      <c r="A940" s="7">
        <v>44274.0</v>
      </c>
      <c r="B940" s="4">
        <v>1497.5</v>
      </c>
      <c r="C940" s="4">
        <v>2082.0</v>
      </c>
      <c r="D940" s="4">
        <v>1344.45</v>
      </c>
      <c r="E940" s="11">
        <v>308.95</v>
      </c>
      <c r="F940" s="11">
        <v>222.95</v>
      </c>
      <c r="G940" s="11">
        <v>154.44</v>
      </c>
      <c r="H940" s="4">
        <v>1822.8</v>
      </c>
      <c r="I940" s="4">
        <v>31128.8</v>
      </c>
      <c r="J940" s="5">
        <f t="shared" si="1"/>
        <v>-155.9</v>
      </c>
    </row>
    <row r="941">
      <c r="A941" s="7">
        <v>44273.0</v>
      </c>
      <c r="B941" s="4">
        <v>1491.0</v>
      </c>
      <c r="C941" s="4">
        <v>2009.1</v>
      </c>
      <c r="D941" s="4">
        <v>1337.1</v>
      </c>
      <c r="E941" s="11">
        <v>307.0</v>
      </c>
      <c r="F941" s="11">
        <v>217.65</v>
      </c>
      <c r="G941" s="11">
        <v>152.24</v>
      </c>
      <c r="H941" s="4">
        <v>1836.1</v>
      </c>
      <c r="I941" s="4">
        <v>31367.6</v>
      </c>
      <c r="J941" s="5">
        <f t="shared" si="1"/>
        <v>1359.18</v>
      </c>
    </row>
    <row r="942">
      <c r="A942" s="7">
        <v>44272.0</v>
      </c>
      <c r="B942" s="4">
        <v>1495.35</v>
      </c>
      <c r="C942" s="4">
        <v>2055.35</v>
      </c>
      <c r="D942" s="4">
        <v>1387.0</v>
      </c>
      <c r="E942" s="11">
        <v>305.8</v>
      </c>
      <c r="F942" s="11">
        <v>210.6</v>
      </c>
      <c r="G942" s="11">
        <v>153.91</v>
      </c>
      <c r="H942" s="4">
        <v>1837.6</v>
      </c>
      <c r="I942" s="4">
        <v>29913.0</v>
      </c>
      <c r="J942" s="5">
        <f t="shared" si="1"/>
        <v>-17.54</v>
      </c>
    </row>
    <row r="943">
      <c r="A943" s="7">
        <v>44271.0</v>
      </c>
      <c r="B943" s="4">
        <v>1512.15</v>
      </c>
      <c r="C943" s="4">
        <v>2100.6</v>
      </c>
      <c r="D943" s="4">
        <v>1384.0</v>
      </c>
      <c r="E943" s="11">
        <v>319.95</v>
      </c>
      <c r="F943" s="11">
        <v>207.85</v>
      </c>
      <c r="G943" s="11">
        <v>156.0</v>
      </c>
      <c r="H943" s="4">
        <v>1831.3</v>
      </c>
      <c r="I943" s="4">
        <v>29864.3</v>
      </c>
      <c r="J943" s="5">
        <f t="shared" si="1"/>
        <v>168.16</v>
      </c>
    </row>
    <row r="944">
      <c r="A944" s="7">
        <v>44270.0</v>
      </c>
      <c r="B944" s="4">
        <v>1528.65</v>
      </c>
      <c r="C944" s="4">
        <v>2108.9</v>
      </c>
      <c r="D944" s="4">
        <v>1373.6</v>
      </c>
      <c r="E944" s="11">
        <v>318.55</v>
      </c>
      <c r="F944" s="11">
        <v>205.45</v>
      </c>
      <c r="G944" s="11">
        <v>156.24</v>
      </c>
      <c r="H944" s="4">
        <v>1815.7</v>
      </c>
      <c r="I944" s="4">
        <v>29700.9</v>
      </c>
      <c r="J944" s="5">
        <f t="shared" si="1"/>
        <v>-775.68</v>
      </c>
    </row>
    <row r="945">
      <c r="A945" s="7">
        <v>44267.0</v>
      </c>
      <c r="B945" s="4">
        <v>1551.95</v>
      </c>
      <c r="C945" s="4">
        <v>2137.6</v>
      </c>
      <c r="D945" s="4">
        <v>1374.85</v>
      </c>
      <c r="E945" s="11">
        <v>317.55</v>
      </c>
      <c r="F945" s="11">
        <v>205.2</v>
      </c>
      <c r="G945" s="11">
        <v>156.72</v>
      </c>
      <c r="H945" s="4">
        <v>1784.3</v>
      </c>
      <c r="I945" s="4">
        <v>30455.5</v>
      </c>
      <c r="J945" s="5">
        <f t="shared" si="1"/>
        <v>616.85</v>
      </c>
    </row>
    <row r="946">
      <c r="A946" s="7">
        <v>44265.0</v>
      </c>
      <c r="B946" s="4">
        <v>1555.75</v>
      </c>
      <c r="C946" s="4">
        <v>2181.95</v>
      </c>
      <c r="D946" s="4">
        <v>1368.15</v>
      </c>
      <c r="E946" s="11">
        <v>321.45</v>
      </c>
      <c r="F946" s="11">
        <v>206.5</v>
      </c>
      <c r="G946" s="11">
        <v>158.52</v>
      </c>
      <c r="H946" s="4">
        <v>1776.0</v>
      </c>
      <c r="I946" s="4">
        <v>29798.5</v>
      </c>
      <c r="J946" s="5">
        <f t="shared" si="1"/>
        <v>-1998.45</v>
      </c>
    </row>
    <row r="947">
      <c r="A947" s="3">
        <v>44264.0</v>
      </c>
      <c r="B947" s="4">
        <v>1562.5</v>
      </c>
      <c r="C947" s="4">
        <v>2191.05</v>
      </c>
      <c r="D947" s="4">
        <v>1345.55</v>
      </c>
      <c r="E947" s="11">
        <v>315.2</v>
      </c>
      <c r="F947" s="11">
        <v>207.8</v>
      </c>
      <c r="G947" s="11">
        <v>157.97</v>
      </c>
      <c r="H947" s="4">
        <v>1791.8</v>
      </c>
      <c r="I947" s="4">
        <v>31793.4</v>
      </c>
      <c r="J947" s="5">
        <f t="shared" si="1"/>
        <v>142.16</v>
      </c>
    </row>
    <row r="948">
      <c r="A948" s="3">
        <v>44263.0</v>
      </c>
      <c r="B948" s="4">
        <v>1519.5</v>
      </c>
      <c r="C948" s="4">
        <v>2191.1</v>
      </c>
      <c r="D948" s="4">
        <v>1335.75</v>
      </c>
      <c r="E948" s="11">
        <v>321.25</v>
      </c>
      <c r="F948" s="11">
        <v>208.0</v>
      </c>
      <c r="G948" s="11">
        <v>156.51</v>
      </c>
      <c r="H948" s="4">
        <v>1767.7</v>
      </c>
      <c r="I948" s="4">
        <v>31723.3</v>
      </c>
      <c r="J948" s="5">
        <f t="shared" si="1"/>
        <v>2274.19</v>
      </c>
    </row>
    <row r="949">
      <c r="A949" s="3">
        <v>44260.0</v>
      </c>
      <c r="B949" s="4">
        <v>1530.0</v>
      </c>
      <c r="C949" s="4">
        <v>2178.7</v>
      </c>
      <c r="D949" s="4">
        <v>1316.7</v>
      </c>
      <c r="E949" s="11">
        <v>325.15</v>
      </c>
      <c r="F949" s="11">
        <v>208.55</v>
      </c>
      <c r="G949" s="11">
        <v>156.32</v>
      </c>
      <c r="H949" s="4">
        <v>1768.3</v>
      </c>
      <c r="I949" s="4">
        <v>29465.2</v>
      </c>
      <c r="J949" s="5">
        <f t="shared" si="1"/>
        <v>383.52</v>
      </c>
    </row>
    <row r="950">
      <c r="A950" s="3">
        <v>44259.0</v>
      </c>
      <c r="B950" s="4">
        <v>1552.05</v>
      </c>
      <c r="C950" s="4">
        <v>2175.85</v>
      </c>
      <c r="D950" s="4">
        <v>1330.35</v>
      </c>
      <c r="E950" s="11">
        <v>339.2</v>
      </c>
      <c r="F950" s="11">
        <v>209.7</v>
      </c>
      <c r="G950" s="11">
        <v>157.65</v>
      </c>
      <c r="H950" s="4">
        <v>1773.5</v>
      </c>
      <c r="I950" s="4">
        <v>29027.1</v>
      </c>
      <c r="J950" s="5">
        <f t="shared" si="1"/>
        <v>335.79</v>
      </c>
    </row>
    <row r="951">
      <c r="A951" s="3">
        <v>44258.0</v>
      </c>
      <c r="B951" s="4">
        <v>1586.85</v>
      </c>
      <c r="C951" s="4">
        <v>2202.1</v>
      </c>
      <c r="D951" s="4">
        <v>1343.55</v>
      </c>
      <c r="E951" s="11">
        <v>348.5</v>
      </c>
      <c r="F951" s="11">
        <v>209.95</v>
      </c>
      <c r="G951" s="11">
        <v>159.26</v>
      </c>
      <c r="H951" s="4">
        <v>1778.2</v>
      </c>
      <c r="I951" s="4">
        <v>28601.2</v>
      </c>
      <c r="J951" s="5">
        <f t="shared" si="1"/>
        <v>-443.62</v>
      </c>
    </row>
    <row r="952">
      <c r="A952" s="3">
        <v>44257.0</v>
      </c>
      <c r="B952" s="4">
        <v>1568.2</v>
      </c>
      <c r="C952" s="4">
        <v>2106.0</v>
      </c>
      <c r="D952" s="4">
        <v>1304.5</v>
      </c>
      <c r="E952" s="11">
        <v>345.75</v>
      </c>
      <c r="F952" s="11">
        <v>209.9</v>
      </c>
      <c r="G952" s="11">
        <v>155.98</v>
      </c>
      <c r="H952" s="4">
        <v>1779.4</v>
      </c>
      <c r="I952" s="4">
        <v>29203.5</v>
      </c>
      <c r="J952" s="5">
        <f t="shared" si="1"/>
        <v>-261.93</v>
      </c>
    </row>
    <row r="953">
      <c r="A953" s="3">
        <v>44256.0</v>
      </c>
      <c r="B953" s="4">
        <v>1558.9</v>
      </c>
      <c r="C953" s="4">
        <v>2101.7</v>
      </c>
      <c r="D953" s="4">
        <v>1267.0</v>
      </c>
      <c r="E953" s="11">
        <v>328.3</v>
      </c>
      <c r="F953" s="11">
        <v>206.9</v>
      </c>
      <c r="G953" s="11">
        <v>154.46</v>
      </c>
      <c r="H953" s="4">
        <v>1777.3</v>
      </c>
      <c r="I953" s="4">
        <v>29540.6</v>
      </c>
      <c r="J953" s="5">
        <f t="shared" si="1"/>
        <v>-47.56</v>
      </c>
    </row>
    <row r="954">
      <c r="A954" s="7">
        <v>44253.0</v>
      </c>
      <c r="B954" s="4">
        <v>1534.4</v>
      </c>
      <c r="C954" s="4">
        <v>2085.8</v>
      </c>
      <c r="D954" s="4">
        <v>1253.3</v>
      </c>
      <c r="E954" s="11">
        <v>322.95</v>
      </c>
      <c r="F954" s="11">
        <v>203.85</v>
      </c>
      <c r="G954" s="11">
        <v>152.22</v>
      </c>
      <c r="H954" s="4">
        <v>1781.5</v>
      </c>
      <c r="I954" s="4">
        <v>29648.7</v>
      </c>
      <c r="J954" s="5">
        <f t="shared" si="1"/>
        <v>371.14</v>
      </c>
    </row>
    <row r="955">
      <c r="A955" s="7">
        <v>44252.0</v>
      </c>
      <c r="B955" s="4">
        <v>1606.4</v>
      </c>
      <c r="C955" s="4">
        <v>2144.35</v>
      </c>
      <c r="D955" s="4">
        <v>1274.55</v>
      </c>
      <c r="E955" s="11">
        <v>333.15</v>
      </c>
      <c r="F955" s="11">
        <v>209.15</v>
      </c>
      <c r="G955" s="11">
        <v>157.98</v>
      </c>
      <c r="H955" s="4">
        <v>1792.7</v>
      </c>
      <c r="I955" s="4">
        <v>29093.3</v>
      </c>
      <c r="J955" s="5">
        <f t="shared" si="1"/>
        <v>-1081.4</v>
      </c>
    </row>
    <row r="956">
      <c r="A956" s="7">
        <v>44251.0</v>
      </c>
      <c r="B956" s="4">
        <v>1606.45</v>
      </c>
      <c r="C956" s="4">
        <v>2061.0</v>
      </c>
      <c r="D956" s="4">
        <v>1274.3</v>
      </c>
      <c r="E956" s="11">
        <v>321.65</v>
      </c>
      <c r="F956" s="11">
        <v>208.85</v>
      </c>
      <c r="G956" s="11">
        <v>156.53</v>
      </c>
      <c r="H956" s="4">
        <v>1777.6</v>
      </c>
      <c r="I956" s="4">
        <v>30286.6</v>
      </c>
      <c r="J956" s="5">
        <f t="shared" si="1"/>
        <v>983.36</v>
      </c>
    </row>
    <row r="957">
      <c r="A957" s="7">
        <v>44250.0</v>
      </c>
      <c r="B957" s="4">
        <v>1529.15</v>
      </c>
      <c r="C957" s="4">
        <v>2023.45</v>
      </c>
      <c r="D957" s="4">
        <v>1266.35</v>
      </c>
      <c r="E957" s="11">
        <v>324.0</v>
      </c>
      <c r="F957" s="11">
        <v>208.5</v>
      </c>
      <c r="G957" s="11">
        <v>153.87</v>
      </c>
      <c r="H957" s="4">
        <v>1769.7</v>
      </c>
      <c r="I957" s="4">
        <v>29434.6</v>
      </c>
      <c r="J957" s="5">
        <f t="shared" si="1"/>
        <v>265.48</v>
      </c>
    </row>
    <row r="958">
      <c r="A958" s="7">
        <v>44249.0</v>
      </c>
      <c r="B958" s="4">
        <v>1548.0</v>
      </c>
      <c r="C958" s="4">
        <v>2008.1</v>
      </c>
      <c r="D958" s="4">
        <v>1265.2</v>
      </c>
      <c r="E958" s="11">
        <v>304.5</v>
      </c>
      <c r="F958" s="11">
        <v>207.05</v>
      </c>
      <c r="G958" s="11">
        <v>153.39</v>
      </c>
      <c r="H958" s="4">
        <v>1779.3</v>
      </c>
      <c r="I958" s="4">
        <v>29178.6</v>
      </c>
      <c r="J958" s="5">
        <f t="shared" si="1"/>
        <v>-1222.55</v>
      </c>
    </row>
    <row r="959">
      <c r="A959" s="7">
        <v>44246.0</v>
      </c>
      <c r="B959" s="4">
        <v>1539.1</v>
      </c>
      <c r="C959" s="4">
        <v>2080.3</v>
      </c>
      <c r="D959" s="4">
        <v>1291.3</v>
      </c>
      <c r="E959" s="11">
        <v>311.85</v>
      </c>
      <c r="F959" s="11">
        <v>215.95</v>
      </c>
      <c r="G959" s="11">
        <v>156.49</v>
      </c>
      <c r="H959" s="4">
        <v>1765.8</v>
      </c>
      <c r="I959" s="4">
        <v>30305.9</v>
      </c>
      <c r="J959" s="5">
        <f t="shared" si="1"/>
        <v>1632.75</v>
      </c>
    </row>
    <row r="960">
      <c r="A960" s="7">
        <v>44245.0</v>
      </c>
      <c r="B960" s="4">
        <v>1554.3</v>
      </c>
      <c r="C960" s="4">
        <v>2067.7</v>
      </c>
      <c r="D960" s="4">
        <v>1292.45</v>
      </c>
      <c r="E960" s="11">
        <v>323.85</v>
      </c>
      <c r="F960" s="11">
        <v>218.85</v>
      </c>
      <c r="G960" s="11">
        <v>157.79</v>
      </c>
      <c r="H960" s="4">
        <v>1735.3</v>
      </c>
      <c r="I960" s="4">
        <v>28683.7</v>
      </c>
      <c r="J960" s="5">
        <f t="shared" si="1"/>
        <v>-1807.51</v>
      </c>
    </row>
    <row r="961">
      <c r="A961" s="7">
        <v>44244.0</v>
      </c>
      <c r="B961" s="4">
        <v>1586.5</v>
      </c>
      <c r="C961" s="4">
        <v>2083.25</v>
      </c>
      <c r="D961" s="4">
        <v>1281.3</v>
      </c>
      <c r="E961" s="11">
        <v>330.15</v>
      </c>
      <c r="F961" s="11">
        <v>217.75</v>
      </c>
      <c r="G961" s="11">
        <v>158.5</v>
      </c>
      <c r="H961" s="4">
        <v>1746.5</v>
      </c>
      <c r="I961" s="4">
        <v>30437.5</v>
      </c>
      <c r="J961" s="5">
        <f t="shared" si="1"/>
        <v>577.2</v>
      </c>
    </row>
    <row r="962">
      <c r="A962" s="7">
        <v>44243.0</v>
      </c>
      <c r="B962" s="4">
        <v>1626.65</v>
      </c>
      <c r="C962" s="4">
        <v>2059.5</v>
      </c>
      <c r="D962" s="4">
        <v>1290.4</v>
      </c>
      <c r="E962" s="11">
        <v>329.2</v>
      </c>
      <c r="F962" s="11">
        <v>218.25</v>
      </c>
      <c r="G962" s="11">
        <v>159.65</v>
      </c>
      <c r="H962" s="4">
        <v>1731.6</v>
      </c>
      <c r="I962" s="4">
        <v>29849.0</v>
      </c>
      <c r="J962" s="5">
        <f t="shared" si="1"/>
        <v>-1458.79</v>
      </c>
    </row>
    <row r="963">
      <c r="A963" s="7">
        <v>44242.0</v>
      </c>
      <c r="B963" s="4">
        <v>1616.6</v>
      </c>
      <c r="C963" s="4">
        <v>2032.6</v>
      </c>
      <c r="D963" s="4">
        <v>1309.65</v>
      </c>
      <c r="E963" s="11">
        <v>333.35</v>
      </c>
      <c r="F963" s="11">
        <v>218.6</v>
      </c>
      <c r="G963" s="11">
        <v>159.74</v>
      </c>
      <c r="H963" s="4">
        <v>1743.8</v>
      </c>
      <c r="I963" s="4">
        <v>31308.7</v>
      </c>
      <c r="J963" s="5">
        <f t="shared" si="1"/>
        <v>1250.92</v>
      </c>
    </row>
    <row r="964">
      <c r="A964" s="7">
        <v>44239.0</v>
      </c>
      <c r="B964" s="4">
        <v>1581.95</v>
      </c>
      <c r="C964" s="4">
        <v>2041.6</v>
      </c>
      <c r="D964" s="4">
        <v>1309.8</v>
      </c>
      <c r="E964" s="11">
        <v>325.4</v>
      </c>
      <c r="F964" s="11">
        <v>217.45</v>
      </c>
      <c r="G964" s="11">
        <v>158.42</v>
      </c>
      <c r="H964" s="4">
        <v>1757.1</v>
      </c>
      <c r="I964" s="4">
        <v>30080.4</v>
      </c>
      <c r="J964" s="5">
        <f t="shared" si="1"/>
        <v>816.83</v>
      </c>
    </row>
    <row r="965">
      <c r="A965" s="7">
        <v>44238.0</v>
      </c>
      <c r="B965" s="4">
        <v>1572.35</v>
      </c>
      <c r="C965" s="4">
        <v>2055.7</v>
      </c>
      <c r="D965" s="4">
        <v>1292.65</v>
      </c>
      <c r="E965" s="11">
        <v>325.0</v>
      </c>
      <c r="F965" s="11">
        <v>226.45</v>
      </c>
      <c r="G965" s="11">
        <v>158.24</v>
      </c>
      <c r="H965" s="4">
        <v>1740.5</v>
      </c>
      <c r="I965" s="4">
        <v>29284.4</v>
      </c>
      <c r="J965" s="5">
        <f t="shared" si="1"/>
        <v>370.82</v>
      </c>
    </row>
    <row r="966">
      <c r="A966" s="7">
        <v>44237.0</v>
      </c>
      <c r="B966" s="4">
        <v>1581.75</v>
      </c>
      <c r="C966" s="4">
        <v>1974.3</v>
      </c>
      <c r="D966" s="4">
        <v>1296.5</v>
      </c>
      <c r="E966" s="11">
        <v>328.9</v>
      </c>
      <c r="F966" s="11">
        <v>227.55</v>
      </c>
      <c r="G966" s="11">
        <v>157.47</v>
      </c>
      <c r="H966" s="4">
        <v>1742.0</v>
      </c>
      <c r="I966" s="4">
        <v>28976.0</v>
      </c>
      <c r="J966" s="5">
        <f t="shared" si="1"/>
        <v>-95.96</v>
      </c>
    </row>
    <row r="967">
      <c r="A967" s="3">
        <v>44236.0</v>
      </c>
      <c r="B967" s="4">
        <v>1611.85</v>
      </c>
      <c r="C967" s="4">
        <v>1956.15</v>
      </c>
      <c r="D967" s="4">
        <v>1305.55</v>
      </c>
      <c r="E967" s="11">
        <v>325.05</v>
      </c>
      <c r="F967" s="11">
        <v>229.0</v>
      </c>
      <c r="G967" s="11">
        <v>156.93</v>
      </c>
      <c r="H967" s="4">
        <v>1727.7</v>
      </c>
      <c r="I967" s="4">
        <v>29068.2</v>
      </c>
      <c r="J967" s="5">
        <f t="shared" si="1"/>
        <v>-1940.56</v>
      </c>
    </row>
    <row r="968">
      <c r="A968" s="3">
        <v>44235.0</v>
      </c>
      <c r="B968" s="4">
        <v>1605.25</v>
      </c>
      <c r="C968" s="4">
        <v>1951.45</v>
      </c>
      <c r="D968" s="4">
        <v>1303.55</v>
      </c>
      <c r="E968" s="11">
        <v>335.95</v>
      </c>
      <c r="F968" s="11">
        <v>233.1</v>
      </c>
      <c r="G968" s="11">
        <v>156.89</v>
      </c>
      <c r="H968" s="4">
        <v>1727.3</v>
      </c>
      <c r="I968" s="4">
        <v>31007.5</v>
      </c>
      <c r="J968" s="5">
        <f t="shared" si="1"/>
        <v>1012.72</v>
      </c>
    </row>
    <row r="969">
      <c r="A969" s="3">
        <v>44232.0</v>
      </c>
      <c r="B969" s="4">
        <v>1597.6</v>
      </c>
      <c r="C969" s="4">
        <v>1923.75</v>
      </c>
      <c r="D969" s="4">
        <v>1272.1</v>
      </c>
      <c r="E969" s="11">
        <v>315.9</v>
      </c>
      <c r="F969" s="11">
        <v>234.35</v>
      </c>
      <c r="G969" s="11">
        <v>155.17</v>
      </c>
      <c r="H969" s="4">
        <v>1714.4</v>
      </c>
      <c r="I969" s="4">
        <v>30095.0</v>
      </c>
      <c r="J969" s="5">
        <f t="shared" si="1"/>
        <v>-3930.41</v>
      </c>
    </row>
    <row r="970">
      <c r="A970" s="3">
        <v>44231.0</v>
      </c>
      <c r="B970" s="4">
        <v>1579.1</v>
      </c>
      <c r="C970" s="4">
        <v>1924.3</v>
      </c>
      <c r="D970" s="4">
        <v>1279.35</v>
      </c>
      <c r="E970" s="11">
        <v>326.15</v>
      </c>
      <c r="F970" s="11">
        <v>229.95</v>
      </c>
      <c r="G970" s="11">
        <v>154.73</v>
      </c>
      <c r="H970" s="4">
        <v>1685.1</v>
      </c>
      <c r="I970" s="4">
        <v>34060.0</v>
      </c>
      <c r="J970" s="5">
        <f t="shared" si="1"/>
        <v>-1433.11</v>
      </c>
    </row>
    <row r="971">
      <c r="A971" s="3">
        <v>44230.0</v>
      </c>
      <c r="B971" s="4">
        <v>1574.8</v>
      </c>
      <c r="C971" s="4">
        <v>1930.65</v>
      </c>
      <c r="D971" s="4">
        <v>1284.65</v>
      </c>
      <c r="E971" s="11">
        <v>331.0</v>
      </c>
      <c r="F971" s="11">
        <v>216.75</v>
      </c>
      <c r="G971" s="11">
        <v>153.74</v>
      </c>
      <c r="H971" s="4">
        <v>1712.2</v>
      </c>
      <c r="I971" s="4">
        <v>35468.0</v>
      </c>
      <c r="J971" s="5">
        <f t="shared" si="1"/>
        <v>-519.5</v>
      </c>
    </row>
    <row r="972">
      <c r="A972" s="3">
        <v>44229.0</v>
      </c>
      <c r="B972" s="4">
        <v>1560.55</v>
      </c>
      <c r="C972" s="4">
        <v>1925.8</v>
      </c>
      <c r="D972" s="4">
        <v>1271.25</v>
      </c>
      <c r="E972" s="11">
        <v>322.0</v>
      </c>
      <c r="F972" s="11">
        <v>218.2</v>
      </c>
      <c r="G972" s="11">
        <v>152.19</v>
      </c>
      <c r="H972" s="4">
        <v>1732.3</v>
      </c>
      <c r="I972" s="4">
        <v>36009.0</v>
      </c>
      <c r="J972" s="5">
        <f t="shared" si="1"/>
        <v>-354.71</v>
      </c>
    </row>
    <row r="973">
      <c r="A973" s="3">
        <v>44228.0</v>
      </c>
      <c r="B973" s="4">
        <v>1476.75</v>
      </c>
      <c r="C973" s="4">
        <v>1895.3</v>
      </c>
      <c r="D973" s="4">
        <v>1260.9</v>
      </c>
      <c r="E973" s="11">
        <v>279.6</v>
      </c>
      <c r="F973" s="11">
        <v>215.95</v>
      </c>
      <c r="G973" s="11">
        <v>148.4</v>
      </c>
      <c r="H973" s="4">
        <v>1725.1</v>
      </c>
      <c r="I973" s="4">
        <v>36544.0</v>
      </c>
      <c r="J973" s="5">
        <f t="shared" si="1"/>
        <v>-2955.39</v>
      </c>
    </row>
    <row r="974">
      <c r="A974" s="7">
        <v>44225.0</v>
      </c>
      <c r="B974" s="4">
        <v>1390.5</v>
      </c>
      <c r="C974" s="4">
        <v>1841.95</v>
      </c>
      <c r="D974" s="4">
        <v>1239.05</v>
      </c>
      <c r="E974" s="11">
        <v>262.7</v>
      </c>
      <c r="F974" s="11">
        <v>203.25</v>
      </c>
      <c r="G974" s="11">
        <v>142.74</v>
      </c>
      <c r="H974" s="4">
        <v>1733.2</v>
      </c>
      <c r="I974" s="4">
        <v>39688.0</v>
      </c>
      <c r="J974" s="5">
        <f t="shared" si="1"/>
        <v>1916.35</v>
      </c>
    </row>
    <row r="975">
      <c r="A975" s="7">
        <v>44224.0</v>
      </c>
      <c r="B975" s="4">
        <v>1371.45</v>
      </c>
      <c r="C975" s="4">
        <v>1876.55</v>
      </c>
      <c r="D975" s="4">
        <v>1276.2</v>
      </c>
      <c r="E975" s="11">
        <v>266.8</v>
      </c>
      <c r="F975" s="11">
        <v>206.6</v>
      </c>
      <c r="G975" s="11">
        <v>144.34</v>
      </c>
      <c r="H975" s="4">
        <v>1725.1</v>
      </c>
      <c r="I975" s="4">
        <v>37718.0</v>
      </c>
      <c r="J975" s="5">
        <f t="shared" si="1"/>
        <v>-896.67</v>
      </c>
    </row>
    <row r="976">
      <c r="A976" s="7">
        <v>44223.0</v>
      </c>
      <c r="B976" s="4">
        <v>1409.6</v>
      </c>
      <c r="C976" s="4">
        <v>1895.0</v>
      </c>
      <c r="D976" s="4">
        <v>1301.0</v>
      </c>
      <c r="E976" s="11">
        <v>267.5</v>
      </c>
      <c r="F976" s="11">
        <v>210.65</v>
      </c>
      <c r="G976" s="11">
        <v>145.86</v>
      </c>
      <c r="H976" s="4">
        <v>1738.1</v>
      </c>
      <c r="I976" s="4">
        <v>38514.0</v>
      </c>
      <c r="J976" s="5">
        <f t="shared" si="1"/>
        <v>-85.94</v>
      </c>
    </row>
    <row r="977">
      <c r="A977" s="7">
        <v>44221.0</v>
      </c>
      <c r="B977" s="4">
        <v>1462.85</v>
      </c>
      <c r="C977" s="4">
        <v>1941.0</v>
      </c>
      <c r="D977" s="4">
        <v>1325.1</v>
      </c>
      <c r="E977" s="11">
        <v>279.15</v>
      </c>
      <c r="F977" s="11">
        <v>207.8</v>
      </c>
      <c r="G977" s="11">
        <v>149.05</v>
      </c>
      <c r="H977" s="4">
        <v>1741.7</v>
      </c>
      <c r="I977" s="4">
        <v>38461.0</v>
      </c>
      <c r="J977" s="5">
        <f t="shared" si="1"/>
        <v>700.53</v>
      </c>
    </row>
    <row r="978">
      <c r="A978" s="7">
        <v>44218.0</v>
      </c>
      <c r="B978" s="4">
        <v>1443.55</v>
      </c>
      <c r="C978" s="4">
        <v>2049.6</v>
      </c>
      <c r="D978" s="4">
        <v>1340.85</v>
      </c>
      <c r="E978" s="11">
        <v>289.35</v>
      </c>
      <c r="F978" s="11">
        <v>210.7</v>
      </c>
      <c r="G978" s="11">
        <v>150.57</v>
      </c>
      <c r="H978" s="4">
        <v>1732.5</v>
      </c>
      <c r="I978" s="4">
        <v>37650.0</v>
      </c>
      <c r="J978" s="5">
        <f t="shared" si="1"/>
        <v>-1011.03</v>
      </c>
    </row>
    <row r="979">
      <c r="A979" s="7">
        <v>44217.0</v>
      </c>
      <c r="B979" s="4">
        <v>1474.8</v>
      </c>
      <c r="C979" s="4">
        <v>2099.4</v>
      </c>
      <c r="D979" s="4">
        <v>1339.7</v>
      </c>
      <c r="E979" s="11">
        <v>290.6</v>
      </c>
      <c r="F979" s="11">
        <v>213.7</v>
      </c>
      <c r="G979" s="11">
        <v>151.85</v>
      </c>
      <c r="H979" s="4">
        <v>1727.1</v>
      </c>
      <c r="I979" s="4">
        <v>38581.0</v>
      </c>
      <c r="J979" s="5">
        <f t="shared" si="1"/>
        <v>-1131.94</v>
      </c>
    </row>
    <row r="980">
      <c r="A980" s="7">
        <v>44216.0</v>
      </c>
      <c r="B980" s="4">
        <v>1492.0</v>
      </c>
      <c r="C980" s="4">
        <v>2054.7</v>
      </c>
      <c r="D980" s="4">
        <v>1339.45</v>
      </c>
      <c r="E980" s="11">
        <v>274.9</v>
      </c>
      <c r="F980" s="11">
        <v>217.65</v>
      </c>
      <c r="G980" s="11">
        <v>152.49</v>
      </c>
      <c r="H980" s="4">
        <v>1730.9</v>
      </c>
      <c r="I980" s="4">
        <v>39748.0</v>
      </c>
      <c r="J980" s="5">
        <f t="shared" si="1"/>
        <v>572.2</v>
      </c>
    </row>
    <row r="981">
      <c r="A981" s="7">
        <v>44215.0</v>
      </c>
      <c r="B981" s="4">
        <v>1503.85</v>
      </c>
      <c r="C981" s="4">
        <v>2016.4</v>
      </c>
      <c r="D981" s="4">
        <v>1316.65</v>
      </c>
      <c r="E981" s="11">
        <v>258.65</v>
      </c>
      <c r="F981" s="11">
        <v>218.85</v>
      </c>
      <c r="G981" s="11">
        <v>151.29</v>
      </c>
      <c r="H981" s="4">
        <v>1729.2</v>
      </c>
      <c r="I981" s="4">
        <v>39243.0</v>
      </c>
      <c r="J981" s="5">
        <f t="shared" si="1"/>
        <v>1210.95</v>
      </c>
    </row>
    <row r="982">
      <c r="A982" s="7">
        <v>44214.0</v>
      </c>
      <c r="B982" s="4">
        <v>1483.1</v>
      </c>
      <c r="C982" s="4">
        <v>1983.95</v>
      </c>
      <c r="D982" s="4">
        <v>1312.05</v>
      </c>
      <c r="E982" s="11">
        <v>245.95</v>
      </c>
      <c r="F982" s="11">
        <v>219.75</v>
      </c>
      <c r="G982" s="11">
        <v>149.34</v>
      </c>
      <c r="H982" s="4">
        <v>1719.8</v>
      </c>
      <c r="I982" s="4">
        <v>38113.0</v>
      </c>
      <c r="J982" s="5">
        <f t="shared" si="1"/>
        <v>-2299.99</v>
      </c>
    </row>
    <row r="983">
      <c r="A983" s="7">
        <v>44211.0</v>
      </c>
      <c r="B983" s="4">
        <v>1466.65</v>
      </c>
      <c r="C983" s="4">
        <v>1937.45</v>
      </c>
      <c r="D983" s="4">
        <v>1344.95</v>
      </c>
      <c r="E983" s="11">
        <v>260.3</v>
      </c>
      <c r="F983" s="11">
        <v>217.85</v>
      </c>
      <c r="G983" s="11">
        <v>150.13</v>
      </c>
      <c r="H983" s="4">
        <v>1722.6</v>
      </c>
      <c r="I983" s="4">
        <v>40427.0</v>
      </c>
      <c r="J983" s="5">
        <f t="shared" si="1"/>
        <v>930.08</v>
      </c>
    </row>
    <row r="984">
      <c r="A984" s="7">
        <v>44210.0</v>
      </c>
      <c r="B984" s="4">
        <v>1468.75</v>
      </c>
      <c r="C984" s="4">
        <v>1960.6</v>
      </c>
      <c r="D984" s="4">
        <v>1370.5</v>
      </c>
      <c r="E984" s="11">
        <v>245.1</v>
      </c>
      <c r="F984" s="11">
        <v>214.15</v>
      </c>
      <c r="G984" s="11">
        <v>151.95</v>
      </c>
      <c r="H984" s="4">
        <v>1721.8</v>
      </c>
      <c r="I984" s="4">
        <v>39464.0</v>
      </c>
      <c r="J984" s="5">
        <f t="shared" si="1"/>
        <v>59.71</v>
      </c>
    </row>
    <row r="985">
      <c r="A985" s="7">
        <v>44209.0</v>
      </c>
      <c r="B985" s="4">
        <v>1470.65</v>
      </c>
      <c r="C985" s="4">
        <v>1938.8</v>
      </c>
      <c r="D985" s="4">
        <v>1387.15</v>
      </c>
      <c r="E985" s="11">
        <v>242.6</v>
      </c>
      <c r="F985" s="11">
        <v>211.25</v>
      </c>
      <c r="G985" s="11">
        <v>151.79</v>
      </c>
      <c r="H985" s="4">
        <v>1716.9</v>
      </c>
      <c r="I985" s="4">
        <v>39418.0</v>
      </c>
      <c r="J985" s="5">
        <f t="shared" si="1"/>
        <v>-255.56</v>
      </c>
    </row>
    <row r="986">
      <c r="A986" s="7">
        <v>44208.0</v>
      </c>
      <c r="B986" s="4">
        <v>1481.0</v>
      </c>
      <c r="C986" s="4">
        <v>1957.05</v>
      </c>
      <c r="D986" s="4">
        <v>1371.75</v>
      </c>
      <c r="E986" s="11">
        <v>237.8</v>
      </c>
      <c r="F986" s="11">
        <v>206.45</v>
      </c>
      <c r="G986" s="11">
        <v>151.65</v>
      </c>
      <c r="H986" s="4">
        <v>1678.0</v>
      </c>
      <c r="I986" s="4">
        <v>39709.0</v>
      </c>
      <c r="J986" s="5">
        <f t="shared" si="1"/>
        <v>-686.52</v>
      </c>
    </row>
    <row r="987">
      <c r="A987" s="7">
        <v>44207.0</v>
      </c>
      <c r="B987" s="4">
        <v>1451.45</v>
      </c>
      <c r="C987" s="4">
        <v>1897.25</v>
      </c>
      <c r="D987" s="4">
        <v>1376.2</v>
      </c>
      <c r="E987" s="11">
        <v>220.65</v>
      </c>
      <c r="F987" s="11">
        <v>202.5</v>
      </c>
      <c r="G987" s="11">
        <v>150.67</v>
      </c>
      <c r="H987" s="4">
        <v>1698.5</v>
      </c>
      <c r="I987" s="4">
        <v>40482.0</v>
      </c>
      <c r="J987" s="5">
        <f t="shared" si="1"/>
        <v>-815.78</v>
      </c>
    </row>
    <row r="988">
      <c r="A988" s="3">
        <v>44204.0</v>
      </c>
      <c r="B988" s="4">
        <v>1431.65</v>
      </c>
      <c r="C988" s="4">
        <v>1933.7</v>
      </c>
      <c r="D988" s="4">
        <v>1312.1</v>
      </c>
      <c r="E988" s="11">
        <v>198.15</v>
      </c>
      <c r="F988" s="11">
        <v>201.5</v>
      </c>
      <c r="G988" s="11">
        <v>149.2</v>
      </c>
      <c r="H988" s="4">
        <v>1700.7</v>
      </c>
      <c r="I988" s="4">
        <v>41368.0</v>
      </c>
      <c r="J988" s="5">
        <f t="shared" si="1"/>
        <v>-60.64</v>
      </c>
    </row>
    <row r="989">
      <c r="A989" s="3">
        <v>44203.0</v>
      </c>
      <c r="B989" s="4">
        <v>1416.25</v>
      </c>
      <c r="C989" s="4">
        <v>1911.15</v>
      </c>
      <c r="D989" s="4">
        <v>1262.15</v>
      </c>
      <c r="E989" s="11">
        <v>196.75</v>
      </c>
      <c r="F989" s="11">
        <v>202.8</v>
      </c>
      <c r="G989" s="11">
        <v>147.74</v>
      </c>
      <c r="H989" s="4">
        <v>1715.8</v>
      </c>
      <c r="I989" s="4">
        <v>41503.0</v>
      </c>
      <c r="J989" s="5">
        <f t="shared" si="1"/>
        <v>653.84</v>
      </c>
    </row>
    <row r="990">
      <c r="A990" s="3">
        <v>44202.0</v>
      </c>
      <c r="B990" s="4">
        <v>1420.55</v>
      </c>
      <c r="C990" s="4">
        <v>1914.25</v>
      </c>
      <c r="D990" s="4">
        <v>1282.1</v>
      </c>
      <c r="E990" s="11">
        <v>195.4</v>
      </c>
      <c r="F990" s="11">
        <v>205.4</v>
      </c>
      <c r="G990" s="11">
        <v>147.5</v>
      </c>
      <c r="H990" s="4">
        <v>1733.6</v>
      </c>
      <c r="I990" s="4">
        <v>40803.0</v>
      </c>
      <c r="J990" s="5">
        <f t="shared" si="1"/>
        <v>1036.73</v>
      </c>
    </row>
    <row r="991">
      <c r="A991" s="3">
        <v>44201.0</v>
      </c>
      <c r="B991" s="4">
        <v>1426.7</v>
      </c>
      <c r="C991" s="4">
        <v>1966.1</v>
      </c>
      <c r="D991" s="4">
        <v>1293.8</v>
      </c>
      <c r="E991" s="11">
        <v>193.2</v>
      </c>
      <c r="F991" s="11">
        <v>211.45</v>
      </c>
      <c r="G991" s="11">
        <v>147.82</v>
      </c>
      <c r="H991" s="4">
        <v>1723.0</v>
      </c>
      <c r="I991" s="4">
        <v>39703.0</v>
      </c>
      <c r="J991" s="5">
        <f t="shared" si="1"/>
        <v>-692.73</v>
      </c>
    </row>
    <row r="992">
      <c r="A992" s="3">
        <v>44200.0</v>
      </c>
      <c r="B992" s="4">
        <v>1416.0</v>
      </c>
      <c r="C992" s="4">
        <v>1990.85</v>
      </c>
      <c r="D992" s="4">
        <v>1288.25</v>
      </c>
      <c r="E992" s="11">
        <v>191.3</v>
      </c>
      <c r="F992" s="11">
        <v>213.4</v>
      </c>
      <c r="G992" s="11">
        <v>147.2</v>
      </c>
      <c r="H992" s="4">
        <v>1728.8</v>
      </c>
      <c r="I992" s="4">
        <v>40382.0</v>
      </c>
      <c r="J992" s="5">
        <f t="shared" si="1"/>
        <v>-197.15</v>
      </c>
    </row>
    <row r="993">
      <c r="A993" s="3">
        <v>44197.0</v>
      </c>
      <c r="B993" s="4">
        <v>1425.05</v>
      </c>
      <c r="C993" s="4">
        <v>1987.5</v>
      </c>
      <c r="D993" s="4">
        <v>1260.45</v>
      </c>
      <c r="E993" s="11">
        <v>186.5</v>
      </c>
      <c r="F993" s="11">
        <v>213.85</v>
      </c>
      <c r="G993" s="11">
        <v>146.2</v>
      </c>
      <c r="H993" s="4">
        <v>1775.4</v>
      </c>
      <c r="I993" s="4">
        <v>40560.0</v>
      </c>
      <c r="J993" s="5">
        <f t="shared" si="1"/>
        <v>606.45</v>
      </c>
    </row>
    <row r="994">
      <c r="A994" s="7">
        <v>44196.0</v>
      </c>
      <c r="B994" s="4">
        <v>1436.3</v>
      </c>
      <c r="C994" s="4">
        <v>1985.3</v>
      </c>
      <c r="D994" s="4">
        <v>1255.8</v>
      </c>
      <c r="E994" s="11">
        <v>183.85</v>
      </c>
      <c r="F994" s="11">
        <v>209.0</v>
      </c>
      <c r="G994" s="11">
        <v>145.65</v>
      </c>
      <c r="H994" s="4">
        <v>1796.6</v>
      </c>
      <c r="I994" s="4">
        <v>39936.0</v>
      </c>
      <c r="J994" s="5">
        <f t="shared" si="1"/>
        <v>-1204.99</v>
      </c>
    </row>
    <row r="995">
      <c r="A995" s="7">
        <v>44195.0</v>
      </c>
      <c r="B995" s="4">
        <v>1432.5</v>
      </c>
      <c r="C995" s="4">
        <v>1995.5</v>
      </c>
      <c r="D995" s="4">
        <v>1246.8</v>
      </c>
      <c r="E995" s="11">
        <v>184.15</v>
      </c>
      <c r="F995" s="11">
        <v>211.15</v>
      </c>
      <c r="G995" s="11">
        <v>145.59</v>
      </c>
      <c r="H995" s="4">
        <v>1804.8</v>
      </c>
      <c r="I995" s="4">
        <v>41133.0</v>
      </c>
      <c r="J995" s="5">
        <f t="shared" si="1"/>
        <v>1060.83</v>
      </c>
    </row>
    <row r="996">
      <c r="A996" s="7">
        <v>44194.0</v>
      </c>
      <c r="B996" s="4">
        <v>1427.2</v>
      </c>
      <c r="C996" s="4">
        <v>1990.05</v>
      </c>
      <c r="D996" s="4">
        <v>1250.3</v>
      </c>
      <c r="E996" s="11">
        <v>183.45</v>
      </c>
      <c r="F996" s="11">
        <v>211.55</v>
      </c>
      <c r="G996" s="11">
        <v>144.91</v>
      </c>
      <c r="H996" s="4">
        <v>1807.2</v>
      </c>
      <c r="I996" s="4">
        <v>40078.0</v>
      </c>
      <c r="J996" s="5">
        <f t="shared" si="1"/>
        <v>622.63</v>
      </c>
    </row>
    <row r="997">
      <c r="A997" s="7">
        <v>44193.0</v>
      </c>
      <c r="B997" s="4">
        <v>1412.85</v>
      </c>
      <c r="C997" s="4">
        <v>2003.3</v>
      </c>
      <c r="D997" s="4">
        <v>1240.3</v>
      </c>
      <c r="E997" s="11">
        <v>186.35</v>
      </c>
      <c r="F997" s="11">
        <v>209.5</v>
      </c>
      <c r="G997" s="11">
        <v>144.43</v>
      </c>
      <c r="H997" s="4">
        <v>1776.3</v>
      </c>
      <c r="I997" s="4">
        <v>39497.0</v>
      </c>
      <c r="J997" s="5">
        <f t="shared" si="1"/>
        <v>-2597.24</v>
      </c>
    </row>
    <row r="998">
      <c r="A998" s="7">
        <v>44189.0</v>
      </c>
      <c r="B998" s="4">
        <v>1397.1</v>
      </c>
      <c r="C998" s="4">
        <v>1994.15</v>
      </c>
      <c r="D998" s="4">
        <v>1236.05</v>
      </c>
      <c r="E998" s="11">
        <v>175.95</v>
      </c>
      <c r="F998" s="11">
        <v>208.6</v>
      </c>
      <c r="G998" s="11">
        <v>143.42</v>
      </c>
      <c r="H998" s="4">
        <v>1774.0</v>
      </c>
      <c r="I998" s="4">
        <v>42138.0</v>
      </c>
      <c r="J998" s="5">
        <f t="shared" si="1"/>
        <v>-562.86</v>
      </c>
    </row>
    <row r="999">
      <c r="A999" s="7">
        <v>44188.0</v>
      </c>
      <c r="B999" s="4">
        <v>1375.65</v>
      </c>
      <c r="C999" s="4">
        <v>1943.85</v>
      </c>
      <c r="D999" s="4">
        <v>1253.05</v>
      </c>
      <c r="E999" s="11">
        <v>169.2</v>
      </c>
      <c r="F999" s="11">
        <v>207.75</v>
      </c>
      <c r="G999" s="11">
        <v>141.83</v>
      </c>
      <c r="H999" s="4">
        <v>1771.8</v>
      </c>
      <c r="I999" s="4">
        <v>42767.0</v>
      </c>
      <c r="J999" s="5">
        <f t="shared" si="1"/>
        <v>517.98</v>
      </c>
    </row>
    <row r="1000">
      <c r="A1000" s="7">
        <v>44187.0</v>
      </c>
      <c r="B1000" s="4">
        <v>1373.1</v>
      </c>
      <c r="C1000" s="4">
        <v>1936.7</v>
      </c>
      <c r="D1000" s="4">
        <v>1220.5</v>
      </c>
      <c r="E1000" s="11">
        <v>164.95</v>
      </c>
      <c r="F1000" s="11">
        <v>203.4</v>
      </c>
      <c r="G1000" s="11">
        <v>140.6</v>
      </c>
      <c r="H1000" s="4">
        <v>1797.9</v>
      </c>
      <c r="I1000" s="4">
        <v>42275.0</v>
      </c>
      <c r="J1000" s="5">
        <f t="shared" si="1"/>
        <v>-1131.14</v>
      </c>
    </row>
    <row r="1001">
      <c r="A1001" s="7">
        <v>44186.0</v>
      </c>
      <c r="B1001" s="4">
        <v>1372.65</v>
      </c>
      <c r="C1001" s="4">
        <v>1939.7</v>
      </c>
      <c r="D1001" s="4">
        <v>1177.3</v>
      </c>
      <c r="E1001" s="11">
        <v>164.55</v>
      </c>
      <c r="F1001" s="11">
        <v>202.95</v>
      </c>
      <c r="G1001" s="11">
        <v>139.14</v>
      </c>
      <c r="H1001" s="4">
        <v>1799.0</v>
      </c>
      <c r="I1001" s="4">
        <v>43448.0</v>
      </c>
      <c r="J1001" s="5">
        <f t="shared" si="1"/>
        <v>117.28</v>
      </c>
    </row>
    <row r="1002">
      <c r="A1002" s="7">
        <v>44183.0</v>
      </c>
      <c r="B1002" s="4">
        <v>1411.35</v>
      </c>
      <c r="C1002" s="4">
        <v>1991.55</v>
      </c>
      <c r="D1002" s="4">
        <v>1189.8</v>
      </c>
      <c r="E1002" s="11">
        <v>180.55</v>
      </c>
      <c r="F1002" s="11">
        <v>214.5</v>
      </c>
      <c r="G1002" s="11">
        <v>143.26</v>
      </c>
      <c r="H1002" s="4">
        <v>1822.0</v>
      </c>
      <c r="I1002" s="4">
        <v>43173.0</v>
      </c>
      <c r="J1002" s="5">
        <f t="shared" si="1"/>
        <v>-2329.94</v>
      </c>
    </row>
    <row r="1003">
      <c r="A1003" s="7">
        <v>44182.0</v>
      </c>
      <c r="B1003" s="4">
        <v>1441.8</v>
      </c>
      <c r="C1003" s="4">
        <v>1985.6</v>
      </c>
      <c r="D1003" s="4">
        <v>1159.2</v>
      </c>
      <c r="E1003" s="11">
        <v>181.7</v>
      </c>
      <c r="F1003" s="11">
        <v>213.05</v>
      </c>
      <c r="G1003" s="11">
        <v>143.0</v>
      </c>
      <c r="H1003" s="4">
        <v>1825.6</v>
      </c>
      <c r="I1003" s="4">
        <v>45506.0</v>
      </c>
      <c r="J1003" s="5">
        <f t="shared" si="1"/>
        <v>-1106.47</v>
      </c>
    </row>
    <row r="1004">
      <c r="A1004" s="7">
        <v>44181.0</v>
      </c>
      <c r="B1004" s="4">
        <v>1410.7</v>
      </c>
      <c r="C1004" s="4">
        <v>1976.55</v>
      </c>
      <c r="D1004" s="4">
        <v>1165.7</v>
      </c>
      <c r="E1004" s="11">
        <v>182.55</v>
      </c>
      <c r="F1004" s="11">
        <v>214.0</v>
      </c>
      <c r="G1004" s="11">
        <v>142.32</v>
      </c>
      <c r="H1004" s="4">
        <v>1841.6</v>
      </c>
      <c r="I1004" s="4">
        <v>46629.0</v>
      </c>
      <c r="J1004" s="5">
        <f t="shared" si="1"/>
        <v>265.27</v>
      </c>
    </row>
    <row r="1005">
      <c r="A1005" s="7">
        <v>44180.0</v>
      </c>
      <c r="B1005" s="4">
        <v>1391.3</v>
      </c>
      <c r="C1005" s="4">
        <v>1974.35</v>
      </c>
      <c r="D1005" s="4">
        <v>1154.6</v>
      </c>
      <c r="E1005" s="11">
        <v>178.9</v>
      </c>
      <c r="F1005" s="11">
        <v>213.55</v>
      </c>
      <c r="G1005" s="11">
        <v>141.25</v>
      </c>
      <c r="H1005" s="4">
        <v>1836.2</v>
      </c>
      <c r="I1005" s="4">
        <v>46407.0</v>
      </c>
      <c r="J1005" s="5">
        <f t="shared" si="1"/>
        <v>590.26</v>
      </c>
    </row>
    <row r="1006">
      <c r="A1006" s="7">
        <v>44179.0</v>
      </c>
      <c r="B1006" s="4">
        <v>1372.15</v>
      </c>
      <c r="C1006" s="4">
        <v>1991.3</v>
      </c>
      <c r="D1006" s="4">
        <v>1164.55</v>
      </c>
      <c r="E1006" s="11">
        <v>177.65</v>
      </c>
      <c r="F1006" s="11">
        <v>215.9</v>
      </c>
      <c r="G1006" s="11">
        <v>141.34</v>
      </c>
      <c r="H1006" s="4">
        <v>1833.0</v>
      </c>
      <c r="I1006" s="4">
        <v>45811.0</v>
      </c>
      <c r="J1006" s="5">
        <f t="shared" si="1"/>
        <v>-489.58</v>
      </c>
    </row>
    <row r="1007">
      <c r="A1007" s="7">
        <v>44176.0</v>
      </c>
      <c r="B1007" s="4">
        <v>1382.8</v>
      </c>
      <c r="C1007" s="4">
        <v>2005.8</v>
      </c>
      <c r="D1007" s="4">
        <v>1163.2</v>
      </c>
      <c r="E1007" s="11">
        <v>178.85</v>
      </c>
      <c r="F1007" s="11">
        <v>216.3</v>
      </c>
      <c r="G1007" s="11">
        <v>140.62</v>
      </c>
      <c r="H1007" s="4">
        <v>1811.9</v>
      </c>
      <c r="I1007" s="4">
        <v>46297.0</v>
      </c>
      <c r="J1007" s="5">
        <f t="shared" si="1"/>
        <v>789.97</v>
      </c>
    </row>
    <row r="1008">
      <c r="A1008" s="7">
        <v>44175.0</v>
      </c>
      <c r="B1008" s="4">
        <v>1385.85</v>
      </c>
      <c r="C1008" s="4">
        <v>2007.0</v>
      </c>
      <c r="D1008" s="4">
        <v>1167.75</v>
      </c>
      <c r="E1008" s="11">
        <v>177.6</v>
      </c>
      <c r="F1008" s="11">
        <v>212.7</v>
      </c>
      <c r="G1008" s="11">
        <v>140.3</v>
      </c>
      <c r="H1008" s="4">
        <v>1790.3</v>
      </c>
      <c r="I1008" s="4">
        <v>45525.0</v>
      </c>
      <c r="J1008" s="5">
        <f t="shared" si="1"/>
        <v>-1640.56</v>
      </c>
    </row>
    <row r="1009">
      <c r="A1009" s="3">
        <v>44174.0</v>
      </c>
      <c r="B1009" s="4">
        <v>1407.2</v>
      </c>
      <c r="C1009" s="4">
        <v>2026.95</v>
      </c>
      <c r="D1009" s="4">
        <v>1175.2</v>
      </c>
      <c r="E1009" s="11">
        <v>182.7</v>
      </c>
      <c r="F1009" s="11">
        <v>205.4</v>
      </c>
      <c r="G1009" s="11">
        <v>140.81</v>
      </c>
      <c r="H1009" s="4">
        <v>1833.8</v>
      </c>
      <c r="I1009" s="4">
        <v>47075.0</v>
      </c>
      <c r="J1009" s="5">
        <f t="shared" si="1"/>
        <v>-281.5</v>
      </c>
    </row>
    <row r="1010">
      <c r="A1010" s="3">
        <v>44173.0</v>
      </c>
      <c r="B1010" s="4">
        <v>1376.3</v>
      </c>
      <c r="C1010" s="4">
        <v>1993.75</v>
      </c>
      <c r="D1010" s="4">
        <v>1153.35</v>
      </c>
      <c r="E1010" s="11">
        <v>181.8</v>
      </c>
      <c r="F1010" s="11">
        <v>202.45</v>
      </c>
      <c r="G1010" s="11">
        <v>139.51</v>
      </c>
      <c r="H1010" s="4">
        <v>1832.4</v>
      </c>
      <c r="I1010" s="4">
        <v>47449.0</v>
      </c>
      <c r="J1010" s="5">
        <f t="shared" si="1"/>
        <v>361.67</v>
      </c>
    </row>
    <row r="1011">
      <c r="A1011" s="3">
        <v>44172.0</v>
      </c>
      <c r="B1011" s="4">
        <v>1372.25</v>
      </c>
      <c r="C1011" s="4">
        <v>1958.2</v>
      </c>
      <c r="D1011" s="4">
        <v>1143.5</v>
      </c>
      <c r="E1011" s="11">
        <v>183.55</v>
      </c>
      <c r="F1011" s="11">
        <v>203.15</v>
      </c>
      <c r="G1011" s="11">
        <v>139.04</v>
      </c>
      <c r="H1011" s="4">
        <v>1862.2</v>
      </c>
      <c r="I1011" s="4">
        <v>47105.0</v>
      </c>
      <c r="J1011" s="5">
        <f t="shared" si="1"/>
        <v>271.56</v>
      </c>
    </row>
    <row r="1012">
      <c r="A1012" s="3">
        <v>44169.0</v>
      </c>
      <c r="B1012" s="4">
        <v>1385.6</v>
      </c>
      <c r="C1012" s="4">
        <v>1946.75</v>
      </c>
      <c r="D1012" s="4">
        <v>1134.65</v>
      </c>
      <c r="E1012" s="11">
        <v>184.15</v>
      </c>
      <c r="F1012" s="11">
        <v>198.2</v>
      </c>
      <c r="G1012" s="11">
        <v>137.98</v>
      </c>
      <c r="H1012" s="4">
        <v>1849.0</v>
      </c>
      <c r="I1012" s="4">
        <v>46859.0</v>
      </c>
      <c r="J1012" s="5">
        <f t="shared" si="1"/>
        <v>2322.01</v>
      </c>
    </row>
    <row r="1013">
      <c r="A1013" s="3">
        <v>44168.0</v>
      </c>
      <c r="B1013" s="4">
        <v>1377.2</v>
      </c>
      <c r="C1013" s="4">
        <v>1964.05</v>
      </c>
      <c r="D1013" s="4">
        <v>1126.45</v>
      </c>
      <c r="E1013" s="11">
        <v>184.85</v>
      </c>
      <c r="F1013" s="11">
        <v>196.2</v>
      </c>
      <c r="G1013" s="11">
        <v>137.17</v>
      </c>
      <c r="H1013" s="4">
        <v>1839.4</v>
      </c>
      <c r="I1013" s="4">
        <v>44548.0</v>
      </c>
      <c r="J1013" s="5">
        <f t="shared" si="1"/>
        <v>175.24</v>
      </c>
    </row>
    <row r="1014">
      <c r="A1014" s="3">
        <v>44167.0</v>
      </c>
      <c r="B1014" s="4">
        <v>1406.95</v>
      </c>
      <c r="C1014" s="4">
        <v>1958.15</v>
      </c>
      <c r="D1014" s="4">
        <v>1140.9</v>
      </c>
      <c r="E1014" s="11">
        <v>183.6</v>
      </c>
      <c r="F1014" s="11">
        <v>195.95</v>
      </c>
      <c r="G1014" s="11">
        <v>136.63</v>
      </c>
      <c r="H1014" s="4">
        <v>1844.9</v>
      </c>
      <c r="I1014" s="4">
        <v>44331.0</v>
      </c>
      <c r="J1014" s="5">
        <f t="shared" si="1"/>
        <v>297.51</v>
      </c>
    </row>
    <row r="1015">
      <c r="A1015" s="3">
        <v>44166.0</v>
      </c>
      <c r="B1015" s="4">
        <v>1433.3</v>
      </c>
      <c r="C1015" s="4">
        <v>1954.9</v>
      </c>
      <c r="D1015" s="4">
        <v>1137.85</v>
      </c>
      <c r="E1015" s="11">
        <v>179.75</v>
      </c>
      <c r="F1015" s="11">
        <v>194.4</v>
      </c>
      <c r="G1015" s="11">
        <v>136.47</v>
      </c>
      <c r="H1015" s="4">
        <v>1850.9</v>
      </c>
      <c r="I1015" s="4">
        <v>44013.0</v>
      </c>
      <c r="J1015" s="5">
        <f t="shared" si="1"/>
        <v>1153.52</v>
      </c>
    </row>
    <row r="1016">
      <c r="A1016" s="7">
        <v>44162.0</v>
      </c>
      <c r="B1016" s="4">
        <v>1440.85</v>
      </c>
      <c r="C1016" s="4">
        <v>1929.8</v>
      </c>
      <c r="D1016" s="4">
        <v>1100.0</v>
      </c>
      <c r="E1016" s="11">
        <v>180.35</v>
      </c>
      <c r="F1016" s="11">
        <v>193.65</v>
      </c>
      <c r="G1016" s="11">
        <v>135.2</v>
      </c>
      <c r="H1016" s="4">
        <v>1855.2</v>
      </c>
      <c r="I1016" s="4">
        <v>42912.0</v>
      </c>
      <c r="J1016" s="5">
        <f t="shared" si="1"/>
        <v>521.56</v>
      </c>
    </row>
    <row r="1017">
      <c r="A1017" s="7">
        <v>44161.0</v>
      </c>
      <c r="B1017" s="4">
        <v>1426.65</v>
      </c>
      <c r="C1017" s="4">
        <v>1952.6</v>
      </c>
      <c r="D1017" s="4">
        <v>1113.2</v>
      </c>
      <c r="E1017" s="11">
        <v>173.75</v>
      </c>
      <c r="F1017" s="11">
        <v>194.8</v>
      </c>
      <c r="G1017" s="11">
        <v>135.29</v>
      </c>
      <c r="H1017" s="4">
        <v>1856.2</v>
      </c>
      <c r="I1017" s="4">
        <v>42373.0</v>
      </c>
      <c r="J1017" s="5">
        <f t="shared" si="1"/>
        <v>1372.01</v>
      </c>
    </row>
    <row r="1018">
      <c r="A1018" s="7">
        <v>44160.0</v>
      </c>
      <c r="B1018" s="4">
        <v>1402.8</v>
      </c>
      <c r="C1018" s="4">
        <v>1947.8</v>
      </c>
      <c r="D1018" s="4">
        <v>1115.65</v>
      </c>
      <c r="E1018" s="11">
        <v>171.45</v>
      </c>
      <c r="F1018" s="11">
        <v>193.85</v>
      </c>
      <c r="G1018" s="11">
        <v>134.03</v>
      </c>
      <c r="H1018" s="4">
        <v>1865.9</v>
      </c>
      <c r="I1018" s="4">
        <v>41022.0</v>
      </c>
      <c r="J1018" s="5">
        <f t="shared" si="1"/>
        <v>-334.7</v>
      </c>
    </row>
    <row r="1019">
      <c r="A1019" s="7">
        <v>44159.0</v>
      </c>
      <c r="B1019" s="4">
        <v>1438.2</v>
      </c>
      <c r="C1019" s="4">
        <v>1964.05</v>
      </c>
      <c r="D1019" s="4">
        <v>1140.05</v>
      </c>
      <c r="E1019" s="11">
        <v>172.05</v>
      </c>
      <c r="F1019" s="11">
        <v>195.55</v>
      </c>
      <c r="G1019" s="11">
        <v>135.78</v>
      </c>
      <c r="H1019" s="4">
        <v>1866.5</v>
      </c>
      <c r="I1019" s="4">
        <v>41276.0</v>
      </c>
      <c r="J1019" s="5">
        <f t="shared" si="1"/>
        <v>-866.27</v>
      </c>
    </row>
    <row r="1020">
      <c r="A1020" s="7">
        <v>44158.0</v>
      </c>
      <c r="B1020" s="4">
        <v>1394.6</v>
      </c>
      <c r="C1020" s="4">
        <v>1950.7</v>
      </c>
      <c r="D1020" s="4">
        <v>1139.85</v>
      </c>
      <c r="E1020" s="11">
        <v>170.7</v>
      </c>
      <c r="F1020" s="11">
        <v>190.85</v>
      </c>
      <c r="G1020" s="11">
        <v>134.55</v>
      </c>
      <c r="H1020" s="4">
        <v>1840.2</v>
      </c>
      <c r="I1020" s="4">
        <v>42233.0</v>
      </c>
      <c r="J1020" s="5">
        <f t="shared" si="1"/>
        <v>545.39</v>
      </c>
    </row>
    <row r="1021">
      <c r="A1021" s="7">
        <v>44155.0</v>
      </c>
      <c r="B1021" s="4">
        <v>1403.65</v>
      </c>
      <c r="C1021" s="4">
        <v>1899.5</v>
      </c>
      <c r="D1021" s="4">
        <v>1103.35</v>
      </c>
      <c r="E1021" s="11">
        <v>169.1</v>
      </c>
      <c r="F1021" s="11">
        <v>191.7</v>
      </c>
      <c r="G1021" s="11">
        <v>133.76</v>
      </c>
      <c r="H1021" s="4">
        <v>1840.2</v>
      </c>
      <c r="I1021" s="4">
        <v>41767.8</v>
      </c>
      <c r="J1021" s="5">
        <f t="shared" si="1"/>
        <v>830.79</v>
      </c>
    </row>
    <row r="1022">
      <c r="A1022" s="7">
        <v>44154.0</v>
      </c>
      <c r="B1022" s="4">
        <v>1374.35</v>
      </c>
      <c r="C1022" s="4">
        <v>1973.15</v>
      </c>
      <c r="D1022" s="4">
        <v>1096.75</v>
      </c>
      <c r="E1022" s="11">
        <v>167.95</v>
      </c>
      <c r="F1022" s="11">
        <v>187.9</v>
      </c>
      <c r="G1022" s="11">
        <v>133.47</v>
      </c>
      <c r="H1022" s="4">
        <v>1829.9</v>
      </c>
      <c r="I1022" s="4">
        <v>40914.8</v>
      </c>
      <c r="J1022" s="5">
        <f t="shared" si="1"/>
        <v>-290.79</v>
      </c>
    </row>
    <row r="1023">
      <c r="A1023" s="7">
        <v>44153.0</v>
      </c>
      <c r="B1023" s="4">
        <v>1408.7</v>
      </c>
      <c r="C1023" s="4">
        <v>1987.2</v>
      </c>
      <c r="D1023" s="4">
        <v>1110.55</v>
      </c>
      <c r="E1023" s="11">
        <v>173.5</v>
      </c>
      <c r="F1023" s="11">
        <v>184.05</v>
      </c>
      <c r="G1023" s="11">
        <v>134.96</v>
      </c>
      <c r="H1023" s="4">
        <v>1851.4</v>
      </c>
      <c r="I1023" s="4">
        <v>41118.7</v>
      </c>
      <c r="J1023" s="5">
        <f t="shared" si="1"/>
        <v>1823.73</v>
      </c>
    </row>
    <row r="1024">
      <c r="A1024" s="7">
        <v>44152.0</v>
      </c>
      <c r="B1024" s="4">
        <v>1408.45</v>
      </c>
      <c r="C1024" s="4">
        <v>1993.25</v>
      </c>
      <c r="D1024" s="4">
        <v>1123.7</v>
      </c>
      <c r="E1024" s="11">
        <v>158.0</v>
      </c>
      <c r="F1024" s="11">
        <v>187.35</v>
      </c>
      <c r="G1024" s="11">
        <v>133.98</v>
      </c>
      <c r="H1024" s="4">
        <v>1854.9</v>
      </c>
      <c r="I1024" s="4">
        <v>39285.7</v>
      </c>
      <c r="J1024" s="5">
        <f t="shared" si="1"/>
        <v>-346.03</v>
      </c>
    </row>
    <row r="1025">
      <c r="A1025" s="7">
        <v>44149.0</v>
      </c>
      <c r="B1025" s="4">
        <v>1369.7</v>
      </c>
      <c r="C1025" s="4">
        <v>2002.3</v>
      </c>
      <c r="D1025" s="4">
        <v>1133.45</v>
      </c>
      <c r="E1025" s="11">
        <v>148.85</v>
      </c>
      <c r="F1025" s="11">
        <v>188.6</v>
      </c>
      <c r="G1025" s="11">
        <v>133.16</v>
      </c>
      <c r="H1025" s="4">
        <v>1844.2</v>
      </c>
      <c r="I1025" s="4">
        <v>39671.1</v>
      </c>
      <c r="J1025" s="5">
        <f t="shared" si="1"/>
        <v>1902.7</v>
      </c>
    </row>
    <row r="1026">
      <c r="A1026" s="7">
        <v>44148.0</v>
      </c>
      <c r="B1026" s="4">
        <v>1358.8</v>
      </c>
      <c r="C1026" s="4">
        <v>1996.4</v>
      </c>
      <c r="D1026" s="4">
        <v>1124.2</v>
      </c>
      <c r="E1026" s="11">
        <v>146.35</v>
      </c>
      <c r="F1026" s="11">
        <v>187.1</v>
      </c>
      <c r="G1026" s="11">
        <v>132.61</v>
      </c>
      <c r="H1026" s="4">
        <v>1850.8</v>
      </c>
      <c r="I1026" s="4">
        <v>37792.4</v>
      </c>
      <c r="J1026" s="5">
        <f t="shared" si="1"/>
        <v>-1001.64</v>
      </c>
    </row>
    <row r="1027">
      <c r="A1027" s="7">
        <v>44147.0</v>
      </c>
      <c r="B1027" s="4">
        <v>1371.7</v>
      </c>
      <c r="C1027" s="4">
        <v>1980.0</v>
      </c>
      <c r="D1027" s="4">
        <v>1117.75</v>
      </c>
      <c r="E1027" s="11">
        <v>151.2</v>
      </c>
      <c r="F1027" s="11">
        <v>188.0</v>
      </c>
      <c r="G1027" s="11">
        <v>131.95</v>
      </c>
      <c r="H1027" s="4">
        <v>1835.4</v>
      </c>
      <c r="I1027" s="4">
        <v>38814.3</v>
      </c>
      <c r="J1027" s="5">
        <f t="shared" si="1"/>
        <v>-32.02</v>
      </c>
    </row>
    <row r="1028">
      <c r="A1028" s="7">
        <v>44146.0</v>
      </c>
      <c r="B1028" s="4">
        <v>1389.95</v>
      </c>
      <c r="C1028" s="4">
        <v>1997.2</v>
      </c>
      <c r="D1028" s="4">
        <v>1122.5</v>
      </c>
      <c r="E1028" s="11">
        <v>150.95</v>
      </c>
      <c r="F1028" s="11">
        <v>185.3</v>
      </c>
      <c r="G1028" s="11">
        <v>132.62</v>
      </c>
      <c r="H1028" s="4">
        <v>1913.6</v>
      </c>
      <c r="I1028" s="4">
        <v>38730.2</v>
      </c>
      <c r="J1028" s="5">
        <f t="shared" si="1"/>
        <v>-728.02</v>
      </c>
    </row>
    <row r="1029">
      <c r="A1029" s="7">
        <v>44145.0</v>
      </c>
      <c r="B1029" s="4">
        <v>1393.65</v>
      </c>
      <c r="C1029" s="4">
        <v>2084.55</v>
      </c>
      <c r="D1029" s="4">
        <v>1091.05</v>
      </c>
      <c r="E1029" s="11">
        <v>146.0</v>
      </c>
      <c r="F1029" s="11">
        <v>178.35</v>
      </c>
      <c r="G1029" s="11">
        <v>131.84</v>
      </c>
      <c r="H1029" s="4">
        <v>1908.6</v>
      </c>
      <c r="I1029" s="4">
        <v>39416.3</v>
      </c>
      <c r="J1029" s="5">
        <f t="shared" si="1"/>
        <v>-2504.42</v>
      </c>
    </row>
    <row r="1030">
      <c r="A1030" s="3">
        <v>44144.0</v>
      </c>
      <c r="B1030" s="4">
        <v>1340.55</v>
      </c>
      <c r="C1030" s="4">
        <v>2050.7</v>
      </c>
      <c r="D1030" s="4">
        <v>1136.55</v>
      </c>
      <c r="E1030" s="11">
        <v>141.0</v>
      </c>
      <c r="F1030" s="11">
        <v>172.8</v>
      </c>
      <c r="G1030" s="11">
        <v>129.76</v>
      </c>
      <c r="H1030" s="4">
        <v>1954.4</v>
      </c>
      <c r="I1030" s="4">
        <v>41929.0</v>
      </c>
      <c r="J1030" s="5">
        <f t="shared" si="1"/>
        <v>3273.13</v>
      </c>
    </row>
    <row r="1031">
      <c r="A1031" s="3">
        <v>44141.0</v>
      </c>
      <c r="B1031" s="4">
        <v>1307.65</v>
      </c>
      <c r="C1031" s="4">
        <v>2029.15</v>
      </c>
      <c r="D1031" s="4">
        <v>1112.75</v>
      </c>
      <c r="E1031" s="11">
        <v>139.0</v>
      </c>
      <c r="F1031" s="11">
        <v>173.95</v>
      </c>
      <c r="G1031" s="11">
        <v>127.73</v>
      </c>
      <c r="H1031" s="4">
        <v>1946.6</v>
      </c>
      <c r="I1031" s="4">
        <v>38744.8</v>
      </c>
      <c r="J1031" s="5">
        <f t="shared" si="1"/>
        <v>895.06</v>
      </c>
    </row>
    <row r="1032">
      <c r="A1032" s="3">
        <v>44140.0</v>
      </c>
      <c r="B1032" s="4">
        <v>1269.2</v>
      </c>
      <c r="C1032" s="4">
        <v>1955.0</v>
      </c>
      <c r="D1032" s="4">
        <v>1104.0</v>
      </c>
      <c r="E1032" s="11">
        <v>137.65</v>
      </c>
      <c r="F1032" s="11">
        <v>174.75</v>
      </c>
      <c r="G1032" s="11">
        <v>126.07</v>
      </c>
      <c r="H1032" s="4">
        <v>1895.1</v>
      </c>
      <c r="I1032" s="4">
        <v>38024.8</v>
      </c>
      <c r="J1032" s="5">
        <f t="shared" si="1"/>
        <v>-304.13</v>
      </c>
    </row>
    <row r="1033">
      <c r="A1033" s="3">
        <v>44139.0</v>
      </c>
      <c r="B1033" s="4">
        <v>1257.4</v>
      </c>
      <c r="C1033" s="4">
        <v>1913.2</v>
      </c>
      <c r="D1033" s="4">
        <v>1093.95</v>
      </c>
      <c r="E1033" s="11">
        <v>135.9</v>
      </c>
      <c r="F1033" s="11">
        <v>169.8</v>
      </c>
      <c r="G1033" s="11">
        <v>123.95</v>
      </c>
      <c r="H1033" s="4">
        <v>1893.4</v>
      </c>
      <c r="I1033" s="4">
        <v>38403.1</v>
      </c>
      <c r="J1033" s="5">
        <f t="shared" si="1"/>
        <v>-873.68</v>
      </c>
    </row>
    <row r="1034">
      <c r="A1034" s="3">
        <v>44138.0</v>
      </c>
      <c r="B1034" s="4">
        <v>1247.95</v>
      </c>
      <c r="C1034" s="4">
        <v>1850.4</v>
      </c>
      <c r="D1034" s="4">
        <v>1062.55</v>
      </c>
      <c r="E1034" s="11">
        <v>134.1</v>
      </c>
      <c r="F1034" s="11">
        <v>170.1</v>
      </c>
      <c r="G1034" s="11">
        <v>122.98</v>
      </c>
      <c r="H1034" s="4">
        <v>1880.5</v>
      </c>
      <c r="I1034" s="4">
        <v>39395.8</v>
      </c>
      <c r="J1034" s="5">
        <f t="shared" si="1"/>
        <v>257.66</v>
      </c>
    </row>
    <row r="1035">
      <c r="A1035" s="3">
        <v>44137.0</v>
      </c>
      <c r="B1035" s="4">
        <v>1215.25</v>
      </c>
      <c r="C1035" s="4">
        <v>1877.45</v>
      </c>
      <c r="D1035" s="4">
        <v>1072.3</v>
      </c>
      <c r="E1035" s="11">
        <v>132.85</v>
      </c>
      <c r="F1035" s="11">
        <v>166.75</v>
      </c>
      <c r="G1035" s="11">
        <v>121.52</v>
      </c>
      <c r="H1035" s="4">
        <v>1877.9</v>
      </c>
      <c r="I1035" s="4">
        <v>39142.7</v>
      </c>
      <c r="J1035" s="5">
        <f t="shared" si="1"/>
        <v>-3454.9</v>
      </c>
    </row>
    <row r="1036">
      <c r="A1036" s="7">
        <v>44134.0</v>
      </c>
      <c r="B1036" s="4">
        <v>1183.55</v>
      </c>
      <c r="C1036" s="4">
        <v>2054.5</v>
      </c>
      <c r="D1036" s="4">
        <v>1060.6</v>
      </c>
      <c r="E1036" s="11">
        <v>132.65</v>
      </c>
      <c r="F1036" s="11">
        <v>165.25</v>
      </c>
      <c r="G1036" s="11">
        <v>121.37</v>
      </c>
      <c r="H1036" s="4">
        <v>1880.7</v>
      </c>
      <c r="I1036" s="4">
        <v>42463.0</v>
      </c>
      <c r="J1036" s="5">
        <f t="shared" si="1"/>
        <v>-1433.1</v>
      </c>
    </row>
    <row r="1037">
      <c r="A1037" s="7">
        <v>44133.0</v>
      </c>
      <c r="B1037" s="4">
        <v>1187.2</v>
      </c>
      <c r="C1037" s="4">
        <v>2026.9</v>
      </c>
      <c r="D1037" s="4">
        <v>1074.85</v>
      </c>
      <c r="E1037" s="11">
        <v>131.9</v>
      </c>
      <c r="F1037" s="11">
        <v>163.85</v>
      </c>
      <c r="G1037" s="11">
        <v>121.62</v>
      </c>
      <c r="H1037" s="4">
        <v>1875.6</v>
      </c>
      <c r="I1037" s="4">
        <v>43912.8</v>
      </c>
      <c r="J1037" s="5">
        <f t="shared" si="1"/>
        <v>-513.81</v>
      </c>
    </row>
    <row r="1038">
      <c r="A1038" s="7">
        <v>44132.0</v>
      </c>
      <c r="B1038" s="4">
        <v>1209.6</v>
      </c>
      <c r="C1038" s="4">
        <v>2011.45</v>
      </c>
      <c r="D1038" s="4">
        <v>1076.55</v>
      </c>
      <c r="E1038" s="11">
        <v>134.8</v>
      </c>
      <c r="F1038" s="11">
        <v>165.5</v>
      </c>
      <c r="G1038" s="11">
        <v>122.63</v>
      </c>
      <c r="H1038" s="4">
        <v>1867.7</v>
      </c>
      <c r="I1038" s="4">
        <v>44420.3</v>
      </c>
      <c r="J1038" s="5">
        <f t="shared" si="1"/>
        <v>1154.92</v>
      </c>
    </row>
    <row r="1039">
      <c r="A1039" s="7">
        <v>44131.0</v>
      </c>
      <c r="B1039" s="4">
        <v>1233.1</v>
      </c>
      <c r="C1039" s="4">
        <v>2034.5</v>
      </c>
      <c r="D1039" s="4">
        <v>1090.85</v>
      </c>
      <c r="E1039" s="11">
        <v>135.65</v>
      </c>
      <c r="F1039" s="11">
        <v>167.2</v>
      </c>
      <c r="G1039" s="11">
        <v>123.81</v>
      </c>
      <c r="H1039" s="4">
        <v>1880.3</v>
      </c>
      <c r="I1039" s="4">
        <v>43188.2</v>
      </c>
      <c r="J1039" s="5">
        <f t="shared" si="1"/>
        <v>5500.61</v>
      </c>
    </row>
    <row r="1040">
      <c r="A1040" s="7">
        <v>44130.0</v>
      </c>
      <c r="B1040" s="4">
        <v>1210.9</v>
      </c>
      <c r="C1040" s="4">
        <v>2029.1</v>
      </c>
      <c r="D1040" s="4">
        <v>1112.45</v>
      </c>
      <c r="E1040" s="11">
        <v>133.7</v>
      </c>
      <c r="F1040" s="11">
        <v>168.55</v>
      </c>
      <c r="G1040" s="11">
        <v>122.7</v>
      </c>
      <c r="H1040" s="4">
        <v>1886.5</v>
      </c>
      <c r="I1040" s="4">
        <v>37689.1</v>
      </c>
      <c r="J1040" s="5">
        <f t="shared" si="1"/>
        <v>-1553.52</v>
      </c>
    </row>
    <row r="1041">
      <c r="A1041" s="7">
        <v>44127.0</v>
      </c>
      <c r="B1041" s="4">
        <v>1235.8</v>
      </c>
      <c r="C1041" s="4">
        <v>2113.05</v>
      </c>
      <c r="D1041" s="4">
        <v>1122.5</v>
      </c>
      <c r="E1041" s="11">
        <v>137.0</v>
      </c>
      <c r="F1041" s="11">
        <v>170.75</v>
      </c>
      <c r="G1041" s="11">
        <v>124.02</v>
      </c>
      <c r="H1041" s="4">
        <v>1887.9</v>
      </c>
      <c r="I1041" s="4">
        <v>39115.5</v>
      </c>
      <c r="J1041" s="5">
        <f t="shared" si="1"/>
        <v>-55.04</v>
      </c>
    </row>
    <row r="1042">
      <c r="A1042" s="7">
        <v>44126.0</v>
      </c>
      <c r="B1042" s="4">
        <v>1233.3</v>
      </c>
      <c r="C1042" s="4">
        <v>2106.95</v>
      </c>
      <c r="D1042" s="4">
        <v>1129.05</v>
      </c>
      <c r="E1042" s="11">
        <v>133.5</v>
      </c>
      <c r="F1042" s="11">
        <v>168.55</v>
      </c>
      <c r="G1042" s="11">
        <v>123.61</v>
      </c>
      <c r="H1042" s="4">
        <v>1857.0</v>
      </c>
      <c r="I1042" s="4">
        <v>39209.6</v>
      </c>
      <c r="J1042" s="5">
        <f t="shared" si="1"/>
        <v>827.43</v>
      </c>
    </row>
    <row r="1043">
      <c r="A1043" s="7">
        <v>44125.0</v>
      </c>
      <c r="B1043" s="4">
        <v>1246.7</v>
      </c>
      <c r="C1043" s="4">
        <v>2124.6</v>
      </c>
      <c r="D1043" s="4">
        <v>1148.35</v>
      </c>
      <c r="E1043" s="11">
        <v>130.25</v>
      </c>
      <c r="F1043" s="11">
        <v>167.65</v>
      </c>
      <c r="G1043" s="11">
        <v>124.18</v>
      </c>
      <c r="H1043" s="4">
        <v>1853.2</v>
      </c>
      <c r="I1043" s="4">
        <v>38339.2</v>
      </c>
      <c r="J1043" s="5">
        <f t="shared" si="1"/>
        <v>1141.66</v>
      </c>
    </row>
    <row r="1044">
      <c r="A1044" s="7">
        <v>44124.0</v>
      </c>
      <c r="B1044" s="4">
        <v>1223.95</v>
      </c>
      <c r="C1044" s="4">
        <v>2155.9</v>
      </c>
      <c r="D1044" s="4">
        <v>1137.5</v>
      </c>
      <c r="E1044" s="11">
        <v>129.65</v>
      </c>
      <c r="F1044" s="11">
        <v>167.45</v>
      </c>
      <c r="G1044" s="11">
        <v>123.62</v>
      </c>
      <c r="H1044" s="4">
        <v>1829.8</v>
      </c>
      <c r="I1044" s="4">
        <v>37224.6</v>
      </c>
      <c r="J1044" s="5">
        <f t="shared" si="1"/>
        <v>-1023.14</v>
      </c>
    </row>
    <row r="1045">
      <c r="A1045" s="7">
        <v>44123.0</v>
      </c>
      <c r="B1045" s="4">
        <v>1203.55</v>
      </c>
      <c r="C1045" s="4">
        <v>2176.2</v>
      </c>
      <c r="D1045" s="4">
        <v>1125.9</v>
      </c>
      <c r="E1045" s="11">
        <v>128.25</v>
      </c>
      <c r="F1045" s="11">
        <v>168.25</v>
      </c>
      <c r="G1045" s="11">
        <v>123.86</v>
      </c>
      <c r="H1045" s="4">
        <v>1841.4</v>
      </c>
      <c r="I1045" s="4">
        <v>38248.2</v>
      </c>
      <c r="J1045" s="5">
        <f t="shared" si="1"/>
        <v>1244.06</v>
      </c>
    </row>
    <row r="1046">
      <c r="A1046" s="7">
        <v>44120.0</v>
      </c>
      <c r="B1046" s="4">
        <v>1199.35</v>
      </c>
      <c r="C1046" s="4">
        <v>2175.8</v>
      </c>
      <c r="D1046" s="4">
        <v>1127.5</v>
      </c>
      <c r="E1046" s="11">
        <v>127.75</v>
      </c>
      <c r="F1046" s="11">
        <v>165.7</v>
      </c>
      <c r="G1046" s="11">
        <v>122.55</v>
      </c>
      <c r="H1046" s="4">
        <v>1835.2</v>
      </c>
      <c r="I1046" s="4">
        <v>37017.7</v>
      </c>
      <c r="J1046" s="5">
        <f t="shared" si="1"/>
        <v>-1317.3</v>
      </c>
    </row>
    <row r="1047">
      <c r="A1047" s="7">
        <v>44119.0</v>
      </c>
      <c r="B1047" s="4">
        <v>1169.25</v>
      </c>
      <c r="C1047" s="4">
        <v>2206.5</v>
      </c>
      <c r="D1047" s="4">
        <v>1108.25</v>
      </c>
      <c r="E1047" s="11">
        <v>126.95</v>
      </c>
      <c r="F1047" s="11">
        <v>165.05</v>
      </c>
      <c r="G1047" s="11">
        <v>121.75</v>
      </c>
      <c r="H1047" s="4">
        <v>1836.1</v>
      </c>
      <c r="I1047" s="4">
        <v>38355.0</v>
      </c>
      <c r="J1047" s="5">
        <f t="shared" si="1"/>
        <v>-1932.65</v>
      </c>
    </row>
    <row r="1048">
      <c r="A1048" s="7">
        <v>44118.0</v>
      </c>
      <c r="B1048" s="4">
        <v>1211.5</v>
      </c>
      <c r="C1048" s="4">
        <v>2287.5</v>
      </c>
      <c r="D1048" s="4">
        <v>1137.0</v>
      </c>
      <c r="E1048" s="11">
        <v>130.7</v>
      </c>
      <c r="F1048" s="11">
        <v>167.8</v>
      </c>
      <c r="G1048" s="11">
        <v>124.4</v>
      </c>
      <c r="H1048" s="4">
        <v>1872.3</v>
      </c>
      <c r="I1048" s="4">
        <v>40090.3</v>
      </c>
      <c r="J1048" s="5">
        <f t="shared" si="1"/>
        <v>92.53</v>
      </c>
    </row>
    <row r="1049">
      <c r="A1049" s="7">
        <v>44117.0</v>
      </c>
      <c r="B1049" s="4">
        <v>1198.45</v>
      </c>
      <c r="C1049" s="4">
        <v>2280.7</v>
      </c>
      <c r="D1049" s="4">
        <v>1157.8</v>
      </c>
      <c r="E1049" s="11">
        <v>134.1</v>
      </c>
      <c r="F1049" s="11">
        <v>170.15</v>
      </c>
      <c r="G1049" s="11">
        <v>124.37</v>
      </c>
      <c r="H1049" s="4">
        <v>1863.3</v>
      </c>
      <c r="I1049" s="4">
        <v>40000.1</v>
      </c>
      <c r="J1049" s="5">
        <f t="shared" si="1"/>
        <v>-476.03</v>
      </c>
    </row>
    <row r="1050">
      <c r="A1050" s="7">
        <v>44116.0</v>
      </c>
      <c r="B1050" s="4">
        <v>1213.65</v>
      </c>
      <c r="C1050" s="4">
        <v>2237.05</v>
      </c>
      <c r="D1050" s="4">
        <v>1132.1</v>
      </c>
      <c r="E1050" s="11">
        <v>135.9</v>
      </c>
      <c r="F1050" s="11">
        <v>172.2</v>
      </c>
      <c r="G1050" s="11">
        <v>123.8</v>
      </c>
      <c r="H1050" s="4">
        <v>1837.5</v>
      </c>
      <c r="I1050" s="4">
        <v>40552.8</v>
      </c>
      <c r="J1050" s="5">
        <f t="shared" si="1"/>
        <v>-3320.8</v>
      </c>
    </row>
    <row r="1051">
      <c r="A1051" s="3">
        <v>44113.0</v>
      </c>
      <c r="B1051" s="4">
        <v>1233.55</v>
      </c>
      <c r="C1051" s="4">
        <v>2233.45</v>
      </c>
      <c r="D1051" s="4">
        <v>1106.8</v>
      </c>
      <c r="E1051" s="11">
        <v>138.45</v>
      </c>
      <c r="F1051" s="11">
        <v>167.85</v>
      </c>
      <c r="G1051" s="11">
        <v>123.7</v>
      </c>
      <c r="H1051" s="4">
        <v>1838.4</v>
      </c>
      <c r="I1051" s="4">
        <v>43883.6</v>
      </c>
      <c r="J1051" s="5">
        <f t="shared" si="1"/>
        <v>-602.04</v>
      </c>
    </row>
    <row r="1052">
      <c r="A1052" s="3">
        <v>44112.0</v>
      </c>
      <c r="B1052" s="4">
        <v>1191.8</v>
      </c>
      <c r="C1052" s="4">
        <v>2239.25</v>
      </c>
      <c r="D1052" s="4">
        <v>1093.7</v>
      </c>
      <c r="E1052" s="11">
        <v>140.95</v>
      </c>
      <c r="F1052" s="11">
        <v>167.15</v>
      </c>
      <c r="G1052" s="11">
        <v>122.99</v>
      </c>
      <c r="H1052" s="4">
        <v>1827.6</v>
      </c>
      <c r="I1052" s="4">
        <v>44544.4</v>
      </c>
      <c r="J1052" s="5">
        <f t="shared" si="1"/>
        <v>2042.2</v>
      </c>
    </row>
    <row r="1053">
      <c r="A1053" s="3">
        <v>44111.0</v>
      </c>
      <c r="B1053" s="4">
        <v>1162.25</v>
      </c>
      <c r="C1053" s="4">
        <v>2257.5</v>
      </c>
      <c r="D1053" s="4">
        <v>1066.55</v>
      </c>
      <c r="E1053" s="11">
        <v>141.0</v>
      </c>
      <c r="F1053" s="11">
        <v>169.5</v>
      </c>
      <c r="G1053" s="11">
        <v>121.94</v>
      </c>
      <c r="H1053" s="4">
        <v>1816.6</v>
      </c>
      <c r="I1053" s="4">
        <v>42550.3</v>
      </c>
      <c r="J1053" s="5">
        <f t="shared" si="1"/>
        <v>600.57</v>
      </c>
    </row>
    <row r="1054">
      <c r="A1054" s="3">
        <v>44110.0</v>
      </c>
      <c r="B1054" s="4">
        <v>1144.1</v>
      </c>
      <c r="C1054" s="4">
        <v>2210.35</v>
      </c>
      <c r="D1054" s="4">
        <v>1055.75</v>
      </c>
      <c r="E1054" s="11">
        <v>144.75</v>
      </c>
      <c r="F1054" s="11">
        <v>169.9</v>
      </c>
      <c r="G1054" s="11">
        <v>121.12</v>
      </c>
      <c r="H1054" s="4">
        <v>1778.0</v>
      </c>
      <c r="I1054" s="4">
        <v>42061.1</v>
      </c>
      <c r="J1054" s="5">
        <f t="shared" si="1"/>
        <v>-103.16</v>
      </c>
    </row>
    <row r="1055">
      <c r="A1055" s="3">
        <v>44109.0</v>
      </c>
      <c r="B1055" s="4">
        <v>1114.35</v>
      </c>
      <c r="C1055" s="4">
        <v>2212.2</v>
      </c>
      <c r="D1055" s="4">
        <v>1048.7</v>
      </c>
      <c r="E1055" s="11">
        <v>133.9</v>
      </c>
      <c r="F1055" s="11">
        <v>169.25</v>
      </c>
      <c r="G1055" s="11">
        <v>119.83</v>
      </c>
      <c r="H1055" s="4">
        <v>1784.8</v>
      </c>
      <c r="I1055" s="4">
        <v>42205.2</v>
      </c>
      <c r="J1055" s="5">
        <f t="shared" si="1"/>
        <v>-161.34</v>
      </c>
    </row>
    <row r="1056">
      <c r="A1056" s="3">
        <v>44105.0</v>
      </c>
      <c r="B1056" s="4">
        <v>1106.95</v>
      </c>
      <c r="C1056" s="4">
        <v>2225.25</v>
      </c>
      <c r="D1056" s="4">
        <v>1017.65</v>
      </c>
      <c r="E1056" s="11">
        <v>133.5</v>
      </c>
      <c r="F1056" s="11">
        <v>170.85</v>
      </c>
      <c r="G1056" s="11">
        <v>118.87</v>
      </c>
      <c r="H1056" s="4">
        <v>1788.1</v>
      </c>
      <c r="I1056" s="4">
        <v>42388.4</v>
      </c>
      <c r="J1056" s="5">
        <f t="shared" si="1"/>
        <v>-1120.14</v>
      </c>
    </row>
    <row r="1057">
      <c r="A1057" s="7">
        <v>44104.0</v>
      </c>
      <c r="B1057" s="4">
        <v>1078.6</v>
      </c>
      <c r="C1057" s="4">
        <v>2234.35</v>
      </c>
      <c r="D1057" s="4">
        <v>1008.25</v>
      </c>
      <c r="E1057" s="11">
        <v>133.3</v>
      </c>
      <c r="F1057" s="11">
        <v>171.7</v>
      </c>
      <c r="G1057" s="11">
        <v>117.01</v>
      </c>
      <c r="H1057" s="4">
        <v>1805.5</v>
      </c>
      <c r="I1057" s="4">
        <v>43521.0</v>
      </c>
      <c r="J1057" s="5">
        <f t="shared" si="1"/>
        <v>-858.42</v>
      </c>
    </row>
    <row r="1058">
      <c r="A1058" s="7">
        <v>44103.0</v>
      </c>
      <c r="B1058" s="4">
        <v>1062.55</v>
      </c>
      <c r="C1058" s="4">
        <v>2245.05</v>
      </c>
      <c r="D1058" s="4">
        <v>1009.0</v>
      </c>
      <c r="E1058" s="11">
        <v>131.7</v>
      </c>
      <c r="F1058" s="11">
        <v>169.4</v>
      </c>
      <c r="G1058" s="11">
        <v>116.93</v>
      </c>
      <c r="H1058" s="4">
        <v>1804.6</v>
      </c>
      <c r="I1058" s="4">
        <v>44388.9</v>
      </c>
      <c r="J1058" s="5">
        <f t="shared" si="1"/>
        <v>347.96</v>
      </c>
    </row>
    <row r="1059">
      <c r="A1059" s="7">
        <v>44102.0</v>
      </c>
      <c r="B1059" s="4">
        <v>1054.2</v>
      </c>
      <c r="C1059" s="4">
        <v>2216.25</v>
      </c>
      <c r="D1059" s="4">
        <v>1010.4</v>
      </c>
      <c r="E1059" s="11">
        <v>132.85</v>
      </c>
      <c r="F1059" s="11">
        <v>173.3</v>
      </c>
      <c r="G1059" s="11">
        <v>117.17</v>
      </c>
      <c r="H1059" s="4">
        <v>1837.8</v>
      </c>
      <c r="I1059" s="4">
        <v>44038.2</v>
      </c>
      <c r="J1059" s="5">
        <f t="shared" si="1"/>
        <v>203.71</v>
      </c>
    </row>
    <row r="1060">
      <c r="A1060" s="7">
        <v>44099.0</v>
      </c>
      <c r="B1060" s="4">
        <v>1044.0</v>
      </c>
      <c r="C1060" s="4">
        <v>2201.7</v>
      </c>
      <c r="D1060" s="4">
        <v>1011.45</v>
      </c>
      <c r="E1060" s="11">
        <v>127.25</v>
      </c>
      <c r="F1060" s="11">
        <v>170.75</v>
      </c>
      <c r="G1060" s="11">
        <v>115.01</v>
      </c>
      <c r="H1060" s="4">
        <v>1872.4</v>
      </c>
      <c r="I1060" s="4">
        <v>43833.9</v>
      </c>
      <c r="J1060" s="5">
        <f t="shared" si="1"/>
        <v>1533.1</v>
      </c>
    </row>
    <row r="1061">
      <c r="A1061" s="7">
        <v>44098.0</v>
      </c>
      <c r="B1061" s="4">
        <v>1030.4</v>
      </c>
      <c r="C1061" s="4">
        <v>2181.2</v>
      </c>
      <c r="D1061" s="11">
        <v>975.4</v>
      </c>
      <c r="E1061" s="11">
        <v>122.8</v>
      </c>
      <c r="F1061" s="11">
        <v>166.55</v>
      </c>
      <c r="G1061" s="11">
        <v>113.31</v>
      </c>
      <c r="H1061" s="4">
        <v>1861.5</v>
      </c>
      <c r="I1061" s="4">
        <v>42392.2</v>
      </c>
      <c r="J1061" s="5">
        <f t="shared" si="1"/>
        <v>839.77</v>
      </c>
    </row>
    <row r="1062">
      <c r="A1062" s="7">
        <v>44097.0</v>
      </c>
      <c r="B1062" s="4">
        <v>1047.25</v>
      </c>
      <c r="C1062" s="4">
        <v>2230.8</v>
      </c>
      <c r="D1062" s="4">
        <v>1019.75</v>
      </c>
      <c r="E1062" s="11">
        <v>131.4</v>
      </c>
      <c r="F1062" s="11">
        <v>172.5</v>
      </c>
      <c r="G1062" s="11">
        <v>115.89</v>
      </c>
      <c r="H1062" s="4">
        <v>1873.9</v>
      </c>
      <c r="I1062" s="4">
        <v>41412.1</v>
      </c>
      <c r="J1062" s="5">
        <f t="shared" si="1"/>
        <v>-126.55</v>
      </c>
    </row>
    <row r="1063">
      <c r="A1063" s="7">
        <v>44096.0</v>
      </c>
      <c r="B1063" s="4">
        <v>1035.4</v>
      </c>
      <c r="C1063" s="4">
        <v>2211.15</v>
      </c>
      <c r="D1063" s="4">
        <v>1007.5</v>
      </c>
      <c r="E1063" s="11">
        <v>133.1</v>
      </c>
      <c r="F1063" s="11">
        <v>174.2</v>
      </c>
      <c r="G1063" s="11">
        <v>116.09</v>
      </c>
      <c r="H1063" s="4">
        <v>1885.1</v>
      </c>
      <c r="I1063" s="4">
        <v>41567.6</v>
      </c>
      <c r="J1063" s="5">
        <f t="shared" si="1"/>
        <v>4209.37</v>
      </c>
    </row>
    <row r="1064">
      <c r="A1064" s="7">
        <v>44095.0</v>
      </c>
      <c r="B1064" s="4">
        <v>1049.3</v>
      </c>
      <c r="C1064" s="4">
        <v>2255.85</v>
      </c>
      <c r="D1064" s="4">
        <v>1009.9</v>
      </c>
      <c r="E1064" s="11">
        <v>137.45</v>
      </c>
      <c r="F1064" s="11">
        <v>175.75</v>
      </c>
      <c r="G1064" s="11">
        <v>116.92</v>
      </c>
      <c r="H1064" s="4">
        <v>1887.8</v>
      </c>
      <c r="I1064" s="4">
        <v>37287.8</v>
      </c>
      <c r="J1064" s="5">
        <f t="shared" si="1"/>
        <v>332.64</v>
      </c>
    </row>
    <row r="1065">
      <c r="A1065" s="7">
        <v>44092.0</v>
      </c>
      <c r="B1065" s="4">
        <v>1057.3</v>
      </c>
      <c r="C1065" s="4">
        <v>2305.7</v>
      </c>
      <c r="D1065" s="4">
        <v>1002.15</v>
      </c>
      <c r="E1065" s="11">
        <v>147.9</v>
      </c>
      <c r="F1065" s="11">
        <v>179.1</v>
      </c>
      <c r="G1065" s="11">
        <v>119.58</v>
      </c>
      <c r="H1065" s="4">
        <v>1886.2</v>
      </c>
      <c r="I1065" s="4">
        <v>36890.2</v>
      </c>
      <c r="J1065" s="5">
        <f t="shared" si="1"/>
        <v>-1834.36</v>
      </c>
    </row>
    <row r="1066">
      <c r="A1066" s="7">
        <v>44091.0</v>
      </c>
      <c r="B1066" s="4">
        <v>1083.6</v>
      </c>
      <c r="C1066" s="4">
        <v>2298.75</v>
      </c>
      <c r="D1066" s="4">
        <v>1011.0</v>
      </c>
      <c r="E1066" s="11">
        <v>147.65</v>
      </c>
      <c r="F1066" s="11">
        <v>178.6</v>
      </c>
      <c r="G1066" s="11">
        <v>119.89</v>
      </c>
      <c r="H1066" s="4">
        <v>1873.3</v>
      </c>
      <c r="I1066" s="4">
        <v>38709.7</v>
      </c>
      <c r="J1066" s="5">
        <f t="shared" si="1"/>
        <v>189.67</v>
      </c>
    </row>
    <row r="1067">
      <c r="A1067" s="7">
        <v>44090.0</v>
      </c>
      <c r="B1067" s="4">
        <v>1093.65</v>
      </c>
      <c r="C1067" s="4">
        <v>2324.55</v>
      </c>
      <c r="D1067" s="4">
        <v>1001.75</v>
      </c>
      <c r="E1067" s="11">
        <v>151.45</v>
      </c>
      <c r="F1067" s="11">
        <v>180.65</v>
      </c>
      <c r="G1067" s="11">
        <v>120.57</v>
      </c>
      <c r="H1067" s="4">
        <v>1861.6</v>
      </c>
      <c r="I1067" s="4">
        <v>38498.6</v>
      </c>
      <c r="J1067" s="5">
        <f t="shared" si="1"/>
        <v>616.7</v>
      </c>
    </row>
    <row r="1068">
      <c r="A1068" s="7">
        <v>44089.0</v>
      </c>
      <c r="B1068" s="4">
        <v>1070.5</v>
      </c>
      <c r="C1068" s="4">
        <v>2318.85</v>
      </c>
      <c r="D1068" s="11">
        <v>982.45</v>
      </c>
      <c r="E1068" s="11">
        <v>148.4</v>
      </c>
      <c r="F1068" s="11">
        <v>181.8</v>
      </c>
      <c r="G1068" s="11">
        <v>120.02</v>
      </c>
      <c r="H1068" s="4">
        <v>1876.4</v>
      </c>
      <c r="I1068" s="4">
        <v>37917.7</v>
      </c>
      <c r="J1068" s="5">
        <f t="shared" si="1"/>
        <v>-199.35</v>
      </c>
    </row>
    <row r="1069">
      <c r="A1069" s="7">
        <v>44088.0</v>
      </c>
      <c r="B1069" s="4">
        <v>1057.95</v>
      </c>
      <c r="C1069" s="4">
        <v>2302.55</v>
      </c>
      <c r="D1069" s="11">
        <v>978.4</v>
      </c>
      <c r="E1069" s="11">
        <v>148.55</v>
      </c>
      <c r="F1069" s="11">
        <v>183.35</v>
      </c>
      <c r="G1069" s="11">
        <v>119.47</v>
      </c>
      <c r="H1069" s="4">
        <v>1854.4</v>
      </c>
      <c r="I1069" s="4">
        <v>38170.8</v>
      </c>
      <c r="J1069" s="5">
        <f t="shared" si="1"/>
        <v>327.31</v>
      </c>
    </row>
    <row r="1070">
      <c r="A1070" s="7">
        <v>44085.0</v>
      </c>
      <c r="B1070" s="4">
        <v>1078.65</v>
      </c>
      <c r="C1070" s="4">
        <v>2319.75</v>
      </c>
      <c r="D1070" s="11">
        <v>945.7</v>
      </c>
      <c r="E1070" s="11">
        <v>144.3</v>
      </c>
      <c r="F1070" s="11">
        <v>183.95</v>
      </c>
      <c r="G1070" s="11">
        <v>119.01</v>
      </c>
      <c r="H1070" s="4">
        <v>1951.7</v>
      </c>
      <c r="I1070" s="4">
        <v>37745.1</v>
      </c>
      <c r="J1070" s="5">
        <f t="shared" si="1"/>
        <v>585.28</v>
      </c>
    </row>
    <row r="1071">
      <c r="A1071" s="7">
        <v>44084.0</v>
      </c>
      <c r="B1071" s="4">
        <v>1090.55</v>
      </c>
      <c r="C1071" s="4">
        <v>2314.0</v>
      </c>
      <c r="D1071" s="11">
        <v>940.05</v>
      </c>
      <c r="E1071" s="11">
        <v>143.3</v>
      </c>
      <c r="F1071" s="11">
        <v>184.9</v>
      </c>
      <c r="G1071" s="11">
        <v>118.98</v>
      </c>
      <c r="H1071" s="4">
        <v>1946.8</v>
      </c>
      <c r="I1071" s="4">
        <v>37164.3</v>
      </c>
      <c r="J1071" s="5">
        <f t="shared" si="1"/>
        <v>579.36</v>
      </c>
    </row>
    <row r="1072">
      <c r="A1072" s="3">
        <v>44083.0</v>
      </c>
      <c r="B1072" s="4">
        <v>1096.5</v>
      </c>
      <c r="C1072" s="4">
        <v>2161.35</v>
      </c>
      <c r="D1072" s="11">
        <v>927.75</v>
      </c>
      <c r="E1072" s="11">
        <v>140.1</v>
      </c>
      <c r="F1072" s="11">
        <v>183.8</v>
      </c>
      <c r="G1072" s="11">
        <v>117.42</v>
      </c>
      <c r="H1072" s="4">
        <v>1896.2</v>
      </c>
      <c r="I1072" s="4">
        <v>36800.4</v>
      </c>
      <c r="J1072" s="5">
        <f t="shared" si="1"/>
        <v>-144.63</v>
      </c>
    </row>
    <row r="1073">
      <c r="A1073" s="3">
        <v>44082.0</v>
      </c>
      <c r="B1073" s="4">
        <v>1112.45</v>
      </c>
      <c r="C1073" s="4">
        <v>2107.1</v>
      </c>
      <c r="D1073" s="11">
        <v>939.3</v>
      </c>
      <c r="E1073" s="11">
        <v>142.3</v>
      </c>
      <c r="F1073" s="11">
        <v>188.15</v>
      </c>
      <c r="G1073" s="11">
        <v>117.85</v>
      </c>
      <c r="H1073" s="4">
        <v>1910.4</v>
      </c>
      <c r="I1073" s="4">
        <v>36950.6</v>
      </c>
      <c r="J1073" s="5">
        <f t="shared" si="1"/>
        <v>314.84</v>
      </c>
    </row>
    <row r="1074">
      <c r="A1074" s="3">
        <v>44081.0</v>
      </c>
      <c r="B1074" s="4">
        <v>1110.5</v>
      </c>
      <c r="C1074" s="4">
        <v>2082.65</v>
      </c>
      <c r="D1074" s="11">
        <v>925.05</v>
      </c>
      <c r="E1074" s="11">
        <v>149.4</v>
      </c>
      <c r="F1074" s="11">
        <v>189.1</v>
      </c>
      <c r="G1074" s="11">
        <v>117.81</v>
      </c>
      <c r="H1074" s="4">
        <v>1892.5</v>
      </c>
      <c r="I1074" s="4">
        <v>36686.3</v>
      </c>
      <c r="J1074" s="5">
        <f t="shared" si="1"/>
        <v>435.55</v>
      </c>
    </row>
    <row r="1075">
      <c r="A1075" s="3">
        <v>44078.0</v>
      </c>
      <c r="B1075" s="4">
        <v>1119.3</v>
      </c>
      <c r="C1075" s="4">
        <v>2077.25</v>
      </c>
      <c r="D1075" s="11">
        <v>919.15</v>
      </c>
      <c r="E1075" s="11">
        <v>147.8</v>
      </c>
      <c r="F1075" s="11">
        <v>186.7</v>
      </c>
      <c r="G1075" s="11">
        <v>118.16</v>
      </c>
      <c r="H1075" s="4">
        <v>1879.9</v>
      </c>
      <c r="I1075" s="4">
        <v>36269.5</v>
      </c>
      <c r="J1075" s="5">
        <f t="shared" si="1"/>
        <v>1132.82</v>
      </c>
    </row>
    <row r="1076">
      <c r="A1076" s="3">
        <v>44077.0</v>
      </c>
      <c r="B1076" s="4">
        <v>1130.9</v>
      </c>
      <c r="C1076" s="4">
        <v>2112.1</v>
      </c>
      <c r="D1076" s="11">
        <v>935.55</v>
      </c>
      <c r="E1076" s="11">
        <v>151.85</v>
      </c>
      <c r="F1076" s="11">
        <v>191.6</v>
      </c>
      <c r="G1076" s="11">
        <v>119.74</v>
      </c>
      <c r="H1076" s="4">
        <v>1868.0</v>
      </c>
      <c r="I1076" s="4">
        <v>35075.2</v>
      </c>
      <c r="J1076" s="5">
        <f t="shared" si="1"/>
        <v>-1414.93</v>
      </c>
    </row>
    <row r="1077">
      <c r="A1077" s="3">
        <v>44076.0</v>
      </c>
      <c r="B1077" s="4">
        <v>1134.15</v>
      </c>
      <c r="C1077" s="4">
        <v>2128.2</v>
      </c>
      <c r="D1077" s="11">
        <v>924.0</v>
      </c>
      <c r="E1077" s="11">
        <v>150.3</v>
      </c>
      <c r="F1077" s="11">
        <v>191.35</v>
      </c>
      <c r="G1077" s="11">
        <v>119.87</v>
      </c>
      <c r="H1077" s="4">
        <v>1876.5</v>
      </c>
      <c r="I1077" s="4">
        <v>36475.5</v>
      </c>
      <c r="J1077" s="5">
        <f t="shared" si="1"/>
        <v>-4207.11</v>
      </c>
    </row>
    <row r="1078">
      <c r="A1078" s="3">
        <v>44075.0</v>
      </c>
      <c r="B1078" s="4">
        <v>1127.3</v>
      </c>
      <c r="C1078" s="4">
        <v>2087.25</v>
      </c>
      <c r="D1078" s="11">
        <v>914.15</v>
      </c>
      <c r="E1078" s="11">
        <v>143.8</v>
      </c>
      <c r="F1078" s="11">
        <v>190.2</v>
      </c>
      <c r="G1078" s="11">
        <v>119.18</v>
      </c>
      <c r="H1078" s="4">
        <v>1909.2</v>
      </c>
      <c r="I1078" s="4">
        <v>40715.9</v>
      </c>
      <c r="J1078" s="5">
        <f t="shared" si="1"/>
        <v>-951.51</v>
      </c>
    </row>
    <row r="1079">
      <c r="A1079" s="7">
        <v>44074.0</v>
      </c>
      <c r="B1079" s="4">
        <v>1115.85</v>
      </c>
      <c r="C1079" s="4">
        <v>2080.7</v>
      </c>
      <c r="D1079" s="11">
        <v>928.6</v>
      </c>
      <c r="E1079" s="11">
        <v>143.2</v>
      </c>
      <c r="F1079" s="11">
        <v>191.1</v>
      </c>
      <c r="G1079" s="11">
        <v>118.14</v>
      </c>
      <c r="H1079" s="4">
        <v>1903.1</v>
      </c>
      <c r="I1079" s="4">
        <v>41677.8</v>
      </c>
      <c r="J1079" s="5">
        <f t="shared" si="1"/>
        <v>-733.53</v>
      </c>
    </row>
    <row r="1080">
      <c r="A1080" s="7">
        <v>44071.0</v>
      </c>
      <c r="B1080" s="4">
        <v>1114.5</v>
      </c>
      <c r="C1080" s="4">
        <v>2116.15</v>
      </c>
      <c r="D1080" s="11">
        <v>935.25</v>
      </c>
      <c r="E1080" s="11">
        <v>142.8</v>
      </c>
      <c r="F1080" s="11">
        <v>195.55</v>
      </c>
      <c r="G1080" s="11">
        <v>120.87</v>
      </c>
      <c r="H1080" s="4">
        <v>1902.3</v>
      </c>
      <c r="I1080" s="4">
        <v>42364.6</v>
      </c>
      <c r="J1080" s="5">
        <f t="shared" si="1"/>
        <v>152.77</v>
      </c>
    </row>
    <row r="1081">
      <c r="A1081" s="7">
        <v>44070.0</v>
      </c>
      <c r="B1081" s="4">
        <v>1112.1</v>
      </c>
      <c r="C1081" s="4">
        <v>2110.6</v>
      </c>
      <c r="D1081" s="11">
        <v>947.05</v>
      </c>
      <c r="E1081" s="11">
        <v>144.25</v>
      </c>
      <c r="F1081" s="11">
        <v>194.25</v>
      </c>
      <c r="G1081" s="11">
        <v>120.1</v>
      </c>
      <c r="H1081" s="4">
        <v>1901.6</v>
      </c>
      <c r="I1081" s="4">
        <v>42209.3</v>
      </c>
      <c r="J1081" s="5">
        <f t="shared" si="1"/>
        <v>-924.93</v>
      </c>
    </row>
    <row r="1082">
      <c r="A1082" s="7">
        <v>44069.0</v>
      </c>
      <c r="B1082" s="4">
        <v>1118.45</v>
      </c>
      <c r="C1082" s="4">
        <v>2137.3</v>
      </c>
      <c r="D1082" s="11">
        <v>950.8</v>
      </c>
      <c r="E1082" s="11">
        <v>137.9</v>
      </c>
      <c r="F1082" s="11">
        <v>194.95</v>
      </c>
      <c r="G1082" s="11">
        <v>119.98</v>
      </c>
      <c r="H1082" s="4">
        <v>1925.7</v>
      </c>
      <c r="I1082" s="4">
        <v>43079.1</v>
      </c>
      <c r="J1082" s="5">
        <f t="shared" si="1"/>
        <v>74.06</v>
      </c>
    </row>
    <row r="1083">
      <c r="A1083" s="7">
        <v>44068.0</v>
      </c>
      <c r="B1083" s="4">
        <v>1119.7</v>
      </c>
      <c r="C1083" s="4">
        <v>2082.1</v>
      </c>
      <c r="D1083" s="11">
        <v>938.1</v>
      </c>
      <c r="E1083" s="11">
        <v>127.1</v>
      </c>
      <c r="F1083" s="11">
        <v>195.4</v>
      </c>
      <c r="G1083" s="11">
        <v>119.12</v>
      </c>
      <c r="H1083" s="4">
        <v>1911.6</v>
      </c>
      <c r="I1083" s="4">
        <v>43097.0</v>
      </c>
      <c r="J1083" s="5">
        <f t="shared" si="1"/>
        <v>12.03</v>
      </c>
    </row>
    <row r="1084">
      <c r="A1084" s="7">
        <v>44067.0</v>
      </c>
      <c r="B1084" s="4">
        <v>1117.05</v>
      </c>
      <c r="C1084" s="4">
        <v>2095.75</v>
      </c>
      <c r="D1084" s="11">
        <v>947.4</v>
      </c>
      <c r="E1084" s="11">
        <v>121.2</v>
      </c>
      <c r="F1084" s="11">
        <v>196.7</v>
      </c>
      <c r="G1084" s="11">
        <v>118.99</v>
      </c>
      <c r="H1084" s="4">
        <v>1907.7</v>
      </c>
      <c r="I1084" s="4">
        <v>43073.3</v>
      </c>
      <c r="J1084" s="5">
        <f t="shared" si="1"/>
        <v>563.59</v>
      </c>
    </row>
    <row r="1085">
      <c r="A1085" s="7">
        <v>44064.0</v>
      </c>
      <c r="B1085" s="4">
        <v>1085.65</v>
      </c>
      <c r="C1085" s="4">
        <v>2081.85</v>
      </c>
      <c r="D1085" s="11">
        <v>948.8</v>
      </c>
      <c r="E1085" s="11">
        <v>120.9</v>
      </c>
      <c r="F1085" s="11">
        <v>196.8</v>
      </c>
      <c r="G1085" s="11">
        <v>118.1</v>
      </c>
      <c r="H1085" s="4">
        <v>1902.4</v>
      </c>
      <c r="I1085" s="4">
        <v>42560.0</v>
      </c>
      <c r="J1085" s="5">
        <f t="shared" si="1"/>
        <v>-1337.91</v>
      </c>
    </row>
    <row r="1086">
      <c r="A1086" s="7">
        <v>44063.0</v>
      </c>
      <c r="B1086" s="4">
        <v>1059.0</v>
      </c>
      <c r="C1086" s="4">
        <v>2097.05</v>
      </c>
      <c r="D1086" s="11">
        <v>955.15</v>
      </c>
      <c r="E1086" s="11">
        <v>121.7</v>
      </c>
      <c r="F1086" s="11">
        <v>195.8</v>
      </c>
      <c r="G1086" s="11">
        <v>117.81</v>
      </c>
      <c r="H1086" s="4">
        <v>1904.9</v>
      </c>
      <c r="I1086" s="4">
        <v>43901.0</v>
      </c>
      <c r="J1086" s="5">
        <f t="shared" si="1"/>
        <v>1116.16</v>
      </c>
    </row>
    <row r="1087">
      <c r="A1087" s="7">
        <v>44062.0</v>
      </c>
      <c r="B1087" s="4">
        <v>1066.6</v>
      </c>
      <c r="C1087" s="4">
        <v>2131.55</v>
      </c>
      <c r="D1087" s="11">
        <v>959.3</v>
      </c>
      <c r="E1087" s="11">
        <v>125.15</v>
      </c>
      <c r="F1087" s="11">
        <v>198.45</v>
      </c>
      <c r="G1087" s="11">
        <v>118.9</v>
      </c>
      <c r="H1087" s="4">
        <v>1903.1</v>
      </c>
      <c r="I1087" s="4">
        <v>42733.2</v>
      </c>
      <c r="J1087" s="5">
        <f t="shared" si="1"/>
        <v>928.97</v>
      </c>
    </row>
    <row r="1088">
      <c r="A1088" s="7">
        <v>44061.0</v>
      </c>
      <c r="B1088" s="4">
        <v>1056.5</v>
      </c>
      <c r="C1088" s="4">
        <v>2118.55</v>
      </c>
      <c r="D1088" s="11">
        <v>967.55</v>
      </c>
      <c r="E1088" s="11">
        <v>125.6</v>
      </c>
      <c r="F1088" s="11">
        <v>198.55</v>
      </c>
      <c r="G1088" s="11">
        <v>118.13</v>
      </c>
      <c r="H1088" s="4">
        <v>1890.2</v>
      </c>
      <c r="I1088" s="4">
        <v>41832.2</v>
      </c>
      <c r="J1088" s="5">
        <f t="shared" si="1"/>
        <v>14.02</v>
      </c>
    </row>
    <row r="1089">
      <c r="A1089" s="7">
        <v>44060.0</v>
      </c>
      <c r="B1089" s="4">
        <v>1032.75</v>
      </c>
      <c r="C1089" s="4">
        <v>2091.35</v>
      </c>
      <c r="D1089" s="11">
        <v>957.5</v>
      </c>
      <c r="E1089" s="11">
        <v>123.55</v>
      </c>
      <c r="F1089" s="11">
        <v>198.75</v>
      </c>
      <c r="G1089" s="11">
        <v>116.76</v>
      </c>
      <c r="H1089" s="4">
        <v>1924.3</v>
      </c>
      <c r="I1089" s="4">
        <v>41848.3</v>
      </c>
      <c r="J1089" s="5">
        <f t="shared" si="1"/>
        <v>160.2</v>
      </c>
    </row>
    <row r="1090">
      <c r="A1090" s="7">
        <v>44057.0</v>
      </c>
      <c r="B1090" s="4">
        <v>1034.45</v>
      </c>
      <c r="C1090" s="4">
        <v>2113.8</v>
      </c>
      <c r="D1090" s="11">
        <v>953.6</v>
      </c>
      <c r="E1090" s="11">
        <v>124.6</v>
      </c>
      <c r="F1090" s="11">
        <v>196.4</v>
      </c>
      <c r="G1090" s="11">
        <v>116.31</v>
      </c>
      <c r="H1090" s="4">
        <v>1921.9</v>
      </c>
      <c r="I1090" s="4">
        <v>41672.0</v>
      </c>
      <c r="J1090" s="5">
        <f t="shared" si="1"/>
        <v>113.06</v>
      </c>
    </row>
    <row r="1091">
      <c r="A1091" s="7">
        <v>44056.0</v>
      </c>
      <c r="B1091" s="4">
        <v>1059.05</v>
      </c>
      <c r="C1091" s="4">
        <v>2122.05</v>
      </c>
      <c r="D1091" s="11">
        <v>951.2</v>
      </c>
      <c r="E1091" s="11">
        <v>131.15</v>
      </c>
      <c r="F1091" s="11">
        <v>201.45</v>
      </c>
      <c r="G1091" s="11">
        <v>117.4</v>
      </c>
      <c r="H1091" s="4">
        <v>1891.0</v>
      </c>
      <c r="I1091" s="4">
        <v>41546.7</v>
      </c>
      <c r="J1091" s="5">
        <f t="shared" si="1"/>
        <v>-1557.58</v>
      </c>
    </row>
    <row r="1092">
      <c r="A1092" s="7">
        <v>44055.0</v>
      </c>
      <c r="B1092" s="4">
        <v>1063.7</v>
      </c>
      <c r="C1092" s="4">
        <v>2127.6</v>
      </c>
      <c r="D1092" s="11">
        <v>954.95</v>
      </c>
      <c r="E1092" s="11">
        <v>125.35</v>
      </c>
      <c r="F1092" s="11">
        <v>204.2</v>
      </c>
      <c r="G1092" s="11">
        <v>117.48</v>
      </c>
      <c r="H1092" s="4">
        <v>1886.8</v>
      </c>
      <c r="I1092" s="4">
        <v>43097.5</v>
      </c>
      <c r="J1092" s="5">
        <f t="shared" si="1"/>
        <v>-345.35</v>
      </c>
    </row>
    <row r="1093">
      <c r="A1093" s="7">
        <v>44054.0</v>
      </c>
      <c r="B1093" s="4">
        <v>1066.65</v>
      </c>
      <c r="C1093" s="4">
        <v>2133.8</v>
      </c>
      <c r="D1093" s="11">
        <v>948.45</v>
      </c>
      <c r="E1093" s="11">
        <v>122.3</v>
      </c>
      <c r="F1093" s="11">
        <v>203.05</v>
      </c>
      <c r="G1093" s="11">
        <v>117.98</v>
      </c>
      <c r="H1093" s="4">
        <v>1904.8</v>
      </c>
      <c r="I1093" s="4">
        <v>43425.9</v>
      </c>
      <c r="J1093" s="5">
        <f t="shared" si="1"/>
        <v>-2391.99</v>
      </c>
    </row>
    <row r="1094">
      <c r="A1094" s="7">
        <v>44053.0</v>
      </c>
      <c r="B1094" s="4">
        <v>1050.65</v>
      </c>
      <c r="C1094" s="4">
        <v>2119.85</v>
      </c>
      <c r="D1094" s="11">
        <v>951.35</v>
      </c>
      <c r="E1094" s="11">
        <v>123.85</v>
      </c>
      <c r="F1094" s="11">
        <v>198.85</v>
      </c>
      <c r="G1094" s="11">
        <v>116.97</v>
      </c>
      <c r="H1094" s="4">
        <v>1916.1</v>
      </c>
      <c r="I1094" s="4">
        <v>45837.3</v>
      </c>
      <c r="J1094" s="5">
        <f t="shared" si="1"/>
        <v>-591.98</v>
      </c>
    </row>
    <row r="1095">
      <c r="A1095" s="3">
        <v>44050.0</v>
      </c>
      <c r="B1095" s="4">
        <v>1043.85</v>
      </c>
      <c r="C1095" s="4">
        <v>2146.45</v>
      </c>
      <c r="D1095" s="11">
        <v>950.9</v>
      </c>
      <c r="E1095" s="11">
        <v>119.1</v>
      </c>
      <c r="F1095" s="11">
        <v>196.05</v>
      </c>
      <c r="G1095" s="11">
        <v>116.55</v>
      </c>
      <c r="H1095" s="4">
        <v>1903.8</v>
      </c>
      <c r="I1095" s="4">
        <v>46430.2</v>
      </c>
      <c r="J1095" s="5">
        <f t="shared" si="1"/>
        <v>-891.06</v>
      </c>
    </row>
    <row r="1096">
      <c r="A1096" s="3">
        <v>44049.0</v>
      </c>
      <c r="B1096" s="4">
        <v>1040.7</v>
      </c>
      <c r="C1096" s="4">
        <v>2134.1</v>
      </c>
      <c r="D1096" s="11">
        <v>970.85</v>
      </c>
      <c r="E1096" s="11">
        <v>116.8</v>
      </c>
      <c r="F1096" s="11">
        <v>195.35</v>
      </c>
      <c r="G1096" s="11">
        <v>116.06</v>
      </c>
      <c r="H1096" s="4">
        <v>1912.3</v>
      </c>
      <c r="I1096" s="4">
        <v>47311.8</v>
      </c>
      <c r="J1096" s="5">
        <f t="shared" si="1"/>
        <v>-353.96</v>
      </c>
    </row>
    <row r="1097">
      <c r="A1097" s="3">
        <v>44048.0</v>
      </c>
      <c r="B1097" s="4">
        <v>1027.55</v>
      </c>
      <c r="C1097" s="4">
        <v>2126.45</v>
      </c>
      <c r="D1097" s="11">
        <v>944.7</v>
      </c>
      <c r="E1097" s="11">
        <v>115.4</v>
      </c>
      <c r="F1097" s="11">
        <v>192.8</v>
      </c>
      <c r="G1097" s="11">
        <v>115.72</v>
      </c>
      <c r="H1097" s="4">
        <v>1891.3</v>
      </c>
      <c r="I1097" s="4">
        <v>47738.0</v>
      </c>
      <c r="J1097" s="5">
        <f t="shared" si="1"/>
        <v>1471.14</v>
      </c>
    </row>
    <row r="1098">
      <c r="A1098" s="3">
        <v>44047.0</v>
      </c>
      <c r="B1098" s="4">
        <v>1041.65</v>
      </c>
      <c r="C1098" s="4">
        <v>2150.6</v>
      </c>
      <c r="D1098" s="11">
        <v>949.85</v>
      </c>
      <c r="E1098" s="11">
        <v>111.45</v>
      </c>
      <c r="F1098" s="11">
        <v>193.65</v>
      </c>
      <c r="G1098" s="11">
        <v>115.38</v>
      </c>
      <c r="H1098" s="4">
        <v>1898.7</v>
      </c>
      <c r="I1098" s="4">
        <v>46219.5</v>
      </c>
      <c r="J1098" s="5">
        <f t="shared" si="1"/>
        <v>-702.28</v>
      </c>
    </row>
    <row r="1099">
      <c r="A1099" s="3">
        <v>44046.0</v>
      </c>
      <c r="B1099" s="4">
        <v>1002.0</v>
      </c>
      <c r="C1099" s="4">
        <v>2009.0</v>
      </c>
      <c r="D1099" s="11">
        <v>956.9</v>
      </c>
      <c r="E1099" s="11">
        <v>113.05</v>
      </c>
      <c r="F1099" s="11">
        <v>192.6</v>
      </c>
      <c r="G1099" s="11">
        <v>113.41</v>
      </c>
      <c r="H1099" s="4">
        <v>1872.8</v>
      </c>
      <c r="I1099" s="4">
        <v>47123.3</v>
      </c>
      <c r="J1099" s="5">
        <f t="shared" si="1"/>
        <v>583.51</v>
      </c>
    </row>
    <row r="1100">
      <c r="A1100" s="7">
        <v>44043.0</v>
      </c>
      <c r="B1100" s="4">
        <v>1032.8</v>
      </c>
      <c r="C1100" s="4">
        <v>2067.1</v>
      </c>
      <c r="D1100" s="11">
        <v>966.0</v>
      </c>
      <c r="E1100" s="11">
        <v>104.65</v>
      </c>
      <c r="F1100" s="11">
        <v>194.15</v>
      </c>
      <c r="G1100" s="11">
        <v>115.35</v>
      </c>
      <c r="H1100" s="4">
        <v>1857.8</v>
      </c>
      <c r="I1100" s="4">
        <v>46461.7</v>
      </c>
      <c r="J1100" s="5">
        <f t="shared" si="1"/>
        <v>-1147.85</v>
      </c>
    </row>
    <row r="1101">
      <c r="A1101" s="7">
        <v>44042.0</v>
      </c>
      <c r="B1101" s="4">
        <v>1050.65</v>
      </c>
      <c r="C1101" s="4">
        <v>2108.85</v>
      </c>
      <c r="D1101" s="11">
        <v>961.45</v>
      </c>
      <c r="E1101" s="11">
        <v>103.65</v>
      </c>
      <c r="F1101" s="11">
        <v>193.35</v>
      </c>
      <c r="G1101" s="11">
        <v>115.35</v>
      </c>
      <c r="H1101" s="4">
        <v>1868.9</v>
      </c>
      <c r="I1101" s="4">
        <v>47545.2</v>
      </c>
      <c r="J1101" s="5">
        <f t="shared" si="1"/>
        <v>-3125.37</v>
      </c>
    </row>
    <row r="1102">
      <c r="A1102" s="7">
        <v>44041.0</v>
      </c>
      <c r="B1102" s="4">
        <v>1064.6</v>
      </c>
      <c r="C1102" s="4">
        <v>2096.65</v>
      </c>
      <c r="D1102" s="11">
        <v>954.15</v>
      </c>
      <c r="E1102" s="11">
        <v>105.75</v>
      </c>
      <c r="F1102" s="11">
        <v>196.7</v>
      </c>
      <c r="G1102" s="11">
        <v>116.22</v>
      </c>
      <c r="H1102" s="4">
        <v>1860.5</v>
      </c>
      <c r="I1102" s="4">
        <v>50678.2</v>
      </c>
      <c r="J1102" s="5">
        <f t="shared" si="1"/>
        <v>-252.75</v>
      </c>
    </row>
    <row r="1103">
      <c r="A1103" s="7">
        <v>44040.0</v>
      </c>
      <c r="B1103" s="4">
        <v>1086.65</v>
      </c>
      <c r="C1103" s="4">
        <v>2177.7</v>
      </c>
      <c r="D1103" s="11">
        <v>962.85</v>
      </c>
      <c r="E1103" s="11">
        <v>106.45</v>
      </c>
      <c r="F1103" s="11">
        <v>195.4</v>
      </c>
      <c r="G1103" s="11">
        <v>117.27</v>
      </c>
      <c r="H1103" s="4">
        <v>1899.3</v>
      </c>
      <c r="I1103" s="4">
        <v>50779.9</v>
      </c>
      <c r="J1103" s="5">
        <f t="shared" si="1"/>
        <v>419.46</v>
      </c>
    </row>
    <row r="1104">
      <c r="A1104" s="7">
        <v>44039.0</v>
      </c>
      <c r="B1104" s="4">
        <v>1079.5</v>
      </c>
      <c r="C1104" s="4">
        <v>2156.2</v>
      </c>
      <c r="D1104" s="11">
        <v>948.45</v>
      </c>
      <c r="E1104" s="11">
        <v>101.7</v>
      </c>
      <c r="F1104" s="11">
        <v>196.4</v>
      </c>
      <c r="G1104" s="11">
        <v>115.31</v>
      </c>
      <c r="H1104" s="4">
        <v>1902.1</v>
      </c>
      <c r="I1104" s="4">
        <v>50406.4</v>
      </c>
      <c r="J1104" s="5">
        <f t="shared" si="1"/>
        <v>-440.65</v>
      </c>
    </row>
    <row r="1105">
      <c r="A1105" s="7">
        <v>44036.0</v>
      </c>
      <c r="B1105" s="4">
        <v>1119.1</v>
      </c>
      <c r="C1105" s="4">
        <v>2146.15</v>
      </c>
      <c r="D1105" s="11">
        <v>922.85</v>
      </c>
      <c r="E1105" s="11">
        <v>103.75</v>
      </c>
      <c r="F1105" s="11">
        <v>199.6</v>
      </c>
      <c r="G1105" s="11">
        <v>115.96</v>
      </c>
      <c r="H1105" s="4">
        <v>1953.2</v>
      </c>
      <c r="I1105" s="4">
        <v>50786.1</v>
      </c>
      <c r="J1105" s="5">
        <f t="shared" si="1"/>
        <v>85.35</v>
      </c>
    </row>
    <row r="1106">
      <c r="A1106" s="7">
        <v>44035.0</v>
      </c>
      <c r="B1106" s="4">
        <v>1130.4</v>
      </c>
      <c r="C1106" s="4">
        <v>2057.8</v>
      </c>
      <c r="D1106" s="11">
        <v>907.95</v>
      </c>
      <c r="E1106" s="11">
        <v>106.05</v>
      </c>
      <c r="F1106" s="11">
        <v>200.7</v>
      </c>
      <c r="G1106" s="11">
        <v>116.16</v>
      </c>
      <c r="H1106" s="4">
        <v>1941.3</v>
      </c>
      <c r="I1106" s="4">
        <v>50801.0</v>
      </c>
      <c r="J1106" s="5">
        <f t="shared" si="1"/>
        <v>2234.42</v>
      </c>
    </row>
    <row r="1107">
      <c r="A1107" s="7">
        <v>44034.0</v>
      </c>
      <c r="B1107" s="4">
        <v>1126.35</v>
      </c>
      <c r="C1107" s="4">
        <v>2004.0</v>
      </c>
      <c r="D1107" s="11">
        <v>917.9</v>
      </c>
      <c r="E1107" s="11">
        <v>105.15</v>
      </c>
      <c r="F1107" s="11">
        <v>196.55</v>
      </c>
      <c r="G1107" s="11">
        <v>115.29</v>
      </c>
      <c r="H1107" s="4">
        <v>1962.0</v>
      </c>
      <c r="I1107" s="4">
        <v>48599.7</v>
      </c>
      <c r="J1107" s="5">
        <f t="shared" si="1"/>
        <v>-296.64</v>
      </c>
    </row>
    <row r="1108">
      <c r="A1108" s="7">
        <v>44033.0</v>
      </c>
      <c r="B1108" s="4">
        <v>1138.55</v>
      </c>
      <c r="C1108" s="4">
        <v>1971.55</v>
      </c>
      <c r="D1108" s="11">
        <v>936.75</v>
      </c>
      <c r="E1108" s="11">
        <v>108.45</v>
      </c>
      <c r="F1108" s="11">
        <v>192.25</v>
      </c>
      <c r="G1108" s="11">
        <v>116.03</v>
      </c>
      <c r="H1108" s="4">
        <v>1958.0</v>
      </c>
      <c r="I1108" s="4">
        <v>48902.0</v>
      </c>
      <c r="J1108" s="5">
        <f t="shared" si="1"/>
        <v>2074.39</v>
      </c>
    </row>
    <row r="1109">
      <c r="A1109" s="7">
        <v>44032.0</v>
      </c>
      <c r="B1109" s="4">
        <v>1133.05</v>
      </c>
      <c r="C1109" s="4">
        <v>1919.9</v>
      </c>
      <c r="D1109" s="11">
        <v>934.3</v>
      </c>
      <c r="E1109" s="11">
        <v>105.05</v>
      </c>
      <c r="F1109" s="11">
        <v>192.7</v>
      </c>
      <c r="G1109" s="11">
        <v>114.29</v>
      </c>
      <c r="H1109" s="4">
        <v>1954.7</v>
      </c>
      <c r="I1109" s="4">
        <v>46895.2</v>
      </c>
      <c r="J1109" s="5">
        <f t="shared" si="1"/>
        <v>278.81</v>
      </c>
    </row>
    <row r="1110">
      <c r="A1110" s="7">
        <v>44029.0</v>
      </c>
      <c r="B1110" s="4">
        <v>1098.45</v>
      </c>
      <c r="C1110" s="4">
        <v>1911.7</v>
      </c>
      <c r="D1110" s="11">
        <v>903.15</v>
      </c>
      <c r="E1110" s="11">
        <v>106.4</v>
      </c>
      <c r="F1110" s="11">
        <v>194.05</v>
      </c>
      <c r="G1110" s="11">
        <v>112.63</v>
      </c>
      <c r="H1110" s="4">
        <v>1939.5</v>
      </c>
      <c r="I1110" s="4">
        <v>46704.5</v>
      </c>
      <c r="J1110" s="5">
        <f t="shared" si="1"/>
        <v>-66.86</v>
      </c>
    </row>
    <row r="1111">
      <c r="A1111" s="7">
        <v>44028.0</v>
      </c>
      <c r="B1111" s="4">
        <v>1062.55</v>
      </c>
      <c r="C1111" s="4">
        <v>1843.4</v>
      </c>
      <c r="D1111" s="11">
        <v>911.0</v>
      </c>
      <c r="E1111" s="11">
        <v>102.95</v>
      </c>
      <c r="F1111" s="11">
        <v>193.85</v>
      </c>
      <c r="G1111" s="11">
        <v>111.29</v>
      </c>
      <c r="H1111" s="4">
        <v>1956.0</v>
      </c>
      <c r="I1111" s="4">
        <v>46856.2</v>
      </c>
      <c r="J1111" s="5">
        <f t="shared" si="1"/>
        <v>777.81</v>
      </c>
    </row>
    <row r="1112">
      <c r="A1112" s="7">
        <v>44027.0</v>
      </c>
      <c r="B1112" s="4">
        <v>1053.15</v>
      </c>
      <c r="C1112" s="4">
        <v>1844.0</v>
      </c>
      <c r="D1112" s="11">
        <v>830.95</v>
      </c>
      <c r="E1112" s="11">
        <v>103.2</v>
      </c>
      <c r="F1112" s="11">
        <v>198.7</v>
      </c>
      <c r="G1112" s="11">
        <v>110.43</v>
      </c>
      <c r="H1112" s="4">
        <v>1946.8</v>
      </c>
      <c r="I1112" s="4">
        <v>46172.2</v>
      </c>
      <c r="J1112" s="5">
        <f t="shared" si="1"/>
        <v>-1474.2</v>
      </c>
    </row>
    <row r="1113">
      <c r="A1113" s="7">
        <v>44026.0</v>
      </c>
      <c r="B1113" s="4">
        <v>1058.85</v>
      </c>
      <c r="C1113" s="4">
        <v>1917.0</v>
      </c>
      <c r="D1113" s="11">
        <v>783.25</v>
      </c>
      <c r="E1113" s="11">
        <v>105.15</v>
      </c>
      <c r="F1113" s="11">
        <v>195.9</v>
      </c>
      <c r="G1113" s="11">
        <v>110.18</v>
      </c>
      <c r="H1113" s="4">
        <v>1935.1</v>
      </c>
      <c r="I1113" s="4">
        <v>47628.2</v>
      </c>
      <c r="J1113" s="5">
        <f t="shared" si="1"/>
        <v>-1311.47</v>
      </c>
    </row>
    <row r="1114">
      <c r="A1114" s="7">
        <v>44025.0</v>
      </c>
      <c r="B1114" s="4">
        <v>1080.25</v>
      </c>
      <c r="C1114" s="4">
        <v>1935.0</v>
      </c>
      <c r="D1114" s="11">
        <v>797.05</v>
      </c>
      <c r="E1114" s="11">
        <v>108.0</v>
      </c>
      <c r="F1114" s="11">
        <v>197.55</v>
      </c>
      <c r="G1114" s="11">
        <v>112.55</v>
      </c>
      <c r="H1114" s="4">
        <v>1943.2</v>
      </c>
      <c r="I1114" s="4">
        <v>48871.5</v>
      </c>
      <c r="J1114" s="5">
        <f t="shared" si="1"/>
        <v>573.88</v>
      </c>
    </row>
    <row r="1115">
      <c r="A1115" s="7">
        <v>44022.0</v>
      </c>
      <c r="B1115" s="4">
        <v>1105.1</v>
      </c>
      <c r="C1115" s="4">
        <v>1878.05</v>
      </c>
      <c r="D1115" s="11">
        <v>781.85</v>
      </c>
      <c r="E1115" s="11">
        <v>107.6</v>
      </c>
      <c r="F1115" s="11">
        <v>194.35</v>
      </c>
      <c r="G1115" s="11">
        <v>111.57</v>
      </c>
      <c r="H1115" s="4">
        <v>1926.2</v>
      </c>
      <c r="I1115" s="4">
        <v>48366.5</v>
      </c>
      <c r="J1115" s="5">
        <f t="shared" si="1"/>
        <v>1692.06</v>
      </c>
    </row>
    <row r="1116">
      <c r="A1116" s="3">
        <v>44021.0</v>
      </c>
      <c r="B1116" s="4">
        <v>1124.95</v>
      </c>
      <c r="C1116" s="4">
        <v>1824.25</v>
      </c>
      <c r="D1116" s="11">
        <v>781.7</v>
      </c>
      <c r="E1116" s="11">
        <v>106.95</v>
      </c>
      <c r="F1116" s="11">
        <v>195.45</v>
      </c>
      <c r="G1116" s="11">
        <v>112.06</v>
      </c>
      <c r="H1116" s="4">
        <v>1930.2</v>
      </c>
      <c r="I1116" s="4">
        <v>46703.6</v>
      </c>
      <c r="J1116" s="5">
        <f t="shared" si="1"/>
        <v>-3334.64</v>
      </c>
    </row>
    <row r="1117">
      <c r="A1117" s="3">
        <v>44020.0</v>
      </c>
      <c r="B1117" s="4">
        <v>1110.35</v>
      </c>
      <c r="C1117" s="4">
        <v>1798.0</v>
      </c>
      <c r="D1117" s="11">
        <v>774.7</v>
      </c>
      <c r="E1117" s="11">
        <v>105.35</v>
      </c>
      <c r="F1117" s="11">
        <v>196.3</v>
      </c>
      <c r="G1117" s="11">
        <v>111.2</v>
      </c>
      <c r="H1117" s="4">
        <v>1936.9</v>
      </c>
      <c r="I1117" s="4">
        <v>50081.0</v>
      </c>
      <c r="J1117" s="5">
        <f t="shared" si="1"/>
        <v>690.46</v>
      </c>
    </row>
    <row r="1118">
      <c r="A1118" s="3">
        <v>44019.0</v>
      </c>
      <c r="B1118" s="4">
        <v>1105.15</v>
      </c>
      <c r="C1118" s="4">
        <v>1823.45</v>
      </c>
      <c r="D1118" s="11">
        <v>794.15</v>
      </c>
      <c r="E1118" s="11">
        <v>109.05</v>
      </c>
      <c r="F1118" s="11">
        <v>194.25</v>
      </c>
      <c r="G1118" s="11">
        <v>111.99</v>
      </c>
      <c r="H1118" s="4">
        <v>1970.8</v>
      </c>
      <c r="I1118" s="4">
        <v>49314.5</v>
      </c>
      <c r="J1118" s="5">
        <f t="shared" si="1"/>
        <v>2176.89</v>
      </c>
    </row>
    <row r="1119">
      <c r="A1119" s="3">
        <v>44018.0</v>
      </c>
      <c r="B1119" s="4">
        <v>1103.0</v>
      </c>
      <c r="C1119" s="4">
        <v>1851.8</v>
      </c>
      <c r="D1119" s="11">
        <v>764.0</v>
      </c>
      <c r="E1119" s="11">
        <v>109.0</v>
      </c>
      <c r="F1119" s="11">
        <v>199.8</v>
      </c>
      <c r="G1119" s="11">
        <v>111.15</v>
      </c>
      <c r="H1119" s="4">
        <v>1970.5</v>
      </c>
      <c r="I1119" s="4">
        <v>47137.2</v>
      </c>
      <c r="J1119" s="5">
        <f t="shared" si="1"/>
        <v>-362.4</v>
      </c>
    </row>
    <row r="1120">
      <c r="A1120" s="3">
        <v>44015.0</v>
      </c>
      <c r="B1120" s="4">
        <v>1073.95</v>
      </c>
      <c r="C1120" s="4">
        <v>1787.9</v>
      </c>
      <c r="D1120" s="11">
        <v>762.7</v>
      </c>
      <c r="E1120" s="11">
        <v>103.45</v>
      </c>
      <c r="F1120" s="11">
        <v>207.55</v>
      </c>
      <c r="G1120" s="11">
        <v>109.9</v>
      </c>
      <c r="H1120" s="4">
        <v>1966.8</v>
      </c>
      <c r="I1120" s="4">
        <v>47596.6</v>
      </c>
      <c r="J1120" s="5">
        <f t="shared" si="1"/>
        <v>-2810.4</v>
      </c>
    </row>
    <row r="1121">
      <c r="A1121" s="3">
        <v>44014.0</v>
      </c>
      <c r="B1121" s="4">
        <v>1089.4</v>
      </c>
      <c r="C1121" s="4">
        <v>1760.35</v>
      </c>
      <c r="D1121" s="11">
        <v>756.6</v>
      </c>
      <c r="E1121" s="11">
        <v>101.55</v>
      </c>
      <c r="F1121" s="11">
        <v>205.85</v>
      </c>
      <c r="G1121" s="11">
        <v>109.3</v>
      </c>
      <c r="H1121" s="4">
        <v>1922.3</v>
      </c>
      <c r="I1121" s="4">
        <v>50473.9</v>
      </c>
      <c r="J1121" s="5">
        <f t="shared" si="1"/>
        <v>-83.8</v>
      </c>
    </row>
    <row r="1122">
      <c r="A1122" s="3">
        <v>44013.0</v>
      </c>
      <c r="B1122" s="4">
        <v>1084.6</v>
      </c>
      <c r="C1122" s="4">
        <v>1737.6</v>
      </c>
      <c r="D1122" s="11">
        <v>731.9</v>
      </c>
      <c r="E1122" s="11">
        <v>100.75</v>
      </c>
      <c r="F1122" s="11">
        <v>202.9</v>
      </c>
      <c r="G1122" s="11">
        <v>108.4</v>
      </c>
      <c r="H1122" s="4">
        <v>1941.7</v>
      </c>
      <c r="I1122" s="4">
        <v>50595.2</v>
      </c>
      <c r="J1122" s="5">
        <f t="shared" si="1"/>
        <v>122.73</v>
      </c>
    </row>
    <row r="1123">
      <c r="A1123" s="7">
        <v>44012.0</v>
      </c>
      <c r="B1123" s="4">
        <v>1065.85</v>
      </c>
      <c r="C1123" s="4">
        <v>1704.1</v>
      </c>
      <c r="D1123" s="11">
        <v>735.95</v>
      </c>
      <c r="E1123" s="11">
        <v>98.25</v>
      </c>
      <c r="F1123" s="11">
        <v>194.65</v>
      </c>
      <c r="G1123" s="11">
        <v>106.92</v>
      </c>
      <c r="H1123" s="4">
        <v>1912.5</v>
      </c>
      <c r="I1123" s="4">
        <v>50562.1</v>
      </c>
      <c r="J1123" s="5">
        <f t="shared" si="1"/>
        <v>1111.9</v>
      </c>
    </row>
    <row r="1124">
      <c r="A1124" s="7">
        <v>44011.0</v>
      </c>
      <c r="B1124" s="4">
        <v>1076.05</v>
      </c>
      <c r="C1124" s="4">
        <v>1723.15</v>
      </c>
      <c r="D1124" s="11">
        <v>731.75</v>
      </c>
      <c r="E1124" s="11">
        <v>99.45</v>
      </c>
      <c r="F1124" s="11">
        <v>197.25</v>
      </c>
      <c r="G1124" s="11">
        <v>106.67</v>
      </c>
      <c r="H1124" s="4">
        <v>1928.6</v>
      </c>
      <c r="I1124" s="4">
        <v>49405.5</v>
      </c>
      <c r="J1124" s="5">
        <f t="shared" si="1"/>
        <v>186.9</v>
      </c>
    </row>
    <row r="1125">
      <c r="A1125" s="7">
        <v>44008.0</v>
      </c>
      <c r="B1125" s="4">
        <v>1056.45</v>
      </c>
      <c r="C1125" s="4">
        <v>1741.65</v>
      </c>
      <c r="D1125" s="11">
        <v>748.2</v>
      </c>
      <c r="E1125" s="11">
        <v>101.4</v>
      </c>
      <c r="F1125" s="11">
        <v>195.2</v>
      </c>
      <c r="G1125" s="11">
        <v>107.42</v>
      </c>
      <c r="H1125" s="4">
        <v>1936.0</v>
      </c>
      <c r="I1125" s="4">
        <v>49195.2</v>
      </c>
      <c r="J1125" s="5">
        <f t="shared" si="1"/>
        <v>-4344.48</v>
      </c>
    </row>
    <row r="1126">
      <c r="A1126" s="7">
        <v>44007.0</v>
      </c>
      <c r="B1126" s="4">
        <v>1028.75</v>
      </c>
      <c r="C1126" s="4">
        <v>1717.9</v>
      </c>
      <c r="D1126" s="11">
        <v>700.5</v>
      </c>
      <c r="E1126" s="11">
        <v>103.8</v>
      </c>
      <c r="F1126" s="11">
        <v>202.1</v>
      </c>
      <c r="G1126" s="11">
        <v>106.05</v>
      </c>
      <c r="H1126" s="4">
        <v>1935.4</v>
      </c>
      <c r="I1126" s="4">
        <v>53631.5</v>
      </c>
      <c r="J1126" s="5">
        <f t="shared" si="1"/>
        <v>-2907.95</v>
      </c>
    </row>
    <row r="1127">
      <c r="A1127" s="7">
        <v>44006.0</v>
      </c>
      <c r="B1127" s="4">
        <v>1032.5</v>
      </c>
      <c r="C1127" s="4">
        <v>1727.85</v>
      </c>
      <c r="D1127" s="11">
        <v>714.15</v>
      </c>
      <c r="E1127" s="11">
        <v>104.8</v>
      </c>
      <c r="F1127" s="11">
        <v>191.85</v>
      </c>
      <c r="G1127" s="11">
        <v>106.3</v>
      </c>
      <c r="H1127" s="4">
        <v>1960.5</v>
      </c>
      <c r="I1127" s="4">
        <v>56496.0</v>
      </c>
      <c r="J1127" s="5">
        <f t="shared" si="1"/>
        <v>-760.25</v>
      </c>
    </row>
    <row r="1128">
      <c r="A1128" s="7">
        <v>44005.0</v>
      </c>
      <c r="B1128" s="4">
        <v>1042.3</v>
      </c>
      <c r="C1128" s="4">
        <v>1720.9</v>
      </c>
      <c r="D1128" s="11">
        <v>720.65</v>
      </c>
      <c r="E1128" s="11">
        <v>104.4</v>
      </c>
      <c r="F1128" s="11">
        <v>185.85</v>
      </c>
      <c r="G1128" s="11">
        <v>108.2</v>
      </c>
      <c r="H1128" s="4">
        <v>2001.6</v>
      </c>
      <c r="I1128" s="4">
        <v>57210.3</v>
      </c>
      <c r="J1128" s="5">
        <f t="shared" si="1"/>
        <v>351.36</v>
      </c>
    </row>
    <row r="1129">
      <c r="A1129" s="7">
        <v>44004.0</v>
      </c>
      <c r="B1129" s="4">
        <v>1028.75</v>
      </c>
      <c r="C1129" s="4">
        <v>1746.15</v>
      </c>
      <c r="D1129" s="11">
        <v>703.7</v>
      </c>
      <c r="E1129" s="11">
        <v>102.65</v>
      </c>
      <c r="F1129" s="11">
        <v>185.0</v>
      </c>
      <c r="G1129" s="11">
        <v>106.59</v>
      </c>
      <c r="H1129" s="4">
        <v>1987.1</v>
      </c>
      <c r="I1129" s="4">
        <v>56882.9</v>
      </c>
      <c r="J1129" s="5">
        <f t="shared" si="1"/>
        <v>-881.49</v>
      </c>
    </row>
    <row r="1130">
      <c r="A1130" s="7">
        <v>44001.0</v>
      </c>
      <c r="B1130" s="4">
        <v>1033.35</v>
      </c>
      <c r="C1130" s="4">
        <v>1759.4</v>
      </c>
      <c r="D1130" s="11">
        <v>705.55</v>
      </c>
      <c r="E1130" s="11">
        <v>102.5</v>
      </c>
      <c r="F1130" s="11">
        <v>184.05</v>
      </c>
      <c r="G1130" s="11">
        <v>105.88</v>
      </c>
      <c r="H1130" s="4">
        <v>1938.8</v>
      </c>
      <c r="I1130" s="4">
        <v>57794.8</v>
      </c>
      <c r="J1130" s="5">
        <f t="shared" si="1"/>
        <v>596.46</v>
      </c>
    </row>
    <row r="1131">
      <c r="A1131" s="7">
        <v>44000.0</v>
      </c>
      <c r="B1131" s="4">
        <v>1019.95</v>
      </c>
      <c r="C1131" s="4">
        <v>1655.9</v>
      </c>
      <c r="D1131" s="11">
        <v>713.9</v>
      </c>
      <c r="E1131" s="11">
        <v>96.35</v>
      </c>
      <c r="F1131" s="11">
        <v>186.6</v>
      </c>
      <c r="G1131" s="11">
        <v>104.37</v>
      </c>
      <c r="H1131" s="4">
        <v>1959.3</v>
      </c>
      <c r="I1131" s="4">
        <v>57291.5</v>
      </c>
      <c r="J1131" s="5">
        <f t="shared" si="1"/>
        <v>2647.06</v>
      </c>
    </row>
    <row r="1132">
      <c r="A1132" s="7">
        <v>43999.0</v>
      </c>
      <c r="B1132" s="11">
        <v>979.25</v>
      </c>
      <c r="C1132" s="4">
        <v>1615.35</v>
      </c>
      <c r="D1132" s="11">
        <v>703.65</v>
      </c>
      <c r="E1132" s="11">
        <v>95.4</v>
      </c>
      <c r="F1132" s="11">
        <v>181.2</v>
      </c>
      <c r="G1132" s="11">
        <v>102.56</v>
      </c>
      <c r="H1132" s="4">
        <v>1937.5</v>
      </c>
      <c r="I1132" s="4">
        <v>54765.9</v>
      </c>
      <c r="J1132" s="5">
        <f t="shared" si="1"/>
        <v>1022.42</v>
      </c>
    </row>
    <row r="1133">
      <c r="A1133" s="7">
        <v>43998.0</v>
      </c>
      <c r="B1133" s="11">
        <v>990.4</v>
      </c>
      <c r="C1133" s="4">
        <v>1617.7</v>
      </c>
      <c r="D1133" s="11">
        <v>701.2</v>
      </c>
      <c r="E1133" s="11">
        <v>94.75</v>
      </c>
      <c r="F1133" s="11">
        <v>185.0</v>
      </c>
      <c r="G1133" s="11">
        <v>102.74</v>
      </c>
      <c r="H1133" s="4">
        <v>1935.7</v>
      </c>
      <c r="I1133" s="4">
        <v>53730.9</v>
      </c>
      <c r="J1133" s="5">
        <f t="shared" si="1"/>
        <v>-5245.79</v>
      </c>
    </row>
    <row r="1134">
      <c r="A1134" s="7">
        <v>43997.0</v>
      </c>
      <c r="B1134" s="11">
        <v>949.85</v>
      </c>
      <c r="C1134" s="4">
        <v>1614.55</v>
      </c>
      <c r="D1134" s="11">
        <v>687.55</v>
      </c>
      <c r="E1134" s="11">
        <v>100.5</v>
      </c>
      <c r="F1134" s="11">
        <v>187.2</v>
      </c>
      <c r="G1134" s="11">
        <v>102.13</v>
      </c>
      <c r="H1134" s="4">
        <v>2027.3</v>
      </c>
      <c r="I1134" s="4">
        <v>58935.1</v>
      </c>
      <c r="J1134" s="5">
        <f t="shared" si="1"/>
        <v>1751.82</v>
      </c>
    </row>
    <row r="1135">
      <c r="A1135" s="7">
        <v>43994.0</v>
      </c>
      <c r="B1135" s="11">
        <v>982.75</v>
      </c>
      <c r="C1135" s="4">
        <v>1588.8</v>
      </c>
      <c r="D1135" s="11">
        <v>692.05</v>
      </c>
      <c r="E1135" s="11">
        <v>105.3</v>
      </c>
      <c r="F1135" s="11">
        <v>193.9</v>
      </c>
      <c r="G1135" s="11">
        <v>103.56</v>
      </c>
      <c r="H1135" s="4">
        <v>2014.3</v>
      </c>
      <c r="I1135" s="4">
        <v>57171.7</v>
      </c>
      <c r="J1135" s="5">
        <f t="shared" si="1"/>
        <v>-389.37</v>
      </c>
    </row>
    <row r="1136">
      <c r="A1136" s="7">
        <v>43993.0</v>
      </c>
      <c r="B1136" s="11">
        <v>968.6</v>
      </c>
      <c r="C1136" s="4">
        <v>1537.7</v>
      </c>
      <c r="D1136" s="11">
        <v>703.95</v>
      </c>
      <c r="E1136" s="11">
        <v>106.15</v>
      </c>
      <c r="F1136" s="11">
        <v>194.25</v>
      </c>
      <c r="G1136" s="11">
        <v>103.28</v>
      </c>
      <c r="H1136" s="4">
        <v>2054.6</v>
      </c>
      <c r="I1136" s="4">
        <v>57573.2</v>
      </c>
      <c r="J1136" s="5">
        <f t="shared" si="1"/>
        <v>1204.79</v>
      </c>
    </row>
    <row r="1137">
      <c r="A1137" s="7">
        <v>43992.0</v>
      </c>
      <c r="B1137" s="11">
        <v>991.85</v>
      </c>
      <c r="C1137" s="4">
        <v>1572.15</v>
      </c>
      <c r="D1137" s="11">
        <v>715.85</v>
      </c>
      <c r="E1137" s="11">
        <v>111.4</v>
      </c>
      <c r="F1137" s="11">
        <v>199.05</v>
      </c>
      <c r="G1137" s="11">
        <v>104.94</v>
      </c>
      <c r="H1137" s="4">
        <v>2032.9</v>
      </c>
      <c r="I1137" s="4">
        <v>56308.8</v>
      </c>
      <c r="J1137" s="5">
        <f t="shared" si="1"/>
        <v>-2337.66</v>
      </c>
    </row>
    <row r="1138">
      <c r="A1138" s="3">
        <v>43991.0</v>
      </c>
      <c r="B1138" s="11">
        <v>987.3</v>
      </c>
      <c r="C1138" s="4">
        <v>1537.15</v>
      </c>
      <c r="D1138" s="11">
        <v>717.6</v>
      </c>
      <c r="E1138" s="11">
        <v>111.45</v>
      </c>
      <c r="F1138" s="11">
        <v>198.5</v>
      </c>
      <c r="G1138" s="11">
        <v>104.1</v>
      </c>
      <c r="H1138" s="4">
        <v>2004.2</v>
      </c>
      <c r="I1138" s="4">
        <v>58714.3</v>
      </c>
      <c r="J1138" s="5">
        <f t="shared" si="1"/>
        <v>-1037.14</v>
      </c>
    </row>
    <row r="1139">
      <c r="A1139" s="3">
        <v>43990.0</v>
      </c>
      <c r="B1139" s="4">
        <v>1015.9</v>
      </c>
      <c r="C1139" s="4">
        <v>1569.5</v>
      </c>
      <c r="D1139" s="11">
        <v>720.85</v>
      </c>
      <c r="E1139" s="11">
        <v>115.45</v>
      </c>
      <c r="F1139" s="11">
        <v>197.65</v>
      </c>
      <c r="G1139" s="11">
        <v>105.29</v>
      </c>
      <c r="H1139" s="4">
        <v>1969.5</v>
      </c>
      <c r="I1139" s="4">
        <v>59717.6</v>
      </c>
      <c r="J1139" s="5">
        <f t="shared" si="1"/>
        <v>1625.97</v>
      </c>
    </row>
    <row r="1140">
      <c r="A1140" s="3">
        <v>43987.0</v>
      </c>
      <c r="B1140" s="4">
        <v>1033.35</v>
      </c>
      <c r="C1140" s="4">
        <v>1581.7</v>
      </c>
      <c r="D1140" s="11">
        <v>703.55</v>
      </c>
      <c r="E1140" s="11">
        <v>110.75</v>
      </c>
      <c r="F1140" s="11">
        <v>200.0</v>
      </c>
      <c r="G1140" s="11">
        <v>105.02</v>
      </c>
      <c r="H1140" s="4">
        <v>1968.0</v>
      </c>
      <c r="I1140" s="4">
        <v>58083.4</v>
      </c>
      <c r="J1140" s="5">
        <f t="shared" si="1"/>
        <v>1189.27</v>
      </c>
    </row>
    <row r="1141">
      <c r="A1141" s="3">
        <v>43986.0</v>
      </c>
      <c r="B1141" s="4">
        <v>1001.7</v>
      </c>
      <c r="C1141" s="4">
        <v>1579.8</v>
      </c>
      <c r="D1141" s="11">
        <v>707.75</v>
      </c>
      <c r="E1141" s="11">
        <v>98.5</v>
      </c>
      <c r="F1141" s="11">
        <v>200.15</v>
      </c>
      <c r="G1141" s="11">
        <v>103.8</v>
      </c>
      <c r="H1141" s="4">
        <v>1949.5</v>
      </c>
      <c r="I1141" s="4">
        <v>56955.3</v>
      </c>
      <c r="J1141" s="5">
        <f t="shared" si="1"/>
        <v>-3389.63</v>
      </c>
    </row>
    <row r="1142">
      <c r="A1142" s="3">
        <v>43985.0</v>
      </c>
      <c r="B1142" s="4">
        <v>1022.25</v>
      </c>
      <c r="C1142" s="4">
        <v>1541.65</v>
      </c>
      <c r="D1142" s="11">
        <v>701.55</v>
      </c>
      <c r="E1142" s="11">
        <v>98.75</v>
      </c>
      <c r="F1142" s="11">
        <v>196.7</v>
      </c>
      <c r="G1142" s="11">
        <v>104.03</v>
      </c>
      <c r="H1142" s="4">
        <v>1953.4</v>
      </c>
      <c r="I1142" s="4">
        <v>60367.8</v>
      </c>
      <c r="J1142" s="5">
        <f t="shared" si="1"/>
        <v>310.7</v>
      </c>
    </row>
    <row r="1143">
      <c r="A1143" s="3">
        <v>43984.0</v>
      </c>
      <c r="B1143" s="4">
        <v>1001.0</v>
      </c>
      <c r="C1143" s="4">
        <v>1535.7</v>
      </c>
      <c r="D1143" s="11">
        <v>708.1</v>
      </c>
      <c r="E1143" s="11">
        <v>96.5</v>
      </c>
      <c r="F1143" s="11">
        <v>197.25</v>
      </c>
      <c r="G1143" s="11">
        <v>103.18</v>
      </c>
      <c r="H1143" s="4">
        <v>1944.6</v>
      </c>
      <c r="I1143" s="4">
        <v>60089.1</v>
      </c>
      <c r="J1143" s="5">
        <f t="shared" si="1"/>
        <v>-3452.73</v>
      </c>
    </row>
    <row r="1144">
      <c r="A1144" s="3">
        <v>43983.0</v>
      </c>
      <c r="B1144" s="11">
        <v>987.65</v>
      </c>
      <c r="C1144" s="4">
        <v>1520.35</v>
      </c>
      <c r="D1144" s="11">
        <v>699.55</v>
      </c>
      <c r="E1144" s="11">
        <v>89.55</v>
      </c>
      <c r="F1144" s="11">
        <v>200.55</v>
      </c>
      <c r="G1144" s="11">
        <v>101.61</v>
      </c>
      <c r="H1144" s="4">
        <v>1931.0</v>
      </c>
      <c r="I1144" s="4">
        <v>63597.9</v>
      </c>
      <c r="J1144" s="5">
        <f t="shared" si="1"/>
        <v>-1768.07</v>
      </c>
    </row>
    <row r="1145">
      <c r="A1145" s="8">
        <v>43980.0</v>
      </c>
      <c r="B1145" s="11">
        <v>951.65</v>
      </c>
      <c r="C1145" s="4">
        <v>1464.4</v>
      </c>
      <c r="D1145" s="11">
        <v>691.0</v>
      </c>
      <c r="E1145" s="11">
        <v>87.0</v>
      </c>
      <c r="F1145" s="11">
        <v>197.35</v>
      </c>
      <c r="G1145" s="11">
        <v>99.13</v>
      </c>
      <c r="H1145" s="4">
        <v>1897.5</v>
      </c>
      <c r="I1145" s="4">
        <v>65508.2</v>
      </c>
      <c r="J1145" s="5">
        <f t="shared" si="1"/>
        <v>1107.23</v>
      </c>
    </row>
    <row r="1146">
      <c r="A1146" s="8">
        <v>43979.0</v>
      </c>
      <c r="B1146" s="11">
        <v>945.25</v>
      </c>
      <c r="C1146" s="4">
        <v>1472.25</v>
      </c>
      <c r="D1146" s="11">
        <v>707.4</v>
      </c>
      <c r="E1146" s="11">
        <v>87.0</v>
      </c>
      <c r="F1146" s="11">
        <v>190.65</v>
      </c>
      <c r="G1146" s="11">
        <v>97.85</v>
      </c>
      <c r="H1146" s="4">
        <v>1890.0</v>
      </c>
      <c r="I1146" s="4">
        <v>64398.6</v>
      </c>
      <c r="J1146" s="5">
        <f t="shared" si="1"/>
        <v>361.83</v>
      </c>
    </row>
    <row r="1147">
      <c r="A1147" s="8">
        <v>43978.0</v>
      </c>
      <c r="B1147" s="11">
        <v>903.65</v>
      </c>
      <c r="C1147" s="4">
        <v>1445.55</v>
      </c>
      <c r="D1147" s="11">
        <v>705.45</v>
      </c>
      <c r="E1147" s="11">
        <v>84.55</v>
      </c>
      <c r="F1147" s="11">
        <v>192.15</v>
      </c>
      <c r="G1147" s="11">
        <v>96.22</v>
      </c>
      <c r="H1147" s="4">
        <v>1865.1</v>
      </c>
      <c r="I1147" s="4">
        <v>64134.5</v>
      </c>
      <c r="J1147" s="5">
        <f t="shared" si="1"/>
        <v>-549.31</v>
      </c>
    </row>
    <row r="1148">
      <c r="A1148" s="8">
        <v>43977.0</v>
      </c>
      <c r="B1148" s="11">
        <v>852.4</v>
      </c>
      <c r="C1148" s="4">
        <v>1424.05</v>
      </c>
      <c r="D1148" s="11">
        <v>680.55</v>
      </c>
      <c r="E1148" s="11">
        <v>83.1</v>
      </c>
      <c r="F1148" s="11">
        <v>191.7</v>
      </c>
      <c r="G1148" s="11">
        <v>94.08</v>
      </c>
      <c r="H1148" s="4">
        <v>1843.9</v>
      </c>
      <c r="I1148" s="4">
        <v>64806.7</v>
      </c>
      <c r="J1148" s="5">
        <f t="shared" si="1"/>
        <v>-99.28</v>
      </c>
    </row>
    <row r="1149">
      <c r="A1149" s="8">
        <v>43973.0</v>
      </c>
      <c r="B1149" s="11">
        <v>838.85</v>
      </c>
      <c r="C1149" s="4">
        <v>1431.55</v>
      </c>
      <c r="D1149" s="11">
        <v>692.35</v>
      </c>
      <c r="E1149" s="11">
        <v>82.8</v>
      </c>
      <c r="F1149" s="11">
        <v>186.35</v>
      </c>
      <c r="G1149" s="11">
        <v>93.86</v>
      </c>
      <c r="H1149" s="4">
        <v>1817.4</v>
      </c>
      <c r="I1149" s="4">
        <v>64932.6</v>
      </c>
      <c r="J1149" s="5">
        <f t="shared" si="1"/>
        <v>-1979.25</v>
      </c>
    </row>
    <row r="1150">
      <c r="A1150" s="8">
        <v>43972.0</v>
      </c>
      <c r="B1150" s="11">
        <v>859.55</v>
      </c>
      <c r="C1150" s="4">
        <v>1441.25</v>
      </c>
      <c r="D1150" s="11">
        <v>672.2</v>
      </c>
      <c r="E1150" s="11">
        <v>84.1</v>
      </c>
      <c r="F1150" s="11">
        <v>188.95</v>
      </c>
      <c r="G1150" s="11">
        <v>94.56</v>
      </c>
      <c r="H1150" s="4">
        <v>1810.0</v>
      </c>
      <c r="I1150" s="4">
        <v>66904.4</v>
      </c>
      <c r="J1150" s="5">
        <f t="shared" si="1"/>
        <v>-586.89</v>
      </c>
    </row>
    <row r="1151">
      <c r="A1151" s="8">
        <v>43971.0</v>
      </c>
      <c r="B1151" s="11">
        <v>857.1</v>
      </c>
      <c r="C1151" s="4">
        <v>1433.7</v>
      </c>
      <c r="D1151" s="11">
        <v>669.55</v>
      </c>
      <c r="E1151" s="11">
        <v>83.45</v>
      </c>
      <c r="F1151" s="11">
        <v>175.75</v>
      </c>
      <c r="G1151" s="11">
        <v>94.15</v>
      </c>
      <c r="H1151" s="4">
        <v>1800.3</v>
      </c>
      <c r="I1151" s="4">
        <v>67527.9</v>
      </c>
      <c r="J1151" s="5">
        <f t="shared" si="1"/>
        <v>4301.62</v>
      </c>
    </row>
    <row r="1152">
      <c r="A1152" s="8">
        <v>43970.0</v>
      </c>
      <c r="B1152" s="11">
        <v>830.65</v>
      </c>
      <c r="C1152" s="4">
        <v>1408.9</v>
      </c>
      <c r="D1152" s="11">
        <v>668.6</v>
      </c>
      <c r="E1152" s="11">
        <v>81.8</v>
      </c>
      <c r="F1152" s="11">
        <v>170.75</v>
      </c>
      <c r="G1152" s="11">
        <v>92.58</v>
      </c>
      <c r="H1152" s="4">
        <v>1813.8</v>
      </c>
      <c r="I1152" s="4">
        <v>63273.2</v>
      </c>
      <c r="J1152" s="5">
        <f t="shared" si="1"/>
        <v>1764.38</v>
      </c>
    </row>
    <row r="1153">
      <c r="A1153" s="8">
        <v>43969.0</v>
      </c>
      <c r="B1153" s="11">
        <v>836.65</v>
      </c>
      <c r="C1153" s="4">
        <v>1440.75</v>
      </c>
      <c r="D1153" s="11">
        <v>663.9</v>
      </c>
      <c r="E1153" s="11">
        <v>80.65</v>
      </c>
      <c r="F1153" s="11">
        <v>164.75</v>
      </c>
      <c r="G1153" s="11">
        <v>91.9</v>
      </c>
      <c r="H1153" s="4">
        <v>1813.4</v>
      </c>
      <c r="I1153" s="4">
        <v>61483.9</v>
      </c>
      <c r="J1153" s="5">
        <f t="shared" si="1"/>
        <v>443.69</v>
      </c>
    </row>
    <row r="1154">
      <c r="A1154" s="8">
        <v>43966.0</v>
      </c>
      <c r="B1154" s="11">
        <v>888.15</v>
      </c>
      <c r="C1154" s="4">
        <v>1459.4</v>
      </c>
      <c r="D1154" s="11">
        <v>652.3</v>
      </c>
      <c r="E1154" s="11">
        <v>84.35</v>
      </c>
      <c r="F1154" s="11">
        <v>164.65</v>
      </c>
      <c r="G1154" s="11">
        <v>94.96</v>
      </c>
      <c r="H1154" s="4">
        <v>1814.1</v>
      </c>
      <c r="I1154" s="4">
        <v>60974.3</v>
      </c>
      <c r="J1154" s="5">
        <f t="shared" si="1"/>
        <v>-413.27</v>
      </c>
    </row>
    <row r="1155">
      <c r="A1155" s="8">
        <v>43965.0</v>
      </c>
      <c r="B1155" s="11">
        <v>893.7</v>
      </c>
      <c r="C1155" s="4">
        <v>1435.95</v>
      </c>
      <c r="D1155" s="11">
        <v>658.15</v>
      </c>
      <c r="E1155" s="11">
        <v>83.8</v>
      </c>
      <c r="F1155" s="11">
        <v>163.8</v>
      </c>
      <c r="G1155" s="11">
        <v>95.58</v>
      </c>
      <c r="H1155" s="4">
        <v>1801.9</v>
      </c>
      <c r="I1155" s="4">
        <v>61412.6</v>
      </c>
      <c r="J1155" s="5">
        <f t="shared" si="1"/>
        <v>-1645.17</v>
      </c>
    </row>
    <row r="1156">
      <c r="A1156" s="8">
        <v>43964.0</v>
      </c>
      <c r="B1156" s="11">
        <v>927.65</v>
      </c>
      <c r="C1156" s="4">
        <v>1496.45</v>
      </c>
      <c r="D1156" s="11">
        <v>694.15</v>
      </c>
      <c r="E1156" s="11">
        <v>87.2</v>
      </c>
      <c r="F1156" s="11">
        <v>165.4</v>
      </c>
      <c r="G1156" s="11">
        <v>97.5</v>
      </c>
      <c r="H1156" s="4">
        <v>1803.8</v>
      </c>
      <c r="I1156" s="4">
        <v>62918.5</v>
      </c>
      <c r="J1156" s="5">
        <f t="shared" si="1"/>
        <v>-266.97</v>
      </c>
    </row>
    <row r="1157">
      <c r="A1157" s="8">
        <v>43963.0</v>
      </c>
      <c r="B1157" s="11">
        <v>901.55</v>
      </c>
      <c r="C1157" s="4">
        <v>1479.25</v>
      </c>
      <c r="D1157" s="11">
        <v>687.65</v>
      </c>
      <c r="E1157" s="11">
        <v>86.2</v>
      </c>
      <c r="F1157" s="11">
        <v>165.05</v>
      </c>
      <c r="G1157" s="11">
        <v>95.62</v>
      </c>
      <c r="H1157" s="4">
        <v>1820.6</v>
      </c>
      <c r="I1157" s="4">
        <v>63221.7</v>
      </c>
      <c r="J1157" s="5">
        <f t="shared" si="1"/>
        <v>2216.6</v>
      </c>
    </row>
    <row r="1158">
      <c r="A1158" s="8">
        <v>43962.0</v>
      </c>
      <c r="B1158" s="11">
        <v>915.8</v>
      </c>
      <c r="C1158" s="4">
        <v>1576.8</v>
      </c>
      <c r="D1158" s="11">
        <v>682.9</v>
      </c>
      <c r="E1158" s="11">
        <v>86.1</v>
      </c>
      <c r="F1158" s="11">
        <v>158.45</v>
      </c>
      <c r="G1158" s="11">
        <v>95.77</v>
      </c>
      <c r="H1158" s="4">
        <v>1809.9</v>
      </c>
      <c r="I1158" s="4">
        <v>60915.3</v>
      </c>
      <c r="J1158" s="5">
        <f t="shared" si="1"/>
        <v>-362.34</v>
      </c>
    </row>
    <row r="1159">
      <c r="A1159" s="9">
        <v>43959.0</v>
      </c>
      <c r="B1159" s="11">
        <v>929.05</v>
      </c>
      <c r="C1159" s="4">
        <v>1561.8</v>
      </c>
      <c r="D1159" s="11">
        <v>674.2</v>
      </c>
      <c r="E1159" s="11">
        <v>81.05</v>
      </c>
      <c r="F1159" s="11">
        <v>158.25</v>
      </c>
      <c r="G1159" s="11">
        <v>95.91</v>
      </c>
      <c r="H1159" s="4">
        <v>1793.5</v>
      </c>
      <c r="I1159" s="4">
        <v>61309.6</v>
      </c>
      <c r="J1159" s="5">
        <f t="shared" si="1"/>
        <v>-466.05</v>
      </c>
    </row>
    <row r="1160">
      <c r="A1160" s="9">
        <v>43958.0</v>
      </c>
      <c r="B1160" s="11">
        <v>925.0</v>
      </c>
      <c r="C1160" s="4">
        <v>1506.95</v>
      </c>
      <c r="D1160" s="11">
        <v>664.95</v>
      </c>
      <c r="E1160" s="11">
        <v>82.5</v>
      </c>
      <c r="F1160" s="11">
        <v>161.0</v>
      </c>
      <c r="G1160" s="11">
        <v>95.41</v>
      </c>
      <c r="H1160" s="4">
        <v>1793.5</v>
      </c>
      <c r="I1160" s="4">
        <v>61840.1</v>
      </c>
      <c r="J1160" s="5">
        <f t="shared" si="1"/>
        <v>-379.44</v>
      </c>
    </row>
    <row r="1161">
      <c r="A1161" s="9">
        <v>43957.0</v>
      </c>
      <c r="B1161" s="11">
        <v>946.4</v>
      </c>
      <c r="C1161" s="4">
        <v>1460.75</v>
      </c>
      <c r="D1161" s="11">
        <v>665.9</v>
      </c>
      <c r="E1161" s="11">
        <v>83.2</v>
      </c>
      <c r="F1161" s="11">
        <v>163.9</v>
      </c>
      <c r="G1161" s="11">
        <v>95.9</v>
      </c>
      <c r="H1161" s="4">
        <v>1790.0</v>
      </c>
      <c r="I1161" s="4">
        <v>62242.8</v>
      </c>
      <c r="J1161" s="5">
        <f t="shared" si="1"/>
        <v>1690.07</v>
      </c>
    </row>
    <row r="1162">
      <c r="A1162" s="9">
        <v>43956.0</v>
      </c>
      <c r="B1162" s="11">
        <v>911.45</v>
      </c>
      <c r="C1162" s="4">
        <v>1460.65</v>
      </c>
      <c r="D1162" s="11">
        <v>673.7</v>
      </c>
      <c r="E1162" s="11">
        <v>80.9</v>
      </c>
      <c r="F1162" s="11">
        <v>173.9</v>
      </c>
      <c r="G1162" s="11">
        <v>95.78</v>
      </c>
      <c r="H1162" s="4">
        <v>1779.9</v>
      </c>
      <c r="I1162" s="4">
        <v>60582.5</v>
      </c>
      <c r="J1162" s="5">
        <f t="shared" si="1"/>
        <v>2133.77</v>
      </c>
    </row>
    <row r="1163">
      <c r="A1163" s="9">
        <v>43955.0</v>
      </c>
      <c r="B1163" s="11">
        <v>923.0</v>
      </c>
      <c r="C1163" s="4">
        <v>1435.2</v>
      </c>
      <c r="D1163" s="11">
        <v>673.7</v>
      </c>
      <c r="E1163" s="11">
        <v>83.9</v>
      </c>
      <c r="F1163" s="11">
        <v>174.05</v>
      </c>
      <c r="G1163" s="11">
        <v>96.56</v>
      </c>
      <c r="H1163" s="4">
        <v>1800.5</v>
      </c>
      <c r="I1163" s="4">
        <v>58438.1</v>
      </c>
      <c r="J1163" s="5">
        <f t="shared" si="1"/>
        <v>-2026.97</v>
      </c>
    </row>
    <row r="1164">
      <c r="A1164" s="7">
        <v>43951.0</v>
      </c>
      <c r="B1164" s="4">
        <v>1001.8</v>
      </c>
      <c r="C1164" s="4">
        <v>1466.0</v>
      </c>
      <c r="D1164" s="11">
        <v>715.5</v>
      </c>
      <c r="E1164" s="11">
        <v>93.25</v>
      </c>
      <c r="F1164" s="11">
        <v>182.05</v>
      </c>
      <c r="G1164" s="11">
        <v>101.38</v>
      </c>
      <c r="H1164" s="4">
        <v>1781.2</v>
      </c>
      <c r="I1164" s="4">
        <v>60310.8</v>
      </c>
      <c r="J1164" s="5">
        <f t="shared" si="1"/>
        <v>-2628.46</v>
      </c>
    </row>
    <row r="1165">
      <c r="A1165" s="7">
        <v>43950.0</v>
      </c>
      <c r="B1165" s="11">
        <v>977.1</v>
      </c>
      <c r="C1165" s="4">
        <v>1426.95</v>
      </c>
      <c r="D1165" s="11">
        <v>676.55</v>
      </c>
      <c r="E1165" s="11">
        <v>78.15</v>
      </c>
      <c r="F1165" s="11">
        <v>182.15</v>
      </c>
      <c r="G1165" s="11">
        <v>99.24</v>
      </c>
      <c r="H1165" s="4">
        <v>1773.3</v>
      </c>
      <c r="I1165" s="4">
        <v>63067.0</v>
      </c>
      <c r="J1165" s="5">
        <f t="shared" si="1"/>
        <v>2277.28</v>
      </c>
    </row>
    <row r="1166">
      <c r="A1166" s="7">
        <v>43949.0</v>
      </c>
      <c r="B1166" s="11">
        <v>931.4</v>
      </c>
      <c r="C1166" s="4">
        <v>1428.15</v>
      </c>
      <c r="D1166" s="11">
        <v>660.7</v>
      </c>
      <c r="E1166" s="11">
        <v>76.95</v>
      </c>
      <c r="F1166" s="11">
        <v>179.45</v>
      </c>
      <c r="G1166" s="11">
        <v>96.91</v>
      </c>
      <c r="H1166" s="4">
        <v>1763.1</v>
      </c>
      <c r="I1166" s="4">
        <v>60866.5</v>
      </c>
      <c r="J1166" s="5">
        <f t="shared" si="1"/>
        <v>-453.01</v>
      </c>
    </row>
    <row r="1167">
      <c r="A1167" s="7">
        <v>43948.0</v>
      </c>
      <c r="B1167" s="11">
        <v>929.7</v>
      </c>
      <c r="C1167" s="4">
        <v>1429.75</v>
      </c>
      <c r="D1167" s="11">
        <v>664.6</v>
      </c>
      <c r="E1167" s="11">
        <v>75.25</v>
      </c>
      <c r="F1167" s="11">
        <v>179.85</v>
      </c>
      <c r="G1167" s="11">
        <v>96.42</v>
      </c>
      <c r="H1167" s="4">
        <v>1768.1</v>
      </c>
      <c r="I1167" s="4">
        <v>61312.5</v>
      </c>
      <c r="J1167" s="5">
        <f t="shared" si="1"/>
        <v>629.49</v>
      </c>
    </row>
    <row r="1168">
      <c r="A1168" s="7">
        <v>43945.0</v>
      </c>
      <c r="B1168" s="11">
        <v>938.05</v>
      </c>
      <c r="C1168" s="4">
        <v>1417.0</v>
      </c>
      <c r="D1168" s="11">
        <v>658.0</v>
      </c>
      <c r="E1168" s="11">
        <v>74.2</v>
      </c>
      <c r="F1168" s="11">
        <v>180.05</v>
      </c>
      <c r="G1168" s="11">
        <v>94.98</v>
      </c>
      <c r="H1168" s="4">
        <v>1774.1</v>
      </c>
      <c r="I1168" s="4">
        <v>60690.3</v>
      </c>
      <c r="J1168" s="5">
        <f t="shared" si="1"/>
        <v>-1499.58</v>
      </c>
    </row>
    <row r="1169">
      <c r="A1169" s="7">
        <v>43944.0</v>
      </c>
      <c r="B1169" s="11">
        <v>954.95</v>
      </c>
      <c r="C1169" s="4">
        <v>1370.9</v>
      </c>
      <c r="D1169" s="11">
        <v>679.3</v>
      </c>
      <c r="E1169" s="11">
        <v>75.65</v>
      </c>
      <c r="F1169" s="11">
        <v>180.55</v>
      </c>
      <c r="G1169" s="11">
        <v>96.31</v>
      </c>
      <c r="H1169" s="4">
        <v>1758.4</v>
      </c>
      <c r="I1169" s="4">
        <v>62210.2</v>
      </c>
      <c r="J1169" s="5">
        <f t="shared" si="1"/>
        <v>-3687.19</v>
      </c>
    </row>
    <row r="1170">
      <c r="A1170" s="7">
        <v>43943.0</v>
      </c>
      <c r="B1170" s="11">
        <v>928.6</v>
      </c>
      <c r="C1170" s="4">
        <v>1363.6</v>
      </c>
      <c r="D1170" s="11">
        <v>641.85</v>
      </c>
      <c r="E1170" s="11">
        <v>75.9</v>
      </c>
      <c r="F1170" s="11">
        <v>182.25</v>
      </c>
      <c r="G1170" s="11">
        <v>95.05</v>
      </c>
      <c r="H1170" s="4">
        <v>1747.1</v>
      </c>
      <c r="I1170" s="4">
        <v>65979.1</v>
      </c>
      <c r="J1170" s="5">
        <f t="shared" si="1"/>
        <v>1869.11</v>
      </c>
    </row>
    <row r="1171">
      <c r="A1171" s="7">
        <v>43942.0</v>
      </c>
      <c r="B1171" s="11">
        <v>921.65</v>
      </c>
      <c r="C1171" s="4">
        <v>1237.35</v>
      </c>
      <c r="D1171" s="11">
        <v>633.2</v>
      </c>
      <c r="E1171" s="11">
        <v>74.65</v>
      </c>
      <c r="F1171" s="11">
        <v>179.6</v>
      </c>
      <c r="G1171" s="11">
        <v>93.39</v>
      </c>
      <c r="H1171" s="4">
        <v>1726.0</v>
      </c>
      <c r="I1171" s="4">
        <v>64278.5</v>
      </c>
      <c r="J1171" s="5">
        <f t="shared" si="1"/>
        <v>2158.52</v>
      </c>
    </row>
    <row r="1172">
      <c r="A1172" s="7">
        <v>43941.0</v>
      </c>
      <c r="B1172" s="11">
        <v>944.85</v>
      </c>
      <c r="C1172" s="4">
        <v>1243.8</v>
      </c>
      <c r="D1172" s="11">
        <v>653.3</v>
      </c>
      <c r="E1172" s="11">
        <v>80.45</v>
      </c>
      <c r="F1172" s="11">
        <v>180.7</v>
      </c>
      <c r="G1172" s="11">
        <v>96.12</v>
      </c>
      <c r="H1172" s="4">
        <v>1730.3</v>
      </c>
      <c r="I1172" s="4">
        <v>62056.3</v>
      </c>
      <c r="J1172" s="5">
        <f t="shared" si="1"/>
        <v>603.61</v>
      </c>
    </row>
    <row r="1173">
      <c r="A1173" s="7">
        <v>43938.0</v>
      </c>
      <c r="B1173" s="11">
        <v>910.3</v>
      </c>
      <c r="C1173" s="4">
        <v>1224.0</v>
      </c>
      <c r="D1173" s="11">
        <v>628.75</v>
      </c>
      <c r="E1173" s="11">
        <v>76.85</v>
      </c>
      <c r="F1173" s="11">
        <v>188.1</v>
      </c>
      <c r="G1173" s="11">
        <v>95.21</v>
      </c>
      <c r="H1173" s="4">
        <v>1731.5</v>
      </c>
      <c r="I1173" s="4">
        <v>61527.5</v>
      </c>
      <c r="J1173" s="5">
        <f t="shared" si="1"/>
        <v>772.81</v>
      </c>
    </row>
    <row r="1174">
      <c r="A1174" s="7">
        <v>43937.0</v>
      </c>
      <c r="B1174" s="11">
        <v>879.75</v>
      </c>
      <c r="C1174" s="4">
        <v>1168.05</v>
      </c>
      <c r="D1174" s="11">
        <v>623.85</v>
      </c>
      <c r="E1174" s="11">
        <v>74.65</v>
      </c>
      <c r="F1174" s="11">
        <v>186.35</v>
      </c>
      <c r="G1174" s="11">
        <v>93.85</v>
      </c>
      <c r="H1174" s="4">
        <v>1721.8</v>
      </c>
      <c r="I1174" s="4">
        <v>60861.1</v>
      </c>
      <c r="J1174" s="5">
        <f t="shared" si="1"/>
        <v>-802.78</v>
      </c>
    </row>
    <row r="1175">
      <c r="A1175" s="7">
        <v>43936.0</v>
      </c>
      <c r="B1175" s="11">
        <v>863.3</v>
      </c>
      <c r="C1175" s="4">
        <v>1149.85</v>
      </c>
      <c r="D1175" s="11">
        <v>639.05</v>
      </c>
      <c r="E1175" s="11">
        <v>72.9</v>
      </c>
      <c r="F1175" s="11">
        <v>189.35</v>
      </c>
      <c r="G1175" s="11">
        <v>93.23</v>
      </c>
      <c r="H1175" s="4">
        <v>1732.0</v>
      </c>
      <c r="I1175" s="4">
        <v>61672.5</v>
      </c>
      <c r="J1175" s="5">
        <f t="shared" si="1"/>
        <v>4260.26</v>
      </c>
    </row>
    <row r="1176">
      <c r="A1176" s="7">
        <v>43934.0</v>
      </c>
      <c r="B1176" s="11">
        <v>895.35</v>
      </c>
      <c r="C1176" s="4">
        <v>1189.15</v>
      </c>
      <c r="D1176" s="11">
        <v>637.4</v>
      </c>
      <c r="E1176" s="11">
        <v>74.25</v>
      </c>
      <c r="F1176" s="11">
        <v>181.6</v>
      </c>
      <c r="G1176" s="11">
        <v>93.67</v>
      </c>
      <c r="H1176" s="4">
        <v>1734.7</v>
      </c>
      <c r="I1176" s="4">
        <v>57345.8</v>
      </c>
      <c r="J1176" s="5">
        <f t="shared" si="1"/>
        <v>-78.36</v>
      </c>
    </row>
    <row r="1177">
      <c r="A1177" s="3">
        <v>43930.0</v>
      </c>
      <c r="B1177" s="11">
        <v>925.05</v>
      </c>
      <c r="C1177" s="4">
        <v>1219.95</v>
      </c>
      <c r="D1177" s="11">
        <v>636.25</v>
      </c>
      <c r="E1177" s="11">
        <v>74.6</v>
      </c>
      <c r="F1177" s="11">
        <v>185.25</v>
      </c>
      <c r="G1177" s="11">
        <v>93.58</v>
      </c>
      <c r="H1177" s="4">
        <v>1715.5</v>
      </c>
      <c r="I1177" s="4">
        <v>57380.1</v>
      </c>
      <c r="J1177" s="5">
        <f t="shared" si="1"/>
        <v>1447.46</v>
      </c>
    </row>
    <row r="1178">
      <c r="A1178" s="3">
        <v>43929.0</v>
      </c>
      <c r="B1178" s="11">
        <v>888.9</v>
      </c>
      <c r="C1178" s="4">
        <v>1192.15</v>
      </c>
      <c r="D1178" s="11">
        <v>631.6</v>
      </c>
      <c r="E1178" s="11">
        <v>67.6</v>
      </c>
      <c r="F1178" s="11">
        <v>178.65</v>
      </c>
      <c r="G1178" s="11">
        <v>91.02</v>
      </c>
      <c r="H1178" s="4">
        <v>1717.0</v>
      </c>
      <c r="I1178" s="4">
        <v>56015.9</v>
      </c>
      <c r="J1178" s="5">
        <f t="shared" si="1"/>
        <v>-1475.04</v>
      </c>
    </row>
    <row r="1179">
      <c r="A1179" s="3">
        <v>43928.0</v>
      </c>
      <c r="B1179" s="11">
        <v>896.1</v>
      </c>
      <c r="C1179" s="4">
        <v>1206.1</v>
      </c>
      <c r="D1179" s="11">
        <v>639.0</v>
      </c>
      <c r="E1179" s="11">
        <v>67.25</v>
      </c>
      <c r="F1179" s="11">
        <v>181.55</v>
      </c>
      <c r="G1179" s="11">
        <v>90.66</v>
      </c>
      <c r="H1179" s="4">
        <v>1699.9</v>
      </c>
      <c r="I1179" s="4">
        <v>57477.3</v>
      </c>
      <c r="J1179" s="5">
        <f t="shared" si="1"/>
        <v>3086.88</v>
      </c>
    </row>
    <row r="1180">
      <c r="A1180" s="3">
        <v>43924.0</v>
      </c>
      <c r="B1180" s="11">
        <v>813.85</v>
      </c>
      <c r="C1180" s="4">
        <v>1077.45</v>
      </c>
      <c r="D1180" s="11">
        <v>585.7</v>
      </c>
      <c r="E1180" s="11">
        <v>65.3</v>
      </c>
      <c r="F1180" s="11">
        <v>177.9</v>
      </c>
      <c r="G1180" s="11">
        <v>84.58</v>
      </c>
      <c r="H1180" s="4">
        <v>1678.5</v>
      </c>
      <c r="I1180" s="4">
        <v>54687.7</v>
      </c>
      <c r="J1180" s="5">
        <f t="shared" si="1"/>
        <v>-327.29</v>
      </c>
    </row>
    <row r="1181">
      <c r="A1181" s="3">
        <v>43922.0</v>
      </c>
      <c r="B1181" s="11">
        <v>829.65</v>
      </c>
      <c r="C1181" s="4">
        <v>1080.45</v>
      </c>
      <c r="D1181" s="11">
        <v>602.8</v>
      </c>
      <c r="E1181" s="11">
        <v>67.95</v>
      </c>
      <c r="F1181" s="11">
        <v>166.4</v>
      </c>
      <c r="G1181" s="11">
        <v>86.72</v>
      </c>
      <c r="H1181" s="4">
        <v>1721.8</v>
      </c>
      <c r="I1181" s="4">
        <v>54942.5</v>
      </c>
      <c r="J1181" s="5">
        <f t="shared" si="1"/>
        <v>934.14</v>
      </c>
    </row>
    <row r="1182">
      <c r="A1182" s="7">
        <v>43921.0</v>
      </c>
      <c r="B1182" s="11">
        <v>861.9</v>
      </c>
      <c r="C1182" s="4">
        <v>1113.75</v>
      </c>
      <c r="D1182" s="11">
        <v>641.5</v>
      </c>
      <c r="E1182" s="11">
        <v>71.05</v>
      </c>
      <c r="F1182" s="11">
        <v>171.7</v>
      </c>
      <c r="G1182" s="11">
        <v>88.53</v>
      </c>
      <c r="H1182" s="4">
        <v>1701.0</v>
      </c>
      <c r="I1182" s="4">
        <v>53914.7</v>
      </c>
      <c r="J1182" s="5">
        <f t="shared" si="1"/>
        <v>248.56</v>
      </c>
    </row>
    <row r="1183">
      <c r="A1183" s="7">
        <v>43920.0</v>
      </c>
      <c r="B1183" s="11">
        <v>831.65</v>
      </c>
      <c r="C1183" s="4">
        <v>1030.45</v>
      </c>
      <c r="D1183" s="11">
        <v>626.7</v>
      </c>
      <c r="E1183" s="11">
        <v>68.15</v>
      </c>
      <c r="F1183" s="11">
        <v>159.2</v>
      </c>
      <c r="G1183" s="11">
        <v>86.62</v>
      </c>
      <c r="H1183" s="4">
        <v>1728.9</v>
      </c>
      <c r="I1183" s="4">
        <v>53783.9</v>
      </c>
      <c r="J1183" s="5">
        <f t="shared" si="1"/>
        <v>-1697.59</v>
      </c>
    </row>
    <row r="1184">
      <c r="A1184" s="7">
        <v>43917.0</v>
      </c>
      <c r="B1184" s="11">
        <v>904.45</v>
      </c>
      <c r="C1184" s="4">
        <v>1065.6</v>
      </c>
      <c r="D1184" s="11">
        <v>652.7</v>
      </c>
      <c r="E1184" s="11">
        <v>70.7</v>
      </c>
      <c r="F1184" s="11">
        <v>163.2</v>
      </c>
      <c r="G1184" s="11">
        <v>90.01</v>
      </c>
      <c r="H1184" s="4">
        <v>1743.3</v>
      </c>
      <c r="I1184" s="4">
        <v>55323.2</v>
      </c>
      <c r="J1184" s="5">
        <f t="shared" si="1"/>
        <v>3874.07</v>
      </c>
    </row>
    <row r="1185">
      <c r="A1185" s="7">
        <v>43916.0</v>
      </c>
      <c r="B1185" s="11">
        <v>901.1</v>
      </c>
      <c r="C1185" s="4">
        <v>1066.2</v>
      </c>
      <c r="D1185" s="11">
        <v>643.0</v>
      </c>
      <c r="E1185" s="11">
        <v>70.8</v>
      </c>
      <c r="F1185" s="11">
        <v>156.4</v>
      </c>
      <c r="G1185" s="11">
        <v>89.39</v>
      </c>
      <c r="H1185" s="4">
        <v>1742.9</v>
      </c>
      <c r="I1185" s="4">
        <v>51469.3</v>
      </c>
      <c r="J1185" s="5">
        <f t="shared" si="1"/>
        <v>2342.97</v>
      </c>
    </row>
    <row r="1186">
      <c r="A1186" s="7">
        <v>43915.0</v>
      </c>
      <c r="B1186" s="11">
        <v>856.75</v>
      </c>
      <c r="C1186" s="4">
        <v>1082.25</v>
      </c>
      <c r="D1186" s="11">
        <v>606.2</v>
      </c>
      <c r="E1186" s="11">
        <v>70.25</v>
      </c>
      <c r="F1186" s="11">
        <v>147.35</v>
      </c>
      <c r="G1186" s="11">
        <v>86.22</v>
      </c>
      <c r="H1186" s="4">
        <v>1719.8</v>
      </c>
      <c r="I1186" s="4">
        <v>49227.3</v>
      </c>
      <c r="J1186" s="5">
        <f t="shared" si="1"/>
        <v>1282.13</v>
      </c>
    </row>
    <row r="1187">
      <c r="A1187" s="7">
        <v>43914.0</v>
      </c>
      <c r="B1187" s="11">
        <v>767.7</v>
      </c>
      <c r="C1187" s="11">
        <v>943.4</v>
      </c>
      <c r="D1187" s="11">
        <v>589.8</v>
      </c>
      <c r="E1187" s="11">
        <v>68.55</v>
      </c>
      <c r="F1187" s="11">
        <v>149.7</v>
      </c>
      <c r="G1187" s="11">
        <v>84.04</v>
      </c>
      <c r="H1187" s="4">
        <v>1710.7</v>
      </c>
      <c r="I1187" s="4">
        <v>48200.1</v>
      </c>
      <c r="J1187" s="5">
        <f t="shared" si="1"/>
        <v>656.85</v>
      </c>
    </row>
    <row r="1188">
      <c r="A1188" s="7">
        <v>43913.0</v>
      </c>
      <c r="B1188" s="11">
        <v>771.55</v>
      </c>
      <c r="C1188" s="11">
        <v>884.05</v>
      </c>
      <c r="D1188" s="11">
        <v>526.45</v>
      </c>
      <c r="E1188" s="11">
        <v>66.2</v>
      </c>
      <c r="F1188" s="11">
        <v>154.3</v>
      </c>
      <c r="G1188" s="11">
        <v>82.09</v>
      </c>
      <c r="H1188" s="4">
        <v>1705.6</v>
      </c>
      <c r="I1188" s="4">
        <v>47666.9</v>
      </c>
      <c r="J1188" s="5">
        <f t="shared" si="1"/>
        <v>-823.22</v>
      </c>
    </row>
    <row r="1189">
      <c r="A1189" s="7">
        <v>43910.0</v>
      </c>
      <c r="B1189" s="11">
        <v>882.85</v>
      </c>
      <c r="C1189" s="4">
        <v>1017.95</v>
      </c>
      <c r="D1189" s="11">
        <v>585.2</v>
      </c>
      <c r="E1189" s="11">
        <v>77.3</v>
      </c>
      <c r="F1189" s="11">
        <v>175.5</v>
      </c>
      <c r="G1189" s="11">
        <v>89.96</v>
      </c>
      <c r="H1189" s="4">
        <v>1705.6</v>
      </c>
      <c r="I1189" s="4">
        <v>48146.0</v>
      </c>
      <c r="J1189" s="5">
        <f t="shared" si="1"/>
        <v>4441.7</v>
      </c>
    </row>
    <row r="1190">
      <c r="A1190" s="7">
        <v>43909.0</v>
      </c>
      <c r="B1190" s="11">
        <v>895.55</v>
      </c>
      <c r="C1190" s="11">
        <v>917.7</v>
      </c>
      <c r="D1190" s="11">
        <v>545.55</v>
      </c>
      <c r="E1190" s="11">
        <v>72.95</v>
      </c>
      <c r="F1190" s="11">
        <v>161.85</v>
      </c>
      <c r="G1190" s="11">
        <v>86.26</v>
      </c>
      <c r="H1190" s="4">
        <v>1735.5</v>
      </c>
      <c r="I1190" s="4">
        <v>43823.3</v>
      </c>
      <c r="J1190" s="5">
        <f t="shared" si="1"/>
        <v>2283.61</v>
      </c>
    </row>
    <row r="1191">
      <c r="A1191" s="7">
        <v>43908.0</v>
      </c>
      <c r="B1191" s="11">
        <v>876.9</v>
      </c>
      <c r="C1191" s="11">
        <v>968.5</v>
      </c>
      <c r="D1191" s="11">
        <v>534.3</v>
      </c>
      <c r="E1191" s="11">
        <v>75.5</v>
      </c>
      <c r="F1191" s="11">
        <v>150.7</v>
      </c>
      <c r="G1191" s="11">
        <v>90.45</v>
      </c>
      <c r="H1191" s="4">
        <v>1721.9</v>
      </c>
      <c r="I1191" s="4">
        <v>41536.8</v>
      </c>
      <c r="J1191" s="5">
        <f t="shared" si="1"/>
        <v>320.21</v>
      </c>
    </row>
    <row r="1192">
      <c r="A1192" s="7">
        <v>43907.0</v>
      </c>
      <c r="B1192" s="11">
        <v>975.1</v>
      </c>
      <c r="C1192" s="4">
        <v>1008.0</v>
      </c>
      <c r="D1192" s="11">
        <v>554.95</v>
      </c>
      <c r="E1192" s="11">
        <v>77.95</v>
      </c>
      <c r="F1192" s="11">
        <v>149.15</v>
      </c>
      <c r="G1192" s="11">
        <v>95.29</v>
      </c>
      <c r="H1192" s="4">
        <v>1752.1</v>
      </c>
      <c r="I1192" s="4">
        <v>41022.3</v>
      </c>
      <c r="J1192" s="5">
        <f t="shared" si="1"/>
        <v>-1208.49</v>
      </c>
    </row>
    <row r="1193">
      <c r="A1193" s="7">
        <v>43906.0</v>
      </c>
      <c r="B1193" s="11">
        <v>999.5</v>
      </c>
      <c r="C1193" s="4">
        <v>1015.7</v>
      </c>
      <c r="D1193" s="11">
        <v>583.15</v>
      </c>
      <c r="E1193" s="11">
        <v>82.95</v>
      </c>
      <c r="F1193" s="11">
        <v>147.25</v>
      </c>
      <c r="G1193" s="11">
        <v>96.58</v>
      </c>
      <c r="H1193" s="4">
        <v>1745.6</v>
      </c>
      <c r="I1193" s="4">
        <v>42172.6</v>
      </c>
      <c r="J1193" s="5">
        <f t="shared" si="1"/>
        <v>-1268.65</v>
      </c>
    </row>
    <row r="1194">
      <c r="A1194" s="7">
        <v>43903.0</v>
      </c>
      <c r="B1194" s="4">
        <v>1069.8</v>
      </c>
      <c r="C1194" s="4">
        <v>1105.3</v>
      </c>
      <c r="D1194" s="11">
        <v>642.35</v>
      </c>
      <c r="E1194" s="11">
        <v>89.75</v>
      </c>
      <c r="F1194" s="11">
        <v>162.25</v>
      </c>
      <c r="G1194" s="11">
        <v>104.73</v>
      </c>
      <c r="H1194" s="4">
        <v>1734.4</v>
      </c>
      <c r="I1194" s="4">
        <v>43203.4</v>
      </c>
      <c r="J1194" s="5">
        <f t="shared" si="1"/>
        <v>607.75</v>
      </c>
    </row>
    <row r="1195">
      <c r="A1195" s="7">
        <v>43902.0</v>
      </c>
      <c r="B1195" s="4">
        <v>1021.3</v>
      </c>
      <c r="C1195" s="4">
        <v>1063.0</v>
      </c>
      <c r="D1195" s="11">
        <v>631.2</v>
      </c>
      <c r="E1195" s="11">
        <v>88.0</v>
      </c>
      <c r="F1195" s="11">
        <v>155.8</v>
      </c>
      <c r="G1195" s="11">
        <v>101.83</v>
      </c>
      <c r="H1195" s="4">
        <v>1756.3</v>
      </c>
      <c r="I1195" s="4">
        <v>42686.8</v>
      </c>
      <c r="J1195" s="5">
        <f t="shared" si="1"/>
        <v>-393.63</v>
      </c>
    </row>
    <row r="1196">
      <c r="A1196" s="7">
        <v>43901.0</v>
      </c>
      <c r="B1196" s="4">
        <v>1113.8</v>
      </c>
      <c r="C1196" s="4">
        <v>1153.55</v>
      </c>
      <c r="D1196" s="11">
        <v>686.0</v>
      </c>
      <c r="E1196" s="11">
        <v>98.9</v>
      </c>
      <c r="F1196" s="11">
        <v>175.65</v>
      </c>
      <c r="G1196" s="11">
        <v>109.16</v>
      </c>
      <c r="H1196" s="4">
        <v>1740.9</v>
      </c>
      <c r="I1196" s="4">
        <v>42819.9</v>
      </c>
      <c r="J1196" s="5">
        <f t="shared" si="1"/>
        <v>-2006.49</v>
      </c>
    </row>
    <row r="1197">
      <c r="A1197" s="3">
        <v>43899.0</v>
      </c>
      <c r="B1197" s="4">
        <v>1107.3</v>
      </c>
      <c r="C1197" s="4">
        <v>1114.15</v>
      </c>
      <c r="D1197" s="11">
        <v>704.45</v>
      </c>
      <c r="E1197" s="11">
        <v>105.7</v>
      </c>
      <c r="F1197" s="11">
        <v>177.2</v>
      </c>
      <c r="G1197" s="11">
        <v>109.95</v>
      </c>
      <c r="H1197" s="4">
        <v>1716.4</v>
      </c>
      <c r="I1197" s="4">
        <v>44869.2</v>
      </c>
      <c r="J1197" s="5">
        <f t="shared" si="1"/>
        <v>1090.32</v>
      </c>
    </row>
    <row r="1198">
      <c r="A1198" s="3">
        <v>43896.0</v>
      </c>
      <c r="B1198" s="4">
        <v>1134.9</v>
      </c>
      <c r="C1198" s="4">
        <v>1271.0</v>
      </c>
      <c r="D1198" s="11">
        <v>738.95</v>
      </c>
      <c r="E1198" s="11">
        <v>114.2</v>
      </c>
      <c r="F1198" s="11">
        <v>181.75</v>
      </c>
      <c r="G1198" s="11">
        <v>114.83</v>
      </c>
      <c r="H1198" s="4">
        <v>1706.8</v>
      </c>
      <c r="I1198" s="4">
        <v>43551.6</v>
      </c>
      <c r="J1198" s="5">
        <f t="shared" si="1"/>
        <v>2816.7</v>
      </c>
    </row>
    <row r="1199">
      <c r="A1199" s="3">
        <v>43895.0</v>
      </c>
      <c r="B1199" s="4">
        <v>1151.35</v>
      </c>
      <c r="C1199" s="4">
        <v>1311.15</v>
      </c>
      <c r="D1199" s="11">
        <v>754.6</v>
      </c>
      <c r="E1199" s="11">
        <v>125.75</v>
      </c>
      <c r="F1199" s="11">
        <v>188.05</v>
      </c>
      <c r="G1199" s="11">
        <v>117.13</v>
      </c>
      <c r="H1199" s="4">
        <v>1698.0</v>
      </c>
      <c r="I1199" s="4">
        <v>40651.3</v>
      </c>
      <c r="J1199" s="5">
        <f t="shared" si="1"/>
        <v>-2265.04</v>
      </c>
    </row>
    <row r="1200">
      <c r="A1200" s="3">
        <v>43894.0</v>
      </c>
      <c r="B1200" s="4">
        <v>1148.85</v>
      </c>
      <c r="C1200" s="4">
        <v>1339.7</v>
      </c>
      <c r="D1200" s="11">
        <v>758.75</v>
      </c>
      <c r="E1200" s="11">
        <v>126.2</v>
      </c>
      <c r="F1200" s="11">
        <v>187.5</v>
      </c>
      <c r="G1200" s="11">
        <v>116.87</v>
      </c>
      <c r="H1200" s="4">
        <v>1713.9</v>
      </c>
      <c r="I1200" s="4">
        <v>42870.6</v>
      </c>
      <c r="J1200" s="5">
        <f t="shared" si="1"/>
        <v>-4380</v>
      </c>
    </row>
    <row r="1201">
      <c r="A1201" s="3">
        <v>43894.0</v>
      </c>
      <c r="B1201" s="4">
        <v>1148.85</v>
      </c>
      <c r="C1201" s="4">
        <v>1339.7</v>
      </c>
      <c r="D1201" s="11">
        <v>758.75</v>
      </c>
      <c r="E1201" s="11">
        <v>126.2</v>
      </c>
      <c r="F1201" s="11">
        <v>187.5</v>
      </c>
      <c r="G1201" s="11">
        <v>116.87</v>
      </c>
      <c r="H1201" s="4">
        <v>1725.8</v>
      </c>
      <c r="I1201" s="4">
        <v>47238.7</v>
      </c>
      <c r="J1201" s="5">
        <f t="shared" si="1"/>
        <v>-1030.7</v>
      </c>
    </row>
    <row r="1202">
      <c r="A1202" s="3">
        <v>43894.0</v>
      </c>
      <c r="B1202" s="4">
        <v>1148.85</v>
      </c>
      <c r="C1202" s="4">
        <v>1339.7</v>
      </c>
      <c r="D1202" s="11">
        <v>758.75</v>
      </c>
      <c r="E1202" s="11">
        <v>126.2</v>
      </c>
      <c r="F1202" s="11">
        <v>187.5</v>
      </c>
      <c r="G1202" s="11">
        <v>116.87</v>
      </c>
      <c r="H1202" s="4">
        <v>1688.5</v>
      </c>
      <c r="I1202" s="4">
        <v>48306.7</v>
      </c>
      <c r="J1202" s="5">
        <f t="shared" si="1"/>
        <v>1001.8</v>
      </c>
    </row>
    <row r="1203">
      <c r="A1203" s="3">
        <v>43894.0</v>
      </c>
      <c r="B1203" s="4">
        <v>1148.85</v>
      </c>
      <c r="C1203" s="4">
        <v>1339.7</v>
      </c>
      <c r="D1203" s="11">
        <v>758.75</v>
      </c>
      <c r="E1203" s="11">
        <v>126.2</v>
      </c>
      <c r="F1203" s="11">
        <v>187.5</v>
      </c>
      <c r="G1203" s="11">
        <v>116.87</v>
      </c>
      <c r="H1203" s="4">
        <v>1710.6</v>
      </c>
      <c r="I1203" s="4">
        <v>47282.8</v>
      </c>
      <c r="J1203" s="5">
        <f t="shared" si="1"/>
        <v>-467.9</v>
      </c>
    </row>
    <row r="1204">
      <c r="A1204" s="3">
        <v>43894.0</v>
      </c>
      <c r="B1204" s="4">
        <v>1148.85</v>
      </c>
      <c r="C1204" s="4">
        <v>1339.7</v>
      </c>
      <c r="D1204" s="11">
        <v>758.75</v>
      </c>
      <c r="E1204" s="11">
        <v>126.2</v>
      </c>
      <c r="F1204" s="11">
        <v>187.5</v>
      </c>
      <c r="G1204" s="11">
        <v>116.87</v>
      </c>
      <c r="H1204" s="4">
        <v>1713.3</v>
      </c>
      <c r="I1204" s="4">
        <v>47748.0</v>
      </c>
      <c r="J1204" s="5">
        <f t="shared" si="1"/>
        <v>-410.45</v>
      </c>
    </row>
    <row r="1205">
      <c r="A1205" s="3">
        <v>43893.0</v>
      </c>
      <c r="B1205" s="4">
        <v>1181.8</v>
      </c>
      <c r="C1205" s="4">
        <v>1342.85</v>
      </c>
      <c r="D1205" s="11">
        <v>758.75</v>
      </c>
      <c r="E1205" s="11">
        <v>130.35</v>
      </c>
      <c r="F1205" s="11">
        <v>187.5</v>
      </c>
      <c r="G1205" s="11">
        <v>116.87</v>
      </c>
      <c r="H1205" s="4">
        <v>1700.9</v>
      </c>
      <c r="I1205" s="4">
        <v>48130.6</v>
      </c>
      <c r="J1205" s="5">
        <f t="shared" si="1"/>
        <v>1071.55</v>
      </c>
    </row>
    <row r="1206">
      <c r="A1206" s="3">
        <v>43893.0</v>
      </c>
      <c r="B1206" s="4">
        <v>1181.8</v>
      </c>
      <c r="C1206" s="4">
        <v>1342.85</v>
      </c>
      <c r="D1206" s="11">
        <v>747.0</v>
      </c>
      <c r="E1206" s="11">
        <v>130.35</v>
      </c>
      <c r="F1206" s="11">
        <v>187.5</v>
      </c>
      <c r="G1206" s="11">
        <v>116.87</v>
      </c>
      <c r="H1206" s="4">
        <v>1694.2</v>
      </c>
      <c r="I1206" s="4">
        <v>47077.5</v>
      </c>
      <c r="J1206" s="5">
        <f t="shared" si="1"/>
        <v>2102.45</v>
      </c>
    </row>
    <row r="1207">
      <c r="A1207" s="3">
        <v>43893.0</v>
      </c>
      <c r="B1207" s="4">
        <v>1181.8</v>
      </c>
      <c r="C1207" s="4">
        <v>1342.85</v>
      </c>
      <c r="D1207" s="11">
        <v>747.0</v>
      </c>
      <c r="E1207" s="11">
        <v>130.35</v>
      </c>
      <c r="F1207" s="11">
        <v>193.85</v>
      </c>
      <c r="G1207" s="11">
        <v>116.87</v>
      </c>
      <c r="H1207" s="4">
        <v>1713.4</v>
      </c>
      <c r="I1207" s="4">
        <v>44949.5</v>
      </c>
      <c r="J1207" s="5">
        <f t="shared" si="1"/>
        <v>-1110.56</v>
      </c>
    </row>
    <row r="1208">
      <c r="A1208" s="3">
        <v>43893.0</v>
      </c>
      <c r="B1208" s="4">
        <v>1181.8</v>
      </c>
      <c r="C1208" s="4">
        <v>1342.85</v>
      </c>
      <c r="D1208" s="11">
        <v>747.0</v>
      </c>
      <c r="E1208" s="11">
        <v>130.35</v>
      </c>
      <c r="F1208" s="11">
        <v>193.85</v>
      </c>
      <c r="G1208" s="11">
        <v>117.43</v>
      </c>
      <c r="H1208" s="4">
        <v>1710.6</v>
      </c>
      <c r="I1208" s="4">
        <v>46062.3</v>
      </c>
      <c r="J1208" s="5">
        <f t="shared" si="1"/>
        <v>898.4</v>
      </c>
    </row>
    <row r="1209">
      <c r="A1209" s="3">
        <v>43893.0</v>
      </c>
      <c r="B1209" s="4">
        <v>1181.8</v>
      </c>
      <c r="C1209" s="4">
        <v>1342.85</v>
      </c>
      <c r="D1209" s="11">
        <v>747.0</v>
      </c>
      <c r="E1209" s="11">
        <v>130.35</v>
      </c>
      <c r="F1209" s="11">
        <v>193.85</v>
      </c>
      <c r="G1209" s="11">
        <v>117.43</v>
      </c>
      <c r="H1209" s="4">
        <v>1712.6</v>
      </c>
      <c r="I1209" s="4">
        <v>45161.9</v>
      </c>
      <c r="J1209" s="5">
        <f t="shared" si="1"/>
        <v>339.15</v>
      </c>
    </row>
    <row r="1210">
      <c r="A1210" s="3">
        <v>43893.0</v>
      </c>
      <c r="B1210" s="4">
        <v>1181.8</v>
      </c>
      <c r="C1210" s="4">
        <v>1316.15</v>
      </c>
      <c r="D1210" s="11">
        <v>747.0</v>
      </c>
      <c r="E1210" s="11">
        <v>125.4</v>
      </c>
      <c r="F1210" s="11">
        <v>193.85</v>
      </c>
      <c r="G1210" s="11">
        <v>117.43</v>
      </c>
      <c r="H1210" s="4">
        <v>1724.2</v>
      </c>
      <c r="I1210" s="4">
        <v>44842.8</v>
      </c>
      <c r="J1210" s="5">
        <f t="shared" si="1"/>
        <v>-1565.85</v>
      </c>
    </row>
    <row r="1211">
      <c r="A1211" s="3">
        <v>43892.0</v>
      </c>
      <c r="B1211" s="4">
        <v>1179.6</v>
      </c>
      <c r="C1211" s="4">
        <v>1328.65</v>
      </c>
      <c r="D1211" s="11">
        <v>747.0</v>
      </c>
      <c r="E1211" s="11">
        <v>128.95</v>
      </c>
      <c r="F1211" s="11">
        <v>193.85</v>
      </c>
      <c r="G1211" s="11">
        <v>117.43</v>
      </c>
      <c r="H1211" s="4">
        <v>1733.4</v>
      </c>
      <c r="I1211" s="4">
        <v>46385.6</v>
      </c>
      <c r="J1211" s="5">
        <f t="shared" si="1"/>
        <v>262.75</v>
      </c>
    </row>
    <row r="1212">
      <c r="A1212" s="7">
        <v>43889.0</v>
      </c>
      <c r="B1212" s="4">
        <v>1177.65</v>
      </c>
      <c r="C1212" s="4">
        <v>1386.25</v>
      </c>
      <c r="D1212" s="11">
        <v>741.05</v>
      </c>
      <c r="E1212" s="11">
        <v>145.25</v>
      </c>
      <c r="F1212" s="11">
        <v>195.3</v>
      </c>
      <c r="G1212" s="11">
        <v>117.43</v>
      </c>
      <c r="H1212" s="4">
        <v>1727.4</v>
      </c>
      <c r="I1212" s="4">
        <v>46061.4</v>
      </c>
      <c r="J1212" s="5">
        <f t="shared" si="1"/>
        <v>-688.21</v>
      </c>
    </row>
    <row r="1213">
      <c r="A1213" s="7">
        <v>43888.0</v>
      </c>
      <c r="B1213" s="4">
        <v>1199.45</v>
      </c>
      <c r="C1213" s="4">
        <v>1392.0</v>
      </c>
      <c r="D1213" s="11">
        <v>731.7</v>
      </c>
      <c r="E1213" s="11">
        <v>144.55</v>
      </c>
      <c r="F1213" s="11">
        <v>197.55</v>
      </c>
      <c r="G1213" s="11">
        <v>116.79</v>
      </c>
      <c r="H1213" s="4">
        <v>1678.3</v>
      </c>
      <c r="I1213" s="4">
        <v>46779.6</v>
      </c>
      <c r="J1213" s="5">
        <f t="shared" si="1"/>
        <v>-5993.29</v>
      </c>
    </row>
    <row r="1214">
      <c r="A1214" s="7">
        <v>43887.0</v>
      </c>
      <c r="B1214" s="4">
        <v>1199.25</v>
      </c>
      <c r="C1214" s="4">
        <v>1416.4</v>
      </c>
      <c r="D1214" s="11">
        <v>777.85</v>
      </c>
      <c r="E1214" s="11">
        <v>149.9</v>
      </c>
      <c r="F1214" s="11">
        <v>197.55</v>
      </c>
      <c r="G1214" s="11">
        <v>116.78</v>
      </c>
      <c r="H1214" s="4">
        <v>1703.4</v>
      </c>
      <c r="I1214" s="4">
        <v>52672.1</v>
      </c>
      <c r="J1214" s="5">
        <f t="shared" si="1"/>
        <v>876.03</v>
      </c>
    </row>
    <row r="1215">
      <c r="A1215" s="7">
        <v>43886.0</v>
      </c>
      <c r="B1215" s="4">
        <v>1200.3</v>
      </c>
      <c r="C1215" s="4">
        <v>1444.95</v>
      </c>
      <c r="D1215" s="11">
        <v>782.75</v>
      </c>
      <c r="E1215" s="11">
        <v>150.65</v>
      </c>
      <c r="F1215" s="11">
        <v>198.6</v>
      </c>
      <c r="G1215" s="11">
        <v>120.55</v>
      </c>
      <c r="H1215" s="4">
        <v>1690.8</v>
      </c>
      <c r="I1215" s="4">
        <v>51768.6</v>
      </c>
      <c r="J1215" s="5">
        <f t="shared" si="1"/>
        <v>1740.11</v>
      </c>
    </row>
    <row r="1216">
      <c r="A1216" s="7">
        <v>43885.0</v>
      </c>
      <c r="B1216" s="4">
        <v>1209.95</v>
      </c>
      <c r="C1216" s="4">
        <v>1485.95</v>
      </c>
      <c r="D1216" s="11">
        <v>798.4</v>
      </c>
      <c r="E1216" s="11">
        <v>158.5</v>
      </c>
      <c r="F1216" s="11">
        <v>201.8</v>
      </c>
      <c r="G1216" s="11">
        <v>121.39</v>
      </c>
      <c r="H1216" s="4">
        <v>1722.7</v>
      </c>
      <c r="I1216" s="4">
        <v>49918.4</v>
      </c>
      <c r="J1216" s="5">
        <f t="shared" si="1"/>
        <v>-111.87</v>
      </c>
    </row>
    <row r="1217">
      <c r="A1217" s="7">
        <v>43881.0</v>
      </c>
      <c r="B1217" s="4">
        <v>1217.1</v>
      </c>
      <c r="C1217" s="4">
        <v>1503.8</v>
      </c>
      <c r="D1217" s="11">
        <v>795.85</v>
      </c>
      <c r="E1217" s="11">
        <v>158.05</v>
      </c>
      <c r="F1217" s="11">
        <v>203.0</v>
      </c>
      <c r="G1217" s="11">
        <v>122.56</v>
      </c>
      <c r="H1217" s="4">
        <v>1729.6</v>
      </c>
      <c r="I1217" s="4">
        <v>49999.0</v>
      </c>
      <c r="J1217" s="5">
        <f t="shared" si="1"/>
        <v>678.97</v>
      </c>
    </row>
    <row r="1218">
      <c r="A1218" s="7">
        <v>43880.0</v>
      </c>
      <c r="B1218" s="4">
        <v>1227.2</v>
      </c>
      <c r="C1218" s="4">
        <v>1503.8</v>
      </c>
      <c r="D1218" s="11">
        <v>797.0</v>
      </c>
      <c r="E1218" s="11">
        <v>158.05</v>
      </c>
      <c r="F1218" s="11">
        <v>207.45</v>
      </c>
      <c r="G1218" s="11">
        <v>123.09</v>
      </c>
      <c r="H1218" s="4">
        <v>1759.1</v>
      </c>
      <c r="I1218" s="4">
        <v>49274.3</v>
      </c>
      <c r="J1218" s="5">
        <f t="shared" si="1"/>
        <v>459.15</v>
      </c>
    </row>
    <row r="1219">
      <c r="A1219" s="7">
        <v>43880.0</v>
      </c>
      <c r="B1219" s="4">
        <v>1227.2</v>
      </c>
      <c r="C1219" s="4">
        <v>1503.8</v>
      </c>
      <c r="D1219" s="11">
        <v>800.45</v>
      </c>
      <c r="E1219" s="11">
        <v>158.05</v>
      </c>
      <c r="F1219" s="11">
        <v>206.7</v>
      </c>
      <c r="G1219" s="11">
        <v>125.44</v>
      </c>
      <c r="H1219" s="4">
        <v>1749.8</v>
      </c>
      <c r="I1219" s="4">
        <v>48819.4</v>
      </c>
      <c r="J1219" s="5">
        <f t="shared" si="1"/>
        <v>1698.65</v>
      </c>
    </row>
    <row r="1220">
      <c r="A1220" s="7">
        <v>43880.0</v>
      </c>
      <c r="B1220" s="4">
        <v>1227.2</v>
      </c>
      <c r="C1220" s="4">
        <v>1503.8</v>
      </c>
      <c r="D1220" s="11">
        <v>800.45</v>
      </c>
      <c r="E1220" s="11">
        <v>158.05</v>
      </c>
      <c r="F1220" s="11">
        <v>206.7</v>
      </c>
      <c r="G1220" s="11">
        <v>125.69</v>
      </c>
      <c r="H1220" s="4">
        <v>1739.9</v>
      </c>
      <c r="I1220" s="4">
        <v>47130.4</v>
      </c>
      <c r="J1220" s="5">
        <f t="shared" si="1"/>
        <v>203.5</v>
      </c>
    </row>
    <row r="1221">
      <c r="A1221" s="7">
        <v>43880.0</v>
      </c>
      <c r="B1221" s="4">
        <v>1227.2</v>
      </c>
      <c r="C1221" s="4">
        <v>1503.8</v>
      </c>
      <c r="D1221" s="11">
        <v>800.45</v>
      </c>
      <c r="E1221" s="11">
        <v>158.05</v>
      </c>
      <c r="F1221" s="11">
        <v>206.7</v>
      </c>
      <c r="G1221" s="11">
        <v>125.69</v>
      </c>
      <c r="H1221" s="4">
        <v>1674.1</v>
      </c>
      <c r="I1221" s="4">
        <v>46992.7</v>
      </c>
      <c r="J1221" s="5">
        <f t="shared" si="1"/>
        <v>-1786.75</v>
      </c>
    </row>
    <row r="1222">
      <c r="A1222" s="7">
        <v>43880.0</v>
      </c>
      <c r="B1222" s="4">
        <v>1227.2</v>
      </c>
      <c r="C1222" s="4">
        <v>1503.8</v>
      </c>
      <c r="D1222" s="11">
        <v>800.45</v>
      </c>
      <c r="E1222" s="11">
        <v>161.6</v>
      </c>
      <c r="F1222" s="11">
        <v>206.7</v>
      </c>
      <c r="G1222" s="11">
        <v>125.69</v>
      </c>
      <c r="H1222" s="4">
        <v>1672.6</v>
      </c>
      <c r="I1222" s="4">
        <v>48777.4</v>
      </c>
      <c r="J1222" s="5">
        <f t="shared" si="1"/>
        <v>-102.2</v>
      </c>
    </row>
    <row r="1223">
      <c r="A1223" s="7">
        <v>43880.0</v>
      </c>
      <c r="B1223" s="4">
        <v>1227.2</v>
      </c>
      <c r="C1223" s="4">
        <v>1467.4</v>
      </c>
      <c r="D1223" s="11">
        <v>800.45</v>
      </c>
      <c r="E1223" s="11">
        <v>169.1</v>
      </c>
      <c r="F1223" s="11">
        <v>206.7</v>
      </c>
      <c r="G1223" s="11">
        <v>125.69</v>
      </c>
      <c r="H1223" s="4">
        <v>1684.0</v>
      </c>
      <c r="I1223" s="4">
        <v>48897.1</v>
      </c>
      <c r="J1223" s="5">
        <f t="shared" si="1"/>
        <v>-112.05</v>
      </c>
    </row>
    <row r="1224">
      <c r="A1224" s="7">
        <v>43879.0</v>
      </c>
      <c r="B1224" s="4">
        <v>1213.25</v>
      </c>
      <c r="C1224" s="4">
        <v>1478.25</v>
      </c>
      <c r="D1224" s="11">
        <v>797.65</v>
      </c>
      <c r="E1224" s="11">
        <v>169.1</v>
      </c>
      <c r="F1224" s="11">
        <v>203.85</v>
      </c>
      <c r="G1224" s="11">
        <v>125.69</v>
      </c>
      <c r="H1224" s="4">
        <v>1637.6</v>
      </c>
      <c r="I1224" s="4">
        <v>49064.3</v>
      </c>
      <c r="J1224" s="5">
        <f t="shared" si="1"/>
        <v>2238.05</v>
      </c>
    </row>
    <row r="1225">
      <c r="A1225" s="7">
        <v>43879.0</v>
      </c>
      <c r="B1225" s="4">
        <v>1213.25</v>
      </c>
      <c r="C1225" s="4">
        <v>1487.6</v>
      </c>
      <c r="D1225" s="11">
        <v>789.45</v>
      </c>
      <c r="E1225" s="11">
        <v>169.5</v>
      </c>
      <c r="F1225" s="11">
        <v>203.85</v>
      </c>
      <c r="G1225" s="11">
        <v>125.69</v>
      </c>
      <c r="H1225" s="4">
        <v>1630.7</v>
      </c>
      <c r="I1225" s="4">
        <v>46831.6</v>
      </c>
      <c r="J1225" s="5">
        <f t="shared" si="1"/>
        <v>-2104.87</v>
      </c>
    </row>
    <row r="1226">
      <c r="A1226" s="7">
        <v>43878.0</v>
      </c>
      <c r="B1226" s="4">
        <v>1217.15</v>
      </c>
      <c r="C1226" s="4">
        <v>1474.15</v>
      </c>
      <c r="D1226" s="11">
        <v>786.45</v>
      </c>
      <c r="E1226" s="11">
        <v>170.95</v>
      </c>
      <c r="F1226" s="11">
        <v>204.8</v>
      </c>
      <c r="G1226" s="11">
        <v>124.41</v>
      </c>
      <c r="H1226" s="4">
        <v>1584.1</v>
      </c>
      <c r="I1226" s="4">
        <v>48994.5</v>
      </c>
      <c r="J1226" s="5">
        <f t="shared" si="1"/>
        <v>1267.96</v>
      </c>
    </row>
    <row r="1227">
      <c r="A1227" s="7">
        <v>43875.0</v>
      </c>
      <c r="B1227" s="4">
        <v>1219.35</v>
      </c>
      <c r="C1227" s="4">
        <v>1470.3</v>
      </c>
      <c r="D1227" s="11">
        <v>792.25</v>
      </c>
      <c r="E1227" s="11">
        <v>169.75</v>
      </c>
      <c r="F1227" s="11">
        <v>207.7</v>
      </c>
      <c r="G1227" s="11">
        <v>125.2</v>
      </c>
      <c r="H1227" s="4">
        <v>1589.3</v>
      </c>
      <c r="I1227" s="4">
        <v>47714.7</v>
      </c>
      <c r="J1227" s="5">
        <f t="shared" si="1"/>
        <v>-1869.54</v>
      </c>
    </row>
    <row r="1228">
      <c r="A1228" s="7">
        <v>43874.0</v>
      </c>
      <c r="B1228" s="4">
        <v>1241.4</v>
      </c>
      <c r="C1228" s="4">
        <v>1452.75</v>
      </c>
      <c r="D1228" s="11">
        <v>781.05</v>
      </c>
      <c r="E1228" s="11">
        <v>168.9</v>
      </c>
      <c r="F1228" s="11">
        <v>211.9</v>
      </c>
      <c r="G1228" s="11">
        <v>125.29</v>
      </c>
      <c r="H1228" s="4">
        <v>1637.1</v>
      </c>
      <c r="I1228" s="4">
        <v>49539.7</v>
      </c>
      <c r="J1228" s="5">
        <f t="shared" si="1"/>
        <v>307.78</v>
      </c>
    </row>
    <row r="1229">
      <c r="A1229" s="7">
        <v>43873.0</v>
      </c>
      <c r="B1229" s="4">
        <v>1249.0</v>
      </c>
      <c r="C1229" s="4">
        <v>1435.6</v>
      </c>
      <c r="D1229" s="11">
        <v>773.55</v>
      </c>
      <c r="E1229" s="11">
        <v>173.6</v>
      </c>
      <c r="F1229" s="11">
        <v>213.05</v>
      </c>
      <c r="G1229" s="11">
        <v>126.01</v>
      </c>
      <c r="H1229" s="4">
        <v>1625.0</v>
      </c>
      <c r="I1229" s="4">
        <v>49254.5</v>
      </c>
      <c r="J1229" s="5">
        <f t="shared" si="1"/>
        <v>357.81</v>
      </c>
    </row>
    <row r="1230">
      <c r="A1230" s="7">
        <v>43872.0</v>
      </c>
      <c r="B1230" s="4">
        <v>1240.6</v>
      </c>
      <c r="C1230" s="4">
        <v>1433.65</v>
      </c>
      <c r="D1230" s="11">
        <v>773.2</v>
      </c>
      <c r="E1230" s="11">
        <v>178.85</v>
      </c>
      <c r="F1230" s="11">
        <v>212.6</v>
      </c>
      <c r="G1230" s="11">
        <v>126.6</v>
      </c>
      <c r="H1230" s="4">
        <v>1651.2</v>
      </c>
      <c r="I1230" s="4">
        <v>48875.8</v>
      </c>
      <c r="J1230" s="5">
        <f t="shared" si="1"/>
        <v>-460.08</v>
      </c>
    </row>
    <row r="1231">
      <c r="A1231" s="7">
        <v>43871.0</v>
      </c>
      <c r="B1231" s="4">
        <v>1240.3</v>
      </c>
      <c r="C1231" s="4">
        <v>1457.8</v>
      </c>
      <c r="D1231" s="11">
        <v>777.3</v>
      </c>
      <c r="E1231" s="11">
        <v>183.75</v>
      </c>
      <c r="F1231" s="11">
        <v>210.55</v>
      </c>
      <c r="G1231" s="11">
        <v>125.48</v>
      </c>
      <c r="H1231" s="4">
        <v>1633.4</v>
      </c>
      <c r="I1231" s="4">
        <v>49324.0</v>
      </c>
      <c r="J1231" s="5">
        <f t="shared" si="1"/>
        <v>2570.04</v>
      </c>
    </row>
    <row r="1232">
      <c r="A1232" s="3">
        <v>43868.0</v>
      </c>
      <c r="B1232" s="4">
        <v>1242.2</v>
      </c>
      <c r="C1232" s="4">
        <v>1448.5</v>
      </c>
      <c r="D1232" s="11">
        <v>771.35</v>
      </c>
      <c r="E1232" s="11">
        <v>165.7</v>
      </c>
      <c r="F1232" s="11">
        <v>213.4</v>
      </c>
      <c r="G1232" s="11">
        <v>124.69</v>
      </c>
      <c r="H1232" s="4">
        <v>1660.8</v>
      </c>
      <c r="I1232" s="4">
        <v>46755.9</v>
      </c>
      <c r="J1232" s="5">
        <f t="shared" si="1"/>
        <v>2137.55</v>
      </c>
    </row>
    <row r="1233">
      <c r="A1233" s="3">
        <v>43867.0</v>
      </c>
      <c r="B1233" s="4">
        <v>1239.8</v>
      </c>
      <c r="C1233" s="4">
        <v>1426.4</v>
      </c>
      <c r="D1233" s="11">
        <v>784.55</v>
      </c>
      <c r="E1233" s="11">
        <v>163.85</v>
      </c>
      <c r="F1233" s="11">
        <v>213.55</v>
      </c>
      <c r="G1233" s="11">
        <v>125.44</v>
      </c>
      <c r="H1233" s="4">
        <v>1567.6</v>
      </c>
      <c r="I1233" s="4">
        <v>44723.8</v>
      </c>
      <c r="J1233" s="5">
        <f t="shared" si="1"/>
        <v>143.14</v>
      </c>
    </row>
    <row r="1234">
      <c r="A1234" s="3">
        <v>43866.0</v>
      </c>
      <c r="B1234" s="4">
        <v>1244.65</v>
      </c>
      <c r="C1234" s="4">
        <v>1385.5</v>
      </c>
      <c r="D1234" s="11">
        <v>787.85</v>
      </c>
      <c r="E1234" s="11">
        <v>165.6</v>
      </c>
      <c r="F1234" s="11">
        <v>216.45</v>
      </c>
      <c r="G1234" s="11">
        <v>125.6</v>
      </c>
      <c r="H1234" s="4">
        <v>1484.6</v>
      </c>
      <c r="I1234" s="4">
        <v>44691.6</v>
      </c>
      <c r="J1234" s="5">
        <f t="shared" si="1"/>
        <v>-1271.8</v>
      </c>
    </row>
    <row r="1235">
      <c r="A1235" s="3">
        <v>43865.0</v>
      </c>
      <c r="B1235" s="4">
        <v>1229.8</v>
      </c>
      <c r="C1235" s="4">
        <v>1383.35</v>
      </c>
      <c r="D1235" s="11">
        <v>767.4</v>
      </c>
      <c r="E1235" s="11">
        <v>176.6</v>
      </c>
      <c r="F1235" s="11">
        <v>215.65</v>
      </c>
      <c r="G1235" s="11">
        <v>125.25</v>
      </c>
      <c r="H1235" s="4">
        <v>1479.3</v>
      </c>
      <c r="I1235" s="4">
        <v>45996.3</v>
      </c>
      <c r="J1235" s="5">
        <f t="shared" si="1"/>
        <v>-997.68</v>
      </c>
    </row>
    <row r="1236">
      <c r="A1236" s="3">
        <v>43864.0</v>
      </c>
      <c r="B1236" s="4">
        <v>1192.8</v>
      </c>
      <c r="C1236" s="4">
        <v>1411.65</v>
      </c>
      <c r="D1236" s="11">
        <v>779.5</v>
      </c>
      <c r="E1236" s="11">
        <v>186.2</v>
      </c>
      <c r="F1236" s="11">
        <v>207.6</v>
      </c>
      <c r="G1236" s="11">
        <v>124.38</v>
      </c>
      <c r="H1236" s="4">
        <v>1477.9</v>
      </c>
      <c r="I1236" s="4">
        <v>46991.3</v>
      </c>
      <c r="J1236" s="5">
        <f t="shared" si="1"/>
        <v>-182.75</v>
      </c>
    </row>
    <row r="1237">
      <c r="A1237" s="3">
        <v>43862.0</v>
      </c>
      <c r="B1237" s="4">
        <v>1198.7</v>
      </c>
      <c r="C1237" s="4">
        <v>1443.75</v>
      </c>
      <c r="D1237" s="11">
        <v>775.95</v>
      </c>
      <c r="E1237" s="11">
        <v>188.05</v>
      </c>
      <c r="F1237" s="11">
        <v>219.0</v>
      </c>
      <c r="G1237" s="11">
        <v>121.33</v>
      </c>
      <c r="H1237" s="4">
        <v>1525.8</v>
      </c>
      <c r="I1237" s="4">
        <v>47081.5</v>
      </c>
      <c r="J1237" s="5">
        <f t="shared" si="1"/>
        <v>-762.39</v>
      </c>
    </row>
    <row r="1238">
      <c r="A1238" s="7">
        <v>43861.0</v>
      </c>
      <c r="B1238" s="4">
        <v>1226.3</v>
      </c>
      <c r="C1238" s="4">
        <v>1479.85</v>
      </c>
      <c r="D1238" s="11">
        <v>780.7</v>
      </c>
      <c r="E1238" s="11">
        <v>176.1</v>
      </c>
      <c r="F1238" s="11">
        <v>235.15</v>
      </c>
      <c r="G1238" s="11">
        <v>122.77</v>
      </c>
      <c r="H1238" s="4">
        <v>1486.5</v>
      </c>
      <c r="I1238" s="4">
        <v>47809.1</v>
      </c>
      <c r="J1238" s="5">
        <f t="shared" si="1"/>
        <v>3368.62</v>
      </c>
    </row>
    <row r="1239">
      <c r="A1239" s="7">
        <v>43860.0</v>
      </c>
      <c r="B1239" s="4">
        <v>1226.05</v>
      </c>
      <c r="C1239" s="4">
        <v>1471.75</v>
      </c>
      <c r="D1239" s="11">
        <v>789.7</v>
      </c>
      <c r="E1239" s="11">
        <v>182.2</v>
      </c>
      <c r="F1239" s="11">
        <v>234.05</v>
      </c>
      <c r="G1239" s="11">
        <v>124.0</v>
      </c>
      <c r="H1239" s="4">
        <v>1516.7</v>
      </c>
      <c r="I1239" s="4">
        <v>44403.4</v>
      </c>
      <c r="J1239" s="5">
        <f t="shared" si="1"/>
        <v>-1275.66</v>
      </c>
    </row>
    <row r="1240">
      <c r="A1240" s="7">
        <v>43859.0</v>
      </c>
      <c r="B1240" s="4">
        <v>1235.85</v>
      </c>
      <c r="C1240" s="4">
        <v>1506.55</v>
      </c>
      <c r="D1240" s="11">
        <v>778.0</v>
      </c>
      <c r="E1240" s="11">
        <v>186.5</v>
      </c>
      <c r="F1240" s="11">
        <v>236.65</v>
      </c>
      <c r="G1240" s="11">
        <v>125.36</v>
      </c>
      <c r="H1240" s="4">
        <v>1590.3</v>
      </c>
      <c r="I1240" s="4">
        <v>45564.3</v>
      </c>
      <c r="J1240" s="5">
        <f t="shared" si="1"/>
        <v>-80.27</v>
      </c>
    </row>
    <row r="1241">
      <c r="A1241" s="7">
        <v>43858.0</v>
      </c>
      <c r="B1241" s="4">
        <v>1223.2</v>
      </c>
      <c r="C1241" s="4">
        <v>1521.55</v>
      </c>
      <c r="D1241" s="11">
        <v>778.1</v>
      </c>
      <c r="E1241" s="11">
        <v>188.4</v>
      </c>
      <c r="F1241" s="11">
        <v>230.75</v>
      </c>
      <c r="G1241" s="11">
        <v>125.68</v>
      </c>
      <c r="H1241" s="4">
        <v>1642.3</v>
      </c>
      <c r="I1241" s="4">
        <v>45593.8</v>
      </c>
      <c r="J1241" s="5">
        <f t="shared" si="1"/>
        <v>-709.09</v>
      </c>
    </row>
    <row r="1242">
      <c r="A1242" s="7">
        <v>43857.0</v>
      </c>
      <c r="B1242" s="4">
        <v>1213.2</v>
      </c>
      <c r="C1242" s="4">
        <v>1526.85</v>
      </c>
      <c r="D1242" s="11">
        <v>782.75</v>
      </c>
      <c r="E1242" s="11">
        <v>185.6</v>
      </c>
      <c r="F1242" s="11">
        <v>234.6</v>
      </c>
      <c r="G1242" s="11">
        <v>125.27</v>
      </c>
      <c r="H1242" s="4">
        <v>1660.3</v>
      </c>
      <c r="I1242" s="4">
        <v>46284.3</v>
      </c>
      <c r="J1242" s="5">
        <f t="shared" si="1"/>
        <v>2426.48</v>
      </c>
    </row>
    <row r="1243">
      <c r="A1243" s="7">
        <v>43854.0</v>
      </c>
      <c r="B1243" s="4">
        <v>1244.55</v>
      </c>
      <c r="C1243" s="4">
        <v>1533.35</v>
      </c>
      <c r="D1243" s="11">
        <v>784.35</v>
      </c>
      <c r="E1243" s="11">
        <v>191.4</v>
      </c>
      <c r="F1243" s="11">
        <v>238.15</v>
      </c>
      <c r="G1243" s="11">
        <v>126.09</v>
      </c>
      <c r="H1243" s="4">
        <v>1675.7</v>
      </c>
      <c r="I1243" s="4">
        <v>43792.8</v>
      </c>
      <c r="J1243" s="5">
        <f t="shared" si="1"/>
        <v>-809.39</v>
      </c>
    </row>
    <row r="1244">
      <c r="A1244" s="7">
        <v>43853.0</v>
      </c>
      <c r="B1244" s="4">
        <v>1244.85</v>
      </c>
      <c r="C1244" s="4">
        <v>1533.9</v>
      </c>
      <c r="D1244" s="11">
        <v>770.2</v>
      </c>
      <c r="E1244" s="11">
        <v>195.0</v>
      </c>
      <c r="F1244" s="11">
        <v>237.9</v>
      </c>
      <c r="G1244" s="11">
        <v>127.33</v>
      </c>
      <c r="H1244" s="4">
        <v>1672.4</v>
      </c>
      <c r="I1244" s="4">
        <v>44614.2</v>
      </c>
      <c r="J1244" s="5">
        <f t="shared" si="1"/>
        <v>1834.98</v>
      </c>
    </row>
    <row r="1245">
      <c r="A1245" s="7">
        <v>43852.0</v>
      </c>
      <c r="B1245" s="4">
        <v>1240.85</v>
      </c>
      <c r="C1245" s="4">
        <v>1532.35</v>
      </c>
      <c r="D1245" s="11">
        <v>762.5</v>
      </c>
      <c r="E1245" s="11">
        <v>197.3</v>
      </c>
      <c r="F1245" s="11">
        <v>238.05</v>
      </c>
      <c r="G1245" s="11">
        <v>126.35</v>
      </c>
      <c r="H1245" s="4">
        <v>1668.0</v>
      </c>
      <c r="I1245" s="4">
        <v>42795.4</v>
      </c>
      <c r="J1245" s="5">
        <f t="shared" si="1"/>
        <v>1895.06</v>
      </c>
    </row>
    <row r="1246">
      <c r="A1246" s="7">
        <v>43851.0</v>
      </c>
      <c r="B1246" s="4">
        <v>1244.35</v>
      </c>
      <c r="C1246" s="4">
        <v>1581.0</v>
      </c>
      <c r="D1246" s="11">
        <v>768.45</v>
      </c>
      <c r="E1246" s="11">
        <v>197.55</v>
      </c>
      <c r="F1246" s="11">
        <v>238.45</v>
      </c>
      <c r="G1246" s="11">
        <v>125.74</v>
      </c>
      <c r="H1246" s="4">
        <v>1643.0</v>
      </c>
      <c r="I1246" s="4">
        <v>40867.2</v>
      </c>
      <c r="J1246" s="5">
        <f t="shared" si="1"/>
        <v>1155.29</v>
      </c>
    </row>
    <row r="1247">
      <c r="A1247" s="7">
        <v>43850.0</v>
      </c>
      <c r="B1247" s="4">
        <v>1254.9</v>
      </c>
      <c r="C1247" s="4">
        <v>1537.9</v>
      </c>
      <c r="D1247" s="11">
        <v>767.85</v>
      </c>
      <c r="E1247" s="11">
        <v>200.35</v>
      </c>
      <c r="F1247" s="11">
        <v>241.9</v>
      </c>
      <c r="G1247" s="11">
        <v>126.25</v>
      </c>
      <c r="H1247" s="4">
        <v>1644.4</v>
      </c>
      <c r="I1247" s="4">
        <v>39736.9</v>
      </c>
      <c r="J1247" s="5">
        <f t="shared" si="1"/>
        <v>1653.53</v>
      </c>
    </row>
    <row r="1248">
      <c r="A1248" s="7">
        <v>43847.0</v>
      </c>
      <c r="B1248" s="4">
        <v>1278.15</v>
      </c>
      <c r="C1248" s="4">
        <v>1523.85</v>
      </c>
      <c r="D1248" s="11">
        <v>767.0</v>
      </c>
      <c r="E1248" s="11">
        <v>195.85</v>
      </c>
      <c r="F1248" s="11">
        <v>239.95</v>
      </c>
      <c r="G1248" s="11">
        <v>127.02</v>
      </c>
      <c r="H1248" s="4">
        <v>1594.8</v>
      </c>
      <c r="I1248" s="4">
        <v>38130.3</v>
      </c>
      <c r="J1248" s="5">
        <f t="shared" si="1"/>
        <v>-1027.87</v>
      </c>
    </row>
    <row r="1249">
      <c r="A1249" s="7">
        <v>43846.0</v>
      </c>
      <c r="B1249" s="4">
        <v>1287.65</v>
      </c>
      <c r="C1249" s="4">
        <v>1529.4</v>
      </c>
      <c r="D1249" s="11">
        <v>767.55</v>
      </c>
      <c r="E1249" s="11">
        <v>196.25</v>
      </c>
      <c r="F1249" s="11">
        <v>240.75</v>
      </c>
      <c r="G1249" s="11">
        <v>128.09</v>
      </c>
      <c r="H1249" s="4">
        <v>1566.7</v>
      </c>
      <c r="I1249" s="4">
        <v>39168.4</v>
      </c>
      <c r="J1249" s="5">
        <f t="shared" si="1"/>
        <v>-806.2</v>
      </c>
    </row>
    <row r="1250">
      <c r="A1250" s="7">
        <v>43845.0</v>
      </c>
      <c r="B1250" s="4">
        <v>1284.25</v>
      </c>
      <c r="C1250" s="4">
        <v>1543.7</v>
      </c>
      <c r="D1250" s="11">
        <v>775.65</v>
      </c>
      <c r="E1250" s="11">
        <v>196.35</v>
      </c>
      <c r="F1250" s="11">
        <v>242.4</v>
      </c>
      <c r="G1250" s="11">
        <v>127.84</v>
      </c>
      <c r="H1250" s="4">
        <v>1642.5</v>
      </c>
      <c r="I1250" s="4">
        <v>39878.3</v>
      </c>
      <c r="J1250" s="5">
        <f t="shared" si="1"/>
        <v>-1677.04</v>
      </c>
    </row>
    <row r="1251">
      <c r="A1251" s="7">
        <v>43844.0</v>
      </c>
      <c r="B1251" s="4">
        <v>1289.5</v>
      </c>
      <c r="C1251" s="4">
        <v>1547.65</v>
      </c>
      <c r="D1251" s="11">
        <v>773.55</v>
      </c>
      <c r="E1251" s="11">
        <v>192.0</v>
      </c>
      <c r="F1251" s="11">
        <v>243.25</v>
      </c>
      <c r="G1251" s="11">
        <v>127.98</v>
      </c>
      <c r="H1251" s="4">
        <v>1640.4</v>
      </c>
      <c r="I1251" s="4">
        <v>41553.7</v>
      </c>
      <c r="J1251" s="5">
        <f t="shared" si="1"/>
        <v>-604.19</v>
      </c>
    </row>
    <row r="1252">
      <c r="A1252" s="7">
        <v>43843.0</v>
      </c>
      <c r="B1252" s="4">
        <v>1286.0</v>
      </c>
      <c r="C1252" s="4">
        <v>1548.0</v>
      </c>
      <c r="D1252" s="11">
        <v>738.15</v>
      </c>
      <c r="E1252" s="11">
        <v>182.55</v>
      </c>
      <c r="F1252" s="11">
        <v>239.25</v>
      </c>
      <c r="G1252" s="11">
        <v>127.87</v>
      </c>
      <c r="H1252" s="4">
        <v>1647.0</v>
      </c>
      <c r="I1252" s="4">
        <v>42203.4</v>
      </c>
      <c r="J1252" s="5">
        <f t="shared" si="1"/>
        <v>2223.72</v>
      </c>
    </row>
    <row r="1253">
      <c r="A1253" s="7">
        <v>43840.0</v>
      </c>
      <c r="B1253" s="4">
        <v>1282.7</v>
      </c>
      <c r="C1253" s="4">
        <v>1513.15</v>
      </c>
      <c r="D1253" s="11">
        <v>727.55</v>
      </c>
      <c r="E1253" s="11">
        <v>184.7</v>
      </c>
      <c r="F1253" s="11">
        <v>238.0</v>
      </c>
      <c r="G1253" s="11">
        <v>127.5</v>
      </c>
      <c r="H1253" s="4">
        <v>1673.5</v>
      </c>
      <c r="I1253" s="4">
        <v>40001.4</v>
      </c>
      <c r="J1253" s="5">
        <f t="shared" si="1"/>
        <v>37.83</v>
      </c>
    </row>
    <row r="1254">
      <c r="A1254" s="3">
        <v>43839.0</v>
      </c>
      <c r="B1254" s="4">
        <v>1271.4</v>
      </c>
      <c r="C1254" s="4">
        <v>1524.6</v>
      </c>
      <c r="D1254" s="11">
        <v>718.2</v>
      </c>
      <c r="E1254" s="11">
        <v>185.65</v>
      </c>
      <c r="F1254" s="11">
        <v>235.8</v>
      </c>
      <c r="G1254" s="11">
        <v>126.72</v>
      </c>
      <c r="H1254" s="4">
        <v>1645.1</v>
      </c>
      <c r="I1254" s="4">
        <v>40003.2</v>
      </c>
      <c r="J1254" s="5">
        <f t="shared" si="1"/>
        <v>602.8</v>
      </c>
    </row>
    <row r="1255">
      <c r="A1255" s="3">
        <v>43838.0</v>
      </c>
      <c r="B1255" s="4">
        <v>1257.3</v>
      </c>
      <c r="C1255" s="4">
        <v>1501.5</v>
      </c>
      <c r="D1255" s="11">
        <v>727.9</v>
      </c>
      <c r="E1255" s="11">
        <v>191.1</v>
      </c>
      <c r="F1255" s="11">
        <v>234.2</v>
      </c>
      <c r="G1255" s="11">
        <v>126.47</v>
      </c>
      <c r="H1255" s="4">
        <v>1617.4</v>
      </c>
      <c r="I1255" s="4">
        <v>39452.0</v>
      </c>
      <c r="J1255" s="5">
        <f t="shared" si="1"/>
        <v>2131.95</v>
      </c>
    </row>
    <row r="1256">
      <c r="A1256" s="3">
        <v>43837.0</v>
      </c>
      <c r="B1256" s="4">
        <v>1260.6</v>
      </c>
      <c r="C1256" s="4">
        <v>1537.15</v>
      </c>
      <c r="D1256" s="11">
        <v>738.85</v>
      </c>
      <c r="E1256" s="11">
        <v>193.75</v>
      </c>
      <c r="F1256" s="11">
        <v>235.35</v>
      </c>
      <c r="G1256" s="11">
        <v>124.82</v>
      </c>
      <c r="H1256" s="4">
        <v>1608.8</v>
      </c>
      <c r="I1256" s="4">
        <v>37276.6</v>
      </c>
      <c r="J1256" s="5">
        <f t="shared" si="1"/>
        <v>1916.78</v>
      </c>
    </row>
    <row r="1257">
      <c r="A1257" s="3">
        <v>43836.0</v>
      </c>
      <c r="B1257" s="4">
        <v>1240.95</v>
      </c>
      <c r="C1257" s="4">
        <v>1535.3</v>
      </c>
      <c r="D1257" s="11">
        <v>746.0</v>
      </c>
      <c r="E1257" s="11">
        <v>184.45</v>
      </c>
      <c r="F1257" s="11">
        <v>235.1</v>
      </c>
      <c r="G1257" s="11">
        <v>125.24</v>
      </c>
      <c r="H1257" s="4">
        <v>1601.0</v>
      </c>
      <c r="I1257" s="4">
        <v>35391.1</v>
      </c>
      <c r="J1257" s="5">
        <f t="shared" si="1"/>
        <v>41059.14</v>
      </c>
    </row>
    <row r="1258">
      <c r="A1258" s="12"/>
      <c r="B1258" s="13"/>
      <c r="C1258" s="13"/>
      <c r="D1258" s="14"/>
      <c r="E1258" s="14"/>
      <c r="F1258" s="14"/>
      <c r="G1258" s="14"/>
      <c r="H1258" s="13"/>
      <c r="I1258" s="13"/>
      <c r="J1258" s="15"/>
    </row>
    <row r="1259">
      <c r="A1259" s="12"/>
      <c r="B1259" s="13"/>
      <c r="C1259" s="13"/>
      <c r="D1259" s="14"/>
      <c r="E1259" s="14"/>
      <c r="F1259" s="14"/>
      <c r="G1259" s="14"/>
      <c r="H1259" s="13"/>
      <c r="I1259" s="13"/>
      <c r="J1259" s="15"/>
    </row>
    <row r="1260">
      <c r="A1260" s="12"/>
      <c r="B1260" s="13"/>
      <c r="C1260" s="13"/>
      <c r="D1260" s="14"/>
      <c r="E1260" s="14"/>
      <c r="F1260" s="14"/>
      <c r="G1260" s="14"/>
      <c r="H1260" s="13"/>
      <c r="I1260" s="13"/>
      <c r="J1260" s="15"/>
    </row>
    <row r="1261">
      <c r="A1261" s="12"/>
      <c r="B1261" s="13"/>
      <c r="C1261" s="13"/>
      <c r="D1261" s="14"/>
      <c r="E1261" s="14"/>
      <c r="F1261" s="14"/>
      <c r="G1261" s="14"/>
      <c r="H1261" s="13"/>
      <c r="I1261" s="13"/>
      <c r="J1261" s="16"/>
    </row>
    <row r="1262">
      <c r="A1262" s="12"/>
      <c r="B1262" s="13"/>
      <c r="C1262" s="13"/>
      <c r="D1262" s="14"/>
      <c r="E1262" s="14"/>
      <c r="F1262" s="14"/>
      <c r="G1262" s="14"/>
      <c r="H1262" s="13"/>
      <c r="I1262" s="13"/>
      <c r="J1262" s="16"/>
    </row>
    <row r="1263">
      <c r="A1263" s="12"/>
      <c r="B1263" s="13"/>
      <c r="C1263" s="13"/>
      <c r="D1263" s="14"/>
      <c r="E1263" s="14"/>
      <c r="F1263" s="14"/>
      <c r="G1263" s="14"/>
      <c r="H1263" s="13"/>
      <c r="I1263" s="13"/>
      <c r="J1263" s="16"/>
    </row>
    <row r="1264">
      <c r="A1264" s="12"/>
      <c r="B1264" s="13"/>
      <c r="C1264" s="13"/>
      <c r="D1264" s="14"/>
      <c r="E1264" s="14"/>
      <c r="F1264" s="14"/>
      <c r="G1264" s="14"/>
      <c r="H1264" s="13"/>
      <c r="I1264" s="13"/>
      <c r="J1264" s="16"/>
    </row>
    <row r="1265">
      <c r="A1265" s="12"/>
      <c r="B1265" s="13"/>
      <c r="C1265" s="13"/>
      <c r="D1265" s="14"/>
      <c r="E1265" s="14"/>
      <c r="F1265" s="14"/>
      <c r="G1265" s="14"/>
      <c r="H1265" s="13"/>
      <c r="I1265" s="13"/>
      <c r="J1265" s="16"/>
    </row>
    <row r="1266">
      <c r="A1266" s="12"/>
      <c r="B1266" s="13"/>
      <c r="C1266" s="13"/>
      <c r="D1266" s="14"/>
      <c r="E1266" s="14"/>
      <c r="F1266" s="14"/>
      <c r="G1266" s="14"/>
      <c r="H1266" s="13"/>
      <c r="I1266" s="13"/>
      <c r="J1266" s="16"/>
    </row>
    <row r="1267">
      <c r="A1267" s="12"/>
      <c r="B1267" s="13"/>
      <c r="C1267" s="13"/>
      <c r="D1267" s="14"/>
      <c r="E1267" s="14"/>
      <c r="F1267" s="14"/>
      <c r="G1267" s="14"/>
      <c r="H1267" s="13"/>
      <c r="I1267" s="13"/>
      <c r="J1267" s="16"/>
    </row>
    <row r="1268">
      <c r="A1268" s="12"/>
      <c r="B1268" s="13"/>
      <c r="C1268" s="13"/>
      <c r="D1268" s="14"/>
      <c r="E1268" s="14"/>
      <c r="F1268" s="14"/>
      <c r="G1268" s="14"/>
      <c r="H1268" s="13"/>
      <c r="I1268" s="13"/>
      <c r="J1268" s="16"/>
    </row>
    <row r="1269">
      <c r="A1269" s="12"/>
      <c r="B1269" s="13"/>
      <c r="C1269" s="13"/>
      <c r="D1269" s="14"/>
      <c r="E1269" s="14"/>
      <c r="F1269" s="14"/>
      <c r="G1269" s="14"/>
      <c r="H1269" s="13"/>
      <c r="I1269" s="13"/>
      <c r="J1269" s="16"/>
    </row>
    <row r="1270">
      <c r="A1270" s="12"/>
      <c r="B1270" s="13"/>
      <c r="C1270" s="13"/>
      <c r="D1270" s="14"/>
      <c r="E1270" s="14"/>
      <c r="F1270" s="14"/>
      <c r="G1270" s="14"/>
      <c r="H1270" s="13"/>
      <c r="I1270" s="13"/>
      <c r="J1270" s="16"/>
    </row>
    <row r="1271">
      <c r="A1271" s="12"/>
      <c r="B1271" s="13"/>
      <c r="C1271" s="13"/>
      <c r="D1271" s="14"/>
      <c r="E1271" s="14"/>
      <c r="F1271" s="14"/>
      <c r="G1271" s="14"/>
      <c r="H1271" s="13"/>
      <c r="I1271" s="13"/>
      <c r="J1271" s="16"/>
    </row>
    <row r="1272">
      <c r="A1272" s="12"/>
      <c r="B1272" s="13"/>
      <c r="C1272" s="13"/>
      <c r="D1272" s="14"/>
      <c r="E1272" s="14"/>
      <c r="F1272" s="14"/>
      <c r="G1272" s="14"/>
      <c r="H1272" s="13"/>
      <c r="I1272" s="13"/>
      <c r="J1272" s="16"/>
    </row>
    <row r="1273">
      <c r="A1273" s="12"/>
      <c r="B1273" s="13"/>
      <c r="C1273" s="13"/>
      <c r="D1273" s="14"/>
      <c r="E1273" s="14"/>
      <c r="F1273" s="14"/>
      <c r="G1273" s="14"/>
      <c r="H1273" s="13"/>
      <c r="I1273" s="13"/>
      <c r="J1273" s="16"/>
    </row>
    <row r="1274">
      <c r="A1274" s="12"/>
      <c r="B1274" s="13"/>
      <c r="C1274" s="13"/>
      <c r="D1274" s="14"/>
      <c r="E1274" s="14"/>
      <c r="F1274" s="14"/>
      <c r="G1274" s="14"/>
      <c r="H1274" s="13"/>
      <c r="I1274" s="13"/>
      <c r="J1274" s="16"/>
    </row>
    <row r="1275">
      <c r="A1275" s="12"/>
      <c r="B1275" s="13"/>
      <c r="C1275" s="13"/>
      <c r="D1275" s="14"/>
      <c r="E1275" s="14"/>
      <c r="F1275" s="14"/>
      <c r="G1275" s="14"/>
      <c r="H1275" s="13"/>
      <c r="I1275" s="13"/>
      <c r="J1275" s="16"/>
    </row>
    <row r="1276">
      <c r="A1276" s="12"/>
      <c r="B1276" s="13"/>
      <c r="C1276" s="13"/>
      <c r="D1276" s="14"/>
      <c r="E1276" s="14"/>
      <c r="F1276" s="14"/>
      <c r="G1276" s="14"/>
      <c r="H1276" s="13"/>
      <c r="I1276" s="13"/>
      <c r="J1276" s="16"/>
    </row>
    <row r="1277">
      <c r="A1277" s="12"/>
      <c r="B1277" s="13"/>
      <c r="C1277" s="13"/>
      <c r="D1277" s="14"/>
      <c r="E1277" s="14"/>
      <c r="F1277" s="14"/>
      <c r="G1277" s="14"/>
      <c r="H1277" s="13"/>
      <c r="I1277" s="13"/>
      <c r="J1277" s="16"/>
    </row>
    <row r="1278">
      <c r="A1278" s="12"/>
      <c r="B1278" s="13"/>
      <c r="C1278" s="13"/>
      <c r="D1278" s="14"/>
      <c r="E1278" s="14"/>
      <c r="F1278" s="14"/>
      <c r="G1278" s="14"/>
      <c r="H1278" s="13"/>
      <c r="I1278" s="13"/>
      <c r="J1278" s="16"/>
    </row>
    <row r="1279">
      <c r="A1279" s="12"/>
      <c r="B1279" s="13"/>
      <c r="C1279" s="13"/>
      <c r="D1279" s="14"/>
      <c r="E1279" s="14"/>
      <c r="F1279" s="14"/>
      <c r="G1279" s="14"/>
      <c r="H1279" s="13"/>
      <c r="I1279" s="13"/>
      <c r="J1279" s="16"/>
    </row>
    <row r="1280">
      <c r="A1280" s="12"/>
      <c r="B1280" s="13"/>
      <c r="C1280" s="13"/>
      <c r="D1280" s="14"/>
      <c r="E1280" s="14"/>
      <c r="F1280" s="14"/>
      <c r="G1280" s="14"/>
      <c r="H1280" s="13"/>
      <c r="I1280" s="13"/>
      <c r="J1280" s="16"/>
    </row>
    <row r="1281">
      <c r="A1281" s="12"/>
      <c r="B1281" s="13"/>
      <c r="C1281" s="13"/>
      <c r="D1281" s="14"/>
      <c r="E1281" s="14"/>
      <c r="F1281" s="14"/>
      <c r="G1281" s="14"/>
      <c r="H1281" s="13"/>
      <c r="I1281" s="13"/>
      <c r="J1281" s="16"/>
    </row>
    <row r="1282">
      <c r="A1282" s="12"/>
      <c r="B1282" s="13"/>
      <c r="C1282" s="13"/>
      <c r="D1282" s="14"/>
      <c r="E1282" s="14"/>
      <c r="F1282" s="14"/>
      <c r="G1282" s="14"/>
      <c r="H1282" s="13"/>
      <c r="I1282" s="13"/>
      <c r="J1282" s="16"/>
    </row>
    <row r="1283">
      <c r="A1283" s="12"/>
      <c r="B1283" s="13"/>
      <c r="C1283" s="13"/>
      <c r="D1283" s="14"/>
      <c r="E1283" s="14"/>
      <c r="F1283" s="14"/>
      <c r="G1283" s="14"/>
      <c r="H1283" s="13"/>
      <c r="I1283" s="13"/>
      <c r="J1283" s="16"/>
    </row>
    <row r="1284">
      <c r="A1284" s="12"/>
      <c r="B1284" s="13"/>
      <c r="C1284" s="13"/>
      <c r="D1284" s="14"/>
      <c r="E1284" s="14"/>
      <c r="F1284" s="14"/>
      <c r="G1284" s="14"/>
      <c r="H1284" s="13"/>
      <c r="I1284" s="13"/>
      <c r="J1284" s="16"/>
    </row>
    <row r="1285">
      <c r="A1285" s="12"/>
      <c r="B1285" s="13"/>
      <c r="C1285" s="13"/>
      <c r="D1285" s="14"/>
      <c r="E1285" s="14"/>
      <c r="F1285" s="14"/>
      <c r="G1285" s="14"/>
      <c r="H1285" s="13"/>
      <c r="I1285" s="13"/>
      <c r="J1285" s="16"/>
    </row>
    <row r="1286">
      <c r="A1286" s="12"/>
      <c r="B1286" s="13"/>
      <c r="C1286" s="13"/>
      <c r="D1286" s="14"/>
      <c r="E1286" s="14"/>
      <c r="F1286" s="14"/>
      <c r="G1286" s="14"/>
      <c r="H1286" s="13"/>
      <c r="I1286" s="13"/>
      <c r="J1286" s="16"/>
    </row>
    <row r="1287">
      <c r="A1287" s="12"/>
      <c r="B1287" s="13"/>
      <c r="C1287" s="13"/>
      <c r="D1287" s="14"/>
      <c r="E1287" s="14"/>
      <c r="F1287" s="14"/>
      <c r="G1287" s="14"/>
      <c r="H1287" s="13"/>
      <c r="I1287" s="13"/>
      <c r="J1287" s="16"/>
    </row>
    <row r="1288">
      <c r="A1288" s="12"/>
      <c r="B1288" s="13"/>
      <c r="C1288" s="13"/>
      <c r="D1288" s="14"/>
      <c r="E1288" s="14"/>
      <c r="F1288" s="14"/>
      <c r="G1288" s="14"/>
      <c r="H1288" s="13"/>
      <c r="I1288" s="13"/>
      <c r="J1288" s="16"/>
    </row>
    <row r="1289">
      <c r="A1289" s="12"/>
      <c r="B1289" s="13"/>
      <c r="C1289" s="13"/>
      <c r="D1289" s="14"/>
      <c r="E1289" s="14"/>
      <c r="F1289" s="14"/>
      <c r="G1289" s="14"/>
      <c r="H1289" s="13"/>
      <c r="I1289" s="13"/>
      <c r="J1289" s="16"/>
    </row>
    <row r="1290">
      <c r="A1290" s="12"/>
      <c r="B1290" s="13"/>
      <c r="C1290" s="13"/>
      <c r="D1290" s="14"/>
      <c r="E1290" s="14"/>
      <c r="F1290" s="14"/>
      <c r="G1290" s="14"/>
      <c r="H1290" s="13"/>
      <c r="I1290" s="13"/>
      <c r="J1290" s="16"/>
    </row>
    <row r="1291">
      <c r="A1291" s="12"/>
      <c r="B1291" s="13"/>
      <c r="C1291" s="13"/>
      <c r="D1291" s="14"/>
      <c r="E1291" s="14"/>
      <c r="F1291" s="14"/>
      <c r="G1291" s="14"/>
      <c r="H1291" s="13"/>
      <c r="I1291" s="13"/>
      <c r="J1291" s="16"/>
    </row>
    <row r="1292">
      <c r="A1292" s="12"/>
      <c r="B1292" s="13"/>
      <c r="C1292" s="13"/>
      <c r="D1292" s="14"/>
      <c r="E1292" s="14"/>
      <c r="F1292" s="14"/>
      <c r="G1292" s="14"/>
      <c r="H1292" s="13"/>
      <c r="I1292" s="13"/>
      <c r="J1292" s="16"/>
    </row>
    <row r="1293">
      <c r="A1293" s="12"/>
      <c r="B1293" s="13"/>
      <c r="C1293" s="13"/>
      <c r="D1293" s="14"/>
      <c r="E1293" s="14"/>
      <c r="F1293" s="14"/>
      <c r="G1293" s="14"/>
      <c r="H1293" s="13"/>
      <c r="I1293" s="13"/>
      <c r="J1293" s="16"/>
    </row>
    <row r="1294">
      <c r="A1294" s="12"/>
      <c r="B1294" s="13"/>
      <c r="C1294" s="13"/>
      <c r="D1294" s="14"/>
      <c r="E1294" s="14"/>
      <c r="F1294" s="14"/>
      <c r="G1294" s="14"/>
      <c r="H1294" s="13"/>
      <c r="I1294" s="13"/>
      <c r="J1294" s="16"/>
    </row>
    <row r="1295">
      <c r="A1295" s="12"/>
      <c r="B1295" s="13"/>
      <c r="C1295" s="13"/>
      <c r="D1295" s="14"/>
      <c r="E1295" s="14"/>
      <c r="F1295" s="14"/>
      <c r="G1295" s="14"/>
      <c r="H1295" s="13"/>
      <c r="I1295" s="13"/>
      <c r="J1295" s="16"/>
    </row>
    <row r="1296">
      <c r="A1296" s="12"/>
      <c r="B1296" s="13"/>
      <c r="C1296" s="13"/>
      <c r="D1296" s="14"/>
      <c r="E1296" s="14"/>
      <c r="F1296" s="14"/>
      <c r="G1296" s="14"/>
      <c r="H1296" s="13"/>
      <c r="I1296" s="13"/>
      <c r="J1296" s="16"/>
    </row>
    <row r="1297">
      <c r="A1297" s="12"/>
      <c r="B1297" s="13"/>
      <c r="C1297" s="13"/>
      <c r="D1297" s="14"/>
      <c r="E1297" s="14"/>
      <c r="F1297" s="14"/>
      <c r="G1297" s="14"/>
      <c r="H1297" s="13"/>
      <c r="I1297" s="13"/>
      <c r="J1297" s="16"/>
    </row>
    <row r="1298">
      <c r="A1298" s="12"/>
      <c r="B1298" s="13"/>
      <c r="C1298" s="13"/>
      <c r="D1298" s="14"/>
      <c r="E1298" s="14"/>
      <c r="F1298" s="14"/>
      <c r="G1298" s="14"/>
      <c r="H1298" s="13"/>
      <c r="I1298" s="13"/>
      <c r="J1298" s="16"/>
    </row>
    <row r="1299">
      <c r="A1299" s="12"/>
      <c r="B1299" s="13"/>
      <c r="C1299" s="13"/>
      <c r="D1299" s="14"/>
      <c r="E1299" s="14"/>
      <c r="F1299" s="14"/>
      <c r="G1299" s="14"/>
      <c r="H1299" s="13"/>
      <c r="I1299" s="13"/>
      <c r="J1299" s="16"/>
    </row>
    <row r="1300">
      <c r="A1300" s="12"/>
      <c r="B1300" s="13"/>
      <c r="C1300" s="13"/>
      <c r="D1300" s="14"/>
      <c r="E1300" s="14"/>
      <c r="F1300" s="14"/>
      <c r="G1300" s="14"/>
      <c r="H1300" s="13"/>
      <c r="I1300" s="13"/>
      <c r="J1300" s="16"/>
    </row>
    <row r="1301">
      <c r="A1301" s="12"/>
      <c r="B1301" s="13"/>
      <c r="C1301" s="13"/>
      <c r="D1301" s="14"/>
      <c r="E1301" s="14"/>
      <c r="F1301" s="14"/>
      <c r="G1301" s="14"/>
      <c r="H1301" s="13"/>
      <c r="I1301" s="13"/>
      <c r="J1301" s="16"/>
    </row>
    <row r="1302">
      <c r="A1302" s="12"/>
      <c r="B1302" s="13"/>
      <c r="C1302" s="13"/>
      <c r="D1302" s="14"/>
      <c r="E1302" s="14"/>
      <c r="F1302" s="14"/>
      <c r="G1302" s="14"/>
      <c r="H1302" s="13"/>
      <c r="I1302" s="13"/>
      <c r="J1302" s="16"/>
    </row>
    <row r="1303">
      <c r="A1303" s="12"/>
      <c r="B1303" s="13"/>
      <c r="C1303" s="13"/>
      <c r="D1303" s="14"/>
      <c r="E1303" s="14"/>
      <c r="F1303" s="14"/>
      <c r="G1303" s="14"/>
      <c r="H1303" s="13"/>
      <c r="I1303" s="13"/>
      <c r="J1303" s="16"/>
    </row>
    <row r="1304">
      <c r="A1304" s="12"/>
      <c r="B1304" s="13"/>
      <c r="C1304" s="13"/>
      <c r="D1304" s="14"/>
      <c r="E1304" s="14"/>
      <c r="F1304" s="14"/>
      <c r="G1304" s="14"/>
      <c r="H1304" s="13"/>
      <c r="I1304" s="13"/>
      <c r="J1304" s="16"/>
    </row>
    <row r="1305">
      <c r="A1305" s="12"/>
      <c r="B1305" s="13"/>
      <c r="C1305" s="13"/>
      <c r="D1305" s="14"/>
      <c r="E1305" s="14"/>
      <c r="F1305" s="14"/>
      <c r="G1305" s="14"/>
      <c r="H1305" s="13"/>
      <c r="I1305" s="13"/>
      <c r="J1305" s="16"/>
    </row>
    <row r="1306">
      <c r="A1306" s="12"/>
      <c r="B1306" s="13"/>
      <c r="C1306" s="13"/>
      <c r="D1306" s="14"/>
      <c r="E1306" s="14"/>
      <c r="F1306" s="14"/>
      <c r="G1306" s="14"/>
      <c r="H1306" s="13"/>
      <c r="I1306" s="13"/>
      <c r="J1306" s="16"/>
    </row>
    <row r="1307">
      <c r="A1307" s="12"/>
      <c r="B1307" s="13"/>
      <c r="C1307" s="13"/>
      <c r="D1307" s="14"/>
      <c r="E1307" s="14"/>
      <c r="F1307" s="14"/>
      <c r="G1307" s="14"/>
      <c r="H1307" s="13"/>
      <c r="I1307" s="13"/>
      <c r="J1307" s="16"/>
    </row>
    <row r="1308">
      <c r="A1308" s="12"/>
      <c r="B1308" s="13"/>
      <c r="C1308" s="13"/>
      <c r="D1308" s="14"/>
      <c r="E1308" s="14"/>
      <c r="F1308" s="14"/>
      <c r="G1308" s="14"/>
      <c r="H1308" s="13"/>
      <c r="I1308" s="13"/>
      <c r="J1308" s="16"/>
    </row>
    <row r="1309">
      <c r="A1309" s="12"/>
      <c r="B1309" s="13"/>
      <c r="C1309" s="13"/>
      <c r="D1309" s="14"/>
      <c r="E1309" s="14"/>
      <c r="F1309" s="14"/>
      <c r="G1309" s="14"/>
      <c r="H1309" s="13"/>
      <c r="I1309" s="13"/>
      <c r="J1309" s="16"/>
    </row>
    <row r="1310">
      <c r="A1310" s="12"/>
      <c r="B1310" s="13"/>
      <c r="C1310" s="13"/>
      <c r="D1310" s="14"/>
      <c r="E1310" s="14"/>
      <c r="F1310" s="14"/>
      <c r="G1310" s="14"/>
      <c r="H1310" s="13"/>
      <c r="I1310" s="13"/>
      <c r="J1310" s="16"/>
    </row>
    <row r="1311">
      <c r="A1311" s="12"/>
      <c r="B1311" s="13"/>
      <c r="C1311" s="13"/>
      <c r="D1311" s="14"/>
      <c r="E1311" s="14"/>
      <c r="F1311" s="14"/>
      <c r="G1311" s="14"/>
      <c r="H1311" s="13"/>
      <c r="I1311" s="13"/>
      <c r="J1311" s="16"/>
    </row>
    <row r="1312">
      <c r="A1312" s="12"/>
      <c r="B1312" s="13"/>
      <c r="C1312" s="13"/>
      <c r="D1312" s="14"/>
      <c r="E1312" s="14"/>
      <c r="F1312" s="14"/>
      <c r="G1312" s="14"/>
      <c r="H1312" s="13"/>
      <c r="I1312" s="13"/>
      <c r="J1312" s="16"/>
    </row>
    <row r="1313">
      <c r="A1313" s="12"/>
      <c r="B1313" s="13"/>
      <c r="C1313" s="13"/>
      <c r="D1313" s="14"/>
      <c r="E1313" s="14"/>
      <c r="F1313" s="14"/>
      <c r="G1313" s="14"/>
      <c r="H1313" s="13"/>
      <c r="I1313" s="13"/>
      <c r="J1313" s="16"/>
    </row>
    <row r="1314">
      <c r="A1314" s="12"/>
      <c r="B1314" s="13"/>
      <c r="C1314" s="13"/>
      <c r="D1314" s="14"/>
      <c r="E1314" s="14"/>
      <c r="F1314" s="14"/>
      <c r="G1314" s="14"/>
      <c r="H1314" s="13"/>
      <c r="I1314" s="13"/>
      <c r="J1314" s="16"/>
    </row>
    <row r="1315">
      <c r="A1315" s="12"/>
      <c r="B1315" s="13"/>
      <c r="C1315" s="13"/>
      <c r="D1315" s="14"/>
      <c r="E1315" s="14"/>
      <c r="F1315" s="14"/>
      <c r="G1315" s="14"/>
      <c r="H1315" s="13"/>
      <c r="I1315" s="13"/>
      <c r="J1315" s="16"/>
    </row>
    <row r="1316">
      <c r="A1316" s="12"/>
      <c r="B1316" s="13"/>
      <c r="C1316" s="13"/>
      <c r="D1316" s="14"/>
      <c r="E1316" s="14"/>
      <c r="F1316" s="14"/>
      <c r="G1316" s="14"/>
      <c r="H1316" s="13"/>
      <c r="I1316" s="13"/>
      <c r="J1316" s="16"/>
    </row>
    <row r="1317">
      <c r="A1317" s="12"/>
      <c r="B1317" s="13"/>
      <c r="C1317" s="13"/>
      <c r="D1317" s="14"/>
      <c r="E1317" s="14"/>
      <c r="F1317" s="14"/>
      <c r="G1317" s="14"/>
      <c r="H1317" s="13"/>
      <c r="I1317" s="13"/>
      <c r="J1317" s="16"/>
    </row>
    <row r="1318">
      <c r="A1318" s="12"/>
      <c r="B1318" s="13"/>
      <c r="C1318" s="13"/>
      <c r="D1318" s="14"/>
      <c r="E1318" s="14"/>
      <c r="F1318" s="14"/>
      <c r="G1318" s="14"/>
      <c r="H1318" s="13"/>
      <c r="I1318" s="13"/>
      <c r="J1318" s="16"/>
    </row>
    <row r="1319">
      <c r="A1319" s="12"/>
      <c r="B1319" s="13"/>
      <c r="C1319" s="13"/>
      <c r="D1319" s="14"/>
      <c r="E1319" s="14"/>
      <c r="F1319" s="14"/>
      <c r="G1319" s="14"/>
      <c r="H1319" s="13"/>
      <c r="I1319" s="13"/>
      <c r="J1319" s="16"/>
    </row>
    <row r="1320">
      <c r="A1320" s="12"/>
      <c r="B1320" s="13"/>
      <c r="C1320" s="13"/>
      <c r="D1320" s="14"/>
      <c r="E1320" s="14"/>
      <c r="F1320" s="14"/>
      <c r="G1320" s="14"/>
      <c r="H1320" s="13"/>
      <c r="I1320" s="13"/>
      <c r="J1320" s="16"/>
    </row>
    <row r="1321">
      <c r="A1321" s="12"/>
      <c r="B1321" s="13"/>
      <c r="C1321" s="13"/>
      <c r="D1321" s="14"/>
      <c r="E1321" s="14"/>
      <c r="F1321" s="14"/>
      <c r="G1321" s="14"/>
      <c r="H1321" s="13"/>
      <c r="I1321" s="13"/>
      <c r="J1321" s="16"/>
    </row>
    <row r="1322">
      <c r="A1322" s="12"/>
      <c r="B1322" s="13"/>
      <c r="C1322" s="13"/>
      <c r="D1322" s="14"/>
      <c r="E1322" s="14"/>
      <c r="F1322" s="14"/>
      <c r="G1322" s="14"/>
      <c r="H1322" s="13"/>
      <c r="I1322" s="13"/>
      <c r="J1322" s="16"/>
    </row>
    <row r="1323">
      <c r="A1323" s="12"/>
      <c r="B1323" s="13"/>
      <c r="C1323" s="13"/>
      <c r="D1323" s="14"/>
      <c r="E1323" s="14"/>
      <c r="F1323" s="14"/>
      <c r="G1323" s="14"/>
      <c r="H1323" s="13"/>
      <c r="I1323" s="13"/>
      <c r="J1323" s="16"/>
    </row>
    <row r="1324">
      <c r="A1324" s="12"/>
      <c r="B1324" s="13"/>
      <c r="C1324" s="13"/>
      <c r="D1324" s="14"/>
      <c r="E1324" s="14"/>
      <c r="F1324" s="14"/>
      <c r="G1324" s="14"/>
      <c r="H1324" s="13"/>
      <c r="I1324" s="13"/>
      <c r="J1324" s="16"/>
    </row>
    <row r="1325">
      <c r="A1325" s="12"/>
      <c r="B1325" s="13"/>
      <c r="C1325" s="13"/>
      <c r="D1325" s="14"/>
      <c r="E1325" s="14"/>
      <c r="F1325" s="14"/>
      <c r="G1325" s="14"/>
      <c r="H1325" s="13"/>
      <c r="I1325" s="13"/>
      <c r="J1325" s="16"/>
    </row>
    <row r="1326">
      <c r="A1326" s="12"/>
      <c r="B1326" s="13"/>
      <c r="C1326" s="13"/>
      <c r="D1326" s="14"/>
      <c r="E1326" s="14"/>
      <c r="F1326" s="14"/>
      <c r="G1326" s="14"/>
      <c r="H1326" s="13"/>
      <c r="I1326" s="13"/>
      <c r="J1326" s="16"/>
    </row>
    <row r="1327">
      <c r="A1327" s="12"/>
      <c r="B1327" s="13"/>
      <c r="C1327" s="13"/>
      <c r="D1327" s="14"/>
      <c r="E1327" s="14"/>
      <c r="F1327" s="14"/>
      <c r="G1327" s="14"/>
      <c r="H1327" s="13"/>
      <c r="I1327" s="13"/>
      <c r="J1327" s="16"/>
    </row>
    <row r="1328">
      <c r="A1328" s="12"/>
      <c r="B1328" s="13"/>
      <c r="C1328" s="13"/>
      <c r="D1328" s="14"/>
      <c r="E1328" s="14"/>
      <c r="F1328" s="14"/>
      <c r="G1328" s="14"/>
      <c r="H1328" s="13"/>
      <c r="I1328" s="13"/>
      <c r="J1328" s="16"/>
    </row>
    <row r="1329">
      <c r="A1329" s="12"/>
      <c r="B1329" s="13"/>
      <c r="C1329" s="13"/>
      <c r="D1329" s="14"/>
      <c r="E1329" s="14"/>
      <c r="F1329" s="14"/>
      <c r="G1329" s="14"/>
      <c r="H1329" s="13"/>
      <c r="I1329" s="13"/>
      <c r="J1329" s="16"/>
    </row>
    <row r="1330">
      <c r="A1330" s="12"/>
      <c r="B1330" s="13"/>
      <c r="C1330" s="13"/>
      <c r="D1330" s="14"/>
      <c r="E1330" s="14"/>
      <c r="F1330" s="14"/>
      <c r="G1330" s="14"/>
      <c r="H1330" s="13"/>
      <c r="I1330" s="13"/>
      <c r="J1330" s="16"/>
    </row>
    <row r="1331">
      <c r="A1331" s="12"/>
      <c r="B1331" s="13"/>
      <c r="C1331" s="13"/>
      <c r="D1331" s="14"/>
      <c r="E1331" s="14"/>
      <c r="F1331" s="14"/>
      <c r="G1331" s="14"/>
      <c r="H1331" s="13"/>
      <c r="I1331" s="13"/>
      <c r="J1331" s="16"/>
    </row>
    <row r="1332">
      <c r="A1332" s="12"/>
      <c r="B1332" s="13"/>
      <c r="C1332" s="13"/>
      <c r="D1332" s="14"/>
      <c r="E1332" s="14"/>
      <c r="F1332" s="14"/>
      <c r="G1332" s="14"/>
      <c r="H1332" s="13"/>
      <c r="I1332" s="13"/>
      <c r="J1332" s="16"/>
    </row>
    <row r="1333">
      <c r="A1333" s="12"/>
      <c r="B1333" s="13"/>
      <c r="C1333" s="13"/>
      <c r="D1333" s="14"/>
      <c r="E1333" s="14"/>
      <c r="F1333" s="14"/>
      <c r="G1333" s="14"/>
      <c r="H1333" s="13"/>
      <c r="I1333" s="13"/>
      <c r="J1333" s="16"/>
    </row>
    <row r="1334">
      <c r="A1334" s="12"/>
      <c r="B1334" s="13"/>
      <c r="C1334" s="13"/>
      <c r="D1334" s="14"/>
      <c r="E1334" s="14"/>
      <c r="F1334" s="14"/>
      <c r="G1334" s="14"/>
      <c r="H1334" s="13"/>
      <c r="I1334" s="13"/>
      <c r="J1334" s="16"/>
    </row>
    <row r="1335">
      <c r="A1335" s="12"/>
      <c r="B1335" s="13"/>
      <c r="C1335" s="13"/>
      <c r="D1335" s="14"/>
      <c r="E1335" s="14"/>
      <c r="F1335" s="14"/>
      <c r="G1335" s="14"/>
      <c r="H1335" s="13"/>
      <c r="I1335" s="13"/>
      <c r="J1335" s="16"/>
    </row>
    <row r="1336">
      <c r="A1336" s="12"/>
      <c r="B1336" s="13"/>
      <c r="C1336" s="13"/>
      <c r="D1336" s="14"/>
      <c r="E1336" s="14"/>
      <c r="F1336" s="14"/>
      <c r="G1336" s="14"/>
      <c r="H1336" s="13"/>
      <c r="I1336" s="13"/>
      <c r="J1336" s="16"/>
    </row>
    <row r="1337">
      <c r="A1337" s="12"/>
      <c r="B1337" s="13"/>
      <c r="C1337" s="13"/>
      <c r="D1337" s="14"/>
      <c r="E1337" s="14"/>
      <c r="F1337" s="14"/>
      <c r="G1337" s="14"/>
      <c r="H1337" s="13"/>
      <c r="I1337" s="13"/>
      <c r="J1337" s="16"/>
    </row>
    <row r="1338">
      <c r="A1338" s="12"/>
      <c r="B1338" s="13"/>
      <c r="C1338" s="13"/>
      <c r="D1338" s="14"/>
      <c r="E1338" s="14"/>
      <c r="F1338" s="14"/>
      <c r="G1338" s="14"/>
      <c r="H1338" s="13"/>
      <c r="I1338" s="13"/>
      <c r="J1338" s="16"/>
    </row>
    <row r="1339">
      <c r="A1339" s="12"/>
      <c r="B1339" s="13"/>
      <c r="C1339" s="13"/>
      <c r="D1339" s="14"/>
      <c r="E1339" s="14"/>
      <c r="F1339" s="14"/>
      <c r="G1339" s="14"/>
      <c r="H1339" s="13"/>
      <c r="I1339" s="13"/>
      <c r="J1339" s="16"/>
    </row>
    <row r="1340">
      <c r="A1340" s="12"/>
      <c r="B1340" s="13"/>
      <c r="C1340" s="13"/>
      <c r="D1340" s="14"/>
      <c r="E1340" s="14"/>
      <c r="F1340" s="14"/>
      <c r="G1340" s="14"/>
      <c r="H1340" s="13"/>
      <c r="I1340" s="13"/>
      <c r="J1340" s="16"/>
    </row>
    <row r="1341">
      <c r="A1341" s="12"/>
      <c r="B1341" s="13"/>
      <c r="C1341" s="13"/>
      <c r="D1341" s="14"/>
      <c r="E1341" s="14"/>
      <c r="F1341" s="14"/>
      <c r="G1341" s="14"/>
      <c r="H1341" s="13"/>
      <c r="I1341" s="13"/>
      <c r="J1341" s="16"/>
    </row>
    <row r="1342">
      <c r="A1342" s="12"/>
      <c r="B1342" s="13"/>
      <c r="C1342" s="13"/>
      <c r="D1342" s="14"/>
      <c r="E1342" s="14"/>
      <c r="F1342" s="14"/>
      <c r="G1342" s="14"/>
      <c r="H1342" s="13"/>
      <c r="I1342" s="13"/>
      <c r="J1342" s="16"/>
    </row>
    <row r="1343">
      <c r="A1343" s="12"/>
      <c r="B1343" s="13"/>
      <c r="C1343" s="13"/>
      <c r="D1343" s="14"/>
      <c r="E1343" s="14"/>
      <c r="F1343" s="14"/>
      <c r="G1343" s="14"/>
      <c r="H1343" s="13"/>
      <c r="I1343" s="13"/>
      <c r="J1343" s="16"/>
    </row>
    <row r="1344">
      <c r="A1344" s="12"/>
      <c r="B1344" s="13"/>
      <c r="C1344" s="13"/>
      <c r="D1344" s="14"/>
      <c r="E1344" s="14"/>
      <c r="F1344" s="14"/>
      <c r="G1344" s="14"/>
      <c r="H1344" s="13"/>
      <c r="I1344" s="13"/>
      <c r="J1344" s="16"/>
    </row>
    <row r="1345">
      <c r="A1345" s="12"/>
      <c r="B1345" s="13"/>
      <c r="C1345" s="13"/>
      <c r="D1345" s="14"/>
      <c r="E1345" s="14"/>
      <c r="F1345" s="14"/>
      <c r="G1345" s="14"/>
      <c r="H1345" s="13"/>
      <c r="I1345" s="13"/>
      <c r="J1345" s="16"/>
    </row>
    <row r="1346">
      <c r="A1346" s="12"/>
      <c r="B1346" s="13"/>
      <c r="C1346" s="13"/>
      <c r="D1346" s="14"/>
      <c r="E1346" s="14"/>
      <c r="F1346" s="14"/>
      <c r="G1346" s="14"/>
      <c r="H1346" s="13"/>
      <c r="I1346" s="13"/>
      <c r="J1346" s="16"/>
    </row>
    <row r="1347">
      <c r="A1347" s="12"/>
      <c r="B1347" s="13"/>
      <c r="C1347" s="13"/>
      <c r="D1347" s="14"/>
      <c r="E1347" s="14"/>
      <c r="F1347" s="14"/>
      <c r="G1347" s="14"/>
      <c r="H1347" s="13"/>
      <c r="I1347" s="13"/>
      <c r="J1347" s="16"/>
    </row>
    <row r="1348">
      <c r="A1348" s="12"/>
      <c r="B1348" s="13"/>
      <c r="C1348" s="13"/>
      <c r="D1348" s="14"/>
      <c r="E1348" s="14"/>
      <c r="F1348" s="14"/>
      <c r="G1348" s="14"/>
      <c r="H1348" s="13"/>
      <c r="I1348" s="13"/>
      <c r="J1348" s="16"/>
    </row>
    <row r="1349">
      <c r="A1349" s="12"/>
      <c r="B1349" s="13"/>
      <c r="C1349" s="13"/>
      <c r="D1349" s="14"/>
      <c r="E1349" s="14"/>
      <c r="F1349" s="14"/>
      <c r="G1349" s="14"/>
      <c r="H1349" s="13"/>
      <c r="I1349" s="13"/>
      <c r="J1349" s="16"/>
    </row>
    <row r="1350">
      <c r="A1350" s="12"/>
      <c r="B1350" s="13"/>
      <c r="C1350" s="13"/>
      <c r="D1350" s="14"/>
      <c r="E1350" s="14"/>
      <c r="F1350" s="14"/>
      <c r="G1350" s="14"/>
      <c r="H1350" s="13"/>
      <c r="I1350" s="13"/>
      <c r="J1350" s="16"/>
    </row>
    <row r="1351">
      <c r="A1351" s="12"/>
      <c r="B1351" s="13"/>
      <c r="C1351" s="13"/>
      <c r="D1351" s="14"/>
      <c r="E1351" s="14"/>
      <c r="F1351" s="14"/>
      <c r="G1351" s="14"/>
      <c r="H1351" s="13"/>
      <c r="I1351" s="13"/>
      <c r="J1351" s="16"/>
    </row>
    <row r="1352">
      <c r="A1352" s="12"/>
      <c r="B1352" s="13"/>
      <c r="C1352" s="13"/>
      <c r="D1352" s="14"/>
      <c r="E1352" s="14"/>
      <c r="F1352" s="14"/>
      <c r="G1352" s="14"/>
      <c r="H1352" s="13"/>
      <c r="I1352" s="13"/>
      <c r="J1352" s="16"/>
    </row>
    <row r="1353">
      <c r="A1353" s="12"/>
      <c r="B1353" s="13"/>
      <c r="C1353" s="13"/>
      <c r="D1353" s="14"/>
      <c r="E1353" s="14"/>
      <c r="F1353" s="14"/>
      <c r="G1353" s="14"/>
      <c r="H1353" s="13"/>
      <c r="I1353" s="13"/>
      <c r="J1353" s="16"/>
    </row>
    <row r="1354">
      <c r="A1354" s="12"/>
      <c r="B1354" s="13"/>
      <c r="C1354" s="13"/>
      <c r="D1354" s="14"/>
      <c r="E1354" s="14"/>
      <c r="F1354" s="14"/>
      <c r="G1354" s="14"/>
      <c r="H1354" s="13"/>
      <c r="I1354" s="13"/>
      <c r="J1354" s="16"/>
    </row>
    <row r="1355">
      <c r="A1355" s="12"/>
      <c r="B1355" s="13"/>
      <c r="C1355" s="13"/>
      <c r="D1355" s="14"/>
      <c r="E1355" s="14"/>
      <c r="F1355" s="14"/>
      <c r="G1355" s="14"/>
      <c r="H1355" s="13"/>
      <c r="I1355" s="13"/>
      <c r="J1355" s="16"/>
    </row>
    <row r="1356">
      <c r="A1356" s="12"/>
      <c r="B1356" s="13"/>
      <c r="C1356" s="13"/>
      <c r="D1356" s="14"/>
      <c r="E1356" s="14"/>
      <c r="F1356" s="14"/>
      <c r="G1356" s="14"/>
      <c r="H1356" s="13"/>
      <c r="I1356" s="13"/>
      <c r="J1356" s="16"/>
    </row>
    <row r="1357">
      <c r="A1357" s="12"/>
      <c r="B1357" s="13"/>
      <c r="C1357" s="13"/>
      <c r="D1357" s="14"/>
      <c r="E1357" s="14"/>
      <c r="F1357" s="14"/>
      <c r="G1357" s="14"/>
      <c r="H1357" s="13"/>
      <c r="I1357" s="13"/>
      <c r="J1357" s="16"/>
    </row>
    <row r="1358">
      <c r="A1358" s="12"/>
      <c r="B1358" s="13"/>
      <c r="C1358" s="13"/>
      <c r="D1358" s="14"/>
      <c r="E1358" s="14"/>
      <c r="F1358" s="14"/>
      <c r="G1358" s="14"/>
      <c r="H1358" s="13"/>
      <c r="I1358" s="13"/>
      <c r="J1358" s="16"/>
    </row>
    <row r="1359">
      <c r="A1359" s="12"/>
      <c r="B1359" s="13"/>
      <c r="C1359" s="13"/>
      <c r="D1359" s="14"/>
      <c r="E1359" s="14"/>
      <c r="F1359" s="14"/>
      <c r="G1359" s="14"/>
      <c r="H1359" s="13"/>
      <c r="I1359" s="13"/>
      <c r="J1359" s="16"/>
    </row>
    <row r="1360">
      <c r="A1360" s="12"/>
      <c r="B1360" s="13"/>
      <c r="C1360" s="13"/>
      <c r="D1360" s="14"/>
      <c r="E1360" s="14"/>
      <c r="F1360" s="14"/>
      <c r="G1360" s="14"/>
      <c r="H1360" s="13"/>
      <c r="I1360" s="13"/>
      <c r="J1360" s="16"/>
    </row>
    <row r="1361">
      <c r="A1361" s="12"/>
      <c r="B1361" s="13"/>
      <c r="C1361" s="13"/>
      <c r="D1361" s="14"/>
      <c r="E1361" s="14"/>
      <c r="F1361" s="14"/>
      <c r="G1361" s="14"/>
      <c r="H1361" s="13"/>
      <c r="I1361" s="13"/>
      <c r="J1361" s="16"/>
    </row>
    <row r="1362">
      <c r="A1362" s="12"/>
      <c r="B1362" s="13"/>
      <c r="C1362" s="13"/>
      <c r="D1362" s="14"/>
      <c r="E1362" s="14"/>
      <c r="F1362" s="14"/>
      <c r="G1362" s="14"/>
      <c r="H1362" s="13"/>
      <c r="I1362" s="13"/>
      <c r="J1362" s="16"/>
    </row>
    <row r="1363">
      <c r="A1363" s="12"/>
      <c r="B1363" s="13"/>
      <c r="C1363" s="13"/>
      <c r="D1363" s="14"/>
      <c r="E1363" s="14"/>
      <c r="F1363" s="14"/>
      <c r="G1363" s="14"/>
      <c r="H1363" s="13"/>
      <c r="I1363" s="13"/>
      <c r="J1363" s="16"/>
    </row>
    <row r="1364">
      <c r="A1364" s="12"/>
      <c r="B1364" s="13"/>
      <c r="C1364" s="13"/>
      <c r="D1364" s="14"/>
      <c r="E1364" s="14"/>
      <c r="F1364" s="14"/>
      <c r="G1364" s="14"/>
      <c r="H1364" s="13"/>
      <c r="I1364" s="13"/>
      <c r="J1364" s="16"/>
    </row>
    <row r="1365">
      <c r="A1365" s="12"/>
      <c r="B1365" s="13"/>
      <c r="C1365" s="13"/>
      <c r="D1365" s="14"/>
      <c r="E1365" s="14"/>
      <c r="F1365" s="14"/>
      <c r="G1365" s="14"/>
      <c r="H1365" s="13"/>
      <c r="I1365" s="13"/>
      <c r="J1365" s="16"/>
    </row>
    <row r="1366">
      <c r="A1366" s="12"/>
      <c r="B1366" s="13"/>
      <c r="C1366" s="13"/>
      <c r="D1366" s="14"/>
      <c r="E1366" s="14"/>
      <c r="F1366" s="14"/>
      <c r="G1366" s="14"/>
      <c r="H1366" s="13"/>
      <c r="I1366" s="13"/>
      <c r="J1366" s="16"/>
    </row>
    <row r="1367">
      <c r="A1367" s="12"/>
      <c r="B1367" s="13"/>
      <c r="C1367" s="13"/>
      <c r="D1367" s="14"/>
      <c r="E1367" s="14"/>
      <c r="F1367" s="14"/>
      <c r="G1367" s="14"/>
      <c r="H1367" s="13"/>
      <c r="I1367" s="13"/>
      <c r="J1367" s="16"/>
    </row>
    <row r="1368">
      <c r="A1368" s="12"/>
      <c r="B1368" s="13"/>
      <c r="C1368" s="13"/>
      <c r="D1368" s="14"/>
      <c r="E1368" s="14"/>
      <c r="F1368" s="14"/>
      <c r="G1368" s="14"/>
      <c r="H1368" s="13"/>
      <c r="I1368" s="13"/>
      <c r="J1368" s="16"/>
    </row>
    <row r="1369">
      <c r="A1369" s="12"/>
      <c r="B1369" s="13"/>
      <c r="C1369" s="13"/>
      <c r="D1369" s="14"/>
      <c r="E1369" s="14"/>
      <c r="F1369" s="14"/>
      <c r="G1369" s="14"/>
      <c r="H1369" s="13"/>
      <c r="I1369" s="13"/>
      <c r="J1369" s="16"/>
    </row>
    <row r="1370">
      <c r="A1370" s="12"/>
      <c r="B1370" s="13"/>
      <c r="C1370" s="13"/>
      <c r="D1370" s="14"/>
      <c r="E1370" s="14"/>
      <c r="F1370" s="14"/>
      <c r="G1370" s="14"/>
      <c r="H1370" s="13"/>
      <c r="I1370" s="13"/>
      <c r="J1370" s="16"/>
    </row>
    <row r="1371">
      <c r="A1371" s="12"/>
      <c r="B1371" s="13"/>
      <c r="C1371" s="13"/>
      <c r="D1371" s="14"/>
      <c r="E1371" s="14"/>
      <c r="F1371" s="14"/>
      <c r="G1371" s="14"/>
      <c r="H1371" s="13"/>
      <c r="I1371" s="13"/>
      <c r="J1371" s="16"/>
    </row>
    <row r="1372">
      <c r="A1372" s="12"/>
      <c r="B1372" s="13"/>
      <c r="C1372" s="13"/>
      <c r="D1372" s="14"/>
      <c r="E1372" s="14"/>
      <c r="F1372" s="14"/>
      <c r="G1372" s="14"/>
      <c r="H1372" s="13"/>
      <c r="I1372" s="13"/>
      <c r="J1372" s="16"/>
    </row>
    <row r="1373">
      <c r="A1373" s="12"/>
      <c r="B1373" s="13"/>
      <c r="C1373" s="13"/>
      <c r="D1373" s="14"/>
      <c r="E1373" s="14"/>
      <c r="F1373" s="14"/>
      <c r="G1373" s="14"/>
      <c r="H1373" s="13"/>
      <c r="I1373" s="13"/>
      <c r="J1373" s="16"/>
    </row>
    <row r="1374">
      <c r="A1374" s="12"/>
      <c r="B1374" s="13"/>
      <c r="C1374" s="13"/>
      <c r="D1374" s="14"/>
      <c r="E1374" s="14"/>
      <c r="F1374" s="14"/>
      <c r="G1374" s="14"/>
      <c r="H1374" s="13"/>
      <c r="I1374" s="13"/>
      <c r="J1374" s="16"/>
    </row>
    <row r="1375">
      <c r="A1375" s="12"/>
      <c r="B1375" s="13"/>
      <c r="C1375" s="13"/>
      <c r="D1375" s="14"/>
      <c r="E1375" s="14"/>
      <c r="F1375" s="14"/>
      <c r="G1375" s="14"/>
      <c r="H1375" s="13"/>
      <c r="I1375" s="13"/>
      <c r="J1375" s="16"/>
    </row>
    <row r="1376">
      <c r="A1376" s="12"/>
      <c r="B1376" s="13"/>
      <c r="C1376" s="13"/>
      <c r="D1376" s="14"/>
      <c r="E1376" s="14"/>
      <c r="F1376" s="14"/>
      <c r="G1376" s="14"/>
      <c r="H1376" s="13"/>
      <c r="I1376" s="13"/>
      <c r="J1376" s="16"/>
    </row>
    <row r="1377">
      <c r="A1377" s="12"/>
      <c r="B1377" s="13"/>
      <c r="C1377" s="13"/>
      <c r="D1377" s="14"/>
      <c r="E1377" s="14"/>
      <c r="F1377" s="14"/>
      <c r="G1377" s="14"/>
      <c r="H1377" s="13"/>
      <c r="I1377" s="13"/>
      <c r="J1377" s="16"/>
    </row>
    <row r="1378">
      <c r="A1378" s="12"/>
      <c r="B1378" s="13"/>
      <c r="C1378" s="13"/>
      <c r="D1378" s="14"/>
      <c r="E1378" s="14"/>
      <c r="F1378" s="14"/>
      <c r="G1378" s="14"/>
      <c r="H1378" s="13"/>
      <c r="I1378" s="13"/>
      <c r="J1378" s="16"/>
    </row>
    <row r="1379">
      <c r="A1379" s="12"/>
      <c r="B1379" s="13"/>
      <c r="C1379" s="13"/>
      <c r="D1379" s="14"/>
      <c r="E1379" s="14"/>
      <c r="F1379" s="14"/>
      <c r="G1379" s="14"/>
      <c r="H1379" s="13"/>
      <c r="I1379" s="13"/>
      <c r="J1379" s="16"/>
    </row>
    <row r="1380">
      <c r="A1380" s="12"/>
      <c r="B1380" s="13"/>
      <c r="C1380" s="13"/>
      <c r="D1380" s="14"/>
      <c r="E1380" s="14"/>
      <c r="F1380" s="14"/>
      <c r="G1380" s="14"/>
      <c r="H1380" s="13"/>
      <c r="I1380" s="13"/>
      <c r="J1380" s="16"/>
    </row>
    <row r="1381">
      <c r="A1381" s="12"/>
      <c r="B1381" s="13"/>
      <c r="C1381" s="13"/>
      <c r="D1381" s="14"/>
      <c r="E1381" s="14"/>
      <c r="F1381" s="14"/>
      <c r="G1381" s="14"/>
      <c r="H1381" s="13"/>
      <c r="I1381" s="13"/>
      <c r="J1381" s="16"/>
    </row>
    <row r="1382">
      <c r="A1382" s="12"/>
      <c r="B1382" s="13"/>
      <c r="C1382" s="13"/>
      <c r="D1382" s="14"/>
      <c r="E1382" s="14"/>
      <c r="F1382" s="14"/>
      <c r="G1382" s="14"/>
      <c r="H1382" s="13"/>
      <c r="I1382" s="13"/>
      <c r="J1382" s="16"/>
    </row>
    <row r="1383">
      <c r="A1383" s="12"/>
      <c r="B1383" s="13"/>
      <c r="C1383" s="13"/>
      <c r="D1383" s="14"/>
      <c r="E1383" s="14"/>
      <c r="F1383" s="14"/>
      <c r="G1383" s="14"/>
      <c r="H1383" s="13"/>
      <c r="I1383" s="13"/>
      <c r="J1383" s="16"/>
    </row>
    <row r="1384">
      <c r="A1384" s="12"/>
      <c r="B1384" s="13"/>
      <c r="C1384" s="13"/>
      <c r="D1384" s="14"/>
      <c r="E1384" s="14"/>
      <c r="F1384" s="14"/>
      <c r="G1384" s="14"/>
      <c r="H1384" s="13"/>
      <c r="I1384" s="13"/>
      <c r="J1384" s="16"/>
    </row>
    <row r="1385">
      <c r="A1385" s="12"/>
      <c r="B1385" s="13"/>
      <c r="C1385" s="13"/>
      <c r="D1385" s="14"/>
      <c r="E1385" s="14"/>
      <c r="F1385" s="14"/>
      <c r="G1385" s="14"/>
      <c r="H1385" s="13"/>
      <c r="I1385" s="13"/>
      <c r="J1385" s="16"/>
    </row>
    <row r="1386">
      <c r="A1386" s="12"/>
      <c r="B1386" s="13"/>
      <c r="C1386" s="13"/>
      <c r="D1386" s="14"/>
      <c r="E1386" s="14"/>
      <c r="F1386" s="14"/>
      <c r="G1386" s="14"/>
      <c r="H1386" s="13"/>
      <c r="I1386" s="13"/>
      <c r="J1386" s="16"/>
    </row>
    <row r="1387">
      <c r="A1387" s="12"/>
      <c r="B1387" s="13"/>
      <c r="C1387" s="13"/>
      <c r="D1387" s="14"/>
      <c r="E1387" s="14"/>
      <c r="F1387" s="14"/>
      <c r="G1387" s="14"/>
      <c r="H1387" s="13"/>
      <c r="I1387" s="13"/>
      <c r="J1387" s="16"/>
    </row>
    <row r="1388">
      <c r="A1388" s="12"/>
      <c r="B1388" s="13"/>
      <c r="C1388" s="13"/>
      <c r="D1388" s="14"/>
      <c r="E1388" s="14"/>
      <c r="F1388" s="14"/>
      <c r="G1388" s="14"/>
      <c r="H1388" s="13"/>
      <c r="I1388" s="13"/>
      <c r="J1388" s="16"/>
    </row>
    <row r="1389">
      <c r="A1389" s="12"/>
      <c r="B1389" s="13"/>
      <c r="C1389" s="13"/>
      <c r="D1389" s="14"/>
      <c r="E1389" s="14"/>
      <c r="F1389" s="14"/>
      <c r="G1389" s="14"/>
      <c r="H1389" s="13"/>
      <c r="I1389" s="13"/>
      <c r="J1389" s="16"/>
    </row>
    <row r="1390">
      <c r="A1390" s="12"/>
      <c r="B1390" s="13"/>
      <c r="C1390" s="13"/>
      <c r="D1390" s="14"/>
      <c r="E1390" s="14"/>
      <c r="F1390" s="14"/>
      <c r="G1390" s="14"/>
      <c r="H1390" s="13"/>
      <c r="I1390" s="13"/>
      <c r="J1390" s="16"/>
    </row>
    <row r="1391">
      <c r="A1391" s="12"/>
      <c r="B1391" s="13"/>
      <c r="C1391" s="13"/>
      <c r="D1391" s="14"/>
      <c r="E1391" s="14"/>
      <c r="F1391" s="14"/>
      <c r="G1391" s="14"/>
      <c r="H1391" s="13"/>
      <c r="I1391" s="13"/>
      <c r="J1391" s="16"/>
    </row>
    <row r="1392">
      <c r="A1392" s="12"/>
      <c r="B1392" s="13"/>
      <c r="C1392" s="13"/>
      <c r="D1392" s="14"/>
      <c r="E1392" s="14"/>
      <c r="F1392" s="14"/>
      <c r="G1392" s="14"/>
      <c r="H1392" s="13"/>
      <c r="I1392" s="13"/>
      <c r="J1392" s="16"/>
    </row>
    <row r="1393">
      <c r="A1393" s="12"/>
      <c r="B1393" s="13"/>
      <c r="C1393" s="13"/>
      <c r="D1393" s="14"/>
      <c r="E1393" s="14"/>
      <c r="F1393" s="14"/>
      <c r="G1393" s="14"/>
      <c r="H1393" s="13"/>
      <c r="I1393" s="13"/>
      <c r="J1393" s="16"/>
    </row>
    <row r="1394">
      <c r="A1394" s="12"/>
      <c r="B1394" s="13"/>
      <c r="C1394" s="13"/>
      <c r="D1394" s="14"/>
      <c r="E1394" s="14"/>
      <c r="F1394" s="14"/>
      <c r="G1394" s="14"/>
      <c r="H1394" s="13"/>
      <c r="I1394" s="13"/>
      <c r="J1394" s="16"/>
    </row>
    <row r="1395">
      <c r="A1395" s="12"/>
      <c r="B1395" s="13"/>
      <c r="C1395" s="13"/>
      <c r="D1395" s="14"/>
      <c r="E1395" s="14"/>
      <c r="F1395" s="14"/>
      <c r="G1395" s="14"/>
      <c r="H1395" s="13"/>
      <c r="I1395" s="13"/>
      <c r="J1395" s="16"/>
    </row>
    <row r="1396">
      <c r="A1396" s="12"/>
      <c r="B1396" s="13"/>
      <c r="C1396" s="13"/>
      <c r="D1396" s="14"/>
      <c r="E1396" s="14"/>
      <c r="F1396" s="14"/>
      <c r="G1396" s="14"/>
      <c r="H1396" s="13"/>
      <c r="I1396" s="13"/>
      <c r="J1396" s="16"/>
    </row>
    <row r="1397">
      <c r="A1397" s="12"/>
      <c r="B1397" s="13"/>
      <c r="C1397" s="13"/>
      <c r="D1397" s="14"/>
      <c r="E1397" s="14"/>
      <c r="F1397" s="14"/>
      <c r="G1397" s="14"/>
      <c r="H1397" s="13"/>
      <c r="I1397" s="13"/>
      <c r="J1397" s="16"/>
    </row>
    <row r="1398">
      <c r="A1398" s="12"/>
      <c r="B1398" s="13"/>
      <c r="C1398" s="13"/>
      <c r="D1398" s="14"/>
      <c r="E1398" s="14"/>
      <c r="F1398" s="14"/>
      <c r="G1398" s="14"/>
      <c r="H1398" s="13"/>
      <c r="I1398" s="13"/>
      <c r="J1398" s="16"/>
    </row>
    <row r="1399">
      <c r="A1399" s="12"/>
      <c r="B1399" s="13"/>
      <c r="C1399" s="13"/>
      <c r="D1399" s="14"/>
      <c r="E1399" s="14"/>
      <c r="F1399" s="14"/>
      <c r="G1399" s="14"/>
      <c r="H1399" s="13"/>
      <c r="I1399" s="13"/>
      <c r="J1399" s="16"/>
    </row>
    <row r="1400">
      <c r="A1400" s="12"/>
      <c r="B1400" s="13"/>
      <c r="C1400" s="13"/>
      <c r="D1400" s="14"/>
      <c r="E1400" s="14"/>
      <c r="F1400" s="14"/>
      <c r="G1400" s="14"/>
      <c r="H1400" s="13"/>
      <c r="I1400" s="13"/>
      <c r="J1400" s="16"/>
    </row>
    <row r="1401">
      <c r="A1401" s="12"/>
      <c r="B1401" s="13"/>
      <c r="C1401" s="13"/>
      <c r="D1401" s="14"/>
      <c r="E1401" s="14"/>
      <c r="F1401" s="14"/>
      <c r="G1401" s="14"/>
      <c r="H1401" s="13"/>
      <c r="I1401" s="13"/>
      <c r="J1401" s="16"/>
    </row>
    <row r="1402">
      <c r="A1402" s="12"/>
      <c r="B1402" s="13"/>
      <c r="C1402" s="13"/>
      <c r="D1402" s="14"/>
      <c r="E1402" s="14"/>
      <c r="F1402" s="14"/>
      <c r="G1402" s="14"/>
      <c r="H1402" s="13"/>
      <c r="I1402" s="13"/>
      <c r="J1402" s="16"/>
    </row>
    <row r="1403">
      <c r="A1403" s="12"/>
      <c r="B1403" s="13"/>
      <c r="C1403" s="13"/>
      <c r="D1403" s="14"/>
      <c r="E1403" s="14"/>
      <c r="F1403" s="14"/>
      <c r="G1403" s="14"/>
      <c r="H1403" s="13"/>
      <c r="I1403" s="13"/>
      <c r="J1403" s="16"/>
    </row>
    <row r="1404">
      <c r="A1404" s="12"/>
      <c r="B1404" s="13"/>
      <c r="C1404" s="13"/>
      <c r="D1404" s="14"/>
      <c r="E1404" s="14"/>
      <c r="F1404" s="14"/>
      <c r="G1404" s="14"/>
      <c r="H1404" s="13"/>
      <c r="I1404" s="13"/>
      <c r="J1404" s="16"/>
    </row>
    <row r="1405">
      <c r="A1405" s="12"/>
      <c r="B1405" s="13"/>
      <c r="C1405" s="13"/>
      <c r="D1405" s="14"/>
      <c r="E1405" s="14"/>
      <c r="F1405" s="14"/>
      <c r="G1405" s="14"/>
      <c r="H1405" s="13"/>
      <c r="I1405" s="13"/>
      <c r="J1405" s="16"/>
    </row>
    <row r="1406">
      <c r="A1406" s="12"/>
      <c r="B1406" s="13"/>
      <c r="C1406" s="13"/>
      <c r="D1406" s="14"/>
      <c r="E1406" s="14"/>
      <c r="F1406" s="14"/>
      <c r="G1406" s="14"/>
      <c r="H1406" s="13"/>
      <c r="I1406" s="13"/>
      <c r="J1406" s="16"/>
    </row>
    <row r="1407">
      <c r="A1407" s="12"/>
      <c r="B1407" s="13"/>
      <c r="C1407" s="13"/>
      <c r="D1407" s="14"/>
      <c r="E1407" s="14"/>
      <c r="F1407" s="14"/>
      <c r="G1407" s="14"/>
      <c r="H1407" s="13"/>
      <c r="I1407" s="13"/>
      <c r="J1407" s="16"/>
    </row>
    <row r="1408">
      <c r="A1408" s="12"/>
      <c r="B1408" s="13"/>
      <c r="C1408" s="13"/>
      <c r="D1408" s="14"/>
      <c r="E1408" s="14"/>
      <c r="F1408" s="14"/>
      <c r="G1408" s="14"/>
      <c r="H1408" s="13"/>
      <c r="I1408" s="13"/>
      <c r="J1408" s="16"/>
    </row>
    <row r="1409">
      <c r="A1409" s="12"/>
      <c r="B1409" s="13"/>
      <c r="C1409" s="13"/>
      <c r="D1409" s="14"/>
      <c r="E1409" s="14"/>
      <c r="F1409" s="14"/>
      <c r="G1409" s="14"/>
      <c r="H1409" s="13"/>
      <c r="I1409" s="13"/>
      <c r="J1409" s="16"/>
    </row>
    <row r="1410">
      <c r="A1410" s="12"/>
      <c r="B1410" s="13"/>
      <c r="C1410" s="13"/>
      <c r="D1410" s="14"/>
      <c r="E1410" s="14"/>
      <c r="F1410" s="14"/>
      <c r="G1410" s="14"/>
      <c r="H1410" s="13"/>
      <c r="I1410" s="13"/>
      <c r="J1410" s="16"/>
    </row>
    <row r="1411">
      <c r="A1411" s="12"/>
      <c r="B1411" s="13"/>
      <c r="C1411" s="13"/>
      <c r="D1411" s="14"/>
      <c r="E1411" s="14"/>
      <c r="F1411" s="14"/>
      <c r="G1411" s="14"/>
      <c r="H1411" s="13"/>
      <c r="I1411" s="13"/>
      <c r="J1411" s="16"/>
    </row>
    <row r="1412">
      <c r="A1412" s="12"/>
      <c r="B1412" s="13"/>
      <c r="C1412" s="13"/>
      <c r="D1412" s="14"/>
      <c r="E1412" s="14"/>
      <c r="F1412" s="14"/>
      <c r="G1412" s="14"/>
      <c r="H1412" s="13"/>
      <c r="I1412" s="13"/>
      <c r="J1412" s="16"/>
    </row>
    <row r="1413">
      <c r="A1413" s="12"/>
      <c r="B1413" s="13"/>
      <c r="C1413" s="13"/>
      <c r="D1413" s="14"/>
      <c r="E1413" s="14"/>
      <c r="F1413" s="14"/>
      <c r="G1413" s="14"/>
      <c r="H1413" s="13"/>
      <c r="I1413" s="13"/>
      <c r="J1413" s="16"/>
    </row>
    <row r="1414">
      <c r="A1414" s="12"/>
      <c r="B1414" s="13"/>
      <c r="C1414" s="13"/>
      <c r="D1414" s="14"/>
      <c r="E1414" s="14"/>
      <c r="F1414" s="14"/>
      <c r="G1414" s="14"/>
      <c r="H1414" s="13"/>
      <c r="I1414" s="13"/>
      <c r="J1414" s="16"/>
    </row>
    <row r="1415">
      <c r="A1415" s="12"/>
      <c r="B1415" s="13"/>
      <c r="C1415" s="13"/>
      <c r="D1415" s="14"/>
      <c r="E1415" s="14"/>
      <c r="F1415" s="14"/>
      <c r="G1415" s="14"/>
      <c r="H1415" s="13"/>
      <c r="I1415" s="13"/>
      <c r="J1415" s="16"/>
    </row>
    <row r="1416">
      <c r="A1416" s="12"/>
      <c r="B1416" s="13"/>
      <c r="C1416" s="13"/>
      <c r="D1416" s="14"/>
      <c r="E1416" s="14"/>
      <c r="F1416" s="14"/>
      <c r="G1416" s="14"/>
      <c r="H1416" s="13"/>
      <c r="I1416" s="13"/>
      <c r="J1416" s="16"/>
    </row>
    <row r="1417">
      <c r="A1417" s="12"/>
      <c r="B1417" s="13"/>
      <c r="C1417" s="13"/>
      <c r="D1417" s="14"/>
      <c r="E1417" s="14"/>
      <c r="F1417" s="14"/>
      <c r="G1417" s="14"/>
      <c r="H1417" s="13"/>
      <c r="I1417" s="13"/>
      <c r="J1417" s="16"/>
    </row>
    <row r="1418">
      <c r="A1418" s="12"/>
      <c r="B1418" s="13"/>
      <c r="C1418" s="13"/>
      <c r="D1418" s="14"/>
      <c r="E1418" s="14"/>
      <c r="F1418" s="14"/>
      <c r="G1418" s="14"/>
      <c r="H1418" s="13"/>
      <c r="I1418" s="13"/>
      <c r="J1418" s="16"/>
    </row>
    <row r="1419">
      <c r="A1419" s="12"/>
      <c r="B1419" s="13"/>
      <c r="C1419" s="13"/>
      <c r="D1419" s="14"/>
      <c r="E1419" s="14"/>
      <c r="F1419" s="14"/>
      <c r="G1419" s="14"/>
      <c r="H1419" s="13"/>
      <c r="I1419" s="13"/>
      <c r="J1419" s="16"/>
    </row>
    <row r="1420">
      <c r="A1420" s="12"/>
      <c r="B1420" s="13"/>
      <c r="C1420" s="13"/>
      <c r="D1420" s="14"/>
      <c r="E1420" s="14"/>
      <c r="F1420" s="14"/>
      <c r="G1420" s="14"/>
      <c r="H1420" s="13"/>
      <c r="I1420" s="13"/>
      <c r="J1420" s="16"/>
    </row>
    <row r="1421">
      <c r="A1421" s="12"/>
      <c r="B1421" s="13"/>
      <c r="C1421" s="13"/>
      <c r="D1421" s="14"/>
      <c r="E1421" s="14"/>
      <c r="F1421" s="14"/>
      <c r="G1421" s="14"/>
      <c r="H1421" s="13"/>
      <c r="I1421" s="13"/>
      <c r="J1421" s="16"/>
    </row>
    <row r="1422">
      <c r="A1422" s="12"/>
      <c r="B1422" s="13"/>
      <c r="C1422" s="13"/>
      <c r="D1422" s="14"/>
      <c r="E1422" s="14"/>
      <c r="F1422" s="14"/>
      <c r="G1422" s="14"/>
      <c r="H1422" s="13"/>
      <c r="I1422" s="13"/>
      <c r="J1422" s="16"/>
    </row>
    <row r="1423">
      <c r="A1423" s="12"/>
      <c r="B1423" s="13"/>
      <c r="C1423" s="13"/>
      <c r="D1423" s="14"/>
      <c r="E1423" s="14"/>
      <c r="F1423" s="14"/>
      <c r="G1423" s="14"/>
      <c r="H1423" s="13"/>
      <c r="I1423" s="13"/>
      <c r="J1423" s="16"/>
    </row>
    <row r="1424">
      <c r="A1424" s="12"/>
      <c r="B1424" s="13"/>
      <c r="C1424" s="13"/>
      <c r="D1424" s="14"/>
      <c r="E1424" s="14"/>
      <c r="F1424" s="14"/>
      <c r="G1424" s="14"/>
      <c r="H1424" s="13"/>
      <c r="I1424" s="13"/>
      <c r="J1424" s="16"/>
    </row>
    <row r="1425">
      <c r="A1425" s="12"/>
      <c r="B1425" s="13"/>
      <c r="C1425" s="13"/>
      <c r="D1425" s="14"/>
      <c r="E1425" s="14"/>
      <c r="F1425" s="14"/>
      <c r="G1425" s="14"/>
      <c r="H1425" s="13"/>
      <c r="I1425" s="13"/>
      <c r="J1425" s="16"/>
    </row>
    <row r="1426">
      <c r="A1426" s="12"/>
      <c r="B1426" s="13"/>
      <c r="C1426" s="13"/>
      <c r="D1426" s="14"/>
      <c r="E1426" s="14"/>
      <c r="F1426" s="14"/>
      <c r="G1426" s="14"/>
      <c r="H1426" s="13"/>
      <c r="I1426" s="13"/>
      <c r="J1426" s="16"/>
    </row>
    <row r="1427">
      <c r="A1427" s="12"/>
      <c r="B1427" s="13"/>
      <c r="C1427" s="13"/>
      <c r="D1427" s="14"/>
      <c r="E1427" s="14"/>
      <c r="F1427" s="14"/>
      <c r="G1427" s="14"/>
      <c r="H1427" s="13"/>
      <c r="I1427" s="13"/>
      <c r="J1427" s="16"/>
    </row>
    <row r="1428">
      <c r="A1428" s="12"/>
      <c r="B1428" s="13"/>
      <c r="C1428" s="13"/>
      <c r="D1428" s="14"/>
      <c r="E1428" s="14"/>
      <c r="F1428" s="14"/>
      <c r="G1428" s="14"/>
      <c r="H1428" s="13"/>
      <c r="I1428" s="13"/>
      <c r="J1428" s="16"/>
    </row>
    <row r="1429">
      <c r="A1429" s="12"/>
      <c r="B1429" s="13"/>
      <c r="C1429" s="13"/>
      <c r="D1429" s="14"/>
      <c r="E1429" s="14"/>
      <c r="F1429" s="14"/>
      <c r="G1429" s="14"/>
      <c r="H1429" s="13"/>
      <c r="I1429" s="13"/>
      <c r="J1429" s="16"/>
    </row>
    <row r="1430">
      <c r="A1430" s="12"/>
      <c r="B1430" s="13"/>
      <c r="C1430" s="13"/>
      <c r="D1430" s="14"/>
      <c r="E1430" s="14"/>
      <c r="F1430" s="14"/>
      <c r="G1430" s="14"/>
      <c r="H1430" s="13"/>
      <c r="I1430" s="13"/>
      <c r="J1430" s="16"/>
    </row>
    <row r="1431">
      <c r="A1431" s="12"/>
      <c r="B1431" s="13"/>
      <c r="C1431" s="13"/>
      <c r="D1431" s="14"/>
      <c r="E1431" s="14"/>
      <c r="F1431" s="14"/>
      <c r="G1431" s="14"/>
      <c r="H1431" s="13"/>
      <c r="I1431" s="13"/>
      <c r="J1431" s="16"/>
    </row>
    <row r="1432">
      <c r="A1432" s="12"/>
      <c r="B1432" s="13"/>
      <c r="C1432" s="13"/>
      <c r="D1432" s="14"/>
      <c r="E1432" s="14"/>
      <c r="F1432" s="14"/>
      <c r="G1432" s="14"/>
      <c r="H1432" s="13"/>
      <c r="I1432" s="13"/>
      <c r="J1432" s="16"/>
    </row>
    <row r="1433">
      <c r="A1433" s="12"/>
      <c r="B1433" s="13"/>
      <c r="C1433" s="13"/>
      <c r="D1433" s="14"/>
      <c r="E1433" s="14"/>
      <c r="F1433" s="14"/>
      <c r="G1433" s="14"/>
      <c r="H1433" s="13"/>
      <c r="I1433" s="13"/>
      <c r="J1433" s="16"/>
    </row>
    <row r="1434">
      <c r="A1434" s="12"/>
      <c r="B1434" s="13"/>
      <c r="C1434" s="13"/>
      <c r="D1434" s="14"/>
      <c r="E1434" s="14"/>
      <c r="F1434" s="14"/>
      <c r="G1434" s="14"/>
      <c r="H1434" s="13"/>
      <c r="I1434" s="13"/>
      <c r="J1434" s="16"/>
    </row>
    <row r="1435">
      <c r="A1435" s="12"/>
      <c r="B1435" s="13"/>
      <c r="C1435" s="13"/>
      <c r="D1435" s="14"/>
      <c r="E1435" s="14"/>
      <c r="F1435" s="14"/>
      <c r="G1435" s="14"/>
      <c r="H1435" s="13"/>
      <c r="I1435" s="13"/>
      <c r="J1435" s="16"/>
    </row>
    <row r="1436">
      <c r="A1436" s="12"/>
      <c r="B1436" s="13"/>
      <c r="C1436" s="13"/>
      <c r="D1436" s="14"/>
      <c r="E1436" s="14"/>
      <c r="F1436" s="14"/>
      <c r="G1436" s="14"/>
      <c r="H1436" s="13"/>
      <c r="I1436" s="13"/>
      <c r="J1436" s="16"/>
    </row>
    <row r="1437">
      <c r="A1437" s="12"/>
      <c r="B1437" s="13"/>
      <c r="C1437" s="13"/>
      <c r="D1437" s="14"/>
      <c r="E1437" s="14"/>
      <c r="F1437" s="14"/>
      <c r="G1437" s="14"/>
      <c r="H1437" s="13"/>
      <c r="I1437" s="13"/>
      <c r="J1437" s="16"/>
    </row>
    <row r="1438">
      <c r="A1438" s="12"/>
      <c r="B1438" s="13"/>
      <c r="C1438" s="13"/>
      <c r="D1438" s="14"/>
      <c r="E1438" s="14"/>
      <c r="F1438" s="14"/>
      <c r="G1438" s="14"/>
      <c r="H1438" s="13"/>
      <c r="I1438" s="13"/>
      <c r="J1438" s="16"/>
    </row>
    <row r="1439">
      <c r="A1439" s="12"/>
      <c r="B1439" s="13"/>
      <c r="C1439" s="13"/>
      <c r="D1439" s="14"/>
      <c r="E1439" s="14"/>
      <c r="F1439" s="14"/>
      <c r="G1439" s="14"/>
      <c r="H1439" s="13"/>
      <c r="I1439" s="13"/>
      <c r="J1439" s="16"/>
    </row>
    <row r="1440">
      <c r="A1440" s="12"/>
      <c r="B1440" s="13"/>
      <c r="C1440" s="13"/>
      <c r="D1440" s="14"/>
      <c r="E1440" s="14"/>
      <c r="F1440" s="14"/>
      <c r="G1440" s="14"/>
      <c r="H1440" s="13"/>
      <c r="I1440" s="13"/>
      <c r="J1440" s="16"/>
    </row>
    <row r="1441">
      <c r="A1441" s="12"/>
      <c r="B1441" s="13"/>
      <c r="C1441" s="13"/>
      <c r="D1441" s="14"/>
      <c r="E1441" s="14"/>
      <c r="F1441" s="14"/>
      <c r="G1441" s="14"/>
      <c r="H1441" s="13"/>
      <c r="I1441" s="13"/>
      <c r="J1441" s="16"/>
    </row>
    <row r="1442">
      <c r="A1442" s="12"/>
      <c r="B1442" s="13"/>
      <c r="C1442" s="13"/>
      <c r="D1442" s="14"/>
      <c r="E1442" s="14"/>
      <c r="F1442" s="14"/>
      <c r="G1442" s="14"/>
      <c r="H1442" s="13"/>
      <c r="I1442" s="13"/>
      <c r="J1442" s="16"/>
    </row>
    <row r="1443">
      <c r="A1443" s="12"/>
      <c r="B1443" s="13"/>
      <c r="C1443" s="13"/>
      <c r="D1443" s="14"/>
      <c r="E1443" s="14"/>
      <c r="F1443" s="14"/>
      <c r="G1443" s="14"/>
      <c r="H1443" s="13"/>
      <c r="I1443" s="13"/>
      <c r="J1443" s="16"/>
    </row>
    <row r="1444">
      <c r="A1444" s="12"/>
      <c r="B1444" s="13"/>
      <c r="C1444" s="13"/>
      <c r="D1444" s="14"/>
      <c r="E1444" s="14"/>
      <c r="F1444" s="14"/>
      <c r="G1444" s="14"/>
      <c r="H1444" s="13"/>
      <c r="I1444" s="13"/>
      <c r="J1444" s="16"/>
    </row>
    <row r="1445">
      <c r="A1445" s="12"/>
      <c r="B1445" s="13"/>
      <c r="C1445" s="13"/>
      <c r="D1445" s="14"/>
      <c r="E1445" s="14"/>
      <c r="F1445" s="14"/>
      <c r="G1445" s="14"/>
      <c r="H1445" s="13"/>
      <c r="I1445" s="13"/>
      <c r="J1445" s="16"/>
    </row>
    <row r="1446">
      <c r="A1446" s="12"/>
      <c r="B1446" s="13"/>
      <c r="C1446" s="13"/>
      <c r="D1446" s="14"/>
      <c r="E1446" s="14"/>
      <c r="F1446" s="14"/>
      <c r="G1446" s="14"/>
      <c r="H1446" s="13"/>
      <c r="I1446" s="13"/>
      <c r="J1446" s="16"/>
    </row>
    <row r="1447">
      <c r="A1447" s="12"/>
      <c r="B1447" s="13"/>
      <c r="C1447" s="13"/>
      <c r="D1447" s="14"/>
      <c r="E1447" s="14"/>
      <c r="F1447" s="14"/>
      <c r="G1447" s="14"/>
      <c r="H1447" s="13"/>
      <c r="I1447" s="13"/>
      <c r="J1447" s="16"/>
    </row>
    <row r="1448">
      <c r="A1448" s="12"/>
      <c r="B1448" s="13"/>
      <c r="C1448" s="13"/>
      <c r="D1448" s="14"/>
      <c r="E1448" s="14"/>
      <c r="F1448" s="14"/>
      <c r="G1448" s="14"/>
      <c r="H1448" s="13"/>
      <c r="I1448" s="13"/>
      <c r="J1448" s="16"/>
    </row>
    <row r="1449">
      <c r="A1449" s="12"/>
      <c r="B1449" s="13"/>
      <c r="C1449" s="13"/>
      <c r="D1449" s="14"/>
      <c r="E1449" s="14"/>
      <c r="F1449" s="14"/>
      <c r="G1449" s="14"/>
      <c r="H1449" s="13"/>
      <c r="I1449" s="13"/>
      <c r="J1449" s="16"/>
    </row>
    <row r="1450">
      <c r="A1450" s="12"/>
      <c r="B1450" s="13"/>
      <c r="C1450" s="13"/>
      <c r="D1450" s="14"/>
      <c r="E1450" s="14"/>
      <c r="F1450" s="14"/>
      <c r="G1450" s="14"/>
      <c r="H1450" s="13"/>
      <c r="I1450" s="13"/>
      <c r="J1450" s="16"/>
    </row>
    <row r="1451">
      <c r="A1451" s="12"/>
      <c r="B1451" s="13"/>
      <c r="C1451" s="13"/>
      <c r="D1451" s="14"/>
      <c r="E1451" s="14"/>
      <c r="F1451" s="14"/>
      <c r="G1451" s="14"/>
      <c r="H1451" s="13"/>
      <c r="I1451" s="13"/>
      <c r="J1451" s="16"/>
    </row>
    <row r="1452">
      <c r="A1452" s="12"/>
      <c r="B1452" s="13"/>
      <c r="C1452" s="13"/>
      <c r="D1452" s="14"/>
      <c r="E1452" s="14"/>
      <c r="F1452" s="14"/>
      <c r="G1452" s="14"/>
      <c r="H1452" s="13"/>
      <c r="I1452" s="13"/>
      <c r="J1452" s="16"/>
    </row>
    <row r="1453">
      <c r="A1453" s="12"/>
      <c r="B1453" s="13"/>
      <c r="C1453" s="13"/>
      <c r="D1453" s="14"/>
      <c r="E1453" s="14"/>
      <c r="F1453" s="14"/>
      <c r="G1453" s="14"/>
      <c r="H1453" s="13"/>
      <c r="I1453" s="13"/>
      <c r="J1453" s="16"/>
    </row>
    <row r="1454">
      <c r="A1454" s="12"/>
      <c r="B1454" s="13"/>
      <c r="C1454" s="13"/>
      <c r="D1454" s="14"/>
      <c r="E1454" s="14"/>
      <c r="F1454" s="14"/>
      <c r="G1454" s="14"/>
      <c r="H1454" s="13"/>
      <c r="I1454" s="13"/>
      <c r="J1454" s="16"/>
    </row>
    <row r="1455">
      <c r="A1455" s="12"/>
      <c r="B1455" s="13"/>
      <c r="C1455" s="13"/>
      <c r="D1455" s="14"/>
      <c r="E1455" s="14"/>
      <c r="F1455" s="14"/>
      <c r="G1455" s="14"/>
      <c r="H1455" s="13"/>
      <c r="I1455" s="13"/>
      <c r="J1455" s="16"/>
    </row>
    <row r="1456">
      <c r="A1456" s="12"/>
      <c r="B1456" s="13"/>
      <c r="C1456" s="13"/>
      <c r="D1456" s="14"/>
      <c r="E1456" s="14"/>
      <c r="F1456" s="14"/>
      <c r="G1456" s="14"/>
      <c r="H1456" s="13"/>
      <c r="I1456" s="13"/>
      <c r="J1456" s="16"/>
    </row>
    <row r="1457">
      <c r="A1457" s="12"/>
      <c r="B1457" s="13"/>
      <c r="C1457" s="13"/>
      <c r="D1457" s="14"/>
      <c r="E1457" s="14"/>
      <c r="F1457" s="14"/>
      <c r="G1457" s="14"/>
      <c r="H1457" s="13"/>
      <c r="I1457" s="13"/>
      <c r="J1457" s="16"/>
    </row>
    <row r="1458">
      <c r="A1458" s="12"/>
      <c r="B1458" s="13"/>
      <c r="C1458" s="13"/>
      <c r="D1458" s="14"/>
      <c r="E1458" s="14"/>
      <c r="F1458" s="14"/>
      <c r="G1458" s="14"/>
      <c r="H1458" s="13"/>
      <c r="I1458" s="13"/>
      <c r="J1458" s="16"/>
    </row>
    <row r="1459">
      <c r="A1459" s="12"/>
      <c r="B1459" s="13"/>
      <c r="C1459" s="13"/>
      <c r="D1459" s="14"/>
      <c r="E1459" s="14"/>
      <c r="F1459" s="14"/>
      <c r="G1459" s="14"/>
      <c r="H1459" s="13"/>
      <c r="I1459" s="13"/>
      <c r="J1459" s="16"/>
    </row>
    <row r="1460">
      <c r="A1460" s="12"/>
      <c r="B1460" s="13"/>
      <c r="C1460" s="13"/>
      <c r="D1460" s="14"/>
      <c r="E1460" s="14"/>
      <c r="F1460" s="14"/>
      <c r="G1460" s="14"/>
      <c r="H1460" s="13"/>
      <c r="I1460" s="13"/>
      <c r="J1460" s="16"/>
    </row>
    <row r="1461">
      <c r="A1461" s="12"/>
      <c r="B1461" s="13"/>
      <c r="C1461" s="13"/>
      <c r="D1461" s="14"/>
      <c r="E1461" s="14"/>
      <c r="F1461" s="14"/>
      <c r="G1461" s="14"/>
      <c r="H1461" s="13"/>
      <c r="I1461" s="13"/>
      <c r="J1461" s="16"/>
    </row>
    <row r="1462">
      <c r="A1462" s="12"/>
      <c r="B1462" s="13"/>
      <c r="C1462" s="13"/>
      <c r="D1462" s="14"/>
      <c r="E1462" s="14"/>
      <c r="F1462" s="14"/>
      <c r="G1462" s="14"/>
      <c r="H1462" s="13"/>
      <c r="I1462" s="13"/>
      <c r="J1462" s="16"/>
    </row>
    <row r="1463">
      <c r="A1463" s="12"/>
      <c r="B1463" s="13"/>
      <c r="C1463" s="13"/>
      <c r="D1463" s="14"/>
      <c r="E1463" s="14"/>
      <c r="F1463" s="14"/>
      <c r="G1463" s="14"/>
      <c r="H1463" s="13"/>
      <c r="I1463" s="13"/>
      <c r="J1463" s="16"/>
    </row>
    <row r="1464">
      <c r="A1464" s="12"/>
      <c r="B1464" s="13"/>
      <c r="C1464" s="13"/>
      <c r="D1464" s="14"/>
      <c r="E1464" s="14"/>
      <c r="F1464" s="14"/>
      <c r="G1464" s="14"/>
      <c r="H1464" s="13"/>
      <c r="I1464" s="13"/>
      <c r="J1464" s="16"/>
    </row>
    <row r="1465">
      <c r="A1465" s="12"/>
      <c r="B1465" s="13"/>
      <c r="C1465" s="13"/>
      <c r="D1465" s="14"/>
      <c r="E1465" s="14"/>
      <c r="F1465" s="14"/>
      <c r="G1465" s="14"/>
      <c r="H1465" s="13"/>
      <c r="I1465" s="13"/>
      <c r="J1465" s="16"/>
    </row>
    <row r="1466">
      <c r="A1466" s="12"/>
      <c r="B1466" s="13"/>
      <c r="C1466" s="13"/>
      <c r="D1466" s="14"/>
      <c r="E1466" s="14"/>
      <c r="F1466" s="14"/>
      <c r="G1466" s="14"/>
      <c r="H1466" s="13"/>
      <c r="I1466" s="13"/>
      <c r="J1466" s="16"/>
    </row>
    <row r="1467">
      <c r="A1467" s="12"/>
      <c r="B1467" s="13"/>
      <c r="C1467" s="13"/>
      <c r="D1467" s="14"/>
      <c r="E1467" s="14"/>
      <c r="F1467" s="14"/>
      <c r="G1467" s="14"/>
      <c r="H1467" s="13"/>
      <c r="I1467" s="13"/>
      <c r="J1467" s="16"/>
    </row>
    <row r="1468">
      <c r="A1468" s="12"/>
      <c r="B1468" s="13"/>
      <c r="C1468" s="13"/>
      <c r="D1468" s="14"/>
      <c r="E1468" s="14"/>
      <c r="F1468" s="14"/>
      <c r="G1468" s="14"/>
      <c r="H1468" s="13"/>
      <c r="I1468" s="13"/>
      <c r="J1468" s="16"/>
    </row>
    <row r="1469">
      <c r="A1469" s="12"/>
      <c r="B1469" s="13"/>
      <c r="C1469" s="13"/>
      <c r="D1469" s="14"/>
      <c r="E1469" s="14"/>
      <c r="F1469" s="14"/>
      <c r="G1469" s="14"/>
      <c r="H1469" s="13"/>
      <c r="I1469" s="13"/>
      <c r="J1469" s="16"/>
    </row>
    <row r="1470">
      <c r="A1470" s="12"/>
      <c r="B1470" s="13"/>
      <c r="C1470" s="13"/>
      <c r="D1470" s="14"/>
      <c r="E1470" s="14"/>
      <c r="F1470" s="14"/>
      <c r="G1470" s="14"/>
      <c r="H1470" s="13"/>
      <c r="I1470" s="13"/>
      <c r="J1470" s="16"/>
    </row>
    <row r="1471">
      <c r="A1471" s="12"/>
      <c r="B1471" s="13"/>
      <c r="C1471" s="13"/>
      <c r="D1471" s="14"/>
      <c r="E1471" s="14"/>
      <c r="F1471" s="14"/>
      <c r="G1471" s="14"/>
      <c r="H1471" s="13"/>
      <c r="I1471" s="13"/>
      <c r="J1471" s="16"/>
    </row>
    <row r="1472">
      <c r="A1472" s="12"/>
      <c r="B1472" s="13"/>
      <c r="C1472" s="13"/>
      <c r="D1472" s="14"/>
      <c r="E1472" s="14"/>
      <c r="F1472" s="14"/>
      <c r="G1472" s="14"/>
      <c r="H1472" s="13"/>
      <c r="I1472" s="13"/>
      <c r="J1472" s="16"/>
    </row>
    <row r="1473">
      <c r="A1473" s="12"/>
      <c r="B1473" s="13"/>
      <c r="C1473" s="13"/>
      <c r="D1473" s="14"/>
      <c r="E1473" s="14"/>
      <c r="F1473" s="14"/>
      <c r="G1473" s="14"/>
      <c r="H1473" s="13"/>
      <c r="I1473" s="13"/>
      <c r="J1473" s="16"/>
    </row>
    <row r="1474">
      <c r="A1474" s="12"/>
      <c r="B1474" s="13"/>
      <c r="C1474" s="13"/>
      <c r="D1474" s="14"/>
      <c r="E1474" s="14"/>
      <c r="F1474" s="14"/>
      <c r="G1474" s="14"/>
      <c r="H1474" s="13"/>
      <c r="I1474" s="13"/>
      <c r="J1474" s="16"/>
    </row>
    <row r="1475">
      <c r="A1475" s="12"/>
      <c r="B1475" s="13"/>
      <c r="C1475" s="13"/>
      <c r="D1475" s="14"/>
      <c r="E1475" s="14"/>
      <c r="F1475" s="14"/>
      <c r="G1475" s="14"/>
      <c r="H1475" s="13"/>
      <c r="I1475" s="13"/>
      <c r="J1475" s="16"/>
    </row>
    <row r="1476">
      <c r="A1476" s="12"/>
      <c r="B1476" s="13"/>
      <c r="C1476" s="13"/>
      <c r="D1476" s="14"/>
      <c r="E1476" s="14"/>
      <c r="F1476" s="14"/>
      <c r="G1476" s="14"/>
      <c r="H1476" s="13"/>
      <c r="I1476" s="13"/>
      <c r="J1476" s="16"/>
    </row>
    <row r="1477">
      <c r="A1477" s="12"/>
      <c r="B1477" s="13"/>
      <c r="C1477" s="13"/>
      <c r="D1477" s="14"/>
      <c r="E1477" s="14"/>
      <c r="F1477" s="14"/>
      <c r="G1477" s="14"/>
      <c r="H1477" s="13"/>
      <c r="I1477" s="13"/>
      <c r="J1477" s="16"/>
    </row>
    <row r="1478">
      <c r="A1478" s="12"/>
      <c r="B1478" s="13"/>
      <c r="C1478" s="13"/>
      <c r="D1478" s="14"/>
      <c r="E1478" s="14"/>
      <c r="F1478" s="14"/>
      <c r="G1478" s="14"/>
      <c r="H1478" s="13"/>
      <c r="I1478" s="13"/>
      <c r="J1478" s="16"/>
    </row>
    <row r="1479">
      <c r="A1479" s="12"/>
      <c r="B1479" s="13"/>
      <c r="C1479" s="13"/>
      <c r="D1479" s="14"/>
      <c r="E1479" s="14"/>
      <c r="F1479" s="14"/>
      <c r="G1479" s="14"/>
      <c r="H1479" s="13"/>
      <c r="I1479" s="13"/>
      <c r="J1479" s="16"/>
    </row>
    <row r="1480">
      <c r="A1480" s="12"/>
      <c r="B1480" s="13"/>
      <c r="C1480" s="13"/>
      <c r="D1480" s="14"/>
      <c r="E1480" s="14"/>
      <c r="F1480" s="14"/>
      <c r="G1480" s="14"/>
      <c r="H1480" s="13"/>
      <c r="I1480" s="13"/>
      <c r="J1480" s="16"/>
    </row>
    <row r="1481">
      <c r="A1481" s="12"/>
      <c r="B1481" s="13"/>
      <c r="C1481" s="13"/>
      <c r="D1481" s="14"/>
      <c r="E1481" s="14"/>
      <c r="F1481" s="14"/>
      <c r="G1481" s="14"/>
      <c r="H1481" s="13"/>
      <c r="I1481" s="13"/>
      <c r="J1481" s="16"/>
    </row>
    <row r="1482">
      <c r="A1482" s="12"/>
      <c r="B1482" s="13"/>
      <c r="C1482" s="13"/>
      <c r="D1482" s="14"/>
      <c r="E1482" s="14"/>
      <c r="F1482" s="14"/>
      <c r="G1482" s="14"/>
      <c r="H1482" s="13"/>
      <c r="I1482" s="13"/>
      <c r="J1482" s="16"/>
    </row>
    <row r="1483">
      <c r="A1483" s="12"/>
      <c r="B1483" s="13"/>
      <c r="C1483" s="13"/>
      <c r="D1483" s="14"/>
      <c r="E1483" s="14"/>
      <c r="F1483" s="14"/>
      <c r="G1483" s="14"/>
      <c r="H1483" s="13"/>
      <c r="I1483" s="13"/>
      <c r="J1483" s="16"/>
    </row>
    <row r="1484">
      <c r="A1484" s="12"/>
      <c r="B1484" s="13"/>
      <c r="C1484" s="13"/>
      <c r="D1484" s="14"/>
      <c r="E1484" s="14"/>
      <c r="F1484" s="14"/>
      <c r="G1484" s="14"/>
      <c r="H1484" s="13"/>
      <c r="I1484" s="13"/>
      <c r="J1484" s="16"/>
    </row>
    <row r="1485">
      <c r="A1485" s="12"/>
      <c r="B1485" s="13"/>
      <c r="C1485" s="13"/>
      <c r="D1485" s="14"/>
      <c r="E1485" s="14"/>
      <c r="F1485" s="14"/>
      <c r="G1485" s="14"/>
      <c r="H1485" s="13"/>
      <c r="I1485" s="13"/>
      <c r="J1485" s="16"/>
    </row>
    <row r="1486">
      <c r="A1486" s="12"/>
      <c r="B1486" s="13"/>
      <c r="C1486" s="13"/>
      <c r="D1486" s="14"/>
      <c r="E1486" s="14"/>
      <c r="F1486" s="14"/>
      <c r="G1486" s="14"/>
      <c r="H1486" s="13"/>
      <c r="I1486" s="13"/>
      <c r="J1486" s="16"/>
    </row>
    <row r="1487">
      <c r="A1487" s="12"/>
      <c r="B1487" s="13"/>
      <c r="C1487" s="13"/>
      <c r="D1487" s="14"/>
      <c r="E1487" s="14"/>
      <c r="F1487" s="14"/>
      <c r="G1487" s="14"/>
      <c r="H1487" s="13"/>
      <c r="I1487" s="13"/>
      <c r="J1487" s="16"/>
    </row>
    <row r="1488">
      <c r="A1488" s="12"/>
      <c r="B1488" s="13"/>
      <c r="C1488" s="13"/>
      <c r="D1488" s="14"/>
      <c r="E1488" s="14"/>
      <c r="F1488" s="14"/>
      <c r="G1488" s="14"/>
      <c r="H1488" s="13"/>
      <c r="I1488" s="13"/>
      <c r="J1488" s="16"/>
    </row>
    <row r="1489">
      <c r="A1489" s="12"/>
      <c r="B1489" s="13"/>
      <c r="C1489" s="13"/>
      <c r="D1489" s="14"/>
      <c r="E1489" s="14"/>
      <c r="F1489" s="14"/>
      <c r="G1489" s="14"/>
      <c r="H1489" s="13"/>
      <c r="I1489" s="13"/>
      <c r="J1489" s="16"/>
    </row>
    <row r="1490">
      <c r="A1490" s="12"/>
      <c r="B1490" s="13"/>
      <c r="C1490" s="13"/>
      <c r="D1490" s="14"/>
      <c r="E1490" s="14"/>
      <c r="F1490" s="14"/>
      <c r="G1490" s="14"/>
      <c r="H1490" s="13"/>
      <c r="I1490" s="13"/>
      <c r="J1490" s="16"/>
    </row>
    <row r="1491">
      <c r="A1491" s="12"/>
      <c r="B1491" s="13"/>
      <c r="C1491" s="13"/>
      <c r="D1491" s="14"/>
      <c r="E1491" s="14"/>
      <c r="F1491" s="14"/>
      <c r="G1491" s="14"/>
      <c r="H1491" s="13"/>
      <c r="I1491" s="13"/>
      <c r="J1491" s="16"/>
    </row>
    <row r="1492">
      <c r="A1492" s="12"/>
      <c r="B1492" s="13"/>
      <c r="C1492" s="13"/>
      <c r="D1492" s="14"/>
      <c r="E1492" s="14"/>
      <c r="F1492" s="14"/>
      <c r="G1492" s="14"/>
      <c r="H1492" s="13"/>
      <c r="I1492" s="13"/>
      <c r="J1492" s="16"/>
    </row>
    <row r="1493">
      <c r="A1493" s="12"/>
      <c r="B1493" s="13"/>
      <c r="C1493" s="13"/>
      <c r="D1493" s="14"/>
      <c r="E1493" s="14"/>
      <c r="F1493" s="14"/>
      <c r="G1493" s="14"/>
      <c r="H1493" s="13"/>
      <c r="I1493" s="13"/>
      <c r="J1493" s="16"/>
    </row>
    <row r="1494">
      <c r="A1494" s="12"/>
      <c r="B1494" s="13"/>
      <c r="C1494" s="13"/>
      <c r="D1494" s="14"/>
      <c r="E1494" s="14"/>
      <c r="F1494" s="14"/>
      <c r="G1494" s="14"/>
      <c r="H1494" s="13"/>
      <c r="I1494" s="13"/>
      <c r="J1494" s="16"/>
    </row>
    <row r="1495">
      <c r="A1495" s="12"/>
      <c r="B1495" s="13"/>
      <c r="C1495" s="13"/>
      <c r="D1495" s="14"/>
      <c r="E1495" s="14"/>
      <c r="F1495" s="14"/>
      <c r="G1495" s="14"/>
      <c r="H1495" s="13"/>
      <c r="I1495" s="13"/>
      <c r="J1495" s="16"/>
    </row>
    <row r="1496">
      <c r="A1496" s="12"/>
      <c r="B1496" s="13"/>
      <c r="C1496" s="13"/>
      <c r="D1496" s="14"/>
      <c r="E1496" s="14"/>
      <c r="F1496" s="14"/>
      <c r="G1496" s="14"/>
      <c r="H1496" s="13"/>
      <c r="I1496" s="13"/>
      <c r="J1496" s="16"/>
    </row>
    <row r="1497">
      <c r="A1497" s="12"/>
      <c r="B1497" s="13"/>
      <c r="C1497" s="13"/>
      <c r="D1497" s="14"/>
      <c r="E1497" s="14"/>
      <c r="F1497" s="14"/>
      <c r="G1497" s="14"/>
      <c r="H1497" s="13"/>
      <c r="I1497" s="13"/>
      <c r="J1497" s="16"/>
    </row>
    <row r="1498">
      <c r="A1498" s="12"/>
      <c r="B1498" s="13"/>
      <c r="C1498" s="13"/>
      <c r="D1498" s="14"/>
      <c r="E1498" s="14"/>
      <c r="F1498" s="14"/>
      <c r="G1498" s="14"/>
      <c r="H1498" s="13"/>
      <c r="I1498" s="13"/>
      <c r="J1498" s="16"/>
    </row>
    <row r="1499">
      <c r="A1499" s="12"/>
      <c r="B1499" s="13"/>
      <c r="C1499" s="13"/>
      <c r="D1499" s="14"/>
      <c r="E1499" s="14"/>
      <c r="F1499" s="14"/>
      <c r="G1499" s="14"/>
      <c r="H1499" s="13"/>
      <c r="I1499" s="13"/>
      <c r="J1499" s="16"/>
    </row>
    <row r="1500">
      <c r="A1500" s="12"/>
      <c r="B1500" s="13"/>
      <c r="C1500" s="13"/>
      <c r="D1500" s="14"/>
      <c r="E1500" s="14"/>
      <c r="F1500" s="14"/>
      <c r="G1500" s="14"/>
      <c r="H1500" s="13"/>
      <c r="I1500" s="13"/>
      <c r="J1500" s="16"/>
    </row>
    <row r="1501">
      <c r="A1501" s="12"/>
      <c r="B1501" s="13"/>
      <c r="C1501" s="13"/>
      <c r="D1501" s="14"/>
      <c r="E1501" s="14"/>
      <c r="F1501" s="14"/>
      <c r="G1501" s="14"/>
      <c r="H1501" s="13"/>
      <c r="I1501" s="13"/>
      <c r="J1501" s="16"/>
    </row>
    <row r="1502">
      <c r="A1502" s="12"/>
      <c r="B1502" s="13"/>
      <c r="C1502" s="13"/>
      <c r="D1502" s="14"/>
      <c r="E1502" s="14"/>
      <c r="F1502" s="14"/>
      <c r="G1502" s="14"/>
      <c r="H1502" s="13"/>
      <c r="I1502" s="13"/>
      <c r="J1502" s="16"/>
    </row>
    <row r="1503">
      <c r="A1503" s="12"/>
      <c r="B1503" s="13"/>
      <c r="C1503" s="13"/>
      <c r="D1503" s="14"/>
      <c r="E1503" s="14"/>
      <c r="F1503" s="14"/>
      <c r="G1503" s="14"/>
      <c r="H1503" s="13"/>
      <c r="I1503" s="13"/>
      <c r="J1503" s="16"/>
    </row>
    <row r="1504">
      <c r="A1504" s="12"/>
      <c r="B1504" s="13"/>
      <c r="C1504" s="13"/>
      <c r="D1504" s="14"/>
      <c r="E1504" s="14"/>
      <c r="F1504" s="14"/>
      <c r="G1504" s="14"/>
      <c r="H1504" s="13"/>
      <c r="I1504" s="13"/>
      <c r="J1504" s="16"/>
    </row>
    <row r="1505">
      <c r="A1505" s="12"/>
      <c r="B1505" s="13"/>
      <c r="C1505" s="13"/>
      <c r="D1505" s="14"/>
      <c r="E1505" s="14"/>
      <c r="F1505" s="14"/>
      <c r="G1505" s="14"/>
      <c r="H1505" s="13"/>
      <c r="I1505" s="13"/>
      <c r="J1505" s="16"/>
    </row>
    <row r="1506">
      <c r="A1506" s="12"/>
      <c r="B1506" s="13"/>
      <c r="C1506" s="13"/>
      <c r="D1506" s="14"/>
      <c r="E1506" s="14"/>
      <c r="F1506" s="14"/>
      <c r="G1506" s="14"/>
      <c r="H1506" s="13"/>
      <c r="I1506" s="13"/>
      <c r="J1506" s="16"/>
    </row>
    <row r="1507">
      <c r="A1507" s="12"/>
      <c r="B1507" s="13"/>
      <c r="C1507" s="13"/>
      <c r="D1507" s="14"/>
      <c r="E1507" s="14"/>
      <c r="F1507" s="14"/>
      <c r="G1507" s="14"/>
      <c r="H1507" s="13"/>
      <c r="I1507" s="13"/>
      <c r="J1507" s="16"/>
    </row>
    <row r="1508">
      <c r="A1508" s="12"/>
      <c r="B1508" s="13"/>
      <c r="C1508" s="13"/>
      <c r="D1508" s="14"/>
      <c r="E1508" s="14"/>
      <c r="F1508" s="14"/>
      <c r="G1508" s="14"/>
      <c r="H1508" s="13"/>
      <c r="I1508" s="13"/>
      <c r="J1508" s="16"/>
    </row>
    <row r="1509">
      <c r="A1509" s="12"/>
      <c r="B1509" s="13"/>
      <c r="C1509" s="13"/>
      <c r="D1509" s="14"/>
      <c r="E1509" s="14"/>
      <c r="F1509" s="14"/>
      <c r="G1509" s="14"/>
      <c r="H1509" s="13"/>
      <c r="I1509" s="13"/>
      <c r="J1509" s="16"/>
    </row>
    <row r="1510">
      <c r="A1510" s="12"/>
      <c r="B1510" s="13"/>
      <c r="C1510" s="13"/>
      <c r="D1510" s="14"/>
      <c r="E1510" s="14"/>
      <c r="F1510" s="14"/>
      <c r="G1510" s="14"/>
      <c r="H1510" s="13"/>
      <c r="I1510" s="13"/>
      <c r="J1510" s="16"/>
    </row>
    <row r="1511">
      <c r="A1511" s="12"/>
      <c r="B1511" s="13"/>
      <c r="C1511" s="13"/>
      <c r="D1511" s="14"/>
      <c r="E1511" s="14"/>
      <c r="F1511" s="14"/>
      <c r="G1511" s="14"/>
      <c r="H1511" s="13"/>
      <c r="I1511" s="13"/>
      <c r="J1511" s="16"/>
    </row>
    <row r="1512">
      <c r="A1512" s="12"/>
      <c r="B1512" s="13"/>
      <c r="C1512" s="13"/>
      <c r="D1512" s="14"/>
      <c r="E1512" s="14"/>
      <c r="F1512" s="14"/>
      <c r="G1512" s="14"/>
      <c r="H1512" s="13"/>
      <c r="I1512" s="13"/>
      <c r="J1512" s="16"/>
    </row>
    <row r="1513">
      <c r="A1513" s="12"/>
      <c r="B1513" s="13"/>
      <c r="C1513" s="13"/>
      <c r="D1513" s="14"/>
      <c r="E1513" s="14"/>
      <c r="F1513" s="14"/>
      <c r="G1513" s="14"/>
      <c r="H1513" s="13"/>
      <c r="I1513" s="13"/>
      <c r="J1513" s="16"/>
    </row>
    <row r="1514">
      <c r="A1514" s="12"/>
      <c r="B1514" s="13"/>
      <c r="C1514" s="13"/>
      <c r="D1514" s="14"/>
      <c r="E1514" s="14"/>
      <c r="F1514" s="14"/>
      <c r="G1514" s="14"/>
      <c r="H1514" s="13"/>
      <c r="I1514" s="13"/>
      <c r="J1514" s="16"/>
    </row>
    <row r="1515">
      <c r="A1515" s="12"/>
      <c r="B1515" s="13"/>
      <c r="C1515" s="13"/>
      <c r="D1515" s="14"/>
      <c r="E1515" s="14"/>
      <c r="F1515" s="14"/>
      <c r="G1515" s="14"/>
      <c r="H1515" s="13"/>
      <c r="I1515" s="13"/>
      <c r="J1515" s="16"/>
    </row>
    <row r="1516">
      <c r="A1516" s="12"/>
      <c r="B1516" s="13"/>
      <c r="C1516" s="13"/>
      <c r="D1516" s="14"/>
      <c r="E1516" s="14"/>
      <c r="F1516" s="14"/>
      <c r="G1516" s="14"/>
      <c r="H1516" s="13"/>
      <c r="I1516" s="13"/>
      <c r="J1516" s="16"/>
    </row>
    <row r="1517">
      <c r="A1517" s="12"/>
      <c r="B1517" s="13"/>
      <c r="C1517" s="13"/>
      <c r="D1517" s="14"/>
      <c r="E1517" s="14"/>
      <c r="F1517" s="14"/>
      <c r="G1517" s="14"/>
      <c r="H1517" s="13"/>
      <c r="I1517" s="13"/>
      <c r="J1517" s="16"/>
    </row>
    <row r="1518">
      <c r="A1518" s="12"/>
      <c r="B1518" s="13"/>
      <c r="C1518" s="13"/>
      <c r="D1518" s="14"/>
      <c r="E1518" s="14"/>
      <c r="F1518" s="14"/>
      <c r="G1518" s="14"/>
      <c r="H1518" s="13"/>
      <c r="I1518" s="13"/>
      <c r="J1518" s="16"/>
    </row>
    <row r="1519">
      <c r="A1519" s="12"/>
      <c r="B1519" s="13"/>
      <c r="C1519" s="13"/>
      <c r="D1519" s="14"/>
      <c r="E1519" s="14"/>
      <c r="F1519" s="14"/>
      <c r="G1519" s="14"/>
      <c r="H1519" s="13"/>
      <c r="I1519" s="13"/>
      <c r="J1519" s="16"/>
    </row>
    <row r="1520">
      <c r="A1520" s="12"/>
      <c r="B1520" s="13"/>
      <c r="C1520" s="13"/>
      <c r="D1520" s="14"/>
      <c r="E1520" s="14"/>
      <c r="F1520" s="14"/>
      <c r="G1520" s="14"/>
      <c r="H1520" s="13"/>
      <c r="I1520" s="13"/>
      <c r="J1520" s="16"/>
    </row>
    <row r="1521">
      <c r="A1521" s="12"/>
      <c r="B1521" s="13"/>
      <c r="C1521" s="13"/>
      <c r="D1521" s="14"/>
      <c r="E1521" s="14"/>
      <c r="F1521" s="14"/>
      <c r="G1521" s="14"/>
      <c r="H1521" s="13"/>
      <c r="I1521" s="13"/>
      <c r="J1521" s="16"/>
    </row>
    <row r="1522">
      <c r="A1522" s="12"/>
      <c r="B1522" s="13"/>
      <c r="C1522" s="13"/>
      <c r="D1522" s="14"/>
      <c r="E1522" s="14"/>
      <c r="F1522" s="14"/>
      <c r="G1522" s="14"/>
      <c r="H1522" s="13"/>
      <c r="I1522" s="13"/>
      <c r="J1522" s="16"/>
    </row>
    <row r="1523">
      <c r="A1523" s="12"/>
      <c r="B1523" s="13"/>
      <c r="C1523" s="13"/>
      <c r="D1523" s="14"/>
      <c r="E1523" s="14"/>
      <c r="F1523" s="14"/>
      <c r="G1523" s="14"/>
      <c r="H1523" s="13"/>
      <c r="I1523" s="13"/>
      <c r="J1523" s="16"/>
    </row>
    <row r="1524">
      <c r="A1524" s="12"/>
      <c r="B1524" s="13"/>
      <c r="C1524" s="13"/>
      <c r="D1524" s="14"/>
      <c r="E1524" s="14"/>
      <c r="F1524" s="14"/>
      <c r="G1524" s="14"/>
      <c r="H1524" s="13"/>
      <c r="I1524" s="13"/>
      <c r="J1524" s="16"/>
    </row>
    <row r="1525">
      <c r="A1525" s="12"/>
      <c r="B1525" s="13"/>
      <c r="C1525" s="13"/>
      <c r="D1525" s="14"/>
      <c r="E1525" s="14"/>
      <c r="F1525" s="14"/>
      <c r="G1525" s="14"/>
      <c r="H1525" s="13"/>
      <c r="I1525" s="13"/>
      <c r="J1525" s="16"/>
    </row>
    <row r="1526">
      <c r="A1526" s="12"/>
      <c r="B1526" s="13"/>
      <c r="C1526" s="13"/>
      <c r="D1526" s="14"/>
      <c r="E1526" s="14"/>
      <c r="F1526" s="14"/>
      <c r="G1526" s="14"/>
      <c r="H1526" s="13"/>
      <c r="I1526" s="13"/>
      <c r="J1526" s="16"/>
    </row>
    <row r="1527">
      <c r="A1527" s="12"/>
      <c r="B1527" s="13"/>
      <c r="C1527" s="13"/>
      <c r="D1527" s="14"/>
      <c r="E1527" s="14"/>
      <c r="F1527" s="14"/>
      <c r="G1527" s="14"/>
      <c r="H1527" s="13"/>
      <c r="I1527" s="13"/>
      <c r="J1527" s="16"/>
    </row>
    <row r="1528">
      <c r="A1528" s="12"/>
      <c r="B1528" s="13"/>
      <c r="C1528" s="13"/>
      <c r="D1528" s="14"/>
      <c r="E1528" s="14"/>
      <c r="F1528" s="14"/>
      <c r="G1528" s="14"/>
      <c r="H1528" s="13"/>
      <c r="I1528" s="13"/>
      <c r="J1528" s="16"/>
    </row>
    <row r="1529">
      <c r="A1529" s="12"/>
      <c r="B1529" s="13"/>
      <c r="C1529" s="13"/>
      <c r="D1529" s="14"/>
      <c r="E1529" s="14"/>
      <c r="F1529" s="14"/>
      <c r="G1529" s="14"/>
      <c r="H1529" s="13"/>
      <c r="I1529" s="13"/>
      <c r="J1529" s="16"/>
    </row>
    <row r="1530">
      <c r="A1530" s="12"/>
      <c r="B1530" s="13"/>
      <c r="C1530" s="13"/>
      <c r="D1530" s="14"/>
      <c r="E1530" s="14"/>
      <c r="F1530" s="14"/>
      <c r="G1530" s="14"/>
      <c r="H1530" s="13"/>
      <c r="I1530" s="13"/>
      <c r="J1530" s="16"/>
    </row>
    <row r="1531">
      <c r="A1531" s="12"/>
      <c r="B1531" s="13"/>
      <c r="C1531" s="13"/>
      <c r="D1531" s="14"/>
      <c r="E1531" s="14"/>
      <c r="F1531" s="14"/>
      <c r="G1531" s="14"/>
      <c r="H1531" s="13"/>
      <c r="I1531" s="13"/>
      <c r="J1531" s="16"/>
    </row>
    <row r="1532">
      <c r="A1532" s="12"/>
      <c r="B1532" s="13"/>
      <c r="C1532" s="13"/>
      <c r="D1532" s="14"/>
      <c r="E1532" s="14"/>
      <c r="F1532" s="14"/>
      <c r="G1532" s="14"/>
      <c r="H1532" s="13"/>
      <c r="I1532" s="13"/>
      <c r="J1532" s="16"/>
    </row>
    <row r="1533">
      <c r="A1533" s="12"/>
      <c r="B1533" s="13"/>
      <c r="C1533" s="13"/>
      <c r="D1533" s="14"/>
      <c r="E1533" s="14"/>
      <c r="F1533" s="14"/>
      <c r="G1533" s="14"/>
      <c r="H1533" s="13"/>
      <c r="I1533" s="13"/>
      <c r="J1533" s="16"/>
    </row>
    <row r="1534">
      <c r="A1534" s="12"/>
      <c r="B1534" s="13"/>
      <c r="C1534" s="13"/>
      <c r="D1534" s="14"/>
      <c r="E1534" s="14"/>
      <c r="F1534" s="14"/>
      <c r="G1534" s="14"/>
      <c r="H1534" s="13"/>
      <c r="I1534" s="13"/>
      <c r="J1534" s="16"/>
    </row>
    <row r="1535">
      <c r="A1535" s="12"/>
      <c r="B1535" s="13"/>
      <c r="C1535" s="13"/>
      <c r="D1535" s="14"/>
      <c r="E1535" s="14"/>
      <c r="F1535" s="14"/>
      <c r="G1535" s="14"/>
      <c r="H1535" s="13"/>
      <c r="I1535" s="13"/>
      <c r="J1535" s="16"/>
    </row>
    <row r="1536">
      <c r="A1536" s="12"/>
      <c r="B1536" s="13"/>
      <c r="C1536" s="13"/>
      <c r="D1536" s="14"/>
      <c r="E1536" s="14"/>
      <c r="F1536" s="14"/>
      <c r="G1536" s="14"/>
      <c r="H1536" s="13"/>
      <c r="I1536" s="13"/>
      <c r="J1536" s="16"/>
    </row>
    <row r="1537">
      <c r="A1537" s="12"/>
      <c r="B1537" s="13"/>
      <c r="C1537" s="13"/>
      <c r="D1537" s="14"/>
      <c r="E1537" s="14"/>
      <c r="F1537" s="14"/>
      <c r="G1537" s="14"/>
      <c r="H1537" s="13"/>
      <c r="I1537" s="13"/>
      <c r="J1537" s="16"/>
    </row>
    <row r="1538">
      <c r="A1538" s="12"/>
      <c r="B1538" s="13"/>
      <c r="C1538" s="13"/>
      <c r="D1538" s="14"/>
      <c r="E1538" s="14"/>
      <c r="F1538" s="14"/>
      <c r="G1538" s="14"/>
      <c r="H1538" s="13"/>
      <c r="I1538" s="13"/>
      <c r="J1538" s="16"/>
    </row>
    <row r="1539">
      <c r="A1539" s="12"/>
      <c r="B1539" s="13"/>
      <c r="C1539" s="13"/>
      <c r="D1539" s="14"/>
      <c r="E1539" s="14"/>
      <c r="F1539" s="14"/>
      <c r="G1539" s="14"/>
      <c r="H1539" s="13"/>
      <c r="I1539" s="13"/>
      <c r="J1539" s="16"/>
    </row>
    <row r="1540">
      <c r="A1540" s="12"/>
      <c r="B1540" s="13"/>
      <c r="C1540" s="13"/>
      <c r="D1540" s="14"/>
      <c r="E1540" s="14"/>
      <c r="F1540" s="14"/>
      <c r="G1540" s="14"/>
      <c r="H1540" s="13"/>
      <c r="I1540" s="13"/>
      <c r="J1540" s="16"/>
    </row>
    <row r="1541">
      <c r="A1541" s="12"/>
      <c r="B1541" s="13"/>
      <c r="C1541" s="13"/>
      <c r="D1541" s="14"/>
      <c r="E1541" s="14"/>
      <c r="F1541" s="14"/>
      <c r="G1541" s="14"/>
      <c r="H1541" s="13"/>
      <c r="I1541" s="13"/>
      <c r="J1541" s="16"/>
    </row>
    <row r="1542">
      <c r="A1542" s="12"/>
      <c r="B1542" s="13"/>
      <c r="C1542" s="13"/>
      <c r="D1542" s="14"/>
      <c r="E1542" s="14"/>
      <c r="F1542" s="14"/>
      <c r="G1542" s="14"/>
      <c r="H1542" s="13"/>
      <c r="I1542" s="13"/>
      <c r="J1542" s="16"/>
    </row>
    <row r="1543">
      <c r="A1543" s="12"/>
      <c r="B1543" s="13"/>
      <c r="C1543" s="13"/>
      <c r="D1543" s="14"/>
      <c r="E1543" s="14"/>
      <c r="F1543" s="14"/>
      <c r="G1543" s="14"/>
      <c r="H1543" s="13"/>
      <c r="I1543" s="13"/>
      <c r="J1543" s="16"/>
    </row>
    <row r="1544">
      <c r="A1544" s="12"/>
      <c r="B1544" s="13"/>
      <c r="C1544" s="13"/>
      <c r="D1544" s="14"/>
      <c r="E1544" s="14"/>
      <c r="F1544" s="14"/>
      <c r="G1544" s="14"/>
      <c r="H1544" s="13"/>
      <c r="I1544" s="13"/>
      <c r="J1544" s="16"/>
    </row>
    <row r="1545">
      <c r="A1545" s="12"/>
      <c r="B1545" s="13"/>
      <c r="C1545" s="13"/>
      <c r="D1545" s="14"/>
      <c r="E1545" s="14"/>
      <c r="F1545" s="14"/>
      <c r="G1545" s="14"/>
      <c r="H1545" s="13"/>
      <c r="I1545" s="13"/>
      <c r="J1545" s="16"/>
    </row>
    <row r="1546">
      <c r="A1546" s="12"/>
      <c r="B1546" s="13"/>
      <c r="C1546" s="13"/>
      <c r="D1546" s="14"/>
      <c r="E1546" s="14"/>
      <c r="F1546" s="14"/>
      <c r="G1546" s="14"/>
      <c r="H1546" s="13"/>
      <c r="I1546" s="13"/>
      <c r="J1546" s="16"/>
    </row>
    <row r="1547">
      <c r="A1547" s="12"/>
      <c r="B1547" s="13"/>
      <c r="C1547" s="13"/>
      <c r="D1547" s="14"/>
      <c r="E1547" s="14"/>
      <c r="F1547" s="14"/>
      <c r="G1547" s="14"/>
      <c r="H1547" s="13"/>
      <c r="I1547" s="13"/>
      <c r="J1547" s="16"/>
    </row>
    <row r="1548">
      <c r="A1548" s="12"/>
      <c r="B1548" s="13"/>
      <c r="C1548" s="13"/>
      <c r="D1548" s="14"/>
      <c r="E1548" s="14"/>
      <c r="F1548" s="14"/>
      <c r="G1548" s="14"/>
      <c r="H1548" s="13"/>
      <c r="I1548" s="13"/>
      <c r="J1548" s="16"/>
    </row>
    <row r="1549">
      <c r="A1549" s="12"/>
      <c r="B1549" s="13"/>
      <c r="C1549" s="13"/>
      <c r="D1549" s="14"/>
      <c r="E1549" s="14"/>
      <c r="F1549" s="14"/>
      <c r="G1549" s="14"/>
      <c r="H1549" s="13"/>
      <c r="I1549" s="13"/>
      <c r="J1549" s="16"/>
    </row>
    <row r="1550">
      <c r="A1550" s="12"/>
      <c r="B1550" s="13"/>
      <c r="C1550" s="13"/>
      <c r="D1550" s="14"/>
      <c r="E1550" s="14"/>
      <c r="F1550" s="14"/>
      <c r="G1550" s="14"/>
      <c r="H1550" s="13"/>
      <c r="I1550" s="13"/>
      <c r="J1550" s="16"/>
    </row>
    <row r="1551">
      <c r="A1551" s="12"/>
      <c r="B1551" s="13"/>
      <c r="C1551" s="13"/>
      <c r="D1551" s="14"/>
      <c r="E1551" s="14"/>
      <c r="F1551" s="14"/>
      <c r="G1551" s="14"/>
      <c r="H1551" s="13"/>
      <c r="I1551" s="13"/>
      <c r="J1551" s="16"/>
    </row>
    <row r="1552">
      <c r="A1552" s="12"/>
      <c r="B1552" s="13"/>
      <c r="C1552" s="13"/>
      <c r="D1552" s="14"/>
      <c r="E1552" s="14"/>
      <c r="F1552" s="14"/>
      <c r="G1552" s="14"/>
      <c r="H1552" s="13"/>
      <c r="I1552" s="13"/>
      <c r="J1552" s="16"/>
    </row>
    <row r="1553">
      <c r="A1553" s="12"/>
      <c r="B1553" s="13"/>
      <c r="C1553" s="13"/>
      <c r="D1553" s="14"/>
      <c r="E1553" s="14"/>
      <c r="F1553" s="14"/>
      <c r="G1553" s="14"/>
      <c r="H1553" s="13"/>
      <c r="I1553" s="13"/>
      <c r="J1553" s="16"/>
    </row>
    <row r="1554">
      <c r="A1554" s="12"/>
      <c r="B1554" s="13"/>
      <c r="C1554" s="13"/>
      <c r="D1554" s="14"/>
      <c r="E1554" s="14"/>
      <c r="F1554" s="14"/>
      <c r="G1554" s="14"/>
      <c r="H1554" s="13"/>
      <c r="I1554" s="13"/>
      <c r="J1554" s="16"/>
    </row>
    <row r="1555">
      <c r="A1555" s="12"/>
      <c r="B1555" s="13"/>
      <c r="C1555" s="13"/>
      <c r="D1555" s="14"/>
      <c r="E1555" s="14"/>
      <c r="F1555" s="14"/>
      <c r="G1555" s="14"/>
      <c r="H1555" s="13"/>
      <c r="I1555" s="13"/>
      <c r="J1555" s="16"/>
    </row>
    <row r="1556">
      <c r="A1556" s="12"/>
      <c r="B1556" s="13"/>
      <c r="C1556" s="13"/>
      <c r="D1556" s="14"/>
      <c r="E1556" s="14"/>
      <c r="F1556" s="14"/>
      <c r="G1556" s="14"/>
      <c r="H1556" s="13"/>
      <c r="I1556" s="13"/>
      <c r="J1556" s="16"/>
    </row>
    <row r="1557">
      <c r="A1557" s="12"/>
      <c r="B1557" s="13"/>
      <c r="C1557" s="13"/>
      <c r="D1557" s="14"/>
      <c r="E1557" s="14"/>
      <c r="F1557" s="14"/>
      <c r="G1557" s="14"/>
      <c r="H1557" s="13"/>
      <c r="I1557" s="13"/>
      <c r="J1557" s="16"/>
    </row>
    <row r="1558">
      <c r="A1558" s="12"/>
      <c r="B1558" s="13"/>
      <c r="C1558" s="13"/>
      <c r="D1558" s="14"/>
      <c r="E1558" s="14"/>
      <c r="F1558" s="14"/>
      <c r="G1558" s="14"/>
      <c r="H1558" s="13"/>
      <c r="I1558" s="13"/>
      <c r="J1558" s="16"/>
    </row>
    <row r="1559">
      <c r="A1559" s="12"/>
      <c r="B1559" s="13"/>
      <c r="C1559" s="13"/>
      <c r="D1559" s="14"/>
      <c r="E1559" s="14"/>
      <c r="F1559" s="14"/>
      <c r="G1559" s="14"/>
      <c r="H1559" s="13"/>
      <c r="I1559" s="13"/>
      <c r="J1559" s="16"/>
    </row>
    <row r="1560">
      <c r="A1560" s="12"/>
      <c r="B1560" s="13"/>
      <c r="C1560" s="13"/>
      <c r="D1560" s="14"/>
      <c r="E1560" s="14"/>
      <c r="F1560" s="14"/>
      <c r="G1560" s="14"/>
      <c r="H1560" s="13"/>
      <c r="I1560" s="13"/>
      <c r="J1560" s="16"/>
    </row>
    <row r="1561">
      <c r="A1561" s="12"/>
      <c r="B1561" s="13"/>
      <c r="C1561" s="13"/>
      <c r="D1561" s="14"/>
      <c r="E1561" s="14"/>
      <c r="F1561" s="14"/>
      <c r="G1561" s="14"/>
      <c r="H1561" s="13"/>
      <c r="I1561" s="13"/>
      <c r="J1561" s="16"/>
    </row>
    <row r="1562">
      <c r="A1562" s="12"/>
      <c r="B1562" s="13"/>
      <c r="C1562" s="13"/>
      <c r="D1562" s="14"/>
      <c r="E1562" s="14"/>
      <c r="F1562" s="14"/>
      <c r="G1562" s="14"/>
      <c r="H1562" s="13"/>
      <c r="I1562" s="13"/>
      <c r="J1562" s="16"/>
    </row>
    <row r="1563">
      <c r="A1563" s="12"/>
      <c r="B1563" s="13"/>
      <c r="C1563" s="13"/>
      <c r="D1563" s="14"/>
      <c r="E1563" s="14"/>
      <c r="F1563" s="14"/>
      <c r="G1563" s="14"/>
      <c r="H1563" s="13"/>
      <c r="I1563" s="13"/>
      <c r="J1563" s="16"/>
    </row>
    <row r="1564">
      <c r="A1564" s="12"/>
      <c r="B1564" s="13"/>
      <c r="C1564" s="13"/>
      <c r="D1564" s="14"/>
      <c r="E1564" s="14"/>
      <c r="F1564" s="14"/>
      <c r="G1564" s="14"/>
      <c r="H1564" s="13"/>
      <c r="I1564" s="13"/>
      <c r="J1564" s="16"/>
    </row>
    <row r="1565">
      <c r="A1565" s="12"/>
      <c r="B1565" s="13"/>
      <c r="C1565" s="13"/>
      <c r="D1565" s="14"/>
      <c r="E1565" s="14"/>
      <c r="F1565" s="14"/>
      <c r="G1565" s="14"/>
      <c r="H1565" s="13"/>
      <c r="I1565" s="13"/>
      <c r="J1565" s="16"/>
    </row>
    <row r="1566">
      <c r="A1566" s="12"/>
      <c r="B1566" s="13"/>
      <c r="C1566" s="13"/>
      <c r="D1566" s="14"/>
      <c r="E1566" s="14"/>
      <c r="F1566" s="14"/>
      <c r="G1566" s="14"/>
      <c r="H1566" s="13"/>
      <c r="I1566" s="13"/>
      <c r="J1566" s="16"/>
    </row>
    <row r="1567">
      <c r="A1567" s="12"/>
      <c r="B1567" s="13"/>
      <c r="C1567" s="13"/>
      <c r="D1567" s="14"/>
      <c r="E1567" s="14"/>
      <c r="F1567" s="14"/>
      <c r="G1567" s="14"/>
      <c r="H1567" s="13"/>
      <c r="I1567" s="13"/>
      <c r="J1567" s="16"/>
    </row>
    <row r="1568">
      <c r="A1568" s="12"/>
      <c r="B1568" s="13"/>
      <c r="C1568" s="13"/>
      <c r="D1568" s="14"/>
      <c r="E1568" s="14"/>
      <c r="F1568" s="14"/>
      <c r="G1568" s="14"/>
      <c r="H1568" s="13"/>
      <c r="I1568" s="13"/>
      <c r="J1568" s="16"/>
    </row>
    <row r="1569">
      <c r="A1569" s="12"/>
      <c r="B1569" s="13"/>
      <c r="C1569" s="13"/>
      <c r="D1569" s="14"/>
      <c r="E1569" s="14"/>
      <c r="F1569" s="14"/>
      <c r="G1569" s="14"/>
      <c r="H1569" s="13"/>
      <c r="I1569" s="13"/>
      <c r="J1569" s="16"/>
    </row>
    <row r="1570">
      <c r="A1570" s="12"/>
      <c r="B1570" s="13"/>
      <c r="C1570" s="13"/>
      <c r="D1570" s="14"/>
      <c r="E1570" s="14"/>
      <c r="F1570" s="14"/>
      <c r="G1570" s="14"/>
      <c r="H1570" s="13"/>
      <c r="I1570" s="13"/>
      <c r="J1570" s="16"/>
    </row>
    <row r="1571">
      <c r="A1571" s="12"/>
      <c r="B1571" s="13"/>
      <c r="C1571" s="13"/>
      <c r="D1571" s="14"/>
      <c r="E1571" s="14"/>
      <c r="F1571" s="14"/>
      <c r="G1571" s="14"/>
      <c r="H1571" s="13"/>
      <c r="I1571" s="13"/>
      <c r="J1571" s="16"/>
    </row>
    <row r="1572">
      <c r="A1572" s="12"/>
      <c r="B1572" s="13"/>
      <c r="C1572" s="13"/>
      <c r="D1572" s="14"/>
      <c r="E1572" s="14"/>
      <c r="F1572" s="14"/>
      <c r="G1572" s="14"/>
      <c r="H1572" s="13"/>
      <c r="I1572" s="13"/>
      <c r="J1572" s="16"/>
    </row>
    <row r="1573">
      <c r="A1573" s="12"/>
      <c r="B1573" s="13"/>
      <c r="C1573" s="13"/>
      <c r="D1573" s="14"/>
      <c r="E1573" s="14"/>
      <c r="F1573" s="14"/>
      <c r="G1573" s="14"/>
      <c r="H1573" s="13"/>
      <c r="I1573" s="13"/>
      <c r="J1573" s="16"/>
    </row>
    <row r="1574">
      <c r="A1574" s="12"/>
      <c r="B1574" s="13"/>
      <c r="C1574" s="13"/>
      <c r="D1574" s="14"/>
      <c r="E1574" s="14"/>
      <c r="F1574" s="14"/>
      <c r="G1574" s="14"/>
      <c r="H1574" s="13"/>
      <c r="I1574" s="13"/>
      <c r="J1574" s="16"/>
    </row>
    <row r="1575">
      <c r="A1575" s="12"/>
      <c r="B1575" s="13"/>
      <c r="C1575" s="13"/>
      <c r="D1575" s="14"/>
      <c r="E1575" s="14"/>
      <c r="F1575" s="14"/>
      <c r="G1575" s="14"/>
      <c r="H1575" s="13"/>
      <c r="I1575" s="13"/>
      <c r="J1575" s="16"/>
    </row>
    <row r="1576">
      <c r="A1576" s="12"/>
      <c r="B1576" s="13"/>
      <c r="C1576" s="13"/>
      <c r="D1576" s="14"/>
      <c r="E1576" s="14"/>
      <c r="F1576" s="14"/>
      <c r="G1576" s="14"/>
      <c r="H1576" s="13"/>
      <c r="I1576" s="13"/>
      <c r="J1576" s="16"/>
    </row>
    <row r="1577">
      <c r="A1577" s="12"/>
      <c r="B1577" s="13"/>
      <c r="C1577" s="13"/>
      <c r="D1577" s="14"/>
      <c r="E1577" s="14"/>
      <c r="F1577" s="14"/>
      <c r="G1577" s="14"/>
      <c r="H1577" s="13"/>
      <c r="I1577" s="13"/>
      <c r="J1577" s="16"/>
    </row>
    <row r="1578">
      <c r="A1578" s="12"/>
      <c r="B1578" s="13"/>
      <c r="C1578" s="13"/>
      <c r="D1578" s="14"/>
      <c r="E1578" s="14"/>
      <c r="F1578" s="14"/>
      <c r="G1578" s="14"/>
      <c r="H1578" s="13"/>
      <c r="I1578" s="13"/>
      <c r="J1578" s="16"/>
    </row>
    <row r="1579">
      <c r="A1579" s="12"/>
      <c r="B1579" s="13"/>
      <c r="C1579" s="13"/>
      <c r="D1579" s="14"/>
      <c r="E1579" s="14"/>
      <c r="F1579" s="14"/>
      <c r="G1579" s="14"/>
      <c r="H1579" s="13"/>
      <c r="I1579" s="13"/>
      <c r="J1579" s="16"/>
    </row>
    <row r="1580">
      <c r="A1580" s="12"/>
      <c r="B1580" s="13"/>
      <c r="C1580" s="13"/>
      <c r="D1580" s="14"/>
      <c r="E1580" s="14"/>
      <c r="F1580" s="14"/>
      <c r="G1580" s="14"/>
      <c r="H1580" s="13"/>
      <c r="I1580" s="13"/>
      <c r="J1580" s="16"/>
    </row>
    <row r="1581">
      <c r="A1581" s="12"/>
      <c r="B1581" s="13"/>
      <c r="C1581" s="13"/>
      <c r="D1581" s="14"/>
      <c r="E1581" s="14"/>
      <c r="F1581" s="14"/>
      <c r="G1581" s="14"/>
      <c r="H1581" s="13"/>
      <c r="I1581" s="13"/>
      <c r="J1581" s="16"/>
    </row>
    <row r="1582">
      <c r="A1582" s="12"/>
      <c r="B1582" s="13"/>
      <c r="C1582" s="13"/>
      <c r="D1582" s="14"/>
      <c r="E1582" s="14"/>
      <c r="F1582" s="14"/>
      <c r="G1582" s="14"/>
      <c r="H1582" s="13"/>
      <c r="I1582" s="13"/>
      <c r="J1582" s="16"/>
    </row>
    <row r="1583">
      <c r="A1583" s="12"/>
      <c r="B1583" s="13"/>
      <c r="C1583" s="13"/>
      <c r="D1583" s="14"/>
      <c r="E1583" s="14"/>
      <c r="F1583" s="14"/>
      <c r="G1583" s="14"/>
      <c r="H1583" s="13"/>
      <c r="I1583" s="13"/>
      <c r="J1583" s="16"/>
    </row>
    <row r="1584">
      <c r="A1584" s="12"/>
      <c r="B1584" s="13"/>
      <c r="C1584" s="13"/>
      <c r="D1584" s="14"/>
      <c r="E1584" s="14"/>
      <c r="F1584" s="14"/>
      <c r="G1584" s="14"/>
      <c r="H1584" s="13"/>
      <c r="I1584" s="13"/>
      <c r="J1584" s="16"/>
    </row>
    <row r="1585">
      <c r="A1585" s="12"/>
      <c r="B1585" s="13"/>
      <c r="C1585" s="13"/>
      <c r="D1585" s="14"/>
      <c r="E1585" s="14"/>
      <c r="F1585" s="14"/>
      <c r="G1585" s="14"/>
      <c r="H1585" s="13"/>
      <c r="I1585" s="13"/>
      <c r="J1585" s="16"/>
    </row>
    <row r="1586">
      <c r="A1586" s="12"/>
      <c r="B1586" s="13"/>
      <c r="C1586" s="13"/>
      <c r="D1586" s="14"/>
      <c r="E1586" s="14"/>
      <c r="F1586" s="14"/>
      <c r="G1586" s="14"/>
      <c r="H1586" s="13"/>
      <c r="I1586" s="13"/>
      <c r="J1586" s="16"/>
    </row>
    <row r="1587">
      <c r="A1587" s="12"/>
      <c r="B1587" s="13"/>
      <c r="C1587" s="13"/>
      <c r="D1587" s="14"/>
      <c r="E1587" s="14"/>
      <c r="F1587" s="14"/>
      <c r="G1587" s="14"/>
      <c r="H1587" s="13"/>
      <c r="I1587" s="13"/>
      <c r="J1587" s="16"/>
    </row>
    <row r="1588">
      <c r="A1588" s="12"/>
      <c r="B1588" s="13"/>
      <c r="C1588" s="13"/>
      <c r="D1588" s="14"/>
      <c r="E1588" s="14"/>
      <c r="F1588" s="14"/>
      <c r="G1588" s="14"/>
      <c r="H1588" s="13"/>
      <c r="I1588" s="13"/>
      <c r="J1588" s="16"/>
    </row>
    <row r="1589">
      <c r="A1589" s="12"/>
      <c r="B1589" s="13"/>
      <c r="C1589" s="13"/>
      <c r="D1589" s="14"/>
      <c r="E1589" s="14"/>
      <c r="F1589" s="14"/>
      <c r="G1589" s="14"/>
      <c r="H1589" s="13"/>
      <c r="I1589" s="13"/>
      <c r="J1589" s="16"/>
    </row>
    <row r="1590">
      <c r="A1590" s="12"/>
      <c r="B1590" s="13"/>
      <c r="C1590" s="13"/>
      <c r="D1590" s="14"/>
      <c r="E1590" s="14"/>
      <c r="F1590" s="14"/>
      <c r="G1590" s="14"/>
      <c r="H1590" s="13"/>
      <c r="I1590" s="13"/>
      <c r="J1590" s="16"/>
    </row>
    <row r="1591">
      <c r="A1591" s="12"/>
      <c r="B1591" s="13"/>
      <c r="C1591" s="13"/>
      <c r="D1591" s="14"/>
      <c r="E1591" s="14"/>
      <c r="F1591" s="14"/>
      <c r="G1591" s="14"/>
      <c r="H1591" s="13"/>
      <c r="I1591" s="13"/>
      <c r="J1591" s="16"/>
    </row>
    <row r="1592">
      <c r="A1592" s="12"/>
      <c r="B1592" s="13"/>
      <c r="C1592" s="13"/>
      <c r="D1592" s="14"/>
      <c r="E1592" s="14"/>
      <c r="F1592" s="14"/>
      <c r="G1592" s="14"/>
      <c r="H1592" s="13"/>
      <c r="I1592" s="13"/>
      <c r="J1592" s="16"/>
    </row>
    <row r="1593">
      <c r="A1593" s="12"/>
      <c r="B1593" s="13"/>
      <c r="C1593" s="13"/>
      <c r="D1593" s="14"/>
      <c r="E1593" s="14"/>
      <c r="F1593" s="14"/>
      <c r="G1593" s="14"/>
      <c r="H1593" s="13"/>
      <c r="I1593" s="13"/>
      <c r="J1593" s="16"/>
    </row>
    <row r="1594">
      <c r="A1594" s="12"/>
      <c r="B1594" s="13"/>
      <c r="C1594" s="13"/>
      <c r="D1594" s="14"/>
      <c r="E1594" s="14"/>
      <c r="F1594" s="14"/>
      <c r="G1594" s="14"/>
      <c r="H1594" s="13"/>
      <c r="I1594" s="13"/>
      <c r="J1594" s="16"/>
    </row>
    <row r="1595">
      <c r="A1595" s="12"/>
      <c r="B1595" s="13"/>
      <c r="C1595" s="13"/>
      <c r="D1595" s="14"/>
      <c r="E1595" s="14"/>
      <c r="F1595" s="14"/>
      <c r="G1595" s="14"/>
      <c r="H1595" s="13"/>
      <c r="I1595" s="13"/>
      <c r="J1595" s="16"/>
    </row>
    <row r="1596">
      <c r="A1596" s="12"/>
      <c r="B1596" s="13"/>
      <c r="C1596" s="13"/>
      <c r="D1596" s="14"/>
      <c r="E1596" s="14"/>
      <c r="F1596" s="14"/>
      <c r="G1596" s="14"/>
      <c r="H1596" s="13"/>
      <c r="I1596" s="13"/>
      <c r="J1596" s="16"/>
    </row>
    <row r="1597">
      <c r="A1597" s="12"/>
      <c r="B1597" s="13"/>
      <c r="C1597" s="13"/>
      <c r="D1597" s="14"/>
      <c r="E1597" s="14"/>
      <c r="F1597" s="14"/>
      <c r="G1597" s="14"/>
      <c r="H1597" s="13"/>
      <c r="I1597" s="13"/>
      <c r="J1597" s="16"/>
    </row>
    <row r="1598">
      <c r="A1598" s="12"/>
      <c r="B1598" s="13"/>
      <c r="C1598" s="13"/>
      <c r="D1598" s="14"/>
      <c r="E1598" s="14"/>
      <c r="F1598" s="14"/>
      <c r="G1598" s="14"/>
      <c r="H1598" s="13"/>
      <c r="I1598" s="13"/>
      <c r="J1598" s="16"/>
    </row>
    <row r="1599">
      <c r="A1599" s="12"/>
      <c r="B1599" s="13"/>
      <c r="C1599" s="13"/>
      <c r="D1599" s="14"/>
      <c r="E1599" s="14"/>
      <c r="F1599" s="14"/>
      <c r="G1599" s="14"/>
      <c r="H1599" s="13"/>
      <c r="I1599" s="13"/>
      <c r="J1599" s="16"/>
    </row>
    <row r="1600">
      <c r="A1600" s="12"/>
      <c r="B1600" s="13"/>
      <c r="C1600" s="13"/>
      <c r="D1600" s="14"/>
      <c r="E1600" s="14"/>
      <c r="F1600" s="14"/>
      <c r="G1600" s="14"/>
      <c r="H1600" s="13"/>
      <c r="I1600" s="13"/>
      <c r="J1600" s="16"/>
    </row>
    <row r="1601">
      <c r="A1601" s="12"/>
      <c r="B1601" s="13"/>
      <c r="C1601" s="13"/>
      <c r="D1601" s="14"/>
      <c r="E1601" s="14"/>
      <c r="F1601" s="14"/>
      <c r="G1601" s="14"/>
      <c r="H1601" s="13"/>
      <c r="I1601" s="13"/>
      <c r="J1601" s="16"/>
    </row>
    <row r="1602">
      <c r="A1602" s="12"/>
      <c r="B1602" s="13"/>
      <c r="C1602" s="13"/>
      <c r="D1602" s="14"/>
      <c r="E1602" s="14"/>
      <c r="F1602" s="14"/>
      <c r="G1602" s="14"/>
      <c r="H1602" s="13"/>
      <c r="I1602" s="13"/>
      <c r="J1602" s="16"/>
    </row>
    <row r="1603">
      <c r="A1603" s="12"/>
      <c r="B1603" s="13"/>
      <c r="C1603" s="13"/>
      <c r="D1603" s="14"/>
      <c r="E1603" s="14"/>
      <c r="F1603" s="14"/>
      <c r="G1603" s="14"/>
      <c r="H1603" s="13"/>
      <c r="I1603" s="13"/>
      <c r="J1603" s="16"/>
    </row>
    <row r="1604">
      <c r="A1604" s="12"/>
      <c r="B1604" s="13"/>
      <c r="C1604" s="13"/>
      <c r="D1604" s="14"/>
      <c r="E1604" s="14"/>
      <c r="F1604" s="14"/>
      <c r="G1604" s="14"/>
      <c r="H1604" s="13"/>
      <c r="I1604" s="13"/>
      <c r="J1604" s="16"/>
    </row>
    <row r="1605">
      <c r="A1605" s="12"/>
      <c r="B1605" s="13"/>
      <c r="C1605" s="13"/>
      <c r="D1605" s="14"/>
      <c r="E1605" s="14"/>
      <c r="F1605" s="14"/>
      <c r="G1605" s="14"/>
      <c r="H1605" s="13"/>
      <c r="I1605" s="13"/>
      <c r="J1605" s="16"/>
    </row>
    <row r="1606">
      <c r="A1606" s="12"/>
      <c r="B1606" s="13"/>
      <c r="C1606" s="13"/>
      <c r="D1606" s="14"/>
      <c r="E1606" s="14"/>
      <c r="F1606" s="14"/>
      <c r="G1606" s="14"/>
      <c r="H1606" s="13"/>
      <c r="I1606" s="13"/>
      <c r="J1606" s="16"/>
    </row>
    <row r="1607">
      <c r="A1607" s="12"/>
      <c r="B1607" s="13"/>
      <c r="C1607" s="13"/>
      <c r="D1607" s="14"/>
      <c r="E1607" s="14"/>
      <c r="F1607" s="14"/>
      <c r="G1607" s="14"/>
      <c r="H1607" s="13"/>
      <c r="I1607" s="13"/>
      <c r="J1607" s="16"/>
    </row>
    <row r="1608">
      <c r="A1608" s="12"/>
      <c r="B1608" s="13"/>
      <c r="C1608" s="13"/>
      <c r="D1608" s="14"/>
      <c r="E1608" s="14"/>
      <c r="F1608" s="14"/>
      <c r="G1608" s="14"/>
      <c r="H1608" s="13"/>
      <c r="I1608" s="13"/>
      <c r="J1608" s="16"/>
    </row>
    <row r="1609">
      <c r="A1609" s="12"/>
      <c r="B1609" s="13"/>
      <c r="C1609" s="13"/>
      <c r="D1609" s="14"/>
      <c r="E1609" s="14"/>
      <c r="F1609" s="14"/>
      <c r="G1609" s="14"/>
      <c r="H1609" s="13"/>
      <c r="I1609" s="13"/>
      <c r="J1609" s="16"/>
    </row>
    <row r="1610">
      <c r="A1610" s="12"/>
      <c r="B1610" s="13"/>
      <c r="C1610" s="13"/>
      <c r="D1610" s="14"/>
      <c r="E1610" s="14"/>
      <c r="F1610" s="14"/>
      <c r="G1610" s="14"/>
      <c r="H1610" s="13"/>
      <c r="I1610" s="13"/>
      <c r="J1610" s="16"/>
    </row>
    <row r="1611">
      <c r="A1611" s="12"/>
      <c r="B1611" s="13"/>
      <c r="C1611" s="13"/>
      <c r="D1611" s="14"/>
      <c r="E1611" s="14"/>
      <c r="F1611" s="14"/>
      <c r="G1611" s="14"/>
      <c r="H1611" s="13"/>
      <c r="I1611" s="13"/>
      <c r="J1611" s="16"/>
    </row>
    <row r="1612">
      <c r="A1612" s="12"/>
      <c r="B1612" s="13"/>
      <c r="C1612" s="13"/>
      <c r="D1612" s="14"/>
      <c r="E1612" s="14"/>
      <c r="F1612" s="14"/>
      <c r="G1612" s="14"/>
      <c r="H1612" s="13"/>
      <c r="I1612" s="13"/>
      <c r="J1612" s="16"/>
    </row>
    <row r="1613">
      <c r="A1613" s="12"/>
      <c r="B1613" s="13"/>
      <c r="C1613" s="13"/>
      <c r="D1613" s="14"/>
      <c r="E1613" s="14"/>
      <c r="F1613" s="14"/>
      <c r="G1613" s="14"/>
      <c r="H1613" s="13"/>
      <c r="I1613" s="13"/>
      <c r="J1613" s="16"/>
    </row>
    <row r="1614">
      <c r="A1614" s="12"/>
      <c r="B1614" s="13"/>
      <c r="C1614" s="13"/>
      <c r="D1614" s="14"/>
      <c r="E1614" s="14"/>
      <c r="F1614" s="14"/>
      <c r="G1614" s="14"/>
      <c r="H1614" s="13"/>
      <c r="I1614" s="13"/>
      <c r="J1614" s="16"/>
    </row>
    <row r="1615">
      <c r="A1615" s="12"/>
      <c r="B1615" s="13"/>
      <c r="C1615" s="13"/>
      <c r="D1615" s="14"/>
      <c r="E1615" s="14"/>
      <c r="F1615" s="14"/>
      <c r="G1615" s="14"/>
      <c r="H1615" s="13"/>
      <c r="I1615" s="13"/>
      <c r="J1615" s="16"/>
    </row>
    <row r="1616">
      <c r="A1616" s="12"/>
      <c r="B1616" s="13"/>
      <c r="C1616" s="13"/>
      <c r="D1616" s="14"/>
      <c r="E1616" s="14"/>
      <c r="F1616" s="14"/>
      <c r="G1616" s="14"/>
      <c r="H1616" s="13"/>
      <c r="I1616" s="13"/>
      <c r="J1616" s="16"/>
    </row>
    <row r="1617">
      <c r="A1617" s="12"/>
      <c r="B1617" s="13"/>
      <c r="C1617" s="13"/>
      <c r="D1617" s="14"/>
      <c r="E1617" s="14"/>
      <c r="F1617" s="14"/>
      <c r="G1617" s="14"/>
      <c r="H1617" s="13"/>
      <c r="I1617" s="13"/>
      <c r="J1617" s="16"/>
    </row>
    <row r="1618">
      <c r="A1618" s="12"/>
      <c r="B1618" s="13"/>
      <c r="C1618" s="13"/>
      <c r="D1618" s="14"/>
      <c r="E1618" s="14"/>
      <c r="F1618" s="14"/>
      <c r="G1618" s="14"/>
      <c r="H1618" s="13"/>
      <c r="I1618" s="13"/>
      <c r="J1618" s="16"/>
    </row>
    <row r="1619">
      <c r="A1619" s="12"/>
      <c r="B1619" s="13"/>
      <c r="C1619" s="13"/>
      <c r="D1619" s="14"/>
      <c r="E1619" s="14"/>
      <c r="F1619" s="14"/>
      <c r="G1619" s="14"/>
      <c r="H1619" s="13"/>
      <c r="I1619" s="13"/>
      <c r="J1619" s="16"/>
    </row>
    <row r="1620">
      <c r="A1620" s="12"/>
      <c r="B1620" s="13"/>
      <c r="C1620" s="13"/>
      <c r="D1620" s="14"/>
      <c r="E1620" s="14"/>
      <c r="F1620" s="14"/>
      <c r="G1620" s="14"/>
      <c r="H1620" s="13"/>
      <c r="I1620" s="13"/>
      <c r="J1620" s="16"/>
    </row>
    <row r="1621">
      <c r="A1621" s="12"/>
      <c r="B1621" s="13"/>
      <c r="C1621" s="13"/>
      <c r="D1621" s="14"/>
      <c r="E1621" s="14"/>
      <c r="F1621" s="14"/>
      <c r="G1621" s="14"/>
      <c r="H1621" s="13"/>
      <c r="I1621" s="13"/>
      <c r="J1621" s="16"/>
    </row>
    <row r="1622">
      <c r="A1622" s="12"/>
      <c r="B1622" s="13"/>
      <c r="C1622" s="13"/>
      <c r="D1622" s="14"/>
      <c r="E1622" s="14"/>
      <c r="F1622" s="14"/>
      <c r="G1622" s="14"/>
      <c r="H1622" s="13"/>
      <c r="I1622" s="13"/>
      <c r="J1622" s="16"/>
    </row>
    <row r="1623">
      <c r="A1623" s="12"/>
      <c r="B1623" s="13"/>
      <c r="C1623" s="13"/>
      <c r="D1623" s="14"/>
      <c r="E1623" s="14"/>
      <c r="F1623" s="14"/>
      <c r="G1623" s="14"/>
      <c r="H1623" s="13"/>
      <c r="I1623" s="13"/>
      <c r="J1623" s="16"/>
    </row>
    <row r="1624">
      <c r="A1624" s="12"/>
      <c r="B1624" s="13"/>
      <c r="C1624" s="13"/>
      <c r="D1624" s="14"/>
      <c r="E1624" s="14"/>
      <c r="F1624" s="14"/>
      <c r="G1624" s="14"/>
      <c r="H1624" s="13"/>
      <c r="I1624" s="13"/>
      <c r="J1624" s="16"/>
    </row>
    <row r="1625">
      <c r="A1625" s="12"/>
      <c r="B1625" s="13"/>
      <c r="C1625" s="13"/>
      <c r="D1625" s="14"/>
      <c r="E1625" s="14"/>
      <c r="F1625" s="14"/>
      <c r="G1625" s="14"/>
      <c r="H1625" s="13"/>
      <c r="I1625" s="13"/>
      <c r="J1625" s="16"/>
    </row>
    <row r="1626">
      <c r="A1626" s="12"/>
      <c r="B1626" s="13"/>
      <c r="C1626" s="13"/>
      <c r="D1626" s="14"/>
      <c r="E1626" s="14"/>
      <c r="F1626" s="14"/>
      <c r="G1626" s="14"/>
      <c r="H1626" s="13"/>
      <c r="I1626" s="13"/>
      <c r="J1626" s="16"/>
    </row>
    <row r="1627">
      <c r="A1627" s="12"/>
      <c r="B1627" s="13"/>
      <c r="C1627" s="13"/>
      <c r="D1627" s="14"/>
      <c r="E1627" s="14"/>
      <c r="F1627" s="14"/>
      <c r="G1627" s="14"/>
      <c r="H1627" s="13"/>
      <c r="I1627" s="13"/>
      <c r="J1627" s="16"/>
    </row>
    <row r="1628">
      <c r="A1628" s="12"/>
      <c r="B1628" s="13"/>
      <c r="C1628" s="13"/>
      <c r="D1628" s="14"/>
      <c r="E1628" s="14"/>
      <c r="F1628" s="14"/>
      <c r="G1628" s="14"/>
      <c r="H1628" s="13"/>
      <c r="I1628" s="13"/>
      <c r="J1628" s="16"/>
    </row>
    <row r="1629">
      <c r="A1629" s="12"/>
      <c r="B1629" s="13"/>
      <c r="C1629" s="13"/>
      <c r="D1629" s="14"/>
      <c r="E1629" s="14"/>
      <c r="F1629" s="14"/>
      <c r="G1629" s="14"/>
      <c r="H1629" s="13"/>
      <c r="I1629" s="13"/>
      <c r="J1629" s="16"/>
    </row>
    <row r="1630">
      <c r="A1630" s="12"/>
      <c r="B1630" s="13"/>
      <c r="C1630" s="13"/>
      <c r="D1630" s="14"/>
      <c r="E1630" s="14"/>
      <c r="F1630" s="14"/>
      <c r="G1630" s="14"/>
      <c r="H1630" s="13"/>
      <c r="I1630" s="13"/>
      <c r="J1630" s="16"/>
    </row>
    <row r="1631">
      <c r="A1631" s="12"/>
      <c r="B1631" s="13"/>
      <c r="C1631" s="13"/>
      <c r="D1631" s="14"/>
      <c r="E1631" s="14"/>
      <c r="F1631" s="14"/>
      <c r="G1631" s="14"/>
      <c r="H1631" s="13"/>
      <c r="I1631" s="13"/>
      <c r="J1631" s="16"/>
    </row>
    <row r="1632">
      <c r="A1632" s="12"/>
      <c r="B1632" s="13"/>
      <c r="C1632" s="13"/>
      <c r="D1632" s="14"/>
      <c r="E1632" s="14"/>
      <c r="F1632" s="14"/>
      <c r="G1632" s="14"/>
      <c r="H1632" s="13"/>
      <c r="I1632" s="13"/>
      <c r="J1632" s="16"/>
    </row>
    <row r="1633">
      <c r="A1633" s="12"/>
      <c r="B1633" s="13"/>
      <c r="C1633" s="13"/>
      <c r="D1633" s="14"/>
      <c r="E1633" s="14"/>
      <c r="F1633" s="14"/>
      <c r="G1633" s="14"/>
      <c r="H1633" s="13"/>
      <c r="I1633" s="13"/>
      <c r="J1633" s="16"/>
    </row>
    <row r="1634">
      <c r="A1634" s="12"/>
      <c r="B1634" s="13"/>
      <c r="C1634" s="13"/>
      <c r="D1634" s="14"/>
      <c r="E1634" s="14"/>
      <c r="F1634" s="14"/>
      <c r="G1634" s="14"/>
      <c r="H1634" s="13"/>
      <c r="I1634" s="13"/>
      <c r="J1634" s="16"/>
    </row>
    <row r="1635">
      <c r="A1635" s="12"/>
      <c r="B1635" s="13"/>
      <c r="C1635" s="13"/>
      <c r="D1635" s="14"/>
      <c r="E1635" s="14"/>
      <c r="F1635" s="14"/>
      <c r="G1635" s="14"/>
      <c r="H1635" s="13"/>
      <c r="I1635" s="13"/>
      <c r="J1635" s="16"/>
    </row>
    <row r="1636">
      <c r="A1636" s="12"/>
      <c r="B1636" s="13"/>
      <c r="C1636" s="13"/>
      <c r="D1636" s="14"/>
      <c r="E1636" s="14"/>
      <c r="F1636" s="14"/>
      <c r="G1636" s="14"/>
      <c r="H1636" s="13"/>
      <c r="I1636" s="13"/>
      <c r="J1636" s="16"/>
    </row>
    <row r="1637">
      <c r="A1637" s="12"/>
      <c r="B1637" s="13"/>
      <c r="C1637" s="13"/>
      <c r="D1637" s="14"/>
      <c r="E1637" s="14"/>
      <c r="F1637" s="14"/>
      <c r="G1637" s="14"/>
      <c r="H1637" s="13"/>
      <c r="I1637" s="13"/>
      <c r="J1637" s="16"/>
    </row>
    <row r="1638">
      <c r="A1638" s="12"/>
      <c r="B1638" s="13"/>
      <c r="C1638" s="13"/>
      <c r="D1638" s="14"/>
      <c r="E1638" s="14"/>
      <c r="F1638" s="14"/>
      <c r="G1638" s="14"/>
      <c r="H1638" s="13"/>
      <c r="I1638" s="13"/>
      <c r="J1638" s="16"/>
    </row>
    <row r="1639">
      <c r="A1639" s="12"/>
      <c r="B1639" s="13"/>
      <c r="C1639" s="13"/>
      <c r="D1639" s="14"/>
      <c r="E1639" s="14"/>
      <c r="F1639" s="14"/>
      <c r="G1639" s="14"/>
      <c r="H1639" s="13"/>
      <c r="I1639" s="13"/>
      <c r="J1639" s="16"/>
    </row>
    <row r="1640">
      <c r="A1640" s="12"/>
      <c r="B1640" s="13"/>
      <c r="C1640" s="13"/>
      <c r="D1640" s="14"/>
      <c r="E1640" s="14"/>
      <c r="F1640" s="14"/>
      <c r="G1640" s="14"/>
      <c r="H1640" s="13"/>
      <c r="I1640" s="13"/>
      <c r="J1640" s="16"/>
    </row>
    <row r="1641">
      <c r="A1641" s="12"/>
      <c r="B1641" s="13"/>
      <c r="C1641" s="13"/>
      <c r="D1641" s="14"/>
      <c r="E1641" s="14"/>
      <c r="F1641" s="14"/>
      <c r="G1641" s="14"/>
      <c r="H1641" s="13"/>
      <c r="I1641" s="13"/>
      <c r="J1641" s="16"/>
    </row>
    <row r="1642">
      <c r="A1642" s="12"/>
      <c r="B1642" s="13"/>
      <c r="C1642" s="13"/>
      <c r="D1642" s="14"/>
      <c r="E1642" s="14"/>
      <c r="F1642" s="14"/>
      <c r="G1642" s="14"/>
      <c r="H1642" s="13"/>
      <c r="I1642" s="13"/>
      <c r="J1642" s="16"/>
    </row>
    <row r="1643">
      <c r="A1643" s="12"/>
      <c r="B1643" s="13"/>
      <c r="C1643" s="13"/>
      <c r="D1643" s="14"/>
      <c r="E1643" s="14"/>
      <c r="F1643" s="14"/>
      <c r="G1643" s="14"/>
      <c r="H1643" s="13"/>
      <c r="I1643" s="13"/>
      <c r="J1643" s="16"/>
    </row>
    <row r="1644">
      <c r="A1644" s="12"/>
      <c r="B1644" s="13"/>
      <c r="C1644" s="13"/>
      <c r="D1644" s="14"/>
      <c r="E1644" s="14"/>
      <c r="F1644" s="14"/>
      <c r="G1644" s="14"/>
      <c r="H1644" s="13"/>
      <c r="I1644" s="13"/>
      <c r="J1644" s="16"/>
    </row>
    <row r="1645">
      <c r="A1645" s="12"/>
      <c r="B1645" s="13"/>
      <c r="C1645" s="13"/>
      <c r="D1645" s="14"/>
      <c r="E1645" s="14"/>
      <c r="F1645" s="14"/>
      <c r="G1645" s="14"/>
      <c r="H1645" s="13"/>
      <c r="I1645" s="13"/>
      <c r="J1645" s="16"/>
    </row>
    <row r="1646">
      <c r="A1646" s="12"/>
      <c r="B1646" s="13"/>
      <c r="C1646" s="13"/>
      <c r="D1646" s="14"/>
      <c r="E1646" s="14"/>
      <c r="F1646" s="14"/>
      <c r="G1646" s="14"/>
      <c r="H1646" s="13"/>
      <c r="I1646" s="13"/>
      <c r="J1646" s="16"/>
    </row>
    <row r="1647">
      <c r="A1647" s="12"/>
      <c r="B1647" s="13"/>
      <c r="C1647" s="13"/>
      <c r="D1647" s="14"/>
      <c r="E1647" s="14"/>
      <c r="F1647" s="14"/>
      <c r="G1647" s="14"/>
      <c r="H1647" s="13"/>
      <c r="I1647" s="13"/>
      <c r="J1647" s="16"/>
    </row>
    <row r="1648">
      <c r="A1648" s="12"/>
      <c r="B1648" s="13"/>
      <c r="C1648" s="13"/>
      <c r="D1648" s="14"/>
      <c r="E1648" s="14"/>
      <c r="F1648" s="14"/>
      <c r="G1648" s="14"/>
      <c r="H1648" s="13"/>
      <c r="I1648" s="13"/>
      <c r="J1648" s="16"/>
    </row>
    <row r="1649">
      <c r="A1649" s="12"/>
      <c r="B1649" s="13"/>
      <c r="C1649" s="13"/>
      <c r="D1649" s="14"/>
      <c r="E1649" s="14"/>
      <c r="F1649" s="14"/>
      <c r="G1649" s="14"/>
      <c r="H1649" s="13"/>
      <c r="I1649" s="13"/>
      <c r="J1649" s="16"/>
    </row>
    <row r="1650">
      <c r="A1650" s="12"/>
      <c r="B1650" s="13"/>
      <c r="C1650" s="13"/>
      <c r="D1650" s="14"/>
      <c r="E1650" s="14"/>
      <c r="F1650" s="14"/>
      <c r="G1650" s="14"/>
      <c r="H1650" s="13"/>
      <c r="I1650" s="13"/>
      <c r="J1650" s="16"/>
    </row>
    <row r="1651">
      <c r="A1651" s="12"/>
      <c r="B1651" s="13"/>
      <c r="C1651" s="13"/>
      <c r="D1651" s="14"/>
      <c r="E1651" s="14"/>
      <c r="F1651" s="14"/>
      <c r="G1651" s="14"/>
      <c r="H1651" s="13"/>
      <c r="I1651" s="13"/>
      <c r="J1651" s="16"/>
    </row>
    <row r="1652">
      <c r="A1652" s="12"/>
      <c r="B1652" s="13"/>
      <c r="C1652" s="13"/>
      <c r="D1652" s="14"/>
      <c r="E1652" s="14"/>
      <c r="F1652" s="14"/>
      <c r="G1652" s="14"/>
      <c r="H1652" s="13"/>
      <c r="I1652" s="13"/>
      <c r="J1652" s="16"/>
    </row>
    <row r="1653">
      <c r="A1653" s="12"/>
      <c r="B1653" s="13"/>
      <c r="C1653" s="13"/>
      <c r="D1653" s="14"/>
      <c r="E1653" s="14"/>
      <c r="F1653" s="14"/>
      <c r="G1653" s="14"/>
      <c r="H1653" s="13"/>
      <c r="I1653" s="13"/>
      <c r="J1653" s="16"/>
    </row>
    <row r="1654">
      <c r="A1654" s="12"/>
      <c r="B1654" s="13"/>
      <c r="C1654" s="13"/>
      <c r="D1654" s="14"/>
      <c r="E1654" s="14"/>
      <c r="F1654" s="14"/>
      <c r="G1654" s="14"/>
      <c r="H1654" s="13"/>
      <c r="I1654" s="13"/>
      <c r="J1654" s="16"/>
    </row>
    <row r="1655">
      <c r="A1655" s="12"/>
      <c r="B1655" s="13"/>
      <c r="C1655" s="13"/>
      <c r="D1655" s="14"/>
      <c r="E1655" s="14"/>
      <c r="F1655" s="14"/>
      <c r="G1655" s="14"/>
      <c r="H1655" s="13"/>
      <c r="I1655" s="13"/>
      <c r="J1655" s="16"/>
    </row>
    <row r="1656">
      <c r="A1656" s="12"/>
      <c r="B1656" s="13"/>
      <c r="C1656" s="13"/>
      <c r="D1656" s="14"/>
      <c r="E1656" s="14"/>
      <c r="F1656" s="14"/>
      <c r="G1656" s="14"/>
      <c r="H1656" s="13"/>
      <c r="I1656" s="13"/>
      <c r="J1656" s="16"/>
    </row>
    <row r="1657">
      <c r="A1657" s="12"/>
      <c r="B1657" s="13"/>
      <c r="C1657" s="13"/>
      <c r="D1657" s="14"/>
      <c r="E1657" s="14"/>
      <c r="F1657" s="14"/>
      <c r="G1657" s="14"/>
      <c r="H1657" s="13"/>
      <c r="I1657" s="13"/>
      <c r="J1657" s="16"/>
    </row>
    <row r="1658">
      <c r="A1658" s="12"/>
      <c r="B1658" s="13"/>
      <c r="C1658" s="13"/>
      <c r="D1658" s="14"/>
      <c r="E1658" s="14"/>
      <c r="F1658" s="14"/>
      <c r="G1658" s="14"/>
      <c r="H1658" s="13"/>
      <c r="I1658" s="13"/>
      <c r="J1658" s="16"/>
    </row>
    <row r="1659">
      <c r="A1659" s="12"/>
      <c r="B1659" s="13"/>
      <c r="C1659" s="13"/>
      <c r="D1659" s="14"/>
      <c r="E1659" s="14"/>
      <c r="F1659" s="14"/>
      <c r="G1659" s="14"/>
      <c r="H1659" s="13"/>
      <c r="I1659" s="13"/>
      <c r="J1659" s="16"/>
    </row>
    <row r="1660">
      <c r="A1660" s="12"/>
      <c r="B1660" s="13"/>
      <c r="C1660" s="13"/>
      <c r="D1660" s="14"/>
      <c r="E1660" s="14"/>
      <c r="F1660" s="14"/>
      <c r="G1660" s="14"/>
      <c r="H1660" s="13"/>
      <c r="I1660" s="13"/>
      <c r="J1660" s="16"/>
    </row>
    <row r="1661">
      <c r="A1661" s="12"/>
      <c r="B1661" s="13"/>
      <c r="C1661" s="13"/>
      <c r="D1661" s="14"/>
      <c r="E1661" s="14"/>
      <c r="F1661" s="14"/>
      <c r="G1661" s="14"/>
      <c r="H1661" s="13"/>
      <c r="I1661" s="13"/>
      <c r="J1661" s="16"/>
    </row>
    <row r="1662">
      <c r="A1662" s="12"/>
      <c r="B1662" s="13"/>
      <c r="C1662" s="13"/>
      <c r="D1662" s="14"/>
      <c r="E1662" s="14"/>
      <c r="F1662" s="14"/>
      <c r="G1662" s="14"/>
      <c r="H1662" s="13"/>
      <c r="I1662" s="13"/>
      <c r="J1662" s="16"/>
    </row>
    <row r="1663">
      <c r="A1663" s="12"/>
      <c r="B1663" s="13"/>
      <c r="C1663" s="13"/>
      <c r="D1663" s="14"/>
      <c r="E1663" s="14"/>
      <c r="F1663" s="14"/>
      <c r="G1663" s="14"/>
      <c r="H1663" s="13"/>
      <c r="I1663" s="13"/>
      <c r="J1663" s="16"/>
    </row>
    <row r="1664">
      <c r="A1664" s="12"/>
      <c r="B1664" s="13"/>
      <c r="C1664" s="13"/>
      <c r="D1664" s="14"/>
      <c r="E1664" s="14"/>
      <c r="F1664" s="14"/>
      <c r="G1664" s="14"/>
      <c r="H1664" s="13"/>
      <c r="I1664" s="13"/>
      <c r="J1664" s="16"/>
    </row>
    <row r="1665">
      <c r="A1665" s="12"/>
      <c r="B1665" s="13"/>
      <c r="C1665" s="13"/>
      <c r="D1665" s="14"/>
      <c r="E1665" s="14"/>
      <c r="F1665" s="14"/>
      <c r="G1665" s="14"/>
      <c r="H1665" s="13"/>
      <c r="I1665" s="13"/>
      <c r="J1665" s="16"/>
    </row>
    <row r="1666">
      <c r="A1666" s="12"/>
      <c r="B1666" s="13"/>
      <c r="C1666" s="13"/>
      <c r="D1666" s="14"/>
      <c r="E1666" s="14"/>
      <c r="F1666" s="14"/>
      <c r="G1666" s="14"/>
      <c r="H1666" s="13"/>
      <c r="I1666" s="13"/>
      <c r="J1666" s="16"/>
    </row>
    <row r="1667">
      <c r="A1667" s="12"/>
      <c r="B1667" s="13"/>
      <c r="C1667" s="13"/>
      <c r="D1667" s="14"/>
      <c r="E1667" s="14"/>
      <c r="F1667" s="14"/>
      <c r="G1667" s="14"/>
      <c r="H1667" s="13"/>
      <c r="I1667" s="13"/>
      <c r="J1667" s="16"/>
    </row>
    <row r="1668">
      <c r="A1668" s="12"/>
      <c r="B1668" s="13"/>
      <c r="C1668" s="13"/>
      <c r="D1668" s="14"/>
      <c r="E1668" s="14"/>
      <c r="F1668" s="14"/>
      <c r="G1668" s="14"/>
      <c r="H1668" s="13"/>
      <c r="I1668" s="13"/>
      <c r="J1668" s="16"/>
    </row>
    <row r="1669">
      <c r="A1669" s="12"/>
      <c r="B1669" s="13"/>
      <c r="C1669" s="13"/>
      <c r="D1669" s="14"/>
      <c r="E1669" s="14"/>
      <c r="F1669" s="14"/>
      <c r="G1669" s="14"/>
      <c r="H1669" s="13"/>
      <c r="I1669" s="13"/>
      <c r="J1669" s="16"/>
    </row>
    <row r="1670">
      <c r="A1670" s="12"/>
      <c r="B1670" s="13"/>
      <c r="C1670" s="13"/>
      <c r="D1670" s="14"/>
      <c r="E1670" s="14"/>
      <c r="F1670" s="14"/>
      <c r="G1670" s="14"/>
      <c r="H1670" s="13"/>
      <c r="I1670" s="13"/>
      <c r="J1670" s="16"/>
    </row>
    <row r="1671">
      <c r="A1671" s="12"/>
      <c r="B1671" s="13"/>
      <c r="C1671" s="13"/>
      <c r="D1671" s="14"/>
      <c r="E1671" s="14"/>
      <c r="F1671" s="14"/>
      <c r="G1671" s="14"/>
      <c r="H1671" s="13"/>
      <c r="I1671" s="13"/>
      <c r="J1671" s="16"/>
    </row>
    <row r="1672">
      <c r="A1672" s="12"/>
      <c r="B1672" s="13"/>
      <c r="C1672" s="13"/>
      <c r="D1672" s="14"/>
      <c r="E1672" s="14"/>
      <c r="F1672" s="14"/>
      <c r="G1672" s="14"/>
      <c r="H1672" s="13"/>
      <c r="I1672" s="13"/>
      <c r="J1672" s="16"/>
    </row>
    <row r="1673">
      <c r="A1673" s="12"/>
      <c r="B1673" s="13"/>
      <c r="C1673" s="13"/>
      <c r="D1673" s="14"/>
      <c r="E1673" s="14"/>
      <c r="F1673" s="14"/>
      <c r="G1673" s="14"/>
      <c r="H1673" s="13"/>
      <c r="I1673" s="13"/>
      <c r="J1673" s="16"/>
    </row>
    <row r="1674">
      <c r="A1674" s="12"/>
      <c r="B1674" s="13"/>
      <c r="C1674" s="13"/>
      <c r="D1674" s="14"/>
      <c r="E1674" s="14"/>
      <c r="F1674" s="14"/>
      <c r="G1674" s="14"/>
      <c r="H1674" s="13"/>
      <c r="I1674" s="13"/>
      <c r="J1674" s="16"/>
    </row>
    <row r="1675">
      <c r="A1675" s="12"/>
      <c r="B1675" s="13"/>
      <c r="C1675" s="13"/>
      <c r="D1675" s="14"/>
      <c r="E1675" s="14"/>
      <c r="F1675" s="14"/>
      <c r="G1675" s="14"/>
      <c r="H1675" s="13"/>
      <c r="I1675" s="13"/>
      <c r="J1675" s="16"/>
    </row>
    <row r="1676">
      <c r="A1676" s="12"/>
      <c r="B1676" s="13"/>
      <c r="C1676" s="13"/>
      <c r="D1676" s="14"/>
      <c r="E1676" s="14"/>
      <c r="F1676" s="14"/>
      <c r="G1676" s="14"/>
      <c r="H1676" s="13"/>
      <c r="I1676" s="13"/>
      <c r="J1676" s="16"/>
    </row>
    <row r="1677">
      <c r="A1677" s="12"/>
      <c r="B1677" s="13"/>
      <c r="C1677" s="13"/>
      <c r="D1677" s="14"/>
      <c r="E1677" s="14"/>
      <c r="F1677" s="14"/>
      <c r="G1677" s="14"/>
      <c r="H1677" s="13"/>
      <c r="I1677" s="13"/>
      <c r="J1677" s="16"/>
    </row>
    <row r="1678">
      <c r="A1678" s="12"/>
      <c r="B1678" s="13"/>
      <c r="C1678" s="13"/>
      <c r="D1678" s="14"/>
      <c r="E1678" s="14"/>
      <c r="F1678" s="14"/>
      <c r="G1678" s="14"/>
      <c r="H1678" s="13"/>
      <c r="I1678" s="13"/>
      <c r="J1678" s="16"/>
    </row>
    <row r="1679">
      <c r="A1679" s="12"/>
      <c r="B1679" s="13"/>
      <c r="C1679" s="13"/>
      <c r="D1679" s="14"/>
      <c r="E1679" s="14"/>
      <c r="F1679" s="14"/>
      <c r="G1679" s="14"/>
      <c r="H1679" s="13"/>
      <c r="I1679" s="13"/>
      <c r="J1679" s="16"/>
    </row>
    <row r="1680">
      <c r="A1680" s="12"/>
      <c r="B1680" s="13"/>
      <c r="C1680" s="13"/>
      <c r="D1680" s="14"/>
      <c r="E1680" s="14"/>
      <c r="F1680" s="14"/>
      <c r="G1680" s="14"/>
      <c r="H1680" s="13"/>
      <c r="I1680" s="13"/>
      <c r="J1680" s="16"/>
    </row>
    <row r="1681">
      <c r="A1681" s="12"/>
      <c r="B1681" s="13"/>
      <c r="C1681" s="13"/>
      <c r="D1681" s="14"/>
      <c r="E1681" s="14"/>
      <c r="F1681" s="14"/>
      <c r="G1681" s="14"/>
      <c r="H1681" s="13"/>
      <c r="I1681" s="13"/>
      <c r="J1681" s="16"/>
    </row>
    <row r="1682">
      <c r="A1682" s="12"/>
      <c r="B1682" s="13"/>
      <c r="C1682" s="13"/>
      <c r="D1682" s="14"/>
      <c r="E1682" s="14"/>
      <c r="F1682" s="14"/>
      <c r="G1682" s="14"/>
      <c r="H1682" s="13"/>
      <c r="I1682" s="13"/>
      <c r="J1682" s="16"/>
    </row>
    <row r="1683">
      <c r="A1683" s="12"/>
      <c r="B1683" s="13"/>
      <c r="C1683" s="13"/>
      <c r="D1683" s="14"/>
      <c r="E1683" s="14"/>
      <c r="F1683" s="14"/>
      <c r="G1683" s="14"/>
      <c r="H1683" s="13"/>
      <c r="I1683" s="13"/>
      <c r="J1683" s="16"/>
    </row>
    <row r="1684">
      <c r="A1684" s="12"/>
      <c r="B1684" s="13"/>
      <c r="C1684" s="13"/>
      <c r="D1684" s="14"/>
      <c r="E1684" s="14"/>
      <c r="F1684" s="14"/>
      <c r="G1684" s="14"/>
      <c r="H1684" s="13"/>
      <c r="I1684" s="13"/>
      <c r="J1684" s="16"/>
    </row>
    <row r="1685">
      <c r="A1685" s="12"/>
      <c r="B1685" s="13"/>
      <c r="C1685" s="13"/>
      <c r="D1685" s="14"/>
      <c r="E1685" s="14"/>
      <c r="F1685" s="14"/>
      <c r="G1685" s="14"/>
      <c r="H1685" s="13"/>
      <c r="I1685" s="13"/>
      <c r="J1685" s="16"/>
    </row>
    <row r="1686">
      <c r="A1686" s="12"/>
      <c r="B1686" s="13"/>
      <c r="C1686" s="13"/>
      <c r="D1686" s="14"/>
      <c r="E1686" s="14"/>
      <c r="F1686" s="14"/>
      <c r="G1686" s="14"/>
      <c r="H1686" s="13"/>
      <c r="I1686" s="13"/>
      <c r="J1686" s="16"/>
    </row>
    <row r="1687">
      <c r="A1687" s="12"/>
      <c r="B1687" s="13"/>
      <c r="C1687" s="13"/>
      <c r="D1687" s="14"/>
      <c r="E1687" s="14"/>
      <c r="F1687" s="14"/>
      <c r="G1687" s="14"/>
      <c r="H1687" s="13"/>
      <c r="I1687" s="13"/>
      <c r="J1687" s="16"/>
    </row>
    <row r="1688">
      <c r="A1688" s="12"/>
      <c r="B1688" s="13"/>
      <c r="C1688" s="13"/>
      <c r="D1688" s="14"/>
      <c r="E1688" s="14"/>
      <c r="F1688" s="14"/>
      <c r="G1688" s="14"/>
      <c r="H1688" s="13"/>
      <c r="I1688" s="13"/>
      <c r="J1688" s="16"/>
    </row>
    <row r="1689">
      <c r="A1689" s="12"/>
      <c r="B1689" s="13"/>
      <c r="C1689" s="13"/>
      <c r="D1689" s="14"/>
      <c r="E1689" s="14"/>
      <c r="F1689" s="14"/>
      <c r="G1689" s="14"/>
      <c r="H1689" s="13"/>
      <c r="I1689" s="13"/>
      <c r="J1689" s="16"/>
    </row>
    <row r="1690">
      <c r="A1690" s="12"/>
      <c r="B1690" s="13"/>
      <c r="C1690" s="13"/>
      <c r="D1690" s="14"/>
      <c r="E1690" s="14"/>
      <c r="F1690" s="14"/>
      <c r="G1690" s="14"/>
      <c r="H1690" s="13"/>
      <c r="I1690" s="13"/>
      <c r="J1690" s="16"/>
    </row>
    <row r="1691">
      <c r="A1691" s="12"/>
      <c r="B1691" s="13"/>
      <c r="C1691" s="13"/>
      <c r="D1691" s="14"/>
      <c r="E1691" s="14"/>
      <c r="F1691" s="14"/>
      <c r="G1691" s="14"/>
      <c r="H1691" s="13"/>
      <c r="I1691" s="13"/>
      <c r="J1691" s="16"/>
    </row>
    <row r="1692">
      <c r="A1692" s="12"/>
      <c r="B1692" s="13"/>
      <c r="C1692" s="13"/>
      <c r="D1692" s="14"/>
      <c r="E1692" s="14"/>
      <c r="F1692" s="14"/>
      <c r="G1692" s="14"/>
      <c r="H1692" s="13"/>
      <c r="I1692" s="13"/>
      <c r="J1692" s="16"/>
    </row>
    <row r="1693">
      <c r="A1693" s="12"/>
      <c r="B1693" s="13"/>
      <c r="C1693" s="13"/>
      <c r="D1693" s="14"/>
      <c r="E1693" s="14"/>
      <c r="F1693" s="14"/>
      <c r="G1693" s="14"/>
      <c r="H1693" s="13"/>
      <c r="I1693" s="13"/>
      <c r="J1693" s="16"/>
    </row>
    <row r="1694">
      <c r="A1694" s="12"/>
      <c r="B1694" s="13"/>
      <c r="C1694" s="13"/>
      <c r="D1694" s="14"/>
      <c r="E1694" s="14"/>
      <c r="F1694" s="14"/>
      <c r="G1694" s="14"/>
      <c r="H1694" s="13"/>
      <c r="I1694" s="13"/>
      <c r="J1694" s="16"/>
    </row>
    <row r="1695">
      <c r="A1695" s="12"/>
      <c r="B1695" s="13"/>
      <c r="C1695" s="13"/>
      <c r="D1695" s="14"/>
      <c r="E1695" s="14"/>
      <c r="F1695" s="14"/>
      <c r="G1695" s="14"/>
      <c r="H1695" s="13"/>
      <c r="I1695" s="13"/>
      <c r="J1695" s="16"/>
    </row>
    <row r="1696">
      <c r="A1696" s="12"/>
      <c r="B1696" s="13"/>
      <c r="C1696" s="13"/>
      <c r="D1696" s="14"/>
      <c r="E1696" s="14"/>
      <c r="F1696" s="14"/>
      <c r="G1696" s="14"/>
      <c r="H1696" s="13"/>
      <c r="I1696" s="13"/>
      <c r="J1696" s="16"/>
    </row>
    <row r="1697">
      <c r="A1697" s="12"/>
      <c r="B1697" s="13"/>
      <c r="C1697" s="13"/>
      <c r="D1697" s="14"/>
      <c r="E1697" s="14"/>
      <c r="F1697" s="14"/>
      <c r="G1697" s="14"/>
      <c r="H1697" s="13"/>
      <c r="I1697" s="13"/>
      <c r="J1697" s="16"/>
    </row>
    <row r="1698">
      <c r="A1698" s="12"/>
      <c r="B1698" s="13"/>
      <c r="C1698" s="13"/>
      <c r="D1698" s="14"/>
      <c r="E1698" s="14"/>
      <c r="F1698" s="14"/>
      <c r="G1698" s="14"/>
      <c r="H1698" s="13"/>
      <c r="I1698" s="13"/>
      <c r="J1698" s="16"/>
    </row>
    <row r="1699">
      <c r="A1699" s="12"/>
      <c r="B1699" s="13"/>
      <c r="C1699" s="13"/>
      <c r="D1699" s="14"/>
      <c r="E1699" s="14"/>
      <c r="F1699" s="14"/>
      <c r="G1699" s="14"/>
      <c r="H1699" s="13"/>
      <c r="I1699" s="13"/>
      <c r="J1699" s="16"/>
    </row>
    <row r="1700">
      <c r="A1700" s="12"/>
      <c r="B1700" s="13"/>
      <c r="C1700" s="13"/>
      <c r="D1700" s="14"/>
      <c r="E1700" s="14"/>
      <c r="F1700" s="14"/>
      <c r="G1700" s="14"/>
      <c r="H1700" s="13"/>
      <c r="I1700" s="13"/>
      <c r="J1700" s="16"/>
    </row>
    <row r="1701">
      <c r="A1701" s="12"/>
      <c r="B1701" s="13"/>
      <c r="C1701" s="13"/>
      <c r="D1701" s="14"/>
      <c r="E1701" s="14"/>
      <c r="F1701" s="14"/>
      <c r="G1701" s="14"/>
      <c r="H1701" s="13"/>
      <c r="I1701" s="13"/>
      <c r="J1701" s="16"/>
    </row>
    <row r="1702">
      <c r="A1702" s="12"/>
      <c r="B1702" s="13"/>
      <c r="C1702" s="13"/>
      <c r="D1702" s="14"/>
      <c r="E1702" s="14"/>
      <c r="F1702" s="14"/>
      <c r="G1702" s="14"/>
      <c r="H1702" s="13"/>
      <c r="I1702" s="13"/>
      <c r="J1702" s="16"/>
    </row>
    <row r="1703">
      <c r="A1703" s="12"/>
      <c r="B1703" s="13"/>
      <c r="C1703" s="13"/>
      <c r="D1703" s="14"/>
      <c r="E1703" s="14"/>
      <c r="F1703" s="14"/>
      <c r="G1703" s="14"/>
      <c r="H1703" s="13"/>
      <c r="I1703" s="13"/>
      <c r="J1703" s="16"/>
    </row>
    <row r="1704">
      <c r="A1704" s="12"/>
      <c r="B1704" s="13"/>
      <c r="C1704" s="13"/>
      <c r="D1704" s="14"/>
      <c r="E1704" s="14"/>
      <c r="F1704" s="14"/>
      <c r="G1704" s="14"/>
      <c r="H1704" s="13"/>
      <c r="I1704" s="13"/>
      <c r="J1704" s="16"/>
    </row>
    <row r="1705">
      <c r="A1705" s="12"/>
      <c r="B1705" s="13"/>
      <c r="C1705" s="13"/>
      <c r="D1705" s="14"/>
      <c r="E1705" s="14"/>
      <c r="F1705" s="14"/>
      <c r="G1705" s="14"/>
      <c r="H1705" s="13"/>
      <c r="I1705" s="13"/>
      <c r="J1705" s="16"/>
    </row>
    <row r="1706">
      <c r="A1706" s="12"/>
      <c r="B1706" s="13"/>
      <c r="C1706" s="13"/>
      <c r="D1706" s="14"/>
      <c r="E1706" s="14"/>
      <c r="F1706" s="14"/>
      <c r="G1706" s="14"/>
      <c r="H1706" s="13"/>
      <c r="I1706" s="13"/>
      <c r="J1706" s="16"/>
    </row>
    <row r="1707">
      <c r="A1707" s="12"/>
      <c r="B1707" s="13"/>
      <c r="C1707" s="13"/>
      <c r="D1707" s="14"/>
      <c r="E1707" s="14"/>
      <c r="F1707" s="14"/>
      <c r="G1707" s="14"/>
      <c r="H1707" s="13"/>
      <c r="I1707" s="13"/>
      <c r="J1707" s="16"/>
    </row>
    <row r="1708">
      <c r="A1708" s="12"/>
      <c r="B1708" s="13"/>
      <c r="C1708" s="13"/>
      <c r="D1708" s="14"/>
      <c r="E1708" s="14"/>
      <c r="F1708" s="14"/>
      <c r="G1708" s="14"/>
      <c r="H1708" s="13"/>
      <c r="I1708" s="13"/>
      <c r="J1708" s="16"/>
    </row>
    <row r="1709">
      <c r="A1709" s="12"/>
      <c r="B1709" s="13"/>
      <c r="C1709" s="13"/>
      <c r="D1709" s="14"/>
      <c r="E1709" s="14"/>
      <c r="F1709" s="14"/>
      <c r="G1709" s="14"/>
      <c r="H1709" s="13"/>
      <c r="I1709" s="13"/>
      <c r="J1709" s="16"/>
    </row>
    <row r="1710">
      <c r="A1710" s="12"/>
      <c r="B1710" s="13"/>
      <c r="C1710" s="13"/>
      <c r="D1710" s="14"/>
      <c r="E1710" s="14"/>
      <c r="F1710" s="14"/>
      <c r="G1710" s="14"/>
      <c r="H1710" s="13"/>
      <c r="I1710" s="13"/>
      <c r="J1710" s="16"/>
    </row>
    <row r="1711">
      <c r="A1711" s="12"/>
      <c r="B1711" s="13"/>
      <c r="C1711" s="13"/>
      <c r="D1711" s="14"/>
      <c r="E1711" s="14"/>
      <c r="F1711" s="14"/>
      <c r="G1711" s="14"/>
      <c r="H1711" s="13"/>
      <c r="I1711" s="13"/>
      <c r="J1711" s="16"/>
    </row>
    <row r="1712">
      <c r="A1712" s="12"/>
      <c r="B1712" s="13"/>
      <c r="C1712" s="13"/>
      <c r="D1712" s="14"/>
      <c r="E1712" s="14"/>
      <c r="F1712" s="14"/>
      <c r="G1712" s="14"/>
      <c r="H1712" s="13"/>
      <c r="I1712" s="13"/>
      <c r="J1712" s="16"/>
    </row>
    <row r="1713">
      <c r="A1713" s="12"/>
      <c r="B1713" s="13"/>
      <c r="C1713" s="13"/>
      <c r="D1713" s="14"/>
      <c r="E1713" s="14"/>
      <c r="F1713" s="14"/>
      <c r="G1713" s="14"/>
      <c r="H1713" s="13"/>
      <c r="I1713" s="13"/>
      <c r="J1713" s="16"/>
    </row>
    <row r="1714">
      <c r="A1714" s="12"/>
      <c r="B1714" s="13"/>
      <c r="C1714" s="13"/>
      <c r="D1714" s="14"/>
      <c r="E1714" s="14"/>
      <c r="F1714" s="14"/>
      <c r="G1714" s="14"/>
      <c r="H1714" s="13"/>
      <c r="I1714" s="13"/>
      <c r="J1714" s="16"/>
    </row>
    <row r="1715">
      <c r="A1715" s="12"/>
      <c r="B1715" s="13"/>
      <c r="C1715" s="13"/>
      <c r="D1715" s="14"/>
      <c r="E1715" s="14"/>
      <c r="F1715" s="14"/>
      <c r="G1715" s="14"/>
      <c r="H1715" s="13"/>
      <c r="I1715" s="13"/>
      <c r="J1715" s="16"/>
    </row>
    <row r="1716">
      <c r="A1716" s="12"/>
      <c r="B1716" s="13"/>
      <c r="C1716" s="13"/>
      <c r="D1716" s="14"/>
      <c r="E1716" s="14"/>
      <c r="F1716" s="14"/>
      <c r="G1716" s="14"/>
      <c r="H1716" s="13"/>
      <c r="I1716" s="13"/>
      <c r="J1716" s="16"/>
    </row>
    <row r="1717">
      <c r="A1717" s="12"/>
      <c r="B1717" s="13"/>
      <c r="C1717" s="13"/>
      <c r="D1717" s="14"/>
      <c r="E1717" s="14"/>
      <c r="F1717" s="14"/>
      <c r="G1717" s="14"/>
      <c r="H1717" s="13"/>
      <c r="I1717" s="13"/>
      <c r="J1717" s="16"/>
    </row>
    <row r="1718">
      <c r="A1718" s="12"/>
      <c r="B1718" s="13"/>
      <c r="C1718" s="13"/>
      <c r="D1718" s="14"/>
      <c r="E1718" s="14"/>
      <c r="F1718" s="14"/>
      <c r="G1718" s="14"/>
      <c r="H1718" s="13"/>
      <c r="I1718" s="13"/>
      <c r="J1718" s="16"/>
    </row>
    <row r="1719">
      <c r="A1719" s="12"/>
      <c r="B1719" s="13"/>
      <c r="C1719" s="13"/>
      <c r="D1719" s="14"/>
      <c r="E1719" s="14"/>
      <c r="F1719" s="14"/>
      <c r="G1719" s="14"/>
      <c r="H1719" s="13"/>
      <c r="I1719" s="13"/>
      <c r="J1719" s="16"/>
    </row>
    <row r="1720">
      <c r="A1720" s="12"/>
      <c r="B1720" s="13"/>
      <c r="C1720" s="13"/>
      <c r="D1720" s="14"/>
      <c r="E1720" s="14"/>
      <c r="F1720" s="14"/>
      <c r="G1720" s="14"/>
      <c r="H1720" s="13"/>
      <c r="I1720" s="13"/>
      <c r="J1720" s="16"/>
    </row>
    <row r="1721">
      <c r="A1721" s="12"/>
      <c r="B1721" s="13"/>
      <c r="C1721" s="13"/>
      <c r="D1721" s="14"/>
      <c r="E1721" s="14"/>
      <c r="F1721" s="14"/>
      <c r="G1721" s="14"/>
      <c r="H1721" s="13"/>
      <c r="I1721" s="13"/>
      <c r="J1721" s="16"/>
    </row>
    <row r="1722">
      <c r="A1722" s="12"/>
      <c r="B1722" s="13"/>
      <c r="C1722" s="13"/>
      <c r="D1722" s="14"/>
      <c r="E1722" s="14"/>
      <c r="F1722" s="14"/>
      <c r="G1722" s="14"/>
      <c r="H1722" s="13"/>
      <c r="I1722" s="13"/>
      <c r="J1722" s="16"/>
    </row>
    <row r="1723">
      <c r="A1723" s="12"/>
      <c r="B1723" s="13"/>
      <c r="C1723" s="13"/>
      <c r="D1723" s="14"/>
      <c r="E1723" s="14"/>
      <c r="F1723" s="14"/>
      <c r="G1723" s="14"/>
      <c r="H1723" s="13"/>
      <c r="I1723" s="13"/>
      <c r="J1723" s="16"/>
    </row>
    <row r="1724">
      <c r="A1724" s="12"/>
      <c r="B1724" s="13"/>
      <c r="C1724" s="13"/>
      <c r="D1724" s="14"/>
      <c r="E1724" s="14"/>
      <c r="F1724" s="14"/>
      <c r="G1724" s="14"/>
      <c r="H1724" s="13"/>
      <c r="I1724" s="13"/>
      <c r="J1724" s="16"/>
    </row>
    <row r="1725">
      <c r="A1725" s="12"/>
      <c r="B1725" s="13"/>
      <c r="C1725" s="13"/>
      <c r="D1725" s="14"/>
      <c r="E1725" s="14"/>
      <c r="F1725" s="14"/>
      <c r="G1725" s="14"/>
      <c r="H1725" s="13"/>
      <c r="I1725" s="13"/>
      <c r="J1725" s="16"/>
    </row>
    <row r="1726">
      <c r="A1726" s="12"/>
      <c r="B1726" s="13"/>
      <c r="C1726" s="13"/>
      <c r="D1726" s="14"/>
      <c r="E1726" s="14"/>
      <c r="F1726" s="14"/>
      <c r="G1726" s="14"/>
      <c r="H1726" s="13"/>
      <c r="I1726" s="13"/>
      <c r="J1726" s="16"/>
    </row>
    <row r="1727">
      <c r="A1727" s="12"/>
      <c r="B1727" s="13"/>
      <c r="C1727" s="13"/>
      <c r="D1727" s="14"/>
      <c r="E1727" s="14"/>
      <c r="F1727" s="14"/>
      <c r="G1727" s="14"/>
      <c r="H1727" s="13"/>
      <c r="I1727" s="13"/>
      <c r="J1727" s="16"/>
    </row>
    <row r="1728">
      <c r="A1728" s="12"/>
      <c r="B1728" s="13"/>
      <c r="C1728" s="13"/>
      <c r="D1728" s="14"/>
      <c r="E1728" s="14"/>
      <c r="F1728" s="14"/>
      <c r="G1728" s="14"/>
      <c r="H1728" s="13"/>
      <c r="I1728" s="13"/>
      <c r="J1728" s="16"/>
    </row>
    <row r="1729">
      <c r="A1729" s="12"/>
      <c r="B1729" s="13"/>
      <c r="C1729" s="13"/>
      <c r="D1729" s="14"/>
      <c r="E1729" s="14"/>
      <c r="F1729" s="14"/>
      <c r="G1729" s="14"/>
      <c r="H1729" s="13"/>
      <c r="I1729" s="13"/>
      <c r="J1729" s="16"/>
    </row>
    <row r="1730">
      <c r="A1730" s="12"/>
      <c r="B1730" s="13"/>
      <c r="C1730" s="13"/>
      <c r="D1730" s="14"/>
      <c r="E1730" s="14"/>
      <c r="F1730" s="14"/>
      <c r="G1730" s="14"/>
      <c r="H1730" s="13"/>
      <c r="I1730" s="13"/>
      <c r="J1730" s="16"/>
    </row>
    <row r="1731">
      <c r="A1731" s="12"/>
      <c r="B1731" s="13"/>
      <c r="C1731" s="13"/>
      <c r="D1731" s="14"/>
      <c r="E1731" s="14"/>
      <c r="F1731" s="14"/>
      <c r="G1731" s="14"/>
      <c r="H1731" s="13"/>
      <c r="I1731" s="13"/>
      <c r="J1731" s="16"/>
    </row>
    <row r="1732">
      <c r="A1732" s="12"/>
      <c r="B1732" s="13"/>
      <c r="C1732" s="13"/>
      <c r="D1732" s="14"/>
      <c r="E1732" s="14"/>
      <c r="F1732" s="14"/>
      <c r="G1732" s="14"/>
      <c r="H1732" s="13"/>
      <c r="I1732" s="13"/>
      <c r="J1732" s="16"/>
    </row>
    <row r="1733">
      <c r="A1733" s="12"/>
      <c r="B1733" s="13"/>
      <c r="C1733" s="13"/>
      <c r="D1733" s="14"/>
      <c r="E1733" s="14"/>
      <c r="F1733" s="14"/>
      <c r="G1733" s="14"/>
      <c r="H1733" s="13"/>
      <c r="I1733" s="13"/>
      <c r="J1733" s="16"/>
    </row>
    <row r="1734">
      <c r="A1734" s="12"/>
      <c r="B1734" s="13"/>
      <c r="C1734" s="13"/>
      <c r="D1734" s="14"/>
      <c r="E1734" s="14"/>
      <c r="F1734" s="14"/>
      <c r="G1734" s="14"/>
      <c r="H1734" s="13"/>
      <c r="I1734" s="13"/>
      <c r="J1734" s="16"/>
    </row>
    <row r="1735">
      <c r="A1735" s="12"/>
      <c r="B1735" s="13"/>
      <c r="C1735" s="13"/>
      <c r="D1735" s="14"/>
      <c r="E1735" s="14"/>
      <c r="F1735" s="14"/>
      <c r="G1735" s="14"/>
      <c r="H1735" s="13"/>
      <c r="I1735" s="13"/>
      <c r="J1735" s="16"/>
    </row>
    <row r="1736">
      <c r="A1736" s="12"/>
      <c r="B1736" s="13"/>
      <c r="C1736" s="13"/>
      <c r="D1736" s="14"/>
      <c r="E1736" s="14"/>
      <c r="F1736" s="14"/>
      <c r="G1736" s="14"/>
      <c r="H1736" s="13"/>
      <c r="I1736" s="13"/>
      <c r="J1736" s="16"/>
    </row>
    <row r="1737">
      <c r="A1737" s="12"/>
      <c r="B1737" s="13"/>
      <c r="C1737" s="13"/>
      <c r="D1737" s="14"/>
      <c r="E1737" s="14"/>
      <c r="F1737" s="14"/>
      <c r="G1737" s="14"/>
      <c r="H1737" s="13"/>
      <c r="I1737" s="13"/>
      <c r="J1737" s="16"/>
    </row>
    <row r="1738">
      <c r="A1738" s="12"/>
      <c r="B1738" s="13"/>
      <c r="C1738" s="13"/>
      <c r="D1738" s="14"/>
      <c r="E1738" s="14"/>
      <c r="F1738" s="14"/>
      <c r="G1738" s="14"/>
      <c r="H1738" s="13"/>
      <c r="I1738" s="13"/>
      <c r="J1738" s="16"/>
    </row>
    <row r="1739">
      <c r="A1739" s="12"/>
      <c r="B1739" s="13"/>
      <c r="C1739" s="13"/>
      <c r="D1739" s="14"/>
      <c r="E1739" s="14"/>
      <c r="F1739" s="14"/>
      <c r="G1739" s="14"/>
      <c r="H1739" s="13"/>
      <c r="I1739" s="13"/>
      <c r="J1739" s="16"/>
    </row>
    <row r="1740">
      <c r="A1740" s="12"/>
      <c r="B1740" s="13"/>
      <c r="C1740" s="13"/>
      <c r="D1740" s="14"/>
      <c r="E1740" s="14"/>
      <c r="F1740" s="14"/>
      <c r="G1740" s="14"/>
      <c r="H1740" s="13"/>
      <c r="I1740" s="13"/>
      <c r="J1740" s="16"/>
    </row>
    <row r="1741">
      <c r="A1741" s="12"/>
      <c r="B1741" s="13"/>
      <c r="C1741" s="13"/>
      <c r="D1741" s="14"/>
      <c r="E1741" s="14"/>
      <c r="F1741" s="14"/>
      <c r="G1741" s="14"/>
      <c r="H1741" s="13"/>
      <c r="I1741" s="13"/>
      <c r="J1741" s="16"/>
    </row>
    <row r="1742">
      <c r="A1742" s="12"/>
      <c r="B1742" s="13"/>
      <c r="C1742" s="13"/>
      <c r="D1742" s="14"/>
      <c r="E1742" s="14"/>
      <c r="F1742" s="14"/>
      <c r="G1742" s="14"/>
      <c r="H1742" s="13"/>
      <c r="I1742" s="13"/>
      <c r="J1742" s="16"/>
    </row>
    <row r="1743">
      <c r="A1743" s="12"/>
      <c r="B1743" s="13"/>
      <c r="C1743" s="13"/>
      <c r="D1743" s="14"/>
      <c r="E1743" s="14"/>
      <c r="F1743" s="14"/>
      <c r="G1743" s="14"/>
      <c r="H1743" s="13"/>
      <c r="I1743" s="13"/>
      <c r="J1743" s="16"/>
    </row>
    <row r="1744">
      <c r="A1744" s="12"/>
      <c r="B1744" s="13"/>
      <c r="C1744" s="13"/>
      <c r="D1744" s="14"/>
      <c r="E1744" s="14"/>
      <c r="F1744" s="14"/>
      <c r="G1744" s="14"/>
      <c r="H1744" s="13"/>
      <c r="I1744" s="13"/>
      <c r="J1744" s="16"/>
    </row>
    <row r="1745">
      <c r="A1745" s="12"/>
      <c r="B1745" s="13"/>
      <c r="C1745" s="13"/>
      <c r="D1745" s="14"/>
      <c r="E1745" s="14"/>
      <c r="F1745" s="14"/>
      <c r="G1745" s="14"/>
      <c r="H1745" s="13"/>
      <c r="I1745" s="13"/>
      <c r="J1745" s="16"/>
    </row>
    <row r="1746">
      <c r="A1746" s="12"/>
      <c r="B1746" s="13"/>
      <c r="C1746" s="13"/>
      <c r="D1746" s="14"/>
      <c r="E1746" s="14"/>
      <c r="F1746" s="14"/>
      <c r="G1746" s="14"/>
      <c r="H1746" s="13"/>
      <c r="I1746" s="13"/>
      <c r="J1746" s="16"/>
    </row>
    <row r="1747">
      <c r="A1747" s="12"/>
      <c r="B1747" s="13"/>
      <c r="C1747" s="13"/>
      <c r="D1747" s="14"/>
      <c r="E1747" s="14"/>
      <c r="F1747" s="14"/>
      <c r="G1747" s="14"/>
      <c r="H1747" s="13"/>
      <c r="I1747" s="13"/>
      <c r="J1747" s="16"/>
    </row>
    <row r="1748">
      <c r="A1748" s="12"/>
      <c r="B1748" s="13"/>
      <c r="C1748" s="13"/>
      <c r="D1748" s="14"/>
      <c r="E1748" s="14"/>
      <c r="F1748" s="14"/>
      <c r="G1748" s="14"/>
      <c r="H1748" s="13"/>
      <c r="I1748" s="13"/>
      <c r="J1748" s="16"/>
    </row>
    <row r="1749">
      <c r="A1749" s="12"/>
      <c r="B1749" s="13"/>
      <c r="C1749" s="13"/>
      <c r="D1749" s="14"/>
      <c r="E1749" s="14"/>
      <c r="F1749" s="14"/>
      <c r="G1749" s="14"/>
      <c r="H1749" s="13"/>
      <c r="I1749" s="13"/>
      <c r="J1749" s="16"/>
    </row>
    <row r="1750">
      <c r="A1750" s="12"/>
      <c r="B1750" s="13"/>
      <c r="C1750" s="13"/>
      <c r="D1750" s="14"/>
      <c r="E1750" s="14"/>
      <c r="F1750" s="14"/>
      <c r="G1750" s="14"/>
      <c r="H1750" s="13"/>
      <c r="I1750" s="13"/>
      <c r="J1750" s="16"/>
    </row>
    <row r="1751">
      <c r="A1751" s="12"/>
      <c r="B1751" s="13"/>
      <c r="C1751" s="13"/>
      <c r="D1751" s="14"/>
      <c r="E1751" s="14"/>
      <c r="F1751" s="14"/>
      <c r="G1751" s="14"/>
      <c r="H1751" s="13"/>
      <c r="I1751" s="13"/>
      <c r="J1751" s="16"/>
    </row>
    <row r="1752">
      <c r="A1752" s="12"/>
      <c r="B1752" s="13"/>
      <c r="C1752" s="13"/>
      <c r="D1752" s="14"/>
      <c r="E1752" s="14"/>
      <c r="F1752" s="14"/>
      <c r="G1752" s="14"/>
      <c r="H1752" s="13"/>
      <c r="I1752" s="13"/>
      <c r="J1752" s="16"/>
    </row>
    <row r="1753">
      <c r="A1753" s="12"/>
      <c r="B1753" s="13"/>
      <c r="C1753" s="13"/>
      <c r="D1753" s="14"/>
      <c r="E1753" s="14"/>
      <c r="F1753" s="14"/>
      <c r="G1753" s="14"/>
      <c r="H1753" s="13"/>
      <c r="I1753" s="13"/>
      <c r="J1753" s="16"/>
    </row>
    <row r="1754">
      <c r="A1754" s="12"/>
      <c r="B1754" s="13"/>
      <c r="C1754" s="13"/>
      <c r="D1754" s="14"/>
      <c r="E1754" s="14"/>
      <c r="F1754" s="14"/>
      <c r="G1754" s="14"/>
      <c r="H1754" s="13"/>
      <c r="I1754" s="13"/>
      <c r="J1754" s="16"/>
    </row>
    <row r="1755">
      <c r="A1755" s="12"/>
      <c r="B1755" s="13"/>
      <c r="C1755" s="13"/>
      <c r="D1755" s="14"/>
      <c r="E1755" s="14"/>
      <c r="F1755" s="14"/>
      <c r="G1755" s="14"/>
      <c r="H1755" s="13"/>
      <c r="I1755" s="13"/>
      <c r="J1755" s="16"/>
    </row>
    <row r="1756">
      <c r="A1756" s="12"/>
      <c r="B1756" s="13"/>
      <c r="C1756" s="13"/>
      <c r="D1756" s="14"/>
      <c r="E1756" s="14"/>
      <c r="F1756" s="14"/>
      <c r="G1756" s="14"/>
      <c r="H1756" s="13"/>
      <c r="I1756" s="13"/>
      <c r="J1756" s="16"/>
    </row>
    <row r="1757">
      <c r="A1757" s="12"/>
      <c r="B1757" s="13"/>
      <c r="C1757" s="13"/>
      <c r="D1757" s="14"/>
      <c r="E1757" s="14"/>
      <c r="F1757" s="14"/>
      <c r="G1757" s="14"/>
      <c r="H1757" s="13"/>
      <c r="I1757" s="13"/>
      <c r="J1757" s="16"/>
    </row>
    <row r="1758">
      <c r="A1758" s="12"/>
      <c r="B1758" s="13"/>
      <c r="C1758" s="13"/>
      <c r="D1758" s="14"/>
      <c r="E1758" s="14"/>
      <c r="F1758" s="14"/>
      <c r="G1758" s="14"/>
      <c r="H1758" s="13"/>
      <c r="I1758" s="13"/>
      <c r="J1758" s="16"/>
    </row>
    <row r="1759">
      <c r="A1759" s="12"/>
      <c r="B1759" s="13"/>
      <c r="C1759" s="13"/>
      <c r="D1759" s="14"/>
      <c r="E1759" s="14"/>
      <c r="F1759" s="14"/>
      <c r="G1759" s="14"/>
      <c r="H1759" s="13"/>
      <c r="I1759" s="13"/>
      <c r="J1759" s="16"/>
    </row>
    <row r="1760">
      <c r="A1760" s="12"/>
      <c r="B1760" s="13"/>
      <c r="C1760" s="13"/>
      <c r="D1760" s="14"/>
      <c r="E1760" s="14"/>
      <c r="F1760" s="14"/>
      <c r="G1760" s="14"/>
      <c r="H1760" s="13"/>
      <c r="I1760" s="13"/>
      <c r="J1760" s="16"/>
    </row>
    <row r="1761">
      <c r="A1761" s="12"/>
      <c r="B1761" s="13"/>
      <c r="C1761" s="13"/>
      <c r="D1761" s="14"/>
      <c r="E1761" s="14"/>
      <c r="F1761" s="14"/>
      <c r="G1761" s="14"/>
      <c r="H1761" s="13"/>
      <c r="I1761" s="13"/>
      <c r="J1761" s="16"/>
    </row>
    <row r="1762">
      <c r="A1762" s="12"/>
      <c r="B1762" s="13"/>
      <c r="C1762" s="13"/>
      <c r="D1762" s="14"/>
      <c r="E1762" s="14"/>
      <c r="F1762" s="14"/>
      <c r="G1762" s="14"/>
      <c r="H1762" s="13"/>
      <c r="I1762" s="13"/>
      <c r="J1762" s="16"/>
    </row>
    <row r="1763">
      <c r="A1763" s="12"/>
      <c r="B1763" s="13"/>
      <c r="C1763" s="13"/>
      <c r="D1763" s="14"/>
      <c r="E1763" s="14"/>
      <c r="F1763" s="14"/>
      <c r="G1763" s="14"/>
      <c r="H1763" s="13"/>
      <c r="I1763" s="13"/>
      <c r="J1763" s="16"/>
    </row>
    <row r="1764">
      <c r="A1764" s="12"/>
      <c r="B1764" s="13"/>
      <c r="C1764" s="13"/>
      <c r="D1764" s="14"/>
      <c r="E1764" s="14"/>
      <c r="F1764" s="14"/>
      <c r="G1764" s="14"/>
      <c r="H1764" s="13"/>
      <c r="I1764" s="13"/>
      <c r="J1764" s="16"/>
    </row>
    <row r="1765">
      <c r="A1765" s="12"/>
      <c r="B1765" s="13"/>
      <c r="C1765" s="13"/>
      <c r="D1765" s="14"/>
      <c r="E1765" s="14"/>
      <c r="F1765" s="14"/>
      <c r="G1765" s="14"/>
      <c r="H1765" s="13"/>
      <c r="I1765" s="13"/>
      <c r="J1765" s="16"/>
    </row>
    <row r="1766">
      <c r="A1766" s="12"/>
      <c r="B1766" s="13"/>
      <c r="C1766" s="13"/>
      <c r="D1766" s="14"/>
      <c r="E1766" s="14"/>
      <c r="F1766" s="14"/>
      <c r="G1766" s="14"/>
      <c r="H1766" s="13"/>
      <c r="I1766" s="13"/>
      <c r="J1766" s="16"/>
    </row>
    <row r="1767">
      <c r="A1767" s="12"/>
      <c r="B1767" s="13"/>
      <c r="C1767" s="13"/>
      <c r="D1767" s="14"/>
      <c r="E1767" s="14"/>
      <c r="F1767" s="14"/>
      <c r="G1767" s="14"/>
      <c r="H1767" s="13"/>
      <c r="I1767" s="13"/>
      <c r="J1767" s="16"/>
    </row>
    <row r="1768">
      <c r="A1768" s="12"/>
      <c r="B1768" s="13"/>
      <c r="C1768" s="13"/>
      <c r="D1768" s="14"/>
      <c r="E1768" s="14"/>
      <c r="F1768" s="14"/>
      <c r="G1768" s="14"/>
      <c r="H1768" s="13"/>
      <c r="I1768" s="13"/>
      <c r="J1768" s="16"/>
    </row>
    <row r="1769">
      <c r="A1769" s="12"/>
      <c r="B1769" s="13"/>
      <c r="C1769" s="13"/>
      <c r="D1769" s="14"/>
      <c r="E1769" s="14"/>
      <c r="F1769" s="14"/>
      <c r="G1769" s="14"/>
      <c r="H1769" s="13"/>
      <c r="I1769" s="13"/>
      <c r="J1769" s="16"/>
    </row>
    <row r="1770">
      <c r="A1770" s="12"/>
      <c r="B1770" s="13"/>
      <c r="C1770" s="13"/>
      <c r="D1770" s="14"/>
      <c r="E1770" s="14"/>
      <c r="F1770" s="14"/>
      <c r="G1770" s="14"/>
      <c r="H1770" s="13"/>
      <c r="I1770" s="13"/>
      <c r="J1770" s="16"/>
    </row>
    <row r="1771">
      <c r="A1771" s="12"/>
      <c r="B1771" s="13"/>
      <c r="C1771" s="13"/>
      <c r="D1771" s="14"/>
      <c r="E1771" s="14"/>
      <c r="F1771" s="14"/>
      <c r="G1771" s="14"/>
      <c r="H1771" s="13"/>
      <c r="I1771" s="13"/>
      <c r="J1771" s="16"/>
    </row>
    <row r="1772">
      <c r="A1772" s="12"/>
      <c r="B1772" s="13"/>
      <c r="C1772" s="13"/>
      <c r="D1772" s="14"/>
      <c r="E1772" s="14"/>
      <c r="F1772" s="14"/>
      <c r="G1772" s="14"/>
      <c r="H1772" s="13"/>
      <c r="I1772" s="13"/>
      <c r="J1772" s="16"/>
    </row>
    <row r="1773">
      <c r="A1773" s="12"/>
      <c r="B1773" s="13"/>
      <c r="C1773" s="13"/>
      <c r="D1773" s="14"/>
      <c r="E1773" s="14"/>
      <c r="F1773" s="14"/>
      <c r="G1773" s="14"/>
      <c r="H1773" s="13"/>
      <c r="I1773" s="13"/>
      <c r="J1773" s="16"/>
    </row>
    <row r="1774">
      <c r="A1774" s="12"/>
      <c r="B1774" s="13"/>
      <c r="C1774" s="13"/>
      <c r="D1774" s="14"/>
      <c r="E1774" s="14"/>
      <c r="F1774" s="14"/>
      <c r="G1774" s="14"/>
      <c r="H1774" s="13"/>
      <c r="I1774" s="13"/>
      <c r="J1774" s="16"/>
    </row>
    <row r="1775">
      <c r="A1775" s="12"/>
      <c r="B1775" s="13"/>
      <c r="C1775" s="13"/>
      <c r="D1775" s="14"/>
      <c r="E1775" s="14"/>
      <c r="F1775" s="14"/>
      <c r="G1775" s="14"/>
      <c r="H1775" s="13"/>
      <c r="I1775" s="13"/>
      <c r="J1775" s="16"/>
    </row>
    <row r="1776">
      <c r="A1776" s="12"/>
      <c r="B1776" s="13"/>
      <c r="C1776" s="13"/>
      <c r="D1776" s="14"/>
      <c r="E1776" s="14"/>
      <c r="F1776" s="14"/>
      <c r="G1776" s="14"/>
      <c r="H1776" s="13"/>
      <c r="I1776" s="13"/>
      <c r="J1776" s="16"/>
    </row>
    <row r="1777">
      <c r="A1777" s="12"/>
      <c r="B1777" s="13"/>
      <c r="C1777" s="13"/>
      <c r="D1777" s="14"/>
      <c r="E1777" s="14"/>
      <c r="F1777" s="14"/>
      <c r="G1777" s="14"/>
      <c r="H1777" s="13"/>
      <c r="I1777" s="13"/>
      <c r="J1777" s="16"/>
    </row>
    <row r="1778">
      <c r="A1778" s="12"/>
      <c r="B1778" s="13"/>
      <c r="C1778" s="13"/>
      <c r="D1778" s="14"/>
      <c r="E1778" s="14"/>
      <c r="F1778" s="14"/>
      <c r="G1778" s="14"/>
      <c r="H1778" s="13"/>
      <c r="I1778" s="13"/>
      <c r="J1778" s="16"/>
    </row>
    <row r="1779">
      <c r="A1779" s="12"/>
      <c r="B1779" s="13"/>
      <c r="C1779" s="13"/>
      <c r="D1779" s="14"/>
      <c r="E1779" s="14"/>
      <c r="F1779" s="14"/>
      <c r="G1779" s="14"/>
      <c r="H1779" s="13"/>
      <c r="I1779" s="13"/>
      <c r="J1779" s="16"/>
    </row>
    <row r="1780">
      <c r="A1780" s="12"/>
      <c r="B1780" s="13"/>
      <c r="C1780" s="13"/>
      <c r="D1780" s="14"/>
      <c r="E1780" s="14"/>
      <c r="F1780" s="14"/>
      <c r="G1780" s="14"/>
      <c r="H1780" s="13"/>
      <c r="I1780" s="13"/>
      <c r="J1780" s="16"/>
    </row>
    <row r="1781">
      <c r="A1781" s="12"/>
      <c r="B1781" s="13"/>
      <c r="C1781" s="13"/>
      <c r="D1781" s="14"/>
      <c r="E1781" s="14"/>
      <c r="F1781" s="14"/>
      <c r="G1781" s="14"/>
      <c r="H1781" s="13"/>
      <c r="I1781" s="13"/>
      <c r="J1781" s="16"/>
    </row>
    <row r="1782">
      <c r="A1782" s="12"/>
      <c r="B1782" s="13"/>
      <c r="C1782" s="13"/>
      <c r="D1782" s="14"/>
      <c r="E1782" s="14"/>
      <c r="F1782" s="14"/>
      <c r="G1782" s="14"/>
      <c r="H1782" s="13"/>
      <c r="I1782" s="13"/>
      <c r="J1782" s="16"/>
    </row>
    <row r="1783">
      <c r="A1783" s="12"/>
      <c r="B1783" s="13"/>
      <c r="C1783" s="13"/>
      <c r="D1783" s="14"/>
      <c r="E1783" s="14"/>
      <c r="F1783" s="14"/>
      <c r="G1783" s="14"/>
      <c r="H1783" s="13"/>
      <c r="I1783" s="13"/>
      <c r="J1783" s="16"/>
    </row>
    <row r="1784">
      <c r="A1784" s="12"/>
      <c r="B1784" s="13"/>
      <c r="C1784" s="13"/>
      <c r="D1784" s="14"/>
      <c r="E1784" s="14"/>
      <c r="F1784" s="14"/>
      <c r="G1784" s="14"/>
      <c r="H1784" s="13"/>
      <c r="I1784" s="13"/>
      <c r="J1784" s="16"/>
    </row>
    <row r="1785">
      <c r="A1785" s="12"/>
      <c r="B1785" s="13"/>
      <c r="C1785" s="13"/>
      <c r="D1785" s="14"/>
      <c r="E1785" s="14"/>
      <c r="F1785" s="14"/>
      <c r="G1785" s="14"/>
      <c r="H1785" s="13"/>
      <c r="I1785" s="13"/>
      <c r="J1785" s="16"/>
    </row>
    <row r="1786">
      <c r="A1786" s="12"/>
      <c r="B1786" s="13"/>
      <c r="C1786" s="13"/>
      <c r="D1786" s="14"/>
      <c r="E1786" s="14"/>
      <c r="F1786" s="14"/>
      <c r="G1786" s="14"/>
      <c r="H1786" s="13"/>
      <c r="I1786" s="13"/>
      <c r="J1786" s="16"/>
    </row>
    <row r="1787">
      <c r="A1787" s="12"/>
      <c r="B1787" s="13"/>
      <c r="C1787" s="13"/>
      <c r="D1787" s="14"/>
      <c r="E1787" s="14"/>
      <c r="F1787" s="14"/>
      <c r="G1787" s="14"/>
      <c r="H1787" s="13"/>
      <c r="I1787" s="13"/>
      <c r="J1787" s="16"/>
    </row>
    <row r="1788">
      <c r="A1788" s="12"/>
      <c r="B1788" s="13"/>
      <c r="C1788" s="13"/>
      <c r="D1788" s="14"/>
      <c r="E1788" s="14"/>
      <c r="F1788" s="14"/>
      <c r="G1788" s="14"/>
      <c r="H1788" s="13"/>
      <c r="I1788" s="13"/>
      <c r="J1788" s="16"/>
    </row>
    <row r="1789">
      <c r="A1789" s="12"/>
      <c r="B1789" s="13"/>
      <c r="C1789" s="13"/>
      <c r="D1789" s="14"/>
      <c r="E1789" s="14"/>
      <c r="F1789" s="14"/>
      <c r="G1789" s="14"/>
      <c r="H1789" s="13"/>
      <c r="I1789" s="13"/>
      <c r="J1789" s="16"/>
    </row>
    <row r="1790">
      <c r="A1790" s="12"/>
      <c r="B1790" s="13"/>
      <c r="C1790" s="13"/>
      <c r="D1790" s="14"/>
      <c r="E1790" s="14"/>
      <c r="F1790" s="14"/>
      <c r="G1790" s="14"/>
      <c r="H1790" s="13"/>
      <c r="I1790" s="13"/>
      <c r="J1790" s="16"/>
    </row>
    <row r="1791">
      <c r="A1791" s="12"/>
      <c r="B1791" s="13"/>
      <c r="C1791" s="13"/>
      <c r="D1791" s="14"/>
      <c r="E1791" s="14"/>
      <c r="F1791" s="14"/>
      <c r="G1791" s="14"/>
      <c r="H1791" s="13"/>
      <c r="I1791" s="13"/>
      <c r="J1791" s="16"/>
    </row>
    <row r="1792">
      <c r="A1792" s="12"/>
      <c r="B1792" s="13"/>
      <c r="C1792" s="13"/>
      <c r="D1792" s="14"/>
      <c r="E1792" s="14"/>
      <c r="F1792" s="14"/>
      <c r="G1792" s="14"/>
      <c r="H1792" s="13"/>
      <c r="I1792" s="13"/>
      <c r="J1792" s="16"/>
    </row>
    <row r="1793">
      <c r="A1793" s="12"/>
      <c r="B1793" s="13"/>
      <c r="C1793" s="13"/>
      <c r="D1793" s="14"/>
      <c r="E1793" s="14"/>
      <c r="F1793" s="14"/>
      <c r="G1793" s="14"/>
      <c r="H1793" s="13"/>
      <c r="I1793" s="13"/>
      <c r="J1793" s="16"/>
    </row>
    <row r="1794">
      <c r="A1794" s="12"/>
      <c r="B1794" s="13"/>
      <c r="C1794" s="13"/>
      <c r="D1794" s="14"/>
      <c r="E1794" s="14"/>
      <c r="F1794" s="14"/>
      <c r="G1794" s="14"/>
      <c r="H1794" s="13"/>
      <c r="I1794" s="13"/>
      <c r="J1794" s="16"/>
    </row>
    <row r="1795">
      <c r="A1795" s="12"/>
      <c r="B1795" s="13"/>
      <c r="C1795" s="13"/>
      <c r="D1795" s="14"/>
      <c r="E1795" s="14"/>
      <c r="F1795" s="14"/>
      <c r="G1795" s="14"/>
      <c r="H1795" s="13"/>
      <c r="I1795" s="13"/>
      <c r="J1795" s="16"/>
    </row>
    <row r="1796">
      <c r="A1796" s="12"/>
      <c r="B1796" s="13"/>
      <c r="C1796" s="13"/>
      <c r="D1796" s="14"/>
      <c r="E1796" s="14"/>
      <c r="F1796" s="14"/>
      <c r="G1796" s="14"/>
      <c r="H1796" s="13"/>
      <c r="I1796" s="13"/>
      <c r="J1796" s="16"/>
    </row>
    <row r="1797">
      <c r="A1797" s="12"/>
      <c r="B1797" s="13"/>
      <c r="C1797" s="13"/>
      <c r="D1797" s="14"/>
      <c r="E1797" s="14"/>
      <c r="F1797" s="14"/>
      <c r="G1797" s="14"/>
      <c r="H1797" s="13"/>
      <c r="I1797" s="13"/>
      <c r="J1797" s="16"/>
    </row>
    <row r="1798">
      <c r="A1798" s="12"/>
      <c r="B1798" s="13"/>
      <c r="C1798" s="13"/>
      <c r="D1798" s="14"/>
      <c r="E1798" s="14"/>
      <c r="F1798" s="14"/>
      <c r="G1798" s="14"/>
      <c r="H1798" s="13"/>
      <c r="I1798" s="13"/>
      <c r="J1798" s="16"/>
    </row>
    <row r="1799">
      <c r="A1799" s="12"/>
      <c r="B1799" s="13"/>
      <c r="C1799" s="13"/>
      <c r="D1799" s="14"/>
      <c r="E1799" s="14"/>
      <c r="F1799" s="14"/>
      <c r="G1799" s="14"/>
      <c r="H1799" s="13"/>
      <c r="I1799" s="13"/>
      <c r="J1799" s="16"/>
    </row>
    <row r="1800">
      <c r="A1800" s="12"/>
      <c r="B1800" s="13"/>
      <c r="C1800" s="13"/>
      <c r="D1800" s="14"/>
      <c r="E1800" s="14"/>
      <c r="F1800" s="14"/>
      <c r="G1800" s="14"/>
      <c r="H1800" s="13"/>
      <c r="I1800" s="13"/>
      <c r="J1800" s="16"/>
    </row>
    <row r="1801">
      <c r="A1801" s="12"/>
      <c r="B1801" s="13"/>
      <c r="C1801" s="13"/>
      <c r="D1801" s="14"/>
      <c r="E1801" s="14"/>
      <c r="F1801" s="14"/>
      <c r="G1801" s="14"/>
      <c r="H1801" s="13"/>
      <c r="I1801" s="13"/>
      <c r="J1801" s="16"/>
    </row>
    <row r="1802">
      <c r="A1802" s="12"/>
      <c r="B1802" s="13"/>
      <c r="C1802" s="13"/>
      <c r="D1802" s="14"/>
      <c r="E1802" s="14"/>
      <c r="F1802" s="14"/>
      <c r="G1802" s="14"/>
      <c r="H1802" s="13"/>
      <c r="I1802" s="13"/>
      <c r="J1802" s="16"/>
    </row>
    <row r="1803">
      <c r="A1803" s="12"/>
      <c r="B1803" s="13"/>
      <c r="C1803" s="13"/>
      <c r="D1803" s="14"/>
      <c r="E1803" s="14"/>
      <c r="F1803" s="14"/>
      <c r="G1803" s="14"/>
      <c r="H1803" s="13"/>
      <c r="I1803" s="13"/>
      <c r="J1803" s="16"/>
    </row>
    <row r="1804">
      <c r="A1804" s="12"/>
      <c r="B1804" s="13"/>
      <c r="C1804" s="13"/>
      <c r="D1804" s="14"/>
      <c r="E1804" s="14"/>
      <c r="F1804" s="14"/>
      <c r="G1804" s="14"/>
      <c r="H1804" s="13"/>
      <c r="I1804" s="13"/>
      <c r="J1804" s="16"/>
    </row>
    <row r="1805">
      <c r="A1805" s="12"/>
      <c r="B1805" s="13"/>
      <c r="C1805" s="13"/>
      <c r="D1805" s="14"/>
      <c r="E1805" s="14"/>
      <c r="F1805" s="14"/>
      <c r="G1805" s="14"/>
      <c r="H1805" s="13"/>
      <c r="I1805" s="13"/>
      <c r="J1805" s="16"/>
    </row>
    <row r="1806">
      <c r="A1806" s="12"/>
      <c r="B1806" s="13"/>
      <c r="C1806" s="13"/>
      <c r="D1806" s="14"/>
      <c r="E1806" s="14"/>
      <c r="F1806" s="14"/>
      <c r="G1806" s="14"/>
      <c r="H1806" s="13"/>
      <c r="I1806" s="13"/>
      <c r="J1806" s="16"/>
    </row>
    <row r="1807">
      <c r="A1807" s="12"/>
      <c r="B1807" s="13"/>
      <c r="C1807" s="13"/>
      <c r="D1807" s="14"/>
      <c r="E1807" s="14"/>
      <c r="F1807" s="14"/>
      <c r="G1807" s="14"/>
      <c r="H1807" s="13"/>
      <c r="I1807" s="13"/>
      <c r="J1807" s="16"/>
    </row>
    <row r="1808">
      <c r="A1808" s="12"/>
      <c r="B1808" s="13"/>
      <c r="C1808" s="13"/>
      <c r="D1808" s="14"/>
      <c r="E1808" s="14"/>
      <c r="F1808" s="14"/>
      <c r="G1808" s="14"/>
      <c r="H1808" s="13"/>
      <c r="I1808" s="13"/>
      <c r="J1808" s="16"/>
    </row>
    <row r="1809">
      <c r="A1809" s="12"/>
      <c r="B1809" s="13"/>
      <c r="C1809" s="13"/>
      <c r="D1809" s="14"/>
      <c r="E1809" s="14"/>
      <c r="F1809" s="14"/>
      <c r="G1809" s="14"/>
      <c r="H1809" s="13"/>
      <c r="I1809" s="13"/>
      <c r="J1809" s="16"/>
    </row>
    <row r="1810">
      <c r="A1810" s="12"/>
      <c r="B1810" s="13"/>
      <c r="C1810" s="13"/>
      <c r="D1810" s="14"/>
      <c r="E1810" s="14"/>
      <c r="F1810" s="14"/>
      <c r="G1810" s="14"/>
      <c r="H1810" s="13"/>
      <c r="I1810" s="13"/>
      <c r="J1810" s="16"/>
    </row>
    <row r="1811">
      <c r="A1811" s="12"/>
      <c r="B1811" s="13"/>
      <c r="C1811" s="13"/>
      <c r="D1811" s="14"/>
      <c r="E1811" s="14"/>
      <c r="F1811" s="14"/>
      <c r="G1811" s="14"/>
      <c r="H1811" s="13"/>
      <c r="I1811" s="13"/>
      <c r="J1811" s="16"/>
    </row>
    <row r="1812">
      <c r="A1812" s="12"/>
      <c r="B1812" s="13"/>
      <c r="C1812" s="13"/>
      <c r="D1812" s="14"/>
      <c r="E1812" s="14"/>
      <c r="F1812" s="14"/>
      <c r="G1812" s="14"/>
      <c r="H1812" s="13"/>
      <c r="I1812" s="13"/>
      <c r="J1812" s="16"/>
    </row>
    <row r="1813">
      <c r="A1813" s="12"/>
      <c r="B1813" s="13"/>
      <c r="C1813" s="13"/>
      <c r="D1813" s="14"/>
      <c r="E1813" s="14"/>
      <c r="F1813" s="14"/>
      <c r="G1813" s="14"/>
      <c r="H1813" s="13"/>
      <c r="I1813" s="13"/>
      <c r="J1813" s="16"/>
    </row>
    <row r="1814">
      <c r="A1814" s="12"/>
      <c r="B1814" s="13"/>
      <c r="C1814" s="13"/>
      <c r="D1814" s="14"/>
      <c r="E1814" s="14"/>
      <c r="F1814" s="14"/>
      <c r="G1814" s="14"/>
      <c r="H1814" s="13"/>
      <c r="I1814" s="13"/>
      <c r="J1814" s="16"/>
    </row>
    <row r="1815">
      <c r="A1815" s="12"/>
      <c r="B1815" s="13"/>
      <c r="C1815" s="13"/>
      <c r="D1815" s="14"/>
      <c r="E1815" s="14"/>
      <c r="F1815" s="14"/>
      <c r="G1815" s="14"/>
      <c r="H1815" s="13"/>
      <c r="I1815" s="13"/>
      <c r="J1815" s="16"/>
    </row>
    <row r="1816">
      <c r="A1816" s="12"/>
      <c r="B1816" s="13"/>
      <c r="C1816" s="13"/>
      <c r="D1816" s="14"/>
      <c r="E1816" s="14"/>
      <c r="F1816" s="14"/>
      <c r="G1816" s="14"/>
      <c r="H1816" s="13"/>
      <c r="I1816" s="13"/>
      <c r="J1816" s="16"/>
    </row>
    <row r="1817">
      <c r="A1817" s="12"/>
      <c r="B1817" s="13"/>
      <c r="C1817" s="13"/>
      <c r="D1817" s="14"/>
      <c r="E1817" s="14"/>
      <c r="F1817" s="14"/>
      <c r="G1817" s="14"/>
      <c r="H1817" s="13"/>
      <c r="I1817" s="13"/>
      <c r="J1817" s="16"/>
    </row>
    <row r="1818">
      <c r="A1818" s="12"/>
      <c r="B1818" s="13"/>
      <c r="C1818" s="13"/>
      <c r="D1818" s="14"/>
      <c r="E1818" s="14"/>
      <c r="F1818" s="14"/>
      <c r="G1818" s="14"/>
      <c r="H1818" s="13"/>
      <c r="I1818" s="13"/>
      <c r="J1818" s="16"/>
    </row>
    <row r="1819">
      <c r="A1819" s="12"/>
      <c r="B1819" s="13"/>
      <c r="C1819" s="13"/>
      <c r="D1819" s="14"/>
      <c r="E1819" s="14"/>
      <c r="F1819" s="14"/>
      <c r="G1819" s="14"/>
      <c r="H1819" s="13"/>
      <c r="I1819" s="13"/>
      <c r="J1819" s="16"/>
    </row>
    <row r="1820">
      <c r="A1820" s="12"/>
      <c r="B1820" s="13"/>
      <c r="C1820" s="13"/>
      <c r="D1820" s="14"/>
      <c r="E1820" s="14"/>
      <c r="F1820" s="14"/>
      <c r="G1820" s="14"/>
      <c r="H1820" s="13"/>
      <c r="I1820" s="13"/>
      <c r="J1820" s="16"/>
    </row>
    <row r="1821">
      <c r="A1821" s="12"/>
      <c r="B1821" s="13"/>
      <c r="C1821" s="13"/>
      <c r="D1821" s="14"/>
      <c r="E1821" s="14"/>
      <c r="F1821" s="14"/>
      <c r="G1821" s="14"/>
      <c r="H1821" s="13"/>
      <c r="I1821" s="13"/>
      <c r="J1821" s="16"/>
    </row>
    <row r="1822">
      <c r="A1822" s="12"/>
      <c r="B1822" s="13"/>
      <c r="C1822" s="13"/>
      <c r="D1822" s="14"/>
      <c r="E1822" s="14"/>
      <c r="F1822" s="14"/>
      <c r="G1822" s="14"/>
      <c r="H1822" s="13"/>
      <c r="I1822" s="13"/>
      <c r="J1822" s="16"/>
    </row>
    <row r="1823">
      <c r="A1823" s="12"/>
      <c r="B1823" s="13"/>
      <c r="C1823" s="13"/>
      <c r="D1823" s="14"/>
      <c r="E1823" s="14"/>
      <c r="F1823" s="14"/>
      <c r="G1823" s="14"/>
      <c r="H1823" s="13"/>
      <c r="I1823" s="13"/>
      <c r="J1823" s="16"/>
    </row>
    <row r="1824">
      <c r="A1824" s="12"/>
      <c r="B1824" s="13"/>
      <c r="C1824" s="13"/>
      <c r="D1824" s="14"/>
      <c r="E1824" s="14"/>
      <c r="F1824" s="14"/>
      <c r="G1824" s="14"/>
      <c r="H1824" s="13"/>
      <c r="I1824" s="13"/>
      <c r="J1824" s="16"/>
    </row>
    <row r="1825">
      <c r="A1825" s="12"/>
      <c r="B1825" s="13"/>
      <c r="C1825" s="13"/>
      <c r="D1825" s="14"/>
      <c r="E1825" s="14"/>
      <c r="F1825" s="14"/>
      <c r="G1825" s="14"/>
      <c r="H1825" s="13"/>
      <c r="I1825" s="13"/>
      <c r="J1825" s="16"/>
    </row>
    <row r="1826">
      <c r="A1826" s="12"/>
      <c r="B1826" s="13"/>
      <c r="C1826" s="13"/>
      <c r="D1826" s="14"/>
      <c r="E1826" s="14"/>
      <c r="F1826" s="14"/>
      <c r="G1826" s="14"/>
      <c r="H1826" s="13"/>
      <c r="I1826" s="13"/>
      <c r="J1826" s="16"/>
    </row>
    <row r="1827">
      <c r="A1827" s="12"/>
      <c r="B1827" s="13"/>
      <c r="C1827" s="13"/>
      <c r="D1827" s="14"/>
      <c r="E1827" s="14"/>
      <c r="F1827" s="14"/>
      <c r="G1827" s="14"/>
      <c r="H1827" s="13"/>
      <c r="I1827" s="13"/>
      <c r="J1827" s="16"/>
    </row>
    <row r="1828">
      <c r="A1828" s="12"/>
      <c r="B1828" s="13"/>
      <c r="C1828" s="13"/>
      <c r="D1828" s="14"/>
      <c r="E1828" s="14"/>
      <c r="F1828" s="14"/>
      <c r="G1828" s="14"/>
      <c r="H1828" s="13"/>
      <c r="I1828" s="13"/>
      <c r="J1828" s="16"/>
    </row>
  </sheetData>
  <autoFilter ref="$A$1:$J$1257">
    <filterColumn colId="0">
      <filters>
        <filter val="04-Aug-2020"/>
        <filter val="11-Feb-2020"/>
        <filter val="11-Feb-2021"/>
        <filter val="15-Jun-2021"/>
        <filter val="24-Apr-2020"/>
        <filter val="04-Aug-2021"/>
        <filter val="27-Dec-2021"/>
        <filter val="20-Jul-2020"/>
        <filter val="15-Jun-2020"/>
        <filter val="07-May-2021"/>
        <filter val="15-Oct-2020"/>
        <filter val="07-May-2020"/>
        <filter val="28-Feb-2020"/>
        <filter val="20-Jul-2021"/>
        <filter val="10-Jun-2021"/>
        <filter val="10-Jun-2020"/>
        <filter val="29-Apr-2020"/>
        <filter val="29-Apr-2021"/>
        <filter val="10-Dec-2020"/>
        <filter val="10-Dec-2021"/>
        <filter val="08-Apr-2020"/>
        <filter val="23-Mar-2020"/>
        <filter val="08-Apr-2021"/>
        <filter val="22-Jan-2020"/>
        <filter val="23-Mar-2021"/>
        <filter val="09-Jul-2020"/>
        <filter val="09-Jul-2021"/>
        <filter val="14-Nov-2020"/>
        <filter val="16-Mar-2021"/>
        <filter val="27-Jan-2021"/>
        <filter val="27-Jan-2020"/>
        <filter val="16-Mar-2020"/>
        <filter val="03-Jun-2021"/>
        <filter val="03-Jun-2020"/>
        <filter val="11-Aug-2021"/>
        <filter val="20-Aug-2020"/>
        <filter val="12-Apr-2021"/>
        <filter val="11-Aug-2020"/>
        <filter val="20-Aug-2021"/>
        <filter val="03-Apr-2020"/>
        <filter val="14-Sep-2021"/>
        <filter val="14-Sep-2020"/>
        <filter val="16-Feb-2021"/>
        <filter val="27-Oct-2021"/>
        <filter val="27-Oct-2020"/>
        <filter val="22-Jun-2020"/>
        <filter val="22-Jun-2021"/>
        <filter val="15-Dec-2020"/>
        <filter val="15-Dec-2021"/>
        <filter val="23-Feb-2021"/>
        <filter val="04-Feb-2020"/>
        <filter val="07-Feb-2020"/>
        <filter val="08-Oct-2021"/>
        <filter val="08-Oct-2020"/>
        <filter val="01-Jan-2021"/>
        <filter val="04-Feb-2021"/>
        <filter val="26-Nov-2020"/>
        <filter val="26-Nov-2021"/>
        <filter val="19-Mar-2020"/>
        <filter val="19-Mar-2021"/>
        <filter val="23-Aug-2021"/>
        <filter val="15-Apr-2020"/>
        <filter val="01-Jul-2020"/>
        <filter val="01-Jul-2021"/>
        <filter val="15-Apr-2021"/>
        <filter val="09-Mar-2021"/>
        <filter val="17-Nov-2020"/>
        <filter val="17-Nov-2021"/>
        <filter val="10-Jan-2020"/>
        <filter val="04-Mar-2021"/>
        <filter val="04-Mar-2020"/>
        <filter val="09-Mar-2020"/>
        <filter val="01-Dec-2021"/>
        <filter val="11-May-2021"/>
        <filter val="01-Dec-2020"/>
        <filter val="11-May-2020"/>
        <filter val="05-Apr-2021"/>
        <filter val="14-May-2021"/>
        <filter val="13-Jan-2020"/>
        <filter val="14-May-2020"/>
        <filter val="13-Jan-2021"/>
        <filter val="28-Jul-2021"/>
        <filter val="24-Jun-2020"/>
        <filter val="24-Jun-2021"/>
        <filter val="13-Aug-2020"/>
        <filter val="25-Feb-2021"/>
        <filter val="13-Aug-2021"/>
        <filter val="25-Feb-2020"/>
        <filter val="18-Oct-2021"/>
        <filter val="20-Feb-2020"/>
        <filter val="28-Jul-2020"/>
        <filter val="22-Oct-2020"/>
        <filter val="22-Oct-2021"/>
        <filter val="09-Jan-2020"/>
        <filter val="21-May-2020"/>
        <filter val="21-May-2021"/>
        <filter val="16-Aug-2021"/>
        <filter val="19-Nov-2020"/>
        <filter val="31-Jan-2020"/>
        <filter val="19-May-2021"/>
        <filter val="19-May-2020"/>
        <filter val="21-Sep-2020"/>
        <filter val="21-Sep-2021"/>
        <filter val="24-Nov-2021"/>
        <filter val="26-Apr-2021"/>
        <filter val="22-Dec-2021"/>
        <filter val="17-Jun-2021"/>
        <filter val="22-Dec-2020"/>
        <filter val="24-Nov-2020"/>
        <filter val="09-Aug-2021"/>
        <filter val="17-Jun-2020"/>
        <filter val="11-Mar-2020"/>
        <filter val="22-Jul-2021"/>
        <filter val="22-Jul-2020"/>
        <filter val="02-Feb-2021"/>
        <filter val="12-Oct-2021"/>
        <filter val="06-Jan-2020"/>
        <filter val="06-Jan-2021"/>
        <filter val="12-Oct-2020"/>
        <filter val="06-Aug-2020"/>
        <filter val="01-Jun-2020"/>
        <filter val="01-Jun-2021"/>
        <filter val="06-Aug-2021"/>
        <filter val="16-Sep-2020"/>
        <filter val="25-Oct-2021"/>
        <filter val="16-Sep-2021"/>
        <filter val="24-Jan-2020"/>
        <filter val="25-Jun-2021"/>
        <filter val="25-Jun-2020"/>
        <filter val="14-Aug-2020"/>
        <filter val="16-Nov-2021"/>
        <filter val="11-Nov-2020"/>
        <filter val="19-Aug-2020"/>
        <filter val="11-Nov-2021"/>
        <filter val="18-Feb-2020"/>
        <filter val="18-Feb-2021"/>
        <filter val="01-Apr-2020"/>
        <filter val="01-Apr-2021"/>
        <filter val="20-May-2020"/>
        <filter val="04-Dec-2020"/>
        <filter val="27-Aug-2021"/>
        <filter val="27-Aug-2020"/>
        <filter val="20-May-2021"/>
        <filter val="11-Jan-2021"/>
        <filter val="01-Feb-2021"/>
        <filter val="01-Feb-2020"/>
        <filter val="05-Jun-2020"/>
        <filter val="11-Sep-2020"/>
        <filter val="16-Jan-2020"/>
        <filter val="29-Sep-2021"/>
        <filter val="29-Sep-2020"/>
        <filter val="10-Jul-2020"/>
        <filter val="01-Mar-2021"/>
        <filter val="30-Aug-2021"/>
        <filter val="24-Sep-2020"/>
        <filter val="24-Sep-2021"/>
        <filter val="17-Dec-2021"/>
        <filter val="23-Jul-2020"/>
        <filter val="23-Jul-2021"/>
        <filter val="17-Dec-2020"/>
        <filter val="03-Nov-2021"/>
        <filter val="03-Nov-2020"/>
        <filter val="29-Jan-2020"/>
        <filter val="29-Jan-2021"/>
        <filter val="26-Aug-2021"/>
        <filter val="13-Oct-2020"/>
        <filter val="13-Oct-2021"/>
        <filter val="04-Nov-2020"/>
        <filter val="04-Nov-2021"/>
        <filter val="04-Sep-2020"/>
        <filter val="23-Nov-2020"/>
        <filter val="23-Nov-2021"/>
        <filter val="21-Apr-2020"/>
        <filter val="07-Aug-2020"/>
        <filter val="21-Jun-2021"/>
        <filter val="10-Aug-2021"/>
        <filter val="10-Aug-2020"/>
        <filter val="30-Apr-2020"/>
        <filter val="30-Apr-2021"/>
        <filter val="29-Nov-2021"/>
        <filter val="26-Aug-2020"/>
        <filter val="13-May-2020"/>
        <filter val="30-Jul-2021"/>
        <filter val="20-Jan-2020"/>
        <filter val="30-Jul-2020"/>
        <filter val="04-Jan-2021"/>
        <filter val="20-Jan-2021"/>
        <filter val="26-Mar-2021"/>
        <filter val="26-Mar-2020"/>
        <filter val="20-Oct-2021"/>
        <filter val="20-Oct-2020"/>
        <filter val="17-May-2021"/>
        <filter val="26-May-2021"/>
        <filter val="26-May-2020"/>
        <filter val="23-Sep-2021"/>
        <filter val="18-Dec-2020"/>
        <filter val="10-Nov-2021"/>
        <filter val="23-Sep-2020"/>
        <filter val="10-Nov-2020"/>
        <filter val="17-Sep-2020"/>
        <filter val="12-Jun-2020"/>
        <filter val="17-Sep-2021"/>
        <filter val="23-Jan-2020"/>
        <filter val="24-Dec-2020"/>
        <filter val="13-Mar-2020"/>
        <filter val="17-Jan-2020"/>
        <filter val="24-Dec-2021"/>
        <filter val="04-May-2021"/>
        <filter val="04-May-2020"/>
        <filter val="27-Feb-2020"/>
        <filter val="16-Oct-2020"/>
        <filter val="07-Sep-2021"/>
        <filter val="07-Sep-2020"/>
        <filter val="08-Dec-2020"/>
        <filter val="08-Dec-2021"/>
        <filter val="26-Jul-2021"/>
        <filter val="20-Nov-2020"/>
        <filter val="17-Feb-2020"/>
        <filter val="20-Sep-2021"/>
        <filter val="17-Feb-2021"/>
        <filter val="26-Oct-2021"/>
        <filter val="26-Oct-2020"/>
        <filter val="21-Dec-2021"/>
        <filter val="21-Dec-2020"/>
        <filter val="30-Nov-2021"/>
        <filter val="07-Apr-2020"/>
        <filter val="07-Apr-2021"/>
        <filter val="06-Jul-2021"/>
        <filter val="20-Mar-2020"/>
        <filter val="07-Jan-2020"/>
        <filter val="07-Jan-2021"/>
        <filter val="31-Dec-2020"/>
        <filter val="31-Dec-2021"/>
        <filter val="06-Jul-2020"/>
        <filter val="29-Oct-2021"/>
        <filter val="27-Apr-2020"/>
        <filter val="30-Jan-2020"/>
        <filter val="27-Apr-2021"/>
        <filter val="18-Jun-2021"/>
        <filter val="30-Sep-2020"/>
        <filter val="29-Oct-2020"/>
        <filter val="18-Jun-2020"/>
        <filter val="14-Feb-2020"/>
        <filter val="30-Sep-2021"/>
        <filter val="24-Feb-2020"/>
        <filter val="24-Feb-2021"/>
        <filter val="29-Jul-2021"/>
        <filter val="29-Jul-2020"/>
        <filter val="19-Oct-2021"/>
        <filter val="19-Oct-2020"/>
        <filter val="09-Oct-2020"/>
        <filter val="13-Jul-2021"/>
        <filter val="13-Jul-2020"/>
        <filter val="19-Jul-2021"/>
        <filter val="03-Jul-2020"/>
        <filter val="17-Apr-2020"/>
        <filter val="08-Jun-2020"/>
        <filter val="08-Jun-2021"/>
        <filter val="06-Oct-2020"/>
        <filter val="06-Oct-2021"/>
        <filter val="16-Jul-2020"/>
        <filter val="16-Jul-2021"/>
        <filter val="30-Mar-2021"/>
        <filter val="30-Mar-2020"/>
        <filter val="01-Sep-2021"/>
        <filter val="15-May-2020"/>
        <filter val="07-Oct-2021"/>
        <filter val="01-Sep-2020"/>
        <filter val="31-Mar-2020"/>
        <filter val="31-Mar-2021"/>
        <filter val="03-Feb-2020"/>
        <filter val="03-Feb-2021"/>
        <filter val="02-Dec-2021"/>
        <filter val="02-Dec-2020"/>
        <filter val="07-Oct-2020"/>
        <filter val="03-Mar-2021"/>
        <filter val="03-Mar-2020"/>
        <filter val="14-Jan-2020"/>
        <filter val="14-Jan-2021"/>
        <filter val="01-Nov-2021"/>
        <filter val="06-Nov-2020"/>
        <filter val="02-Jun-2021"/>
        <filter val="02-Jun-2020"/>
        <filter val="12-Jul-2021"/>
        <filter val="08-Mar-2021"/>
        <filter val="08-Feb-2021"/>
        <filter val="30-Jun-2021"/>
        <filter val="16-Apr-2021"/>
        <filter val="30-Jun-2020"/>
        <filter val="16-Apr-2020"/>
        <filter val="07-Jun-2021"/>
        <filter val="17-Jul-2020"/>
        <filter val="27-May-2020"/>
        <filter val="27-May-2021"/>
        <filter val="18-Sep-2020"/>
        <filter val="24-Aug-2021"/>
        <filter val="24-Aug-2020"/>
        <filter val="30-Oct-2020"/>
        <filter val="13-Sep-2021"/>
        <filter val="09-Apr-2021"/>
        <filter val="09-Apr-2020"/>
        <filter val="13-Nov-2020"/>
        <filter val="19-Jun-2020"/>
        <filter val="28-Jun-2021"/>
        <filter val="14-Dec-2021"/>
        <filter val="14-Dec-2020"/>
        <filter val="27-Sep-2021"/>
        <filter val="10-Mar-2021"/>
        <filter val="14-Oct-2020"/>
        <filter val="10-Feb-2021"/>
        <filter val="10-Feb-2020"/>
        <filter val="14-Oct-2021"/>
        <filter val="24-Jul-2020"/>
        <filter val="10-May-2021"/>
        <filter val="23-Oct-2020"/>
        <filter val="28-Apr-2021"/>
        <filter val="28-Apr-2020"/>
        <filter val="17-Aug-2021"/>
        <filter val="17-Aug-2020"/>
        <filter val="30-Dec-2020"/>
        <filter val="30-Dec-2021"/>
        <filter val="05-Jul-2021"/>
        <filter val="06-May-2020"/>
        <filter val="10-Sep-2020"/>
        <filter val="06-May-2021"/>
        <filter val="12-Feb-2021"/>
        <filter val="12-Feb-2020"/>
        <filter val="24-May-2021"/>
        <filter val="11-Dec-2020"/>
        <filter val="22-Feb-2021"/>
        <filter val="27-Mar-2020"/>
        <filter val="11-Jun-2020"/>
        <filter val="29-May-2020"/>
        <filter val="28-Dec-2021"/>
        <filter val="11-Jun-2021"/>
        <filter val="28-Dec-2020"/>
        <filter val="27-Nov-2020"/>
        <filter val="20-Apr-2020"/>
        <filter val="20-Apr-2021"/>
        <filter val="17-Mar-2020"/>
        <filter val="17-Mar-2021"/>
        <filter val="06-Mar-2020"/>
        <filter val="03-May-2021"/>
        <filter val="15-Feb-2021"/>
        <filter val="28-Oct-2020"/>
        <filter val="28-Oct-2021"/>
        <filter val="03-Sep-2020"/>
        <filter val="09-Sep-2020"/>
        <filter val="04-Jun-2020"/>
        <filter val="03-Sep-2021"/>
        <filter val="09-Sep-2021"/>
        <filter val="04-Jun-2021"/>
        <filter val="21-Jan-2021"/>
        <filter val="21-Jan-2020"/>
        <filter val="31-May-2021"/>
        <filter val="13-Apr-2021"/>
        <filter val="05-Feb-2021"/>
        <filter val="13-Apr-2020"/>
        <filter val="21-Aug-2020"/>
        <filter val="05-Feb-2020"/>
        <filter val="03-Aug-2020"/>
        <filter val="03-Aug-2021"/>
        <filter val="23-Apr-2020"/>
        <filter val="23-Apr-2021"/>
        <filter val="07-Dec-2021"/>
        <filter val="31-Aug-2021"/>
        <filter val="19-Jan-2021"/>
        <filter val="31-Aug-2020"/>
        <filter val="07-Dec-2020"/>
        <filter val="14-Jun-2021"/>
        <filter val="09-Nov-2020"/>
        <filter val="24-Mar-2020"/>
        <filter val="09-Nov-2021"/>
        <filter val="24-Mar-2021"/>
        <filter val="06-Sep-2021"/>
        <filter val="06-Apr-2021"/>
        <filter val="09-Dec-2020"/>
        <filter val="09-Dec-2021"/>
        <filter val="25-May-2021"/>
        <filter val="20-Dec-2021"/>
        <filter val="07-Jul-2021"/>
        <filter val="07-Jul-2020"/>
        <filter val="02-Jul-2021"/>
        <filter val="02-Jul-2020"/>
        <filter val="05-Oct-2021"/>
        <filter val="05-Oct-2020"/>
        <filter val="15-Jul-2021"/>
        <filter val="15-Jul-2020"/>
        <filter val="08-Nov-2021"/>
        <filter val="05-May-2020"/>
        <filter val="05-May-2021"/>
        <filter val="22-Apr-2020"/>
        <filter val="22-Apr-2021"/>
        <filter val="25-Mar-2021"/>
        <filter val="25-Mar-2020"/>
        <filter val="04-Oct-2021"/>
        <filter val="19-Apr-2021"/>
        <filter val="08-Jan-2020"/>
        <filter val="08-Jan-2021"/>
        <filter val="09-Jun-2021"/>
        <filter val="09-Jun-2020"/>
        <filter val="14-Jul-2021"/>
        <filter val="14-Jul-2020"/>
        <filter val="08-Sep-2021"/>
        <filter val="08-Sep-2020"/>
        <filter val="13-Feb-2020"/>
        <filter val="27-Jul-2020"/>
        <filter val="27-Jul-2021"/>
        <filter val="26-Feb-2020"/>
        <filter val="26-Feb-2021"/>
        <filter val="01-Oct-2020"/>
        <filter val="01-Oct-2021"/>
        <filter val="15-Jan-2021"/>
        <filter val="22-Mar-2021"/>
        <filter val="15-Jan-2020"/>
        <filter val="25-Sep-2020"/>
        <filter val="25-Nov-2021"/>
        <filter val="09-Feb-2021"/>
        <filter val="02-Nov-2021"/>
        <filter val="25-Nov-2020"/>
        <filter val="03-Dec-2020"/>
        <filter val="03-Dec-2021"/>
        <filter val="08-Jul-2021"/>
        <filter val="08-Jul-2020"/>
        <filter val="16-Jun-2020"/>
        <filter val="16-Jun-2021"/>
        <filter val="15-Sep-2021"/>
        <filter val="15-Sep-2020"/>
        <filter val="18-Aug-2020"/>
        <filter val="18-Aug-2021"/>
        <filter val="26-Jun-2020"/>
        <filter val="29-Jun-2021"/>
        <filter val="29-Jun-2020"/>
        <filter val="11-Oct-2021"/>
        <filter val="08-May-2020"/>
        <filter val="21-Jul-2020"/>
        <filter val="02-Sep-2020"/>
        <filter val="02-Sep-2021"/>
        <filter val="12-Mar-2020"/>
        <filter val="06-Dec-2021"/>
        <filter val="22-Nov-2021"/>
        <filter val="05-Aug-2021"/>
        <filter val="23-Dec-2020"/>
        <filter val="05-Aug-2020"/>
        <filter val="05-Jan-2021"/>
        <filter val="23-Dec-2021"/>
        <filter val="12-Mar-2021"/>
        <filter val="19-Feb-2021"/>
        <filter val="19-Feb-2020"/>
        <filter val="22-May-2020"/>
        <filter val="12-Jan-2021"/>
        <filter val="18-Jan-2021"/>
        <filter val="22-Sep-2021"/>
        <filter val="22-Sep-2020"/>
        <filter val="18-May-2021"/>
        <filter val="18-May-2020"/>
        <filter val="06-Feb-2020"/>
        <filter val="28-Sep-2020"/>
        <filter val="12-May-2020"/>
        <filter val="28-Sep-2021"/>
        <filter val="02-Aug-2021"/>
        <filter val="12-May-2021"/>
        <filter val="22-Jan-2021"/>
        <filter val="31-Jul-2020"/>
        <filter val="15-Mar-2021"/>
        <filter val="05-Nov-2020"/>
        <filter val="21-Oct-2021"/>
        <filter val="21-Oct-2020"/>
        <filter val="18-Nov-2021"/>
        <filter val="15-Nov-2021"/>
        <filter val="18-Nov-2020"/>
        <filter val="16-Dec-2021"/>
        <filter val="12-Nov-2020"/>
        <filter val="12-Aug-2020"/>
        <filter val="12-Nov-2021"/>
        <filter val="12-Aug-2021"/>
        <filter val="02-Mar-2020"/>
        <filter val="02-Mar-2021"/>
        <filter val="13-Dec-2021"/>
        <filter val="23-Jun-2020"/>
        <filter val="23-Jun-2021"/>
        <filter val="05-Mar-2021"/>
        <filter val="25-Jan-2021"/>
        <filter val="16-Dec-2020"/>
        <filter val="05-Mar-2020"/>
        <filter val="25-Aug-2021"/>
        <filter val="28-Aug-2020"/>
        <filter val="25-Aug-2020"/>
        <filter val="02-Nov-2020"/>
        <filter val="28-Jan-2020"/>
        <filter val="28-Jan-2021"/>
        <filter val="28-May-2021"/>
        <filter val="28-May-2020"/>
        <filter val="29-Dec-2021"/>
        <filter val="18-Mar-2021"/>
        <filter val="29-Dec-2020"/>
        <filter val="18-Mar-2020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7.38"/>
    <col customWidth="1" min="3" max="3" width="16.13"/>
    <col customWidth="1" min="7" max="7" width="15.63"/>
    <col customWidth="1" min="10" max="10" width="28.25"/>
    <col customWidth="1" min="11" max="11" width="27.13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10</v>
      </c>
      <c r="K1" s="17"/>
    </row>
    <row r="2" hidden="1">
      <c r="A2" s="18">
        <v>45658.0</v>
      </c>
      <c r="B2" s="19">
        <v>0.0056</v>
      </c>
      <c r="C2" s="19">
        <v>0.0048</v>
      </c>
      <c r="D2" s="19">
        <v>0.0013</v>
      </c>
      <c r="E2" s="19">
        <v>0.0123</v>
      </c>
      <c r="F2" s="19">
        <v>6.0E-4</v>
      </c>
      <c r="G2" s="19">
        <v>-7.0E-4</v>
      </c>
      <c r="H2" s="19">
        <v>0.0087</v>
      </c>
      <c r="I2" s="19">
        <v>0.0084</v>
      </c>
      <c r="J2" s="20">
        <f>(SUM(Portfolio!B2:I2)-sum(Portfolio!B3:I3))/SUM(Portfolio!B3:I3)</f>
        <v>0.008135013789</v>
      </c>
    </row>
    <row r="3" hidden="1">
      <c r="A3" s="21">
        <v>45657.0</v>
      </c>
      <c r="B3" s="19">
        <v>-0.0028</v>
      </c>
      <c r="C3" s="19">
        <v>0.0039</v>
      </c>
      <c r="D3" s="19">
        <v>-0.0136</v>
      </c>
      <c r="E3" s="19">
        <v>0.0089</v>
      </c>
      <c r="F3" s="19">
        <v>0.0139</v>
      </c>
      <c r="G3" s="19">
        <v>-0.0067</v>
      </c>
      <c r="H3" s="19">
        <v>-1.0E-4</v>
      </c>
      <c r="I3" s="19">
        <v>-0.01</v>
      </c>
      <c r="J3" s="20">
        <f>(SUM(Portfolio!B3:I3)-sum(Portfolio!B4:I4))/SUM(Portfolio!B4:I4)</f>
        <v>-0.009266645965</v>
      </c>
    </row>
    <row r="4" hidden="1">
      <c r="A4" s="21">
        <v>45656.0</v>
      </c>
      <c r="B4" s="19">
        <v>-0.0113</v>
      </c>
      <c r="C4" s="19">
        <v>-0.0085</v>
      </c>
      <c r="D4" s="19">
        <v>-0.0056</v>
      </c>
      <c r="E4" s="19">
        <v>-0.0225</v>
      </c>
      <c r="F4" s="19">
        <v>-0.0033</v>
      </c>
      <c r="G4" s="19">
        <v>0.0027</v>
      </c>
      <c r="H4" s="19">
        <v>-0.0083</v>
      </c>
      <c r="I4" s="19">
        <v>-0.0165</v>
      </c>
      <c r="J4" s="20">
        <f>(SUM(Portfolio!B4:I4)-sum(Portfolio!B5:I5))/SUM(Portfolio!B5:I5)</f>
        <v>-0.01580573695</v>
      </c>
    </row>
    <row r="5" hidden="1">
      <c r="A5" s="21">
        <v>45653.0</v>
      </c>
      <c r="B5" s="19">
        <v>0.0042</v>
      </c>
      <c r="C5" s="19">
        <v>0.0037</v>
      </c>
      <c r="D5" s="19">
        <v>0.0049</v>
      </c>
      <c r="E5" s="19">
        <v>0.0131</v>
      </c>
      <c r="F5" s="19">
        <v>0.0035</v>
      </c>
      <c r="G5" s="19">
        <v>4.0E-4</v>
      </c>
      <c r="H5" s="19">
        <v>0.0067</v>
      </c>
      <c r="I5" s="19">
        <v>0.0107</v>
      </c>
      <c r="J5" s="20">
        <f>(SUM(Portfolio!B5:I5)-sum(Portfolio!B6:I6))/SUM(Portfolio!B6:I6)</f>
        <v>0.01025182421</v>
      </c>
    </row>
    <row r="6" hidden="1">
      <c r="A6" s="21">
        <v>45652.0</v>
      </c>
      <c r="B6" s="19">
        <v>-0.0041</v>
      </c>
      <c r="C6" s="19">
        <v>-0.0051</v>
      </c>
      <c r="D6" s="19">
        <v>-9.0E-4</v>
      </c>
      <c r="E6" s="19">
        <v>0.0064</v>
      </c>
      <c r="F6" s="19">
        <v>-0.0031</v>
      </c>
      <c r="G6" s="19">
        <v>-0.0014</v>
      </c>
      <c r="H6" s="19">
        <v>0.0028</v>
      </c>
      <c r="I6" s="19">
        <v>-0.0157</v>
      </c>
      <c r="J6" s="20">
        <f>(SUM(Portfolio!B6:I6)-sum(Portfolio!B7:I7))/SUM(Portfolio!B7:I7)</f>
        <v>-0.01437887828</v>
      </c>
    </row>
    <row r="7" hidden="1">
      <c r="A7" s="21">
        <v>45650.0</v>
      </c>
      <c r="B7" s="19">
        <v>-0.0016</v>
      </c>
      <c r="C7" s="19">
        <v>4.0E-4</v>
      </c>
      <c r="D7" s="19">
        <v>-0.0079</v>
      </c>
      <c r="E7" s="19">
        <v>0.0192</v>
      </c>
      <c r="F7" s="19">
        <v>0.0089</v>
      </c>
      <c r="G7" s="19">
        <v>0.0069</v>
      </c>
      <c r="H7" s="19">
        <v>-0.0065</v>
      </c>
      <c r="I7" s="19">
        <v>-0.0364</v>
      </c>
      <c r="J7" s="20">
        <f>(SUM(Portfolio!B7:I7)-sum(Portfolio!B8:I8))/SUM(Portfolio!B8:I8)</f>
        <v>-0.03346482183</v>
      </c>
    </row>
    <row r="8" hidden="1">
      <c r="A8" s="21">
        <v>45649.0</v>
      </c>
      <c r="B8" s="19">
        <v>0.0167</v>
      </c>
      <c r="C8" s="19">
        <v>0.0141</v>
      </c>
      <c r="D8" s="19">
        <v>0.0011</v>
      </c>
      <c r="E8" s="19">
        <v>-0.0026</v>
      </c>
      <c r="F8" s="19">
        <v>0.0207</v>
      </c>
      <c r="G8" s="19">
        <v>-0.0139</v>
      </c>
      <c r="H8" s="19">
        <v>0.0141</v>
      </c>
      <c r="I8" s="19">
        <v>0.0073</v>
      </c>
      <c r="J8" s="20">
        <f>(SUM(Portfolio!B8:I8)-sum(Portfolio!B9:I9))/SUM(Portfolio!B9:I9)</f>
        <v>0.007550036836</v>
      </c>
    </row>
    <row r="9" hidden="1">
      <c r="A9" s="21">
        <v>45646.0</v>
      </c>
      <c r="B9" s="19">
        <v>-0.0123</v>
      </c>
      <c r="C9" s="19">
        <v>-0.0204</v>
      </c>
      <c r="D9" s="19">
        <v>-0.0124</v>
      </c>
      <c r="E9" s="19">
        <v>-0.0269</v>
      </c>
      <c r="F9" s="19">
        <v>-0.0041</v>
      </c>
      <c r="G9" s="19">
        <v>-0.0099</v>
      </c>
      <c r="H9" s="19">
        <v>-0.017</v>
      </c>
      <c r="I9" s="19">
        <v>0.0402</v>
      </c>
      <c r="J9" s="20">
        <f>(SUM(Portfolio!B9:I9)-sum(Portfolio!B10:I10))/SUM(Portfolio!B10:I10)</f>
        <v>0.03536249375</v>
      </c>
    </row>
    <row r="10" hidden="1">
      <c r="A10" s="21">
        <v>45645.0</v>
      </c>
      <c r="B10" s="19">
        <v>-0.0095</v>
      </c>
      <c r="C10" s="19">
        <v>-0.0182</v>
      </c>
      <c r="D10" s="19">
        <v>-0.0166</v>
      </c>
      <c r="E10" s="19">
        <v>-0.0154</v>
      </c>
      <c r="F10" s="19">
        <v>-0.0084</v>
      </c>
      <c r="G10" s="19">
        <v>-0.0061</v>
      </c>
      <c r="H10" s="19">
        <v>-0.0033</v>
      </c>
      <c r="I10" s="19">
        <v>-0.0035</v>
      </c>
      <c r="J10" s="20">
        <f>(SUM(Portfolio!B10:I10)-sum(Portfolio!B11:I11))/SUM(Portfolio!B11:I11)</f>
        <v>-0.004126364524</v>
      </c>
    </row>
    <row r="11" hidden="1">
      <c r="A11" s="21">
        <v>45644.0</v>
      </c>
      <c r="B11" s="19">
        <v>-0.0123</v>
      </c>
      <c r="C11" s="19">
        <v>0.0064</v>
      </c>
      <c r="D11" s="19">
        <v>0.0013</v>
      </c>
      <c r="E11" s="19">
        <v>-0.0308</v>
      </c>
      <c r="F11" s="19">
        <v>0.002</v>
      </c>
      <c r="G11" s="19">
        <v>-0.012</v>
      </c>
      <c r="H11" s="19">
        <v>-0.0028</v>
      </c>
      <c r="I11" s="19">
        <v>-0.0213</v>
      </c>
      <c r="J11" s="20">
        <f>(SUM(Portfolio!B11:I11)-sum(Portfolio!B12:I12))/SUM(Portfolio!B12:I12)</f>
        <v>-0.01986482934</v>
      </c>
    </row>
    <row r="12" hidden="1">
      <c r="A12" s="21">
        <v>45643.0</v>
      </c>
      <c r="B12" s="19">
        <v>-0.0171</v>
      </c>
      <c r="C12" s="19">
        <v>-0.0181</v>
      </c>
      <c r="D12" s="19">
        <v>-0.0017</v>
      </c>
      <c r="E12" s="19">
        <v>-0.0064</v>
      </c>
      <c r="F12" s="19">
        <v>-0.0012</v>
      </c>
      <c r="G12" s="19">
        <v>-0.0022</v>
      </c>
      <c r="H12" s="19">
        <v>-0.002</v>
      </c>
      <c r="I12" s="19">
        <v>-0.0055</v>
      </c>
      <c r="J12" s="20">
        <f>(SUM(Portfolio!B12:I12)-sum(Portfolio!B13:I13))/SUM(Portfolio!B13:I13)</f>
        <v>-0.005718071386</v>
      </c>
    </row>
    <row r="13" hidden="1">
      <c r="A13" s="21">
        <v>45642.0</v>
      </c>
      <c r="B13" s="19">
        <v>-0.0035</v>
      </c>
      <c r="C13" s="19">
        <v>-0.0036</v>
      </c>
      <c r="D13" s="19">
        <v>-0.0098</v>
      </c>
      <c r="E13" s="19">
        <v>-0.007</v>
      </c>
      <c r="F13" s="19">
        <v>2.0E-4</v>
      </c>
      <c r="G13" s="19">
        <v>0.0066</v>
      </c>
      <c r="H13" s="19">
        <v>-0.0121</v>
      </c>
      <c r="I13" s="19">
        <v>0.0034</v>
      </c>
      <c r="J13" s="20">
        <f>(SUM(Portfolio!B13:I13)-sum(Portfolio!B14:I14))/SUM(Portfolio!B14:I14)</f>
        <v>0.002457198634</v>
      </c>
    </row>
    <row r="14" hidden="1">
      <c r="A14" s="21">
        <v>45639.0</v>
      </c>
      <c r="B14" s="19">
        <v>0.0067</v>
      </c>
      <c r="C14" s="19">
        <v>0.0079</v>
      </c>
      <c r="D14" s="19">
        <v>0.0064</v>
      </c>
      <c r="E14" s="19">
        <v>0.005</v>
      </c>
      <c r="F14" s="19">
        <v>0.0204</v>
      </c>
      <c r="G14" s="19">
        <v>-0.0045</v>
      </c>
      <c r="H14" s="19">
        <v>-0.0169</v>
      </c>
      <c r="I14" s="19">
        <v>-0.0273</v>
      </c>
      <c r="J14" s="20">
        <f>(SUM(Portfolio!B14:I14)-sum(Portfolio!B15:I15))/SUM(Portfolio!B15:I15)</f>
        <v>-0.02492428159</v>
      </c>
    </row>
    <row r="15" hidden="1">
      <c r="A15" s="21">
        <v>45638.0</v>
      </c>
      <c r="B15" s="19">
        <v>-0.0021</v>
      </c>
      <c r="C15" s="19">
        <v>-0.012</v>
      </c>
      <c r="D15" s="19">
        <v>0.0065</v>
      </c>
      <c r="E15" s="19">
        <v>-0.016</v>
      </c>
      <c r="F15" s="19">
        <v>-0.01</v>
      </c>
      <c r="G15" s="19">
        <v>0.0027</v>
      </c>
      <c r="H15" s="19">
        <v>0.0133</v>
      </c>
      <c r="I15" s="19">
        <v>-0.056</v>
      </c>
      <c r="J15" s="20">
        <f>(SUM(Portfolio!B15:I15)-sum(Portfolio!B16:I16))/SUM(Portfolio!B16:I16)</f>
        <v>-0.05132978019</v>
      </c>
    </row>
    <row r="16" hidden="1">
      <c r="A16" s="21">
        <v>45637.0</v>
      </c>
      <c r="B16" s="19">
        <v>-0.0027</v>
      </c>
      <c r="C16" s="19">
        <v>-0.0052</v>
      </c>
      <c r="D16" s="19">
        <v>0.0131</v>
      </c>
      <c r="E16" s="19">
        <v>-0.001</v>
      </c>
      <c r="F16" s="19">
        <v>-4.0E-4</v>
      </c>
      <c r="G16" s="19">
        <v>-5.0E-4</v>
      </c>
      <c r="H16" s="19">
        <v>0.0121</v>
      </c>
      <c r="I16" s="19">
        <v>8.0E-4</v>
      </c>
      <c r="J16" s="20">
        <f>(SUM(Portfolio!B16:I16)-sum(Portfolio!B17:I17))/SUM(Portfolio!B17:I17)</f>
        <v>0.001095733815</v>
      </c>
    </row>
    <row r="17" hidden="1">
      <c r="A17" s="21">
        <v>45636.0</v>
      </c>
      <c r="B17" s="19">
        <v>-0.001</v>
      </c>
      <c r="C17" s="19">
        <v>-0.008</v>
      </c>
      <c r="D17" s="19">
        <v>0.0129</v>
      </c>
      <c r="E17" s="19">
        <v>0.0014</v>
      </c>
      <c r="F17" s="19">
        <v>0.0011</v>
      </c>
      <c r="G17" s="19">
        <v>-0.0022</v>
      </c>
      <c r="H17" s="19">
        <v>0.0099</v>
      </c>
      <c r="I17" s="19">
        <v>0.0155</v>
      </c>
      <c r="J17" s="20">
        <f>(SUM(Portfolio!B17:I17)-sum(Portfolio!B18:I18))/SUM(Portfolio!B18:I18)</f>
        <v>0.01455056479</v>
      </c>
    </row>
    <row r="18" hidden="1">
      <c r="A18" s="18">
        <v>45635.0</v>
      </c>
      <c r="B18" s="19">
        <v>0.0076</v>
      </c>
      <c r="C18" s="19">
        <v>-0.0125</v>
      </c>
      <c r="D18" s="19">
        <v>7.0E-4</v>
      </c>
      <c r="E18" s="19">
        <v>-0.0221</v>
      </c>
      <c r="F18" s="19">
        <v>-0.0132</v>
      </c>
      <c r="G18" s="19">
        <v>0.0018</v>
      </c>
      <c r="H18" s="19">
        <v>0.0042</v>
      </c>
      <c r="I18" s="19">
        <v>0.0298</v>
      </c>
      <c r="J18" s="20">
        <f>(SUM(Portfolio!B18:I18)-sum(Portfolio!B19:I19))/SUM(Portfolio!B19:I19)</f>
        <v>0.02720463713</v>
      </c>
    </row>
    <row r="19" hidden="1">
      <c r="A19" s="18">
        <v>45632.0</v>
      </c>
      <c r="B19" s="19">
        <v>-0.0053</v>
      </c>
      <c r="C19" s="19">
        <v>-0.0079</v>
      </c>
      <c r="D19" s="19">
        <v>-0.0064</v>
      </c>
      <c r="E19" s="19">
        <v>0.0306</v>
      </c>
      <c r="F19" s="19">
        <v>0.0078</v>
      </c>
      <c r="G19" s="19">
        <v>0.0074</v>
      </c>
      <c r="H19" s="19">
        <v>-0.0106</v>
      </c>
      <c r="I19" s="19">
        <v>-1.0E-4</v>
      </c>
      <c r="J19" s="20">
        <f>(SUM(Portfolio!B19:I19)-sum(Portfolio!B20:I20))/SUM(Portfolio!B20:I20)</f>
        <v>-0.000358229129</v>
      </c>
    </row>
    <row r="20" hidden="1">
      <c r="A20" s="18">
        <v>45631.0</v>
      </c>
      <c r="B20" s="19">
        <v>0.003</v>
      </c>
      <c r="C20" s="19">
        <v>0.01</v>
      </c>
      <c r="D20" s="19">
        <v>0.0241</v>
      </c>
      <c r="E20" s="19">
        <v>0.0056</v>
      </c>
      <c r="F20" s="19">
        <v>9.0E-4</v>
      </c>
      <c r="G20" s="19">
        <v>2.0E-4</v>
      </c>
      <c r="H20" s="19">
        <v>0.0032</v>
      </c>
      <c r="I20" s="19">
        <v>0.0142</v>
      </c>
      <c r="J20" s="20">
        <f>(SUM(Portfolio!B20:I20)-sum(Portfolio!B21:I21))/SUM(Portfolio!B21:I21)</f>
        <v>0.01367519662</v>
      </c>
    </row>
    <row r="21" hidden="1">
      <c r="A21" s="18">
        <v>45630.0</v>
      </c>
      <c r="B21" s="19">
        <v>0.0185</v>
      </c>
      <c r="C21" s="19">
        <v>-0.0108</v>
      </c>
      <c r="D21" s="19">
        <v>-0.0015</v>
      </c>
      <c r="E21" s="19">
        <v>-0.0164</v>
      </c>
      <c r="F21" s="19">
        <v>-0.0115</v>
      </c>
      <c r="G21" s="19">
        <v>0.007</v>
      </c>
      <c r="H21" s="19">
        <v>0.0036</v>
      </c>
      <c r="I21" s="19">
        <v>-0.011</v>
      </c>
      <c r="J21" s="20">
        <f>(SUM(Portfolio!B21:I21)-sum(Portfolio!B22:I22))/SUM(Portfolio!B22:I22)</f>
        <v>-0.0100320528</v>
      </c>
    </row>
    <row r="22" hidden="1">
      <c r="A22" s="18">
        <v>45629.0</v>
      </c>
      <c r="B22" s="19">
        <v>0.012</v>
      </c>
      <c r="C22" s="19">
        <v>0.0108</v>
      </c>
      <c r="D22" s="19">
        <v>0.0065</v>
      </c>
      <c r="E22" s="19">
        <v>0.0142</v>
      </c>
      <c r="F22" s="19">
        <v>-0.0097</v>
      </c>
      <c r="G22" s="19">
        <v>0.004</v>
      </c>
      <c r="H22" s="19">
        <v>-0.0084</v>
      </c>
      <c r="I22" s="19">
        <v>0.0469</v>
      </c>
      <c r="J22" s="20">
        <f>(SUM(Portfolio!B22:I22)-sum(Portfolio!B23:I23))/SUM(Portfolio!B23:I23)</f>
        <v>0.04309396328</v>
      </c>
    </row>
    <row r="23" hidden="1">
      <c r="A23" s="18">
        <v>45628.0</v>
      </c>
      <c r="B23" s="19">
        <v>0.0048</v>
      </c>
      <c r="C23" s="19">
        <v>0.0131</v>
      </c>
      <c r="D23" s="19">
        <v>0.0118</v>
      </c>
      <c r="E23" s="19">
        <v>0.0046</v>
      </c>
      <c r="F23" s="19">
        <v>9.0E-4</v>
      </c>
      <c r="G23" s="19">
        <v>0.0093</v>
      </c>
      <c r="H23" s="19">
        <v>0.0063</v>
      </c>
      <c r="I23" s="19">
        <v>-0.0078</v>
      </c>
      <c r="J23" s="20">
        <f>(SUM(Portfolio!B23:I23)-sum(Portfolio!B24:I24))/SUM(Portfolio!B24:I24)</f>
        <v>-0.006464684371</v>
      </c>
    </row>
    <row r="24" hidden="1">
      <c r="A24" s="21">
        <v>45625.0</v>
      </c>
      <c r="B24" s="19">
        <v>0.0016</v>
      </c>
      <c r="C24" s="19">
        <v>0.0168</v>
      </c>
      <c r="D24" s="19">
        <v>6.0E-4</v>
      </c>
      <c r="E24" s="19">
        <v>0.009</v>
      </c>
      <c r="F24" s="19">
        <v>0.0039</v>
      </c>
      <c r="G24" s="19">
        <v>-0.0155</v>
      </c>
      <c r="H24" s="19">
        <v>0.0118</v>
      </c>
      <c r="I24" s="19">
        <v>-0.0371</v>
      </c>
      <c r="J24" s="20">
        <f>(SUM(Portfolio!B24:I24)-sum(Portfolio!B25:I25))/SUM(Portfolio!B25:I25)</f>
        <v>-0.0335383796</v>
      </c>
    </row>
    <row r="25" hidden="1">
      <c r="A25" s="21">
        <v>45624.0</v>
      </c>
      <c r="B25" s="19">
        <v>-0.0106</v>
      </c>
      <c r="C25" s="19">
        <v>-0.0173</v>
      </c>
      <c r="D25" s="19">
        <v>-0.0353</v>
      </c>
      <c r="E25" s="19">
        <v>-0.0057</v>
      </c>
      <c r="F25" s="19">
        <v>-0.0043</v>
      </c>
      <c r="G25" s="19">
        <v>0.0044</v>
      </c>
      <c r="H25" s="19">
        <v>0.0011</v>
      </c>
      <c r="I25" s="19">
        <v>0.0128</v>
      </c>
      <c r="J25" s="20">
        <f>(SUM(Portfolio!B25:I25)-sum(Portfolio!B26:I26))/SUM(Portfolio!B26:I26)</f>
        <v>0.01070379453</v>
      </c>
    </row>
    <row r="26" hidden="1">
      <c r="A26" s="21">
        <v>45623.0</v>
      </c>
      <c r="B26" s="19">
        <v>0.015</v>
      </c>
      <c r="C26" s="19">
        <v>-0.0019</v>
      </c>
      <c r="D26" s="19">
        <v>2.0E-4</v>
      </c>
      <c r="E26" s="19">
        <v>0.0012</v>
      </c>
      <c r="F26" s="19">
        <v>-1.0E-4</v>
      </c>
      <c r="G26" s="19">
        <v>-0.0023</v>
      </c>
      <c r="H26" s="19">
        <v>-0.0345</v>
      </c>
      <c r="I26" s="19">
        <v>8.0E-4</v>
      </c>
      <c r="J26" s="20">
        <f>(SUM(Portfolio!B26:I26)-sum(Portfolio!B27:I27))/SUM(Portfolio!B27:I27)</f>
        <v>0.00006862230449</v>
      </c>
    </row>
    <row r="27" hidden="1">
      <c r="A27" s="21">
        <v>45622.0</v>
      </c>
      <c r="B27" s="19">
        <v>0.0</v>
      </c>
      <c r="C27" s="19">
        <v>0.0068</v>
      </c>
      <c r="D27" s="19">
        <v>0.0182</v>
      </c>
      <c r="E27" s="19">
        <v>-0.0171</v>
      </c>
      <c r="F27" s="19">
        <v>4.0E-4</v>
      </c>
      <c r="G27" s="19">
        <v>0.0167</v>
      </c>
      <c r="H27" s="19">
        <v>0.0139</v>
      </c>
      <c r="I27" s="19">
        <v>0.0288</v>
      </c>
      <c r="J27" s="20">
        <f>(SUM(Portfolio!B27:I27)-sum(Portfolio!B28:I28))/SUM(Portfolio!B28:I28)</f>
        <v>0.02695691646</v>
      </c>
    </row>
    <row r="28" hidden="1">
      <c r="A28" s="21">
        <v>45621.0</v>
      </c>
      <c r="B28" s="19">
        <v>0.0229</v>
      </c>
      <c r="C28" s="19">
        <v>0.0171</v>
      </c>
      <c r="D28" s="19">
        <v>-0.0066</v>
      </c>
      <c r="E28" s="19">
        <v>0.0071</v>
      </c>
      <c r="F28" s="19">
        <v>0.0045</v>
      </c>
      <c r="G28" s="19">
        <v>0.0186</v>
      </c>
      <c r="H28" s="19">
        <v>0.0087</v>
      </c>
      <c r="I28" s="19">
        <v>-0.0169</v>
      </c>
      <c r="J28" s="20">
        <f>(SUM(Portfolio!B28:I28)-sum(Portfolio!B29:I29))/SUM(Portfolio!B29:I29)</f>
        <v>-0.01466977753</v>
      </c>
    </row>
    <row r="29" hidden="1">
      <c r="A29" s="21">
        <v>45618.0</v>
      </c>
      <c r="B29" s="19">
        <v>0.0025</v>
      </c>
      <c r="C29" s="19">
        <v>0.0347</v>
      </c>
      <c r="D29" s="19">
        <v>0.0372</v>
      </c>
      <c r="E29" s="19">
        <v>0.0222</v>
      </c>
      <c r="F29" s="19">
        <v>0.0383</v>
      </c>
      <c r="G29" s="19">
        <v>-0.0053</v>
      </c>
      <c r="H29" s="19">
        <v>0.0079</v>
      </c>
      <c r="I29" s="19">
        <v>0.0285</v>
      </c>
      <c r="J29" s="20">
        <f>(SUM(Portfolio!B29:I29)-sum(Portfolio!B30:I30))/SUM(Portfolio!B30:I30)</f>
        <v>0.02772569944</v>
      </c>
    </row>
    <row r="30" hidden="1">
      <c r="A30" s="21">
        <v>45617.0</v>
      </c>
      <c r="B30" s="19">
        <v>-6.0E-4</v>
      </c>
      <c r="C30" s="19">
        <v>-0.015</v>
      </c>
      <c r="D30" s="19">
        <v>0.0051</v>
      </c>
      <c r="E30" s="19">
        <v>-0.0119</v>
      </c>
      <c r="F30" s="19">
        <v>-0.0218</v>
      </c>
      <c r="G30" s="19">
        <v>0.0034</v>
      </c>
      <c r="H30" s="19">
        <v>0.0063</v>
      </c>
      <c r="I30" s="19">
        <v>5.0E-4</v>
      </c>
      <c r="J30" s="20">
        <f>(SUM(Portfolio!B30:I30)-sum(Portfolio!B31:I31))/SUM(Portfolio!B31:I31)</f>
        <v>0.0003761358281</v>
      </c>
    </row>
    <row r="31" hidden="1">
      <c r="A31" s="21">
        <v>45615.0</v>
      </c>
      <c r="B31" s="19">
        <v>0.0218</v>
      </c>
      <c r="C31" s="19">
        <v>-0.0151</v>
      </c>
      <c r="D31" s="19">
        <v>0.0073</v>
      </c>
      <c r="E31" s="19">
        <v>0.0146</v>
      </c>
      <c r="F31" s="19">
        <v>0.0017</v>
      </c>
      <c r="G31" s="19">
        <v>-0.005</v>
      </c>
      <c r="H31" s="19">
        <v>0.0173</v>
      </c>
      <c r="I31" s="19">
        <v>-0.0139</v>
      </c>
      <c r="J31" s="20">
        <f>(SUM(Portfolio!B31:I31)-sum(Portfolio!B32:I32))/SUM(Portfolio!B32:I32)</f>
        <v>-0.01195860742</v>
      </c>
    </row>
    <row r="32" hidden="1">
      <c r="A32" s="21">
        <v>45614.0</v>
      </c>
      <c r="B32" s="19">
        <v>0.0073</v>
      </c>
      <c r="C32" s="19">
        <v>-0.0054</v>
      </c>
      <c r="D32" s="19">
        <v>-0.0285</v>
      </c>
      <c r="E32" s="19">
        <v>-0.0031</v>
      </c>
      <c r="F32" s="19">
        <v>0.0013</v>
      </c>
      <c r="G32" s="19">
        <v>4.0E-4</v>
      </c>
      <c r="H32" s="19">
        <v>-0.0011</v>
      </c>
      <c r="I32" s="19">
        <v>0.0083</v>
      </c>
      <c r="J32" s="20">
        <f>(SUM(Portfolio!B32:I32)-sum(Portfolio!B33:I33))/SUM(Portfolio!B33:I33)</f>
        <v>0.007061597886</v>
      </c>
    </row>
    <row r="33" hidden="1">
      <c r="A33" s="21">
        <v>45610.0</v>
      </c>
      <c r="B33" s="19">
        <v>0.0068</v>
      </c>
      <c r="C33" s="19">
        <v>0.0124</v>
      </c>
      <c r="D33" s="19">
        <v>-0.0021</v>
      </c>
      <c r="E33" s="19">
        <v>-0.0152</v>
      </c>
      <c r="F33" s="19">
        <v>-0.0132</v>
      </c>
      <c r="G33" s="19">
        <v>-0.0199</v>
      </c>
      <c r="H33" s="19">
        <v>-0.0053</v>
      </c>
      <c r="I33" s="19">
        <v>-0.0106</v>
      </c>
      <c r="J33" s="20">
        <f>(SUM(Portfolio!B33:I33)-sum(Portfolio!B34:I34))/SUM(Portfolio!B34:I34)</f>
        <v>-0.009837725162</v>
      </c>
    </row>
    <row r="34" hidden="1">
      <c r="A34" s="21">
        <v>45609.0</v>
      </c>
      <c r="B34" s="19">
        <v>-0.0214</v>
      </c>
      <c r="C34" s="19">
        <v>-0.0174</v>
      </c>
      <c r="D34" s="19">
        <v>-2.0E-4</v>
      </c>
      <c r="E34" s="19">
        <v>0.0018</v>
      </c>
      <c r="F34" s="19">
        <v>-0.0014</v>
      </c>
      <c r="G34" s="19">
        <v>-0.0049</v>
      </c>
      <c r="H34" s="19">
        <v>-0.0076</v>
      </c>
      <c r="I34" s="19">
        <v>0.0187</v>
      </c>
      <c r="J34" s="20">
        <f>(SUM(Portfolio!B34:I34)-sum(Portfolio!B35:I35))/SUM(Portfolio!B35:I35)</f>
        <v>0.01636847817</v>
      </c>
    </row>
    <row r="35" hidden="1">
      <c r="A35" s="21">
        <v>45608.0</v>
      </c>
      <c r="B35" s="19">
        <v>-0.0272</v>
      </c>
      <c r="C35" s="19">
        <v>0.0012</v>
      </c>
      <c r="D35" s="19">
        <v>0.0047</v>
      </c>
      <c r="E35" s="19">
        <v>-0.0247</v>
      </c>
      <c r="F35" s="19">
        <v>-0.0086</v>
      </c>
      <c r="G35" s="19">
        <v>0.0018</v>
      </c>
      <c r="H35" s="19">
        <v>-0.0044</v>
      </c>
      <c r="I35" s="19">
        <v>-0.0025</v>
      </c>
      <c r="J35" s="20">
        <f>(SUM(Portfolio!B35:I35)-sum(Portfolio!B36:I36))/SUM(Portfolio!B36:I36)</f>
        <v>-0.002990246776</v>
      </c>
    </row>
    <row r="36" hidden="1">
      <c r="A36" s="21">
        <v>45607.0</v>
      </c>
      <c r="B36" s="19">
        <v>0.0068</v>
      </c>
      <c r="C36" s="19">
        <v>-0.0086</v>
      </c>
      <c r="D36" s="19">
        <v>0.0165</v>
      </c>
      <c r="E36" s="19">
        <v>-9.0E-4</v>
      </c>
      <c r="F36" s="19">
        <v>-0.0023</v>
      </c>
      <c r="G36" s="19">
        <v>-0.0028</v>
      </c>
      <c r="H36" s="19">
        <v>-0.0286</v>
      </c>
      <c r="I36" s="19">
        <v>0.0425</v>
      </c>
      <c r="J36" s="20">
        <f>(SUM(Portfolio!B36:I36)-sum(Portfolio!B37:I37))/SUM(Portfolio!B37:I37)</f>
        <v>0.0381873779</v>
      </c>
    </row>
    <row r="37" hidden="1">
      <c r="A37" s="18">
        <v>45604.0</v>
      </c>
      <c r="B37" s="19">
        <v>0.0045</v>
      </c>
      <c r="C37" s="19">
        <v>-0.0168</v>
      </c>
      <c r="D37" s="19">
        <v>0.0149</v>
      </c>
      <c r="E37" s="19">
        <v>-0.0174</v>
      </c>
      <c r="F37" s="19">
        <v>3.0E-4</v>
      </c>
      <c r="G37" s="19">
        <v>-0.0136</v>
      </c>
      <c r="H37" s="19">
        <v>-0.0041</v>
      </c>
      <c r="I37" s="19">
        <v>-0.0117</v>
      </c>
      <c r="J37" s="20">
        <f>(SUM(Portfolio!B37:I37)-sum(Portfolio!B38:I38))/SUM(Portfolio!B38:I38)</f>
        <v>-0.0107905566</v>
      </c>
    </row>
    <row r="38" hidden="1">
      <c r="A38" s="18">
        <v>45603.0</v>
      </c>
      <c r="B38" s="19">
        <v>-0.005</v>
      </c>
      <c r="C38" s="19">
        <v>-0.0149</v>
      </c>
      <c r="D38" s="19">
        <v>-0.0113</v>
      </c>
      <c r="E38" s="19">
        <v>-0.0238</v>
      </c>
      <c r="F38" s="19">
        <v>-0.0067</v>
      </c>
      <c r="G38" s="19">
        <v>0.0142</v>
      </c>
      <c r="H38" s="19">
        <v>0.011</v>
      </c>
      <c r="I38" s="19">
        <v>-0.0497</v>
      </c>
      <c r="J38" s="20">
        <f>(SUM(Portfolio!B38:I38)-sum(Portfolio!B39:I39))/SUM(Portfolio!B39:I39)</f>
        <v>-0.04584283574</v>
      </c>
    </row>
    <row r="39" hidden="1">
      <c r="A39" s="18">
        <v>45602.0</v>
      </c>
      <c r="B39" s="19">
        <v>-0.0015</v>
      </c>
      <c r="C39" s="19">
        <v>0.0154</v>
      </c>
      <c r="D39" s="19">
        <v>0.0396</v>
      </c>
      <c r="E39" s="19">
        <v>0.0048</v>
      </c>
      <c r="F39" s="19">
        <v>0.0019</v>
      </c>
      <c r="G39" s="19">
        <v>0.0084</v>
      </c>
      <c r="H39" s="19">
        <v>-0.0267</v>
      </c>
      <c r="I39" s="19">
        <v>0.0024</v>
      </c>
      <c r="J39" s="20">
        <f>(SUM(Portfolio!B39:I39)-sum(Portfolio!B40:I40))/SUM(Portfolio!B40:I40)</f>
        <v>0.002404459247</v>
      </c>
    </row>
    <row r="40" hidden="1">
      <c r="A40" s="18">
        <v>45601.0</v>
      </c>
      <c r="B40" s="19">
        <v>0.0255</v>
      </c>
      <c r="C40" s="19">
        <v>0.0024</v>
      </c>
      <c r="D40" s="19">
        <v>-0.0054</v>
      </c>
      <c r="E40" s="19">
        <v>0.014</v>
      </c>
      <c r="F40" s="19">
        <v>-0.0091</v>
      </c>
      <c r="G40" s="19">
        <v>-0.0136</v>
      </c>
      <c r="H40" s="19">
        <v>0.0013</v>
      </c>
      <c r="I40" s="19">
        <v>-0.0124</v>
      </c>
      <c r="J40" s="20">
        <f>(SUM(Portfolio!B40:I40)-sum(Portfolio!B41:I41))/SUM(Portfolio!B41:I41)</f>
        <v>-0.01098025777</v>
      </c>
    </row>
    <row r="41" hidden="1">
      <c r="A41" s="18">
        <v>45600.0</v>
      </c>
      <c r="B41" s="19">
        <v>-0.0134</v>
      </c>
      <c r="C41" s="19">
        <v>-0.0273</v>
      </c>
      <c r="D41" s="19">
        <v>0.0016</v>
      </c>
      <c r="E41" s="19">
        <v>-0.0229</v>
      </c>
      <c r="F41" s="19">
        <v>-0.0116</v>
      </c>
      <c r="G41" s="19">
        <v>0.0042</v>
      </c>
      <c r="H41" s="19">
        <v>-0.0011</v>
      </c>
      <c r="I41" s="19">
        <v>0.0056</v>
      </c>
      <c r="J41" s="20">
        <f>(SUM(Portfolio!B41:I41)-sum(Portfolio!B42:I42))/SUM(Portfolio!B42:I42)</f>
        <v>0.004382287174</v>
      </c>
    </row>
    <row r="42" hidden="1">
      <c r="A42" s="18">
        <v>45597.0</v>
      </c>
      <c r="B42" s="19">
        <v>9.0E-4</v>
      </c>
      <c r="C42" s="19">
        <v>0.005</v>
      </c>
      <c r="D42" s="19">
        <v>0.002</v>
      </c>
      <c r="E42" s="19">
        <v>0.0113</v>
      </c>
      <c r="F42" s="19">
        <v>0.0031</v>
      </c>
      <c r="G42" s="19">
        <v>-0.0053</v>
      </c>
      <c r="H42" s="19">
        <v>0.0</v>
      </c>
      <c r="I42" s="19">
        <v>0.0432</v>
      </c>
      <c r="J42" s="20">
        <f>(SUM(Portfolio!B42:I42)-sum(Portfolio!B43:I43))/SUM(Portfolio!B43:I43)</f>
        <v>0.03954721827</v>
      </c>
    </row>
    <row r="43" hidden="1">
      <c r="A43" s="21">
        <v>45596.0</v>
      </c>
      <c r="B43" s="19">
        <v>6.0E-4</v>
      </c>
      <c r="C43" s="19">
        <v>-0.0088</v>
      </c>
      <c r="D43" s="19">
        <v>-0.0249</v>
      </c>
      <c r="E43" s="19">
        <v>-0.0073</v>
      </c>
      <c r="F43" s="19">
        <v>-0.0056</v>
      </c>
      <c r="G43" s="19">
        <v>-0.0044</v>
      </c>
      <c r="H43" s="19">
        <v>-0.0184</v>
      </c>
      <c r="I43" s="19">
        <v>0.0224</v>
      </c>
      <c r="J43" s="20">
        <f>(SUM(Portfolio!B43:I43)-sum(Portfolio!B44:I44))/SUM(Portfolio!B44:I44)</f>
        <v>0.01918406125</v>
      </c>
    </row>
    <row r="44" hidden="1">
      <c r="A44" s="21">
        <v>45595.0</v>
      </c>
      <c r="B44" s="19">
        <v>-0.0098</v>
      </c>
      <c r="C44" s="19">
        <v>0.0029</v>
      </c>
      <c r="D44" s="19">
        <v>-0.0202</v>
      </c>
      <c r="E44" s="19">
        <v>-0.003</v>
      </c>
      <c r="F44" s="19">
        <v>0.0074</v>
      </c>
      <c r="G44" s="19">
        <v>0.0027</v>
      </c>
      <c r="H44" s="19">
        <v>0.0116</v>
      </c>
      <c r="I44" s="19">
        <v>0.0195</v>
      </c>
      <c r="J44" s="20">
        <f>(SUM(Portfolio!B44:I44)-sum(Portfolio!B45:I45))/SUM(Portfolio!B45:I45)</f>
        <v>0.01747653444</v>
      </c>
    </row>
    <row r="45" hidden="1">
      <c r="A45" s="21">
        <v>45594.0</v>
      </c>
      <c r="B45" s="19">
        <v>0.0102</v>
      </c>
      <c r="C45" s="19">
        <v>0.0042</v>
      </c>
      <c r="D45" s="19">
        <v>-0.014</v>
      </c>
      <c r="E45" s="19">
        <v>-0.0406</v>
      </c>
      <c r="F45" s="19">
        <v>0.0078</v>
      </c>
      <c r="G45" s="19">
        <v>0.0051</v>
      </c>
      <c r="H45" s="19">
        <v>0.0092</v>
      </c>
      <c r="I45" s="19">
        <v>0.0072</v>
      </c>
      <c r="J45" s="20">
        <f>(SUM(Portfolio!B45:I45)-sum(Portfolio!B46:I46))/SUM(Portfolio!B46:I46)</f>
        <v>0.006424274678</v>
      </c>
    </row>
    <row r="46" hidden="1">
      <c r="A46" s="21">
        <v>45593.0</v>
      </c>
      <c r="B46" s="19">
        <v>-0.0053</v>
      </c>
      <c r="C46" s="19">
        <v>-0.4976</v>
      </c>
      <c r="D46" s="19">
        <v>0.0018</v>
      </c>
      <c r="E46" s="19">
        <v>0.0164</v>
      </c>
      <c r="F46" s="19">
        <v>0.0038</v>
      </c>
      <c r="G46" s="19">
        <v>-0.0049</v>
      </c>
      <c r="H46" s="19">
        <v>5.0E-4</v>
      </c>
      <c r="I46" s="19">
        <v>-0.0078</v>
      </c>
      <c r="J46" s="20">
        <f>(SUM(Portfolio!B46:I46)-sum(Portfolio!B47:I47))/SUM(Portfolio!B47:I47)</f>
        <v>-0.01993532869</v>
      </c>
    </row>
    <row r="47" hidden="1">
      <c r="A47" s="21">
        <v>45590.0</v>
      </c>
      <c r="B47" s="19">
        <v>-0.0036</v>
      </c>
      <c r="C47" s="19">
        <v>-0.0089</v>
      </c>
      <c r="D47" s="19">
        <v>-7.0E-4</v>
      </c>
      <c r="E47" s="19">
        <v>-0.0178</v>
      </c>
      <c r="F47" s="19">
        <v>0.0225</v>
      </c>
      <c r="G47" s="19">
        <v>-0.0032</v>
      </c>
      <c r="H47" s="19">
        <v>0.0021</v>
      </c>
      <c r="I47" s="19">
        <v>-0.0056</v>
      </c>
      <c r="J47" s="20">
        <f>(SUM(Portfolio!B47:I47)-sum(Portfolio!B48:I48))/SUM(Portfolio!B48:I48)</f>
        <v>-0.005301213871</v>
      </c>
    </row>
    <row r="48" hidden="1">
      <c r="A48" s="21">
        <v>45589.0</v>
      </c>
      <c r="B48" s="19">
        <v>0.008</v>
      </c>
      <c r="C48" s="19">
        <v>0.001</v>
      </c>
      <c r="D48" s="19">
        <v>-0.0054</v>
      </c>
      <c r="E48" s="19">
        <v>0.0027</v>
      </c>
      <c r="F48" s="19">
        <v>-0.018</v>
      </c>
      <c r="G48" s="19">
        <v>-0.0038</v>
      </c>
      <c r="H48" s="19">
        <v>0.0071</v>
      </c>
      <c r="I48" s="19">
        <v>0.043</v>
      </c>
      <c r="J48" s="20">
        <f>(SUM(Portfolio!B48:I48)-sum(Portfolio!B49:I49))/SUM(Portfolio!B49:I49)</f>
        <v>0.03850922911</v>
      </c>
    </row>
    <row r="49" hidden="1">
      <c r="A49" s="21">
        <v>45588.0</v>
      </c>
      <c r="B49" s="19">
        <v>0.0124</v>
      </c>
      <c r="C49" s="19">
        <v>-0.0036</v>
      </c>
      <c r="D49" s="19">
        <v>0.0118</v>
      </c>
      <c r="E49" s="19">
        <v>-0.0021</v>
      </c>
      <c r="F49" s="19">
        <v>-0.003</v>
      </c>
      <c r="G49" s="19">
        <v>-0.007</v>
      </c>
      <c r="H49" s="19">
        <v>-0.011</v>
      </c>
      <c r="I49" s="19">
        <v>-0.0346</v>
      </c>
      <c r="J49" s="20">
        <f>(SUM(Portfolio!B49:I49)-sum(Portfolio!B50:I50))/SUM(Portfolio!B50:I50)</f>
        <v>-0.03097669986</v>
      </c>
    </row>
    <row r="50" hidden="1">
      <c r="A50" s="21">
        <v>45587.0</v>
      </c>
      <c r="B50" s="19">
        <v>-0.0082</v>
      </c>
      <c r="C50" s="19">
        <v>-0.0189</v>
      </c>
      <c r="D50" s="19">
        <v>-6.0E-4</v>
      </c>
      <c r="E50" s="19">
        <v>-0.0263</v>
      </c>
      <c r="F50" s="19">
        <v>-0.0038</v>
      </c>
      <c r="G50" s="19">
        <v>-0.0076</v>
      </c>
      <c r="H50" s="19">
        <v>0.0076</v>
      </c>
      <c r="I50" s="19">
        <v>0.0282</v>
      </c>
      <c r="J50" s="20">
        <f>(SUM(Portfolio!B50:I50)-sum(Portfolio!B51:I51))/SUM(Portfolio!B51:I51)</f>
        <v>0.02439808419</v>
      </c>
    </row>
    <row r="51" hidden="1">
      <c r="A51" s="21">
        <v>45586.0</v>
      </c>
      <c r="B51" s="19">
        <v>0.0279</v>
      </c>
      <c r="C51" s="19">
        <v>0.0073</v>
      </c>
      <c r="D51" s="19">
        <v>-0.0143</v>
      </c>
      <c r="E51" s="19">
        <v>-0.0075</v>
      </c>
      <c r="F51" s="19">
        <v>-0.0063</v>
      </c>
      <c r="G51" s="19">
        <v>0.0079</v>
      </c>
      <c r="H51" s="19">
        <v>0.0032</v>
      </c>
      <c r="I51" s="19">
        <v>-0.0082</v>
      </c>
      <c r="J51" s="20">
        <f>(SUM(Portfolio!B51:I51)-sum(Portfolio!B52:I52))/SUM(Portfolio!B52:I52)</f>
        <v>-0.00686592183</v>
      </c>
    </row>
    <row r="52" hidden="1">
      <c r="A52" s="21">
        <v>45583.0</v>
      </c>
      <c r="B52" s="19">
        <v>0.0052</v>
      </c>
      <c r="C52" s="19">
        <v>0.0021</v>
      </c>
      <c r="D52" s="19">
        <v>-0.045</v>
      </c>
      <c r="E52" s="19">
        <v>0.0208</v>
      </c>
      <c r="F52" s="19">
        <v>-0.0045</v>
      </c>
      <c r="G52" s="19">
        <v>-0.0083</v>
      </c>
      <c r="H52" s="19">
        <v>0.0083</v>
      </c>
      <c r="I52" s="19">
        <v>0.1029</v>
      </c>
      <c r="J52" s="20">
        <f>(SUM(Portfolio!B52:I52)-sum(Portfolio!B53:I53))/SUM(Portfolio!B53:I53)</f>
        <v>0.09043969547</v>
      </c>
    </row>
    <row r="53" hidden="1">
      <c r="A53" s="21">
        <v>45582.0</v>
      </c>
      <c r="B53" s="19">
        <v>-0.0157</v>
      </c>
      <c r="C53" s="19">
        <v>0.0017</v>
      </c>
      <c r="D53" s="19">
        <v>0.025</v>
      </c>
      <c r="E53" s="19">
        <v>-0.0175</v>
      </c>
      <c r="F53" s="19">
        <v>-0.0087</v>
      </c>
      <c r="G53" s="19">
        <v>-0.0041</v>
      </c>
      <c r="H53" s="19">
        <v>0.006</v>
      </c>
      <c r="I53" s="19">
        <v>0.0481</v>
      </c>
      <c r="J53" s="20">
        <f>(SUM(Portfolio!B53:I53)-sum(Portfolio!B54:I54))/SUM(Portfolio!B54:I54)</f>
        <v>0.04244852136</v>
      </c>
    </row>
    <row r="54" hidden="1">
      <c r="A54" s="21">
        <v>45581.0</v>
      </c>
      <c r="B54" s="19">
        <v>0.0093</v>
      </c>
      <c r="C54" s="19">
        <v>0.0075</v>
      </c>
      <c r="D54" s="19">
        <v>-0.02</v>
      </c>
      <c r="E54" s="19">
        <v>-0.0107</v>
      </c>
      <c r="F54" s="19">
        <v>-0.0107</v>
      </c>
      <c r="G54" s="19">
        <v>-0.0025</v>
      </c>
      <c r="H54" s="19">
        <v>0.0046</v>
      </c>
      <c r="I54" s="19">
        <v>0.0024</v>
      </c>
      <c r="J54" s="20">
        <f>(SUM(Portfolio!B54:I54)-sum(Portfolio!B55:I55))/SUM(Portfolio!B55:I55)</f>
        <v>0.002018465022</v>
      </c>
    </row>
    <row r="55" hidden="1">
      <c r="A55" s="21">
        <v>45580.0</v>
      </c>
      <c r="B55" s="19">
        <v>-0.0024</v>
      </c>
      <c r="C55" s="19">
        <v>-0.0208</v>
      </c>
      <c r="D55" s="19">
        <v>2.0E-4</v>
      </c>
      <c r="E55" s="19">
        <v>-0.0118</v>
      </c>
      <c r="F55" s="19">
        <v>0.0032</v>
      </c>
      <c r="G55" s="19">
        <v>0.0068</v>
      </c>
      <c r="H55" s="19">
        <v>0.005</v>
      </c>
      <c r="I55" s="19">
        <v>0.0086</v>
      </c>
      <c r="J55" s="20">
        <f>(SUM(Portfolio!B55:I55)-sum(Portfolio!B56:I56))/SUM(Portfolio!B56:I56)</f>
        <v>0.006857098257</v>
      </c>
    </row>
    <row r="56" hidden="1">
      <c r="A56" s="21">
        <v>45579.0</v>
      </c>
      <c r="B56" s="19">
        <v>0.0225</v>
      </c>
      <c r="C56" s="19">
        <v>3.0E-4</v>
      </c>
      <c r="D56" s="19">
        <v>0.0123</v>
      </c>
      <c r="E56" s="19">
        <v>-0.0026</v>
      </c>
      <c r="F56" s="19">
        <v>0.0179</v>
      </c>
      <c r="G56" s="19">
        <v>-0.0027</v>
      </c>
      <c r="H56" s="19">
        <v>-0.004</v>
      </c>
      <c r="I56" s="19">
        <v>0.0037</v>
      </c>
      <c r="J56" s="20">
        <f>(SUM(Portfolio!B56:I56)-sum(Portfolio!B57:I57))/SUM(Portfolio!B57:I57)</f>
        <v>0.003928502461</v>
      </c>
    </row>
    <row r="57" hidden="1">
      <c r="A57" s="21">
        <v>45576.0</v>
      </c>
      <c r="B57" s="19">
        <v>-0.0069</v>
      </c>
      <c r="C57" s="19">
        <v>8.0E-4</v>
      </c>
      <c r="D57" s="19">
        <v>0.0084</v>
      </c>
      <c r="E57" s="19">
        <v>0.0024</v>
      </c>
      <c r="F57" s="19">
        <v>-0.0078</v>
      </c>
      <c r="G57" s="19">
        <v>0.0012</v>
      </c>
      <c r="H57" s="19">
        <v>0.0141</v>
      </c>
      <c r="I57" s="19">
        <v>0.0896</v>
      </c>
      <c r="J57" s="20">
        <f>(SUM(Portfolio!B57:I57)-sum(Portfolio!B58:I58))/SUM(Portfolio!B58:I58)</f>
        <v>0.07817190801</v>
      </c>
    </row>
    <row r="58" hidden="1">
      <c r="A58" s="21">
        <v>45575.0</v>
      </c>
      <c r="B58" s="19">
        <v>0.0179</v>
      </c>
      <c r="C58" s="19">
        <v>-0.0026</v>
      </c>
      <c r="D58" s="19">
        <v>-0.0173</v>
      </c>
      <c r="E58" s="19">
        <v>-0.0113</v>
      </c>
      <c r="F58" s="19">
        <v>7.0E-4</v>
      </c>
      <c r="G58" s="19">
        <v>-9.0E-4</v>
      </c>
      <c r="H58" s="19">
        <v>0.0051</v>
      </c>
      <c r="I58" s="19">
        <v>0.0225</v>
      </c>
      <c r="J58" s="20">
        <f>(SUM(Portfolio!B58:I58)-sum(Portfolio!B59:I59))/SUM(Portfolio!B59:I59)</f>
        <v>0.0193126399</v>
      </c>
    </row>
    <row r="59" hidden="1">
      <c r="A59" s="18">
        <v>45574.0</v>
      </c>
      <c r="B59" s="19">
        <v>-0.0108</v>
      </c>
      <c r="C59" s="19">
        <v>-0.0163</v>
      </c>
      <c r="D59" s="19">
        <v>0.0022</v>
      </c>
      <c r="E59" s="19">
        <v>0.021</v>
      </c>
      <c r="F59" s="19">
        <v>-0.032</v>
      </c>
      <c r="G59" s="19">
        <v>0.006</v>
      </c>
      <c r="H59" s="19">
        <v>-0.0036</v>
      </c>
      <c r="I59" s="19">
        <v>-0.0134</v>
      </c>
      <c r="J59" s="20">
        <f>(SUM(Portfolio!B59:I59)-sum(Portfolio!B60:I60))/SUM(Portfolio!B60:I60)</f>
        <v>-0.01238815584</v>
      </c>
    </row>
    <row r="60" hidden="1">
      <c r="A60" s="18">
        <v>45573.0</v>
      </c>
      <c r="B60" s="19">
        <v>0.0206</v>
      </c>
      <c r="C60" s="19">
        <v>0.0194</v>
      </c>
      <c r="D60" s="19">
        <v>0.0074</v>
      </c>
      <c r="E60" s="19">
        <v>-0.0087</v>
      </c>
      <c r="F60" s="19">
        <v>-0.0044</v>
      </c>
      <c r="G60" s="19">
        <v>-0.0104</v>
      </c>
      <c r="H60" s="19">
        <v>-0.0115</v>
      </c>
      <c r="I60" s="19">
        <v>-0.008</v>
      </c>
      <c r="J60" s="20">
        <f>(SUM(Portfolio!B60:I60)-sum(Portfolio!B61:I61))/SUM(Portfolio!B61:I61)</f>
        <v>-0.006239694902</v>
      </c>
    </row>
    <row r="61" hidden="1">
      <c r="A61" s="18">
        <v>45572.0</v>
      </c>
      <c r="B61" s="19">
        <v>-0.024</v>
      </c>
      <c r="C61" s="19">
        <v>-0.0114</v>
      </c>
      <c r="D61" s="19">
        <v>0.0084</v>
      </c>
      <c r="E61" s="19">
        <v>-0.0031</v>
      </c>
      <c r="F61" s="19">
        <v>0.0132</v>
      </c>
      <c r="G61" s="19">
        <v>-0.0114</v>
      </c>
      <c r="H61" s="19">
        <v>-8.0E-4</v>
      </c>
      <c r="I61" s="19">
        <v>-0.0026</v>
      </c>
      <c r="J61" s="20">
        <f>(SUM(Portfolio!B61:I61)-sum(Portfolio!B62:I62))/SUM(Portfolio!B62:I62)</f>
        <v>-0.002968109187</v>
      </c>
    </row>
    <row r="62" hidden="1">
      <c r="A62" s="18">
        <v>45569.0</v>
      </c>
      <c r="B62" s="19">
        <v>-0.0145</v>
      </c>
      <c r="C62" s="19">
        <v>-0.0145</v>
      </c>
      <c r="D62" s="19">
        <v>0.0131</v>
      </c>
      <c r="E62" s="19">
        <v>0.0055</v>
      </c>
      <c r="F62" s="19">
        <v>-0.0179</v>
      </c>
      <c r="G62" s="19">
        <v>-0.0154</v>
      </c>
      <c r="H62" s="19">
        <v>-0.0043</v>
      </c>
      <c r="I62" s="19">
        <v>-0.011</v>
      </c>
      <c r="J62" s="20">
        <f>(SUM(Portfolio!B62:I62)-sum(Portfolio!B63:I63))/SUM(Portfolio!B63:I63)</f>
        <v>-0.01030092615</v>
      </c>
    </row>
    <row r="63" hidden="1">
      <c r="A63" s="18">
        <v>45568.0</v>
      </c>
      <c r="B63" s="19">
        <v>-0.0256</v>
      </c>
      <c r="C63" s="19">
        <v>-0.0395</v>
      </c>
      <c r="D63" s="19">
        <v>-0.0057</v>
      </c>
      <c r="E63" s="19">
        <v>-0.0409</v>
      </c>
      <c r="F63" s="19">
        <v>-0.0067</v>
      </c>
      <c r="G63" s="19">
        <v>-0.0024</v>
      </c>
      <c r="H63" s="19">
        <v>0.0035</v>
      </c>
      <c r="I63" s="19">
        <v>-0.0286</v>
      </c>
      <c r="J63" s="20">
        <f>(SUM(Portfolio!B63:I63)-sum(Portfolio!B64:I64))/SUM(Portfolio!B64:I64)</f>
        <v>-0.02725548018</v>
      </c>
    </row>
    <row r="64" hidden="1">
      <c r="A64" s="18">
        <v>45566.0</v>
      </c>
      <c r="B64" s="19">
        <v>-0.0034</v>
      </c>
      <c r="C64" s="19">
        <v>-0.008</v>
      </c>
      <c r="D64" s="19">
        <v>0.0153</v>
      </c>
      <c r="E64" s="19">
        <v>-0.0097</v>
      </c>
      <c r="F64" s="19">
        <v>-0.0038</v>
      </c>
      <c r="G64" s="19">
        <v>-0.0106</v>
      </c>
      <c r="H64" s="19">
        <v>-0.0076</v>
      </c>
      <c r="I64" s="19">
        <v>-0.0053</v>
      </c>
      <c r="J64" s="20">
        <f>(SUM(Portfolio!B64:I64)-sum(Portfolio!B65:I65))/SUM(Portfolio!B65:I65)</f>
        <v>-0.004991346549</v>
      </c>
    </row>
    <row r="65" hidden="1">
      <c r="A65" s="21">
        <v>45565.0</v>
      </c>
      <c r="B65" s="19">
        <v>-0.0118</v>
      </c>
      <c r="C65" s="19">
        <v>-0.0325</v>
      </c>
      <c r="D65" s="19">
        <v>-0.0163</v>
      </c>
      <c r="E65" s="19">
        <v>-0.0185</v>
      </c>
      <c r="F65" s="19">
        <v>-0.0087</v>
      </c>
      <c r="G65" s="19">
        <v>-1.0E-4</v>
      </c>
      <c r="H65" s="19">
        <v>0.0116</v>
      </c>
      <c r="I65" s="19">
        <v>0.0397</v>
      </c>
      <c r="J65" s="20">
        <f>(SUM(Portfolio!B65:I65)-sum(Portfolio!B66:I66))/SUM(Portfolio!B66:I66)</f>
        <v>0.03246076629</v>
      </c>
    </row>
    <row r="66" hidden="1">
      <c r="A66" s="21">
        <v>45562.0</v>
      </c>
      <c r="B66" s="19">
        <v>-0.0173</v>
      </c>
      <c r="C66" s="19">
        <v>0.0188</v>
      </c>
      <c r="D66" s="19">
        <v>0.0034</v>
      </c>
      <c r="E66" s="19">
        <v>-2.0E-4</v>
      </c>
      <c r="F66" s="19">
        <v>-1.0E-4</v>
      </c>
      <c r="G66" s="19">
        <v>0.0077</v>
      </c>
      <c r="H66" s="19">
        <v>-0.0032</v>
      </c>
      <c r="I66" s="19">
        <v>0.0287</v>
      </c>
      <c r="J66" s="20">
        <f>(SUM(Portfolio!B66:I66)-sum(Portfolio!B67:I67))/SUM(Portfolio!B67:I67)</f>
        <v>0.02495637417</v>
      </c>
    </row>
    <row r="67" hidden="1">
      <c r="A67" s="21">
        <v>45561.0</v>
      </c>
      <c r="B67" s="19">
        <v>0.0024</v>
      </c>
      <c r="C67" s="19">
        <v>0.0027</v>
      </c>
      <c r="D67" s="19">
        <v>0.0026</v>
      </c>
      <c r="E67" s="19">
        <v>0.0307</v>
      </c>
      <c r="F67" s="19">
        <v>0.01</v>
      </c>
      <c r="G67" s="19">
        <v>0.0023</v>
      </c>
      <c r="H67" s="19">
        <v>-0.0052</v>
      </c>
      <c r="I67" s="19">
        <v>0.0137</v>
      </c>
      <c r="J67" s="20">
        <f>(SUM(Portfolio!B67:I67)-sum(Portfolio!B68:I68))/SUM(Portfolio!B68:I68)</f>
        <v>0.01223537652</v>
      </c>
    </row>
    <row r="68" hidden="1">
      <c r="A68" s="21">
        <v>45560.0</v>
      </c>
      <c r="B68" s="19">
        <v>0.0062</v>
      </c>
      <c r="C68" s="19">
        <v>0.0031</v>
      </c>
      <c r="D68" s="19">
        <v>-0.0017</v>
      </c>
      <c r="E68" s="19">
        <v>-0.014</v>
      </c>
      <c r="F68" s="19">
        <v>0.0045</v>
      </c>
      <c r="G68" s="19">
        <v>0.0019</v>
      </c>
      <c r="H68" s="19">
        <v>0.0036</v>
      </c>
      <c r="I68" s="19">
        <v>0.0058</v>
      </c>
      <c r="J68" s="20">
        <f>(SUM(Portfolio!B68:I68)-sum(Portfolio!B69:I69))/SUM(Portfolio!B69:I69)</f>
        <v>0.005216738151</v>
      </c>
    </row>
    <row r="69" hidden="1">
      <c r="A69" s="21">
        <v>45559.0</v>
      </c>
      <c r="B69" s="19">
        <v>0.0047</v>
      </c>
      <c r="C69" s="19">
        <v>-0.0027</v>
      </c>
      <c r="D69" s="19">
        <v>0.0011</v>
      </c>
      <c r="E69" s="19">
        <v>0.0057</v>
      </c>
      <c r="F69" s="19">
        <v>-0.0033</v>
      </c>
      <c r="G69" s="19">
        <v>0.0058</v>
      </c>
      <c r="H69" s="19">
        <v>0.0029</v>
      </c>
      <c r="I69" s="19">
        <v>-0.0219</v>
      </c>
      <c r="J69" s="20">
        <f>(SUM(Portfolio!B69:I69)-sum(Portfolio!B70:I70))/SUM(Portfolio!B70:I70)</f>
        <v>-0.01866350155</v>
      </c>
    </row>
    <row r="70" hidden="1">
      <c r="A70" s="21">
        <v>45558.0</v>
      </c>
      <c r="B70" s="19">
        <v>0.0107</v>
      </c>
      <c r="C70" s="19">
        <v>0.005</v>
      </c>
      <c r="D70" s="19">
        <v>-0.0049</v>
      </c>
      <c r="E70" s="19">
        <v>0.001</v>
      </c>
      <c r="F70" s="19">
        <v>0.005</v>
      </c>
      <c r="G70" s="19">
        <v>0.0114</v>
      </c>
      <c r="H70" s="19">
        <v>0.0093</v>
      </c>
      <c r="I70" s="19">
        <v>0.0229</v>
      </c>
      <c r="J70" s="20">
        <f>(SUM(Portfolio!B70:I70)-sum(Portfolio!B71:I71))/SUM(Portfolio!B71:I71)</f>
        <v>0.02038103215</v>
      </c>
    </row>
    <row r="71" hidden="1">
      <c r="A71" s="21">
        <v>45555.0</v>
      </c>
      <c r="B71" s="19">
        <v>0.0191</v>
      </c>
      <c r="C71" s="19">
        <v>0.0111</v>
      </c>
      <c r="D71" s="19">
        <v>0.0061</v>
      </c>
      <c r="E71" s="19">
        <v>0.004</v>
      </c>
      <c r="F71" s="19">
        <v>0.0121</v>
      </c>
      <c r="G71" s="19">
        <v>0.0013</v>
      </c>
      <c r="H71" s="19">
        <v>0.0024</v>
      </c>
      <c r="I71" s="19">
        <v>-0.0113</v>
      </c>
      <c r="J71" s="20">
        <f>(SUM(Portfolio!B71:I71)-sum(Portfolio!B72:I72))/SUM(Portfolio!B72:I72)</f>
        <v>-0.008555964342</v>
      </c>
    </row>
    <row r="72" hidden="1">
      <c r="A72" s="21">
        <v>45554.0</v>
      </c>
      <c r="B72" s="19">
        <v>0.0081</v>
      </c>
      <c r="C72" s="19">
        <v>0.0043</v>
      </c>
      <c r="D72" s="19">
        <v>0.0011</v>
      </c>
      <c r="E72" s="19">
        <v>0.0051</v>
      </c>
      <c r="F72" s="19">
        <v>0.0018</v>
      </c>
      <c r="G72" s="19">
        <v>-0.0013</v>
      </c>
      <c r="H72" s="19">
        <v>0.0122</v>
      </c>
      <c r="I72" s="19">
        <v>8.0E-4</v>
      </c>
      <c r="J72" s="20">
        <f>(SUM(Portfolio!B72:I72)-sum(Portfolio!B73:I73))/SUM(Portfolio!B73:I73)</f>
        <v>0.001549311944</v>
      </c>
    </row>
    <row r="73" hidden="1">
      <c r="A73" s="21">
        <v>45553.0</v>
      </c>
      <c r="B73" s="19">
        <v>0.0156</v>
      </c>
      <c r="C73" s="19">
        <v>-0.006</v>
      </c>
      <c r="D73" s="19">
        <v>-0.0309</v>
      </c>
      <c r="E73" s="19">
        <v>-0.0132</v>
      </c>
      <c r="F73" s="19">
        <v>-8.0E-4</v>
      </c>
      <c r="G73" s="19">
        <v>0.0018</v>
      </c>
      <c r="H73" s="19">
        <v>0.0062</v>
      </c>
      <c r="I73" s="19">
        <v>-0.024</v>
      </c>
      <c r="J73" s="20">
        <f>(SUM(Portfolio!B73:I73)-sum(Portfolio!B74:I74))/SUM(Portfolio!B74:I74)</f>
        <v>-0.02137009253</v>
      </c>
    </row>
    <row r="74" hidden="1">
      <c r="A74" s="21">
        <v>45552.0</v>
      </c>
      <c r="B74" s="19">
        <v>-0.0013</v>
      </c>
      <c r="C74" s="19">
        <v>6.0E-4</v>
      </c>
      <c r="D74" s="19">
        <v>0.0012</v>
      </c>
      <c r="E74" s="19">
        <v>-0.0136</v>
      </c>
      <c r="F74" s="19">
        <v>-0.0066</v>
      </c>
      <c r="G74" s="19">
        <v>0.0028</v>
      </c>
      <c r="H74" s="19">
        <v>0.0023</v>
      </c>
      <c r="I74" s="19">
        <v>0.0096</v>
      </c>
      <c r="J74" s="20">
        <f>(SUM(Portfolio!B74:I74)-sum(Portfolio!B75:I75))/SUM(Portfolio!B75:I75)</f>
        <v>0.008205409198</v>
      </c>
    </row>
    <row r="75" hidden="1">
      <c r="A75" s="21">
        <v>45551.0</v>
      </c>
      <c r="B75" s="19">
        <v>0.003</v>
      </c>
      <c r="C75" s="19">
        <v>-9.0E-4</v>
      </c>
      <c r="D75" s="19">
        <v>0.0032</v>
      </c>
      <c r="E75" s="19">
        <v>-0.0037</v>
      </c>
      <c r="F75" s="19">
        <v>-0.0054</v>
      </c>
      <c r="G75" s="19">
        <v>0.0</v>
      </c>
      <c r="H75" s="19">
        <v>-0.0063</v>
      </c>
      <c r="I75" s="19">
        <v>-7.0E-4</v>
      </c>
      <c r="J75" s="20">
        <f>(SUM(Portfolio!B75:I75)-sum(Portfolio!B76:I76))/SUM(Portfolio!B76:I76)</f>
        <v>-0.0008223615805</v>
      </c>
    </row>
    <row r="76" hidden="1">
      <c r="A76" s="21">
        <v>45548.0</v>
      </c>
      <c r="B76" s="19">
        <v>-4.0E-4</v>
      </c>
      <c r="C76" s="19">
        <v>-0.0048</v>
      </c>
      <c r="D76" s="19">
        <v>-0.0033</v>
      </c>
      <c r="E76" s="19">
        <v>0.006</v>
      </c>
      <c r="F76" s="19">
        <v>-0.0109</v>
      </c>
      <c r="G76" s="19">
        <v>0.0177</v>
      </c>
      <c r="H76" s="19">
        <v>-6.0E-4</v>
      </c>
      <c r="I76" s="19">
        <v>0.0149</v>
      </c>
      <c r="J76" s="20">
        <f>(SUM(Portfolio!B76:I76)-sum(Portfolio!B77:I77))/SUM(Portfolio!B77:I77)</f>
        <v>0.01259389138</v>
      </c>
    </row>
    <row r="77" hidden="1">
      <c r="A77" s="21">
        <v>45547.0</v>
      </c>
      <c r="B77" s="19">
        <v>0.0138</v>
      </c>
      <c r="C77" s="19">
        <v>0.0195</v>
      </c>
      <c r="D77" s="19">
        <v>0.0211</v>
      </c>
      <c r="E77" s="19">
        <v>0.0101</v>
      </c>
      <c r="F77" s="19">
        <v>0.01</v>
      </c>
      <c r="G77" s="19">
        <v>-0.005</v>
      </c>
      <c r="H77" s="19">
        <v>0.0116</v>
      </c>
      <c r="I77" s="19">
        <v>-0.003</v>
      </c>
      <c r="J77" s="20">
        <f>(SUM(Portfolio!B77:I77)-sum(Portfolio!B78:I78))/SUM(Portfolio!B78:I78)</f>
        <v>-0.0004662324008</v>
      </c>
    </row>
    <row r="78" hidden="1">
      <c r="A78" s="21">
        <v>45546.0</v>
      </c>
      <c r="B78" s="19">
        <v>-0.0039</v>
      </c>
      <c r="C78" s="19">
        <v>-0.0069</v>
      </c>
      <c r="D78" s="19">
        <v>-0.0011</v>
      </c>
      <c r="E78" s="19">
        <v>-0.0574</v>
      </c>
      <c r="F78" s="19">
        <v>0.0015</v>
      </c>
      <c r="G78" s="19">
        <v>0.0046</v>
      </c>
      <c r="H78" s="19">
        <v>0.0151</v>
      </c>
      <c r="I78" s="19">
        <v>0.0081</v>
      </c>
      <c r="J78" s="20">
        <f>(SUM(Portfolio!B78:I78)-sum(Portfolio!B79:I79))/SUM(Portfolio!B79:I79)</f>
        <v>0.006320117717</v>
      </c>
    </row>
    <row r="79" hidden="1">
      <c r="A79" s="21">
        <v>45545.0</v>
      </c>
      <c r="B79" s="19">
        <v>0.0023</v>
      </c>
      <c r="C79" s="19">
        <v>-6.0E-4</v>
      </c>
      <c r="D79" s="19">
        <v>0.0093</v>
      </c>
      <c r="E79" s="19">
        <v>-0.0028</v>
      </c>
      <c r="F79" s="19">
        <v>0.0036</v>
      </c>
      <c r="G79" s="19">
        <v>0.0016</v>
      </c>
      <c r="H79" s="19">
        <v>-2.0E-4</v>
      </c>
      <c r="I79" s="19">
        <v>0.0151</v>
      </c>
      <c r="J79" s="20">
        <f>(SUM(Portfolio!B79:I79)-sum(Portfolio!B80:I80))/SUM(Portfolio!B80:I80)</f>
        <v>0.01319235717</v>
      </c>
    </row>
    <row r="80" hidden="1">
      <c r="A80" s="18">
        <v>45544.0</v>
      </c>
      <c r="B80" s="19">
        <v>0.0058</v>
      </c>
      <c r="C80" s="19">
        <v>-0.0016</v>
      </c>
      <c r="D80" s="19">
        <v>-0.0038</v>
      </c>
      <c r="E80" s="19">
        <v>-0.0101</v>
      </c>
      <c r="F80" s="19">
        <v>0.02</v>
      </c>
      <c r="G80" s="19">
        <v>-0.0118</v>
      </c>
      <c r="H80" s="19">
        <v>0.0041</v>
      </c>
      <c r="I80" s="19">
        <v>0.0511</v>
      </c>
      <c r="J80" s="20">
        <f>(SUM(Portfolio!B80:I80)-sum(Portfolio!B81:I81))/SUM(Portfolio!B81:I81)</f>
        <v>0.0436358434</v>
      </c>
    </row>
    <row r="81" hidden="1">
      <c r="A81" s="18">
        <v>45541.0</v>
      </c>
      <c r="B81" s="19">
        <v>-0.0052</v>
      </c>
      <c r="C81" s="19">
        <v>-0.0189</v>
      </c>
      <c r="D81" s="19">
        <v>-0.0162</v>
      </c>
      <c r="E81" s="19">
        <v>-0.0185</v>
      </c>
      <c r="F81" s="19">
        <v>-0.0186</v>
      </c>
      <c r="G81" s="19">
        <v>-3.0E-4</v>
      </c>
      <c r="H81" s="19">
        <v>0.0031</v>
      </c>
      <c r="I81" s="19">
        <v>-0.0053</v>
      </c>
      <c r="J81" s="20">
        <f>(SUM(Portfolio!B81:I81)-sum(Portfolio!B82:I82))/SUM(Portfolio!B82:I82)</f>
        <v>-0.006096205319</v>
      </c>
    </row>
    <row r="82" hidden="1">
      <c r="A82" s="18">
        <v>45540.0</v>
      </c>
      <c r="B82" s="19">
        <v>0.0022</v>
      </c>
      <c r="C82" s="19">
        <v>-0.0142</v>
      </c>
      <c r="D82" s="19">
        <v>0.0056</v>
      </c>
      <c r="E82" s="19">
        <v>-0.0105</v>
      </c>
      <c r="F82" s="19">
        <v>0.0096</v>
      </c>
      <c r="G82" s="19">
        <v>-0.0022</v>
      </c>
      <c r="H82" s="19">
        <v>-0.0072</v>
      </c>
      <c r="I82" s="19">
        <v>0.0113</v>
      </c>
      <c r="J82" s="20">
        <f>(SUM(Portfolio!B82:I82)-sum(Portfolio!B83:I83))/SUM(Portfolio!B83:I83)</f>
        <v>0.008869363689</v>
      </c>
    </row>
    <row r="83" hidden="1">
      <c r="A83" s="18">
        <v>45539.0</v>
      </c>
      <c r="B83" s="19">
        <v>0.0027</v>
      </c>
      <c r="C83" s="19">
        <v>0.0036</v>
      </c>
      <c r="D83" s="19">
        <v>-0.0097</v>
      </c>
      <c r="E83" s="19">
        <v>-0.0043</v>
      </c>
      <c r="F83" s="19">
        <v>-0.006</v>
      </c>
      <c r="G83" s="19">
        <v>-6.0E-4</v>
      </c>
      <c r="H83" s="19">
        <v>0.0068</v>
      </c>
      <c r="I83" s="19">
        <v>0.0362</v>
      </c>
      <c r="J83" s="20">
        <f>(SUM(Portfolio!B83:I83)-sum(Portfolio!B84:I84))/SUM(Portfolio!B84:I84)</f>
        <v>0.03070563494</v>
      </c>
    </row>
    <row r="84" hidden="1">
      <c r="A84" s="18">
        <v>45538.0</v>
      </c>
      <c r="B84" s="19">
        <v>0.0064</v>
      </c>
      <c r="C84" s="19">
        <v>-0.0047</v>
      </c>
      <c r="D84" s="19">
        <v>-0.0118</v>
      </c>
      <c r="E84" s="19">
        <v>-0.0069</v>
      </c>
      <c r="F84" s="19">
        <v>-0.0013</v>
      </c>
      <c r="G84" s="19">
        <v>0.0013</v>
      </c>
      <c r="H84" s="19">
        <v>0.0012</v>
      </c>
      <c r="I84" s="19">
        <v>-0.0052</v>
      </c>
      <c r="J84" s="20">
        <f>(SUM(Portfolio!B84:I84)-sum(Portfolio!B85:I85))/SUM(Portfolio!B85:I85)</f>
        <v>-0.004810211973</v>
      </c>
    </row>
    <row r="85" hidden="1">
      <c r="A85" s="18">
        <v>45537.0</v>
      </c>
      <c r="B85" s="19">
        <v>-0.0061</v>
      </c>
      <c r="C85" s="19">
        <v>0.0044</v>
      </c>
      <c r="D85" s="19">
        <v>0.0107</v>
      </c>
      <c r="E85" s="19">
        <v>-0.0168</v>
      </c>
      <c r="F85" s="19">
        <v>0.0162</v>
      </c>
      <c r="G85" s="19">
        <v>0.0038</v>
      </c>
      <c r="H85" s="19">
        <v>-0.0019</v>
      </c>
      <c r="I85" s="19">
        <v>-0.0246</v>
      </c>
      <c r="J85" s="20">
        <f>(SUM(Portfolio!B85:I85)-sum(Portfolio!B86:I86))/SUM(Portfolio!B86:I86)</f>
        <v>-0.0207583932</v>
      </c>
    </row>
    <row r="86" hidden="1">
      <c r="A86" s="21">
        <v>45534.0</v>
      </c>
      <c r="B86" s="19">
        <v>-0.001</v>
      </c>
      <c r="C86" s="19">
        <v>-0.0074</v>
      </c>
      <c r="D86" s="19">
        <v>0.0054</v>
      </c>
      <c r="E86" s="19">
        <v>-0.0092</v>
      </c>
      <c r="F86" s="19">
        <v>-0.0063</v>
      </c>
      <c r="G86" s="19">
        <v>0.0035</v>
      </c>
      <c r="H86" s="19">
        <v>-0.0127</v>
      </c>
      <c r="I86" s="19">
        <v>-0.0014</v>
      </c>
      <c r="J86" s="20">
        <f>(SUM(Portfolio!B86:I86)-sum(Portfolio!B87:I87))/SUM(Portfolio!B87:I87)</f>
        <v>-0.002009153751</v>
      </c>
    </row>
    <row r="87" hidden="1">
      <c r="A87" s="21">
        <v>45533.0</v>
      </c>
      <c r="B87" s="19">
        <v>9.0E-4</v>
      </c>
      <c r="C87" s="19">
        <v>0.0151</v>
      </c>
      <c r="D87" s="19">
        <v>-0.003</v>
      </c>
      <c r="E87" s="19">
        <v>0.0438</v>
      </c>
      <c r="F87" s="19">
        <v>0.0157</v>
      </c>
      <c r="G87" s="19">
        <v>0.0017</v>
      </c>
      <c r="H87" s="19">
        <v>0.0136</v>
      </c>
      <c r="I87" s="19">
        <v>-0.0091</v>
      </c>
      <c r="J87" s="20">
        <f>(SUM(Portfolio!B87:I87)-sum(Portfolio!B88:I88))/SUM(Portfolio!B88:I88)</f>
        <v>-0.006013186699</v>
      </c>
    </row>
    <row r="88" hidden="1">
      <c r="A88" s="21">
        <v>45532.0</v>
      </c>
      <c r="B88" s="19">
        <v>-4.0E-4</v>
      </c>
      <c r="C88" s="19">
        <v>-0.0014</v>
      </c>
      <c r="D88" s="19">
        <v>0.0205</v>
      </c>
      <c r="E88" s="19">
        <v>-0.0025</v>
      </c>
      <c r="F88" s="19">
        <v>-0.0066</v>
      </c>
      <c r="G88" s="19">
        <v>0.0018</v>
      </c>
      <c r="H88" s="19">
        <v>-0.006</v>
      </c>
      <c r="I88" s="19">
        <v>0.0122</v>
      </c>
      <c r="J88" s="20">
        <f>(SUM(Portfolio!B88:I88)-sum(Portfolio!B89:I89))/SUM(Portfolio!B89:I89)</f>
        <v>0.01057266151</v>
      </c>
    </row>
    <row r="89" hidden="1">
      <c r="A89" s="21">
        <v>45531.0</v>
      </c>
      <c r="B89" s="19">
        <v>-0.0013</v>
      </c>
      <c r="C89" s="19">
        <v>-0.008</v>
      </c>
      <c r="D89" s="19">
        <v>0.0128</v>
      </c>
      <c r="E89" s="19">
        <v>-0.0139</v>
      </c>
      <c r="F89" s="19">
        <v>-0.0101</v>
      </c>
      <c r="G89" s="19">
        <v>0.0064</v>
      </c>
      <c r="H89" s="19">
        <v>-0.001</v>
      </c>
      <c r="I89" s="19">
        <v>-3.0E-4</v>
      </c>
      <c r="J89" s="20">
        <f>(SUM(Portfolio!B89:I89)-sum(Portfolio!B90:I90))/SUM(Portfolio!B90:I90)</f>
        <v>-0.0005915653924</v>
      </c>
    </row>
    <row r="90" hidden="1">
      <c r="A90" s="21">
        <v>45530.0</v>
      </c>
      <c r="B90" s="19">
        <v>0.0092</v>
      </c>
      <c r="C90" s="19">
        <v>0.0084</v>
      </c>
      <c r="D90" s="19">
        <v>0.0075</v>
      </c>
      <c r="E90" s="19">
        <v>0.0067</v>
      </c>
      <c r="F90" s="19">
        <v>-2.0E-4</v>
      </c>
      <c r="G90" s="19">
        <v>7.0E-4</v>
      </c>
      <c r="H90" s="19">
        <v>0.0036</v>
      </c>
      <c r="I90" s="19">
        <v>0.0219</v>
      </c>
      <c r="J90" s="20">
        <f>(SUM(Portfolio!B90:I90)-sum(Portfolio!B91:I91))/SUM(Portfolio!B91:I91)</f>
        <v>0.01955512793</v>
      </c>
    </row>
    <row r="91" hidden="1">
      <c r="A91" s="21">
        <v>45527.0</v>
      </c>
      <c r="B91" s="19">
        <v>-0.0038</v>
      </c>
      <c r="C91" s="19">
        <v>0.0012</v>
      </c>
      <c r="D91" s="19">
        <v>-0.0097</v>
      </c>
      <c r="E91" s="19">
        <v>0.0156</v>
      </c>
      <c r="F91" s="19">
        <v>0.0025</v>
      </c>
      <c r="G91" s="19">
        <v>8.0E-4</v>
      </c>
      <c r="H91" s="19">
        <v>0.0117</v>
      </c>
      <c r="I91" s="19">
        <v>0.0017</v>
      </c>
      <c r="J91" s="20">
        <f>(SUM(Portfolio!B91:I91)-sum(Portfolio!B92:I92))/SUM(Portfolio!B92:I92)</f>
        <v>0.00184757984</v>
      </c>
    </row>
    <row r="92" hidden="1">
      <c r="A92" s="21">
        <v>45526.0</v>
      </c>
      <c r="B92" s="19">
        <v>0.0034</v>
      </c>
      <c r="C92" s="19">
        <v>-4.0E-4</v>
      </c>
      <c r="D92" s="19">
        <v>0.004</v>
      </c>
      <c r="E92" s="19">
        <v>-0.0154</v>
      </c>
      <c r="F92" s="19">
        <v>-0.0017</v>
      </c>
      <c r="G92" s="19">
        <v>0.0025</v>
      </c>
      <c r="H92" s="19">
        <v>-0.0122</v>
      </c>
      <c r="I92" s="19">
        <v>-0.0031</v>
      </c>
      <c r="J92" s="20">
        <f>(SUM(Portfolio!B92:I92)-sum(Portfolio!B93:I93))/SUM(Portfolio!B93:I93)</f>
        <v>-0.003144787413</v>
      </c>
    </row>
    <row r="93" hidden="1">
      <c r="A93" s="21">
        <v>45525.0</v>
      </c>
      <c r="B93" s="19">
        <v>-0.0073</v>
      </c>
      <c r="C93" s="19">
        <v>0.0018</v>
      </c>
      <c r="D93" s="19">
        <v>3.0E-4</v>
      </c>
      <c r="E93" s="19">
        <v>-0.0016</v>
      </c>
      <c r="F93" s="19">
        <v>0.0132</v>
      </c>
      <c r="G93" s="19">
        <v>0.0013</v>
      </c>
      <c r="H93" s="19">
        <v>-0.0013</v>
      </c>
      <c r="I93" s="19">
        <v>-0.0395</v>
      </c>
      <c r="J93" s="20">
        <f>(SUM(Portfolio!B93:I93)-sum(Portfolio!B94:I94))/SUM(Portfolio!B94:I94)</f>
        <v>-0.03379185342</v>
      </c>
    </row>
    <row r="94" hidden="1">
      <c r="A94" s="21">
        <v>45524.0</v>
      </c>
      <c r="B94" s="19">
        <v>0.0038</v>
      </c>
      <c r="C94" s="19">
        <v>0.0051</v>
      </c>
      <c r="D94" s="19">
        <v>0.004</v>
      </c>
      <c r="E94" s="19">
        <v>-7.0E-4</v>
      </c>
      <c r="F94" s="19">
        <v>-0.0053</v>
      </c>
      <c r="G94" s="19">
        <v>0.0039</v>
      </c>
      <c r="H94" s="19">
        <v>0.0037</v>
      </c>
      <c r="I94" s="19">
        <v>-0.0346</v>
      </c>
      <c r="J94" s="20">
        <f>(SUM(Portfolio!B94:I94)-sum(Portfolio!B95:I95))/SUM(Portfolio!B95:I95)</f>
        <v>-0.02920311982</v>
      </c>
    </row>
    <row r="95" hidden="1">
      <c r="A95" s="21">
        <v>45523.0</v>
      </c>
      <c r="B95" s="19">
        <v>-3.0E-4</v>
      </c>
      <c r="C95" s="19">
        <v>0.0069</v>
      </c>
      <c r="D95" s="19">
        <v>0.0031</v>
      </c>
      <c r="E95" s="19">
        <v>-0.0097</v>
      </c>
      <c r="F95" s="19">
        <v>-0.0024</v>
      </c>
      <c r="G95" s="19">
        <v>0.0123</v>
      </c>
      <c r="H95" s="19">
        <v>0.0013</v>
      </c>
      <c r="I95" s="19">
        <v>-0.0039</v>
      </c>
      <c r="J95" s="20">
        <f>(SUM(Portfolio!B95:I95)-sum(Portfolio!B96:I96))/SUM(Portfolio!B96:I96)</f>
        <v>-0.003118073664</v>
      </c>
    </row>
    <row r="96" hidden="1">
      <c r="A96" s="21">
        <v>45520.0</v>
      </c>
      <c r="B96" s="19">
        <v>0.0151</v>
      </c>
      <c r="C96" s="19">
        <v>0.0112</v>
      </c>
      <c r="D96" s="19">
        <v>0.0196</v>
      </c>
      <c r="E96" s="19">
        <v>0.0339</v>
      </c>
      <c r="F96" s="19">
        <v>0.0212</v>
      </c>
      <c r="G96" s="19">
        <v>0.004</v>
      </c>
      <c r="H96" s="19">
        <v>0.0183</v>
      </c>
      <c r="I96" s="19">
        <v>0.0014</v>
      </c>
      <c r="J96" s="20">
        <f>(SUM(Portfolio!B96:I96)-sum(Portfolio!B97:I97))/SUM(Portfolio!B97:I97)</f>
        <v>0.003604402554</v>
      </c>
    </row>
    <row r="97" hidden="1">
      <c r="A97" s="21">
        <v>45518.0</v>
      </c>
      <c r="B97" s="19">
        <v>0.0029</v>
      </c>
      <c r="C97" s="19">
        <v>-0.0012</v>
      </c>
      <c r="D97" s="19">
        <v>0.0144</v>
      </c>
      <c r="E97" s="19">
        <v>0.0084</v>
      </c>
      <c r="F97" s="19">
        <v>0.0045</v>
      </c>
      <c r="G97" s="19">
        <v>-0.0069</v>
      </c>
      <c r="H97" s="19">
        <v>0.0051</v>
      </c>
      <c r="I97" s="19">
        <v>0.0092</v>
      </c>
      <c r="J97" s="20">
        <f>(SUM(Portfolio!B97:I97)-sum(Portfolio!B98:I98))/SUM(Portfolio!B98:I98)</f>
        <v>0.008568399355</v>
      </c>
    </row>
    <row r="98" hidden="1">
      <c r="A98" s="21">
        <v>45517.0</v>
      </c>
      <c r="B98" s="19">
        <v>-0.0343</v>
      </c>
      <c r="C98" s="19">
        <v>0.0021</v>
      </c>
      <c r="D98" s="19">
        <v>0.0</v>
      </c>
      <c r="E98" s="19">
        <v>-0.0211</v>
      </c>
      <c r="F98" s="19">
        <v>-0.0093</v>
      </c>
      <c r="G98" s="19">
        <v>-0.002</v>
      </c>
      <c r="H98" s="19">
        <v>-0.0112</v>
      </c>
      <c r="I98" s="19">
        <v>0.032</v>
      </c>
      <c r="J98" s="20">
        <f>(SUM(Portfolio!B98:I98)-sum(Portfolio!B99:I99))/SUM(Portfolio!B99:I99)</f>
        <v>0.02590330887</v>
      </c>
    </row>
    <row r="99" hidden="1">
      <c r="A99" s="21">
        <v>45516.0</v>
      </c>
      <c r="B99" s="19">
        <v>0.006</v>
      </c>
      <c r="C99" s="19">
        <v>-0.0093</v>
      </c>
      <c r="D99" s="19">
        <v>0.0151</v>
      </c>
      <c r="E99" s="19">
        <v>0.0075</v>
      </c>
      <c r="F99" s="19">
        <v>-0.0026</v>
      </c>
      <c r="G99" s="19">
        <v>0.0104</v>
      </c>
      <c r="H99" s="19">
        <v>0.0016</v>
      </c>
      <c r="I99" s="19">
        <v>-0.0171</v>
      </c>
      <c r="J99" s="20">
        <f>(SUM(Portfolio!B99:I99)-sum(Portfolio!B100:I100))/SUM(Portfolio!B100:I100)</f>
        <v>-0.0143833107</v>
      </c>
    </row>
    <row r="100" hidden="1">
      <c r="A100" s="18">
        <v>45513.0</v>
      </c>
      <c r="B100" s="19">
        <v>0.0046</v>
      </c>
      <c r="C100" s="19">
        <v>0.0174</v>
      </c>
      <c r="D100" s="19">
        <v>0.0158</v>
      </c>
      <c r="E100" s="19">
        <v>0.0253</v>
      </c>
      <c r="F100" s="19">
        <v>0.0023</v>
      </c>
      <c r="G100" s="19">
        <v>-0.007</v>
      </c>
      <c r="H100" s="19">
        <v>0.0123</v>
      </c>
      <c r="I100" s="19">
        <v>0.0146</v>
      </c>
      <c r="J100" s="20">
        <f>(SUM(Portfolio!B100:I100)-sum(Portfolio!B101:I101))/SUM(Portfolio!B101:I101)</f>
        <v>0.01443605305</v>
      </c>
    </row>
    <row r="101" hidden="1">
      <c r="A101" s="18">
        <v>45512.0</v>
      </c>
      <c r="B101" s="19">
        <v>0.0118</v>
      </c>
      <c r="C101" s="19">
        <v>-0.0107</v>
      </c>
      <c r="D101" s="19">
        <v>-0.0271</v>
      </c>
      <c r="E101" s="19">
        <v>0.016</v>
      </c>
      <c r="F101" s="19">
        <v>0.0043</v>
      </c>
      <c r="G101" s="19">
        <v>0.0115</v>
      </c>
      <c r="H101" s="19">
        <v>0.0039</v>
      </c>
      <c r="I101" s="19">
        <v>-0.0038</v>
      </c>
      <c r="J101" s="20">
        <f>(SUM(Portfolio!B101:I101)-sum(Portfolio!B102:I102))/SUM(Portfolio!B102:I102)</f>
        <v>-0.003649836408</v>
      </c>
    </row>
    <row r="102" hidden="1">
      <c r="A102" s="18">
        <v>45511.0</v>
      </c>
      <c r="B102" s="19">
        <v>0.0139</v>
      </c>
      <c r="C102" s="19">
        <v>0.006</v>
      </c>
      <c r="D102" s="19">
        <v>0.0232</v>
      </c>
      <c r="E102" s="19">
        <v>0.0114</v>
      </c>
      <c r="F102" s="19">
        <v>0.0131</v>
      </c>
      <c r="G102" s="19">
        <v>-0.011</v>
      </c>
      <c r="H102" s="19">
        <v>0.0126</v>
      </c>
      <c r="I102" s="19">
        <v>0.0035</v>
      </c>
      <c r="J102" s="20">
        <f>(SUM(Portfolio!B102:I102)-sum(Portfolio!B103:I103))/SUM(Portfolio!B103:I103)</f>
        <v>0.004748000442</v>
      </c>
    </row>
    <row r="103" hidden="1">
      <c r="A103" s="18">
        <v>45510.0</v>
      </c>
      <c r="B103" s="19">
        <v>-0.009</v>
      </c>
      <c r="C103" s="19">
        <v>0.006</v>
      </c>
      <c r="D103" s="19">
        <v>-5.0E-4</v>
      </c>
      <c r="E103" s="19">
        <v>-0.0027</v>
      </c>
      <c r="F103" s="19">
        <v>6.0E-4</v>
      </c>
      <c r="G103" s="19">
        <v>-0.0159</v>
      </c>
      <c r="H103" s="19">
        <v>5.0E-4</v>
      </c>
      <c r="I103" s="19">
        <v>0.0023</v>
      </c>
      <c r="J103" s="20">
        <f>(SUM(Portfolio!B103:I103)-sum(Portfolio!B104:I104))/SUM(Portfolio!B104:I104)</f>
        <v>0.001947906703</v>
      </c>
    </row>
    <row r="104" hidden="1">
      <c r="A104" s="18">
        <v>45509.0</v>
      </c>
      <c r="B104" s="19">
        <v>-0.0262</v>
      </c>
      <c r="C104" s="19">
        <v>-0.0347</v>
      </c>
      <c r="D104" s="19">
        <v>-0.0381</v>
      </c>
      <c r="E104" s="19">
        <v>-0.0731</v>
      </c>
      <c r="F104" s="19">
        <v>-0.0063</v>
      </c>
      <c r="G104" s="19">
        <v>-0.0132</v>
      </c>
      <c r="H104" s="19">
        <v>-0.0053</v>
      </c>
      <c r="I104" s="19">
        <v>0.0042</v>
      </c>
      <c r="J104" s="20">
        <f>(SUM(Portfolio!B104:I104)-sum(Portfolio!B105:I105))/SUM(Portfolio!B105:I105)</f>
        <v>-0.0007312031726</v>
      </c>
    </row>
    <row r="105" hidden="1">
      <c r="A105" s="18">
        <v>45506.0</v>
      </c>
      <c r="B105" s="19">
        <v>0.0124</v>
      </c>
      <c r="C105" s="19">
        <v>-0.0105</v>
      </c>
      <c r="D105" s="19">
        <v>-0.0169</v>
      </c>
      <c r="E105" s="19">
        <v>-0.0417</v>
      </c>
      <c r="F105" s="19">
        <v>-0.0093</v>
      </c>
      <c r="G105" s="19">
        <v>0.0029</v>
      </c>
      <c r="H105" s="19">
        <v>-0.01</v>
      </c>
      <c r="I105" s="19">
        <v>0.0191</v>
      </c>
      <c r="J105" s="20">
        <f>(SUM(Portfolio!B105:I105)-sum(Portfolio!B106:I106))/SUM(Portfolio!B106:I106)</f>
        <v>0.01462352912</v>
      </c>
    </row>
    <row r="106" hidden="1">
      <c r="A106" s="18">
        <v>45505.0</v>
      </c>
      <c r="B106" s="19">
        <v>0.0143</v>
      </c>
      <c r="C106" s="19">
        <v>0.0066</v>
      </c>
      <c r="D106" s="19">
        <v>-0.0084</v>
      </c>
      <c r="E106" s="19">
        <v>-0.0106</v>
      </c>
      <c r="F106" s="19">
        <v>-0.0033</v>
      </c>
      <c r="G106" s="19">
        <v>0.0034</v>
      </c>
      <c r="H106" s="19">
        <v>-0.004</v>
      </c>
      <c r="I106" s="19">
        <v>0.024</v>
      </c>
      <c r="J106" s="20">
        <f>(SUM(Portfolio!B106:I106)-sum(Portfolio!B107:I107))/SUM(Portfolio!B107:I107)</f>
        <v>0.02041497633</v>
      </c>
    </row>
    <row r="107" hidden="1">
      <c r="A107" s="21">
        <v>45504.0</v>
      </c>
      <c r="B107" s="19">
        <v>1.0E-4</v>
      </c>
      <c r="C107" s="19">
        <v>-0.0051</v>
      </c>
      <c r="D107" s="19">
        <v>-0.0047</v>
      </c>
      <c r="E107" s="19">
        <v>-0.0045</v>
      </c>
      <c r="F107" s="19">
        <v>0.0111</v>
      </c>
      <c r="G107" s="19">
        <v>0.0022</v>
      </c>
      <c r="H107" s="19">
        <v>0.003</v>
      </c>
      <c r="I107" s="19">
        <v>0.036</v>
      </c>
      <c r="J107" s="20">
        <f>(SUM(Portfolio!B107:I107)-sum(Portfolio!B108:I108))/SUM(Portfolio!B108:I108)</f>
        <v>0.03010622987</v>
      </c>
    </row>
    <row r="108" hidden="1">
      <c r="A108" s="21">
        <v>45503.0</v>
      </c>
      <c r="B108" s="19">
        <v>0.0065</v>
      </c>
      <c r="C108" s="19">
        <v>-0.0046</v>
      </c>
      <c r="D108" s="19">
        <v>0.0032</v>
      </c>
      <c r="E108" s="19">
        <v>0.0337</v>
      </c>
      <c r="F108" s="19">
        <v>-0.0124</v>
      </c>
      <c r="G108" s="19">
        <v>2.0E-4</v>
      </c>
      <c r="H108" s="19">
        <v>0.0086</v>
      </c>
      <c r="I108" s="19">
        <v>-0.0156</v>
      </c>
      <c r="J108" s="20">
        <f>(SUM(Portfolio!B108:I108)-sum(Portfolio!B109:I109))/SUM(Portfolio!B109:I109)</f>
        <v>-0.01243679049</v>
      </c>
    </row>
    <row r="109" hidden="1">
      <c r="A109" s="21">
        <v>45502.0</v>
      </c>
      <c r="B109" s="19">
        <v>-0.0081</v>
      </c>
      <c r="C109" s="19">
        <v>0.0073</v>
      </c>
      <c r="D109" s="19">
        <v>-0.0042</v>
      </c>
      <c r="E109" s="19">
        <v>0.0051</v>
      </c>
      <c r="F109" s="19">
        <v>-0.0122</v>
      </c>
      <c r="G109" s="19">
        <v>0.0168</v>
      </c>
      <c r="H109" s="19">
        <v>0.0167</v>
      </c>
      <c r="I109" s="19">
        <v>-0.0143</v>
      </c>
      <c r="J109" s="20">
        <f>(SUM(Portfolio!B109:I109)-sum(Portfolio!B110:I110))/SUM(Portfolio!B110:I110)</f>
        <v>-0.01147122008</v>
      </c>
    </row>
    <row r="110" hidden="1">
      <c r="A110" s="21">
        <v>45499.0</v>
      </c>
      <c r="B110" s="19">
        <v>0.001</v>
      </c>
      <c r="C110" s="19">
        <v>0.0111</v>
      </c>
      <c r="D110" s="19">
        <v>0.0296</v>
      </c>
      <c r="E110" s="19">
        <v>0.0251</v>
      </c>
      <c r="F110" s="19">
        <v>0.025</v>
      </c>
      <c r="G110" s="19">
        <v>-8.0E-4</v>
      </c>
      <c r="H110" s="19">
        <v>-0.0013</v>
      </c>
      <c r="I110" s="19">
        <v>-0.0085</v>
      </c>
      <c r="J110" s="20">
        <f>(SUM(Portfolio!B110:I110)-sum(Portfolio!B111:I111))/SUM(Portfolio!B111:I111)</f>
        <v>-0.005496677361</v>
      </c>
    </row>
    <row r="111" hidden="1">
      <c r="A111" s="21">
        <v>45498.0</v>
      </c>
      <c r="B111" s="19">
        <v>0.0078</v>
      </c>
      <c r="C111" s="19">
        <v>-0.0022</v>
      </c>
      <c r="D111" s="19">
        <v>-0.005</v>
      </c>
      <c r="E111" s="19">
        <v>0.0615</v>
      </c>
      <c r="F111" s="19">
        <v>-0.0083</v>
      </c>
      <c r="G111" s="19">
        <v>-0.0011</v>
      </c>
      <c r="H111" s="19">
        <v>0.0117</v>
      </c>
      <c r="I111" s="19">
        <v>0.0409</v>
      </c>
      <c r="J111" s="20">
        <f>(SUM(Portfolio!B111:I111)-sum(Portfolio!B112:I112))/SUM(Portfolio!B112:I112)</f>
        <v>0.03581017776</v>
      </c>
    </row>
    <row r="112" hidden="1">
      <c r="A112" s="21">
        <v>45497.0</v>
      </c>
      <c r="B112" s="19">
        <v>-0.0089</v>
      </c>
      <c r="C112" s="19">
        <v>0.0052</v>
      </c>
      <c r="D112" s="19">
        <v>-0.0016</v>
      </c>
      <c r="E112" s="19">
        <v>0.0259</v>
      </c>
      <c r="F112" s="19">
        <v>0.0038</v>
      </c>
      <c r="G112" s="19">
        <v>-0.0058</v>
      </c>
      <c r="H112" s="19">
        <v>-0.0257</v>
      </c>
      <c r="I112" s="19">
        <v>0.0139</v>
      </c>
      <c r="J112" s="20">
        <f>(SUM(Portfolio!B112:I112)-sum(Portfolio!B113:I113))/SUM(Portfolio!B113:I113)</f>
        <v>0.01115717683</v>
      </c>
    </row>
    <row r="113" hidden="1">
      <c r="A113" s="21">
        <v>45496.0</v>
      </c>
      <c r="B113" s="19">
        <v>-0.0147</v>
      </c>
      <c r="C113" s="19">
        <v>-0.0085</v>
      </c>
      <c r="D113" s="19">
        <v>0.0144</v>
      </c>
      <c r="E113" s="19">
        <v>-0.0013</v>
      </c>
      <c r="F113" s="19">
        <v>0.055</v>
      </c>
      <c r="G113" s="19">
        <v>-0.0106</v>
      </c>
      <c r="H113" s="19">
        <v>0.0035</v>
      </c>
      <c r="I113" s="19">
        <v>-0.0051</v>
      </c>
      <c r="J113" s="20">
        <f>(SUM(Portfolio!B113:I113)-sum(Portfolio!B114:I114))/SUM(Portfolio!B114:I114)</f>
        <v>-0.004251682237</v>
      </c>
    </row>
    <row r="114" hidden="1">
      <c r="A114" s="21">
        <v>45495.0</v>
      </c>
      <c r="B114" s="19">
        <v>0.0219</v>
      </c>
      <c r="C114" s="19">
        <v>-0.035</v>
      </c>
      <c r="D114" s="19">
        <v>0.01</v>
      </c>
      <c r="E114" s="19">
        <v>0.0133</v>
      </c>
      <c r="F114" s="19">
        <v>-0.0169</v>
      </c>
      <c r="G114" s="19">
        <v>0.0045</v>
      </c>
      <c r="H114" s="19">
        <v>0.0053</v>
      </c>
      <c r="I114" s="19">
        <v>0.0103</v>
      </c>
      <c r="J114" s="20">
        <f>(SUM(Portfolio!B114:I114)-sum(Portfolio!B115:I115))/SUM(Portfolio!B115:I115)</f>
        <v>0.008104247786</v>
      </c>
    </row>
    <row r="115" hidden="1">
      <c r="A115" s="21">
        <v>45492.0</v>
      </c>
      <c r="B115" s="19">
        <v>-0.0046</v>
      </c>
      <c r="C115" s="19">
        <v>-0.0199</v>
      </c>
      <c r="D115" s="19">
        <v>0.0199</v>
      </c>
      <c r="E115" s="19">
        <v>-0.0337</v>
      </c>
      <c r="F115" s="19">
        <v>0.0091</v>
      </c>
      <c r="G115" s="19">
        <v>0.0082</v>
      </c>
      <c r="H115" s="19">
        <v>-0.0018</v>
      </c>
      <c r="I115" s="19">
        <v>0.0399</v>
      </c>
      <c r="J115" s="20">
        <f>(SUM(Portfolio!B115:I115)-sum(Portfolio!B116:I116))/SUM(Portfolio!B116:I116)</f>
        <v>0.03233585647</v>
      </c>
    </row>
    <row r="116" hidden="1">
      <c r="A116" s="21">
        <v>45491.0</v>
      </c>
      <c r="B116" s="19">
        <v>-0.0031</v>
      </c>
      <c r="C116" s="19">
        <v>0.0066</v>
      </c>
      <c r="D116" s="19">
        <v>0.0185</v>
      </c>
      <c r="E116" s="19">
        <v>0.0033</v>
      </c>
      <c r="F116" s="19">
        <v>0.0101</v>
      </c>
      <c r="G116" s="19">
        <v>0.0011</v>
      </c>
      <c r="H116" s="19">
        <v>-0.0233</v>
      </c>
      <c r="I116" s="19">
        <v>0.013</v>
      </c>
      <c r="J116" s="20">
        <f>(SUM(Portfolio!B116:I116)-sum(Portfolio!B117:I117))/SUM(Portfolio!B117:I117)</f>
        <v>0.01085008801</v>
      </c>
    </row>
    <row r="117" hidden="1">
      <c r="A117" s="21">
        <v>45489.0</v>
      </c>
      <c r="B117" s="19">
        <v>-0.0014</v>
      </c>
      <c r="C117" s="19">
        <v>-0.0131</v>
      </c>
      <c r="D117" s="19">
        <v>0.0111</v>
      </c>
      <c r="E117" s="19">
        <v>-0.0032</v>
      </c>
      <c r="F117" s="19">
        <v>0.0046</v>
      </c>
      <c r="G117" s="19">
        <v>0.0036</v>
      </c>
      <c r="H117" s="19">
        <v>-0.0014</v>
      </c>
      <c r="I117" s="19">
        <v>0.0035</v>
      </c>
      <c r="J117" s="20">
        <f>(SUM(Portfolio!B117:I117)-sum(Portfolio!B118:I118))/SUM(Portfolio!B118:I118)</f>
        <v>0.002483644958</v>
      </c>
    </row>
    <row r="118" hidden="1">
      <c r="A118" s="21">
        <v>45488.0</v>
      </c>
      <c r="B118" s="19">
        <v>-4.0E-4</v>
      </c>
      <c r="C118" s="19">
        <v>3.0E-4</v>
      </c>
      <c r="D118" s="19">
        <v>-0.0027</v>
      </c>
      <c r="E118" s="19">
        <v>0.0076</v>
      </c>
      <c r="F118" s="19">
        <v>0.0095</v>
      </c>
      <c r="G118" s="19">
        <v>0.0058</v>
      </c>
      <c r="H118" s="19">
        <v>-0.0032</v>
      </c>
      <c r="I118" s="19">
        <v>-0.0394</v>
      </c>
      <c r="J118" s="20">
        <f>(SUM(Portfolio!B118:I118)-sum(Portfolio!B119:I119))/SUM(Portfolio!B119:I119)</f>
        <v>-0.03310050222</v>
      </c>
    </row>
    <row r="119" hidden="1">
      <c r="A119" s="21">
        <v>45485.0</v>
      </c>
      <c r="B119" s="19">
        <v>5.0E-4</v>
      </c>
      <c r="C119" s="19">
        <v>0.0102</v>
      </c>
      <c r="D119" s="19">
        <v>0.0357</v>
      </c>
      <c r="E119" s="19">
        <v>-0.004</v>
      </c>
      <c r="F119" s="19">
        <v>9.0E-4</v>
      </c>
      <c r="G119" s="19">
        <v>1.0E-4</v>
      </c>
      <c r="H119" s="19">
        <v>0.016</v>
      </c>
      <c r="I119" s="19">
        <v>-0.0309</v>
      </c>
      <c r="J119" s="20">
        <f>(SUM(Portfolio!B119:I119)-sum(Portfolio!B120:I120))/SUM(Portfolio!B120:I120)</f>
        <v>-0.02424758954</v>
      </c>
    </row>
    <row r="120" hidden="1">
      <c r="A120" s="21">
        <v>45484.0</v>
      </c>
      <c r="B120" s="19">
        <v>-0.0026</v>
      </c>
      <c r="C120" s="19">
        <v>-0.0023</v>
      </c>
      <c r="D120" s="19">
        <v>0.0027</v>
      </c>
      <c r="E120" s="19">
        <v>0.0152</v>
      </c>
      <c r="F120" s="19">
        <v>0.0159</v>
      </c>
      <c r="G120" s="19">
        <v>-0.0026</v>
      </c>
      <c r="H120" s="19">
        <v>0.0034</v>
      </c>
      <c r="I120" s="19">
        <v>0.0086</v>
      </c>
      <c r="J120" s="20">
        <f>(SUM(Portfolio!B120:I120)-sum(Portfolio!B121:I121))/SUM(Portfolio!B121:I121)</f>
        <v>0.007591619306</v>
      </c>
    </row>
    <row r="121" hidden="1">
      <c r="A121" s="21">
        <v>45483.0</v>
      </c>
      <c r="B121" s="19">
        <v>-0.0064</v>
      </c>
      <c r="C121" s="19">
        <v>-0.0038</v>
      </c>
      <c r="D121" s="19">
        <v>-0.0054</v>
      </c>
      <c r="E121" s="19">
        <v>-0.0093</v>
      </c>
      <c r="F121" s="19">
        <v>-0.0025</v>
      </c>
      <c r="G121" s="19">
        <v>0.0027</v>
      </c>
      <c r="H121" s="19">
        <v>-5.0E-4</v>
      </c>
      <c r="I121" s="19">
        <v>-0.028</v>
      </c>
      <c r="J121" s="20">
        <f>(SUM(Portfolio!B121:I121)-sum(Portfolio!B122:I122))/SUM(Portfolio!B122:I122)</f>
        <v>-0.02432139232</v>
      </c>
    </row>
    <row r="122" hidden="1">
      <c r="A122" s="18">
        <v>45482.0</v>
      </c>
      <c r="B122" s="19">
        <v>7.0E-4</v>
      </c>
      <c r="C122" s="19">
        <v>-0.0066</v>
      </c>
      <c r="D122" s="19">
        <v>-0.0027</v>
      </c>
      <c r="E122" s="19">
        <v>0.0123</v>
      </c>
      <c r="F122" s="19">
        <v>0.0203</v>
      </c>
      <c r="G122" s="19">
        <v>-0.001</v>
      </c>
      <c r="H122" s="19">
        <v>0.0177</v>
      </c>
      <c r="I122" s="19">
        <v>0.0317</v>
      </c>
      <c r="J122" s="20">
        <f>(SUM(Portfolio!B122:I122)-sum(Portfolio!B123:I123))/SUM(Portfolio!B123:I123)</f>
        <v>0.02734704048</v>
      </c>
    </row>
    <row r="123" hidden="1">
      <c r="A123" s="18">
        <v>45481.0</v>
      </c>
      <c r="B123" s="19">
        <v>-0.0077</v>
      </c>
      <c r="C123" s="19">
        <v>0.0077</v>
      </c>
      <c r="D123" s="19">
        <v>0.0086</v>
      </c>
      <c r="E123" s="19">
        <v>0.009</v>
      </c>
      <c r="F123" s="19">
        <v>0.0229</v>
      </c>
      <c r="G123" s="19">
        <v>0.0014</v>
      </c>
      <c r="H123" s="19">
        <v>0.005</v>
      </c>
      <c r="I123" s="19">
        <v>-0.0282</v>
      </c>
      <c r="J123" s="20">
        <f>(SUM(Portfolio!B123:I123)-sum(Portfolio!B124:I124))/SUM(Portfolio!B124:I124)</f>
        <v>-0.02310197977</v>
      </c>
    </row>
    <row r="124" hidden="1">
      <c r="A124" s="18">
        <v>45478.0</v>
      </c>
      <c r="B124" s="19">
        <v>-0.0458</v>
      </c>
      <c r="C124" s="19">
        <v>0.0223</v>
      </c>
      <c r="D124" s="19">
        <v>-0.0019</v>
      </c>
      <c r="E124" s="19">
        <v>-0.0046</v>
      </c>
      <c r="F124" s="19">
        <v>0.0107</v>
      </c>
      <c r="G124" s="19">
        <v>5.0E-4</v>
      </c>
      <c r="H124" s="19">
        <v>0.0019</v>
      </c>
      <c r="I124" s="19">
        <v>-0.0024</v>
      </c>
      <c r="J124" s="20">
        <f>(SUM(Portfolio!B124:I124)-sum(Portfolio!B125:I125))/SUM(Portfolio!B125:I125)</f>
        <v>-0.002147297919</v>
      </c>
    </row>
    <row r="125" hidden="1">
      <c r="A125" s="18">
        <v>45477.0</v>
      </c>
      <c r="B125" s="19">
        <v>-0.0235</v>
      </c>
      <c r="C125" s="19">
        <v>0.001</v>
      </c>
      <c r="D125" s="19">
        <v>0.0143</v>
      </c>
      <c r="E125" s="19">
        <v>0.0231</v>
      </c>
      <c r="F125" s="19">
        <v>0.0018</v>
      </c>
      <c r="G125" s="19">
        <v>0.0054</v>
      </c>
      <c r="H125" s="19">
        <v>-0.0143</v>
      </c>
      <c r="I125" s="19">
        <v>-0.0043</v>
      </c>
      <c r="J125" s="20">
        <f>(SUM(Portfolio!B125:I125)-sum(Portfolio!B126:I126))/SUM(Portfolio!B126:I126)</f>
        <v>-0.003979669413</v>
      </c>
    </row>
    <row r="126" hidden="1">
      <c r="A126" s="18">
        <v>45476.0</v>
      </c>
      <c r="B126" s="19">
        <v>0.022</v>
      </c>
      <c r="C126" s="19">
        <v>-0.0081</v>
      </c>
      <c r="D126" s="19">
        <v>0.0039</v>
      </c>
      <c r="E126" s="19">
        <v>-0.0058</v>
      </c>
      <c r="F126" s="19">
        <v>0.0066</v>
      </c>
      <c r="G126" s="19">
        <v>3.0E-4</v>
      </c>
      <c r="H126" s="19">
        <v>0.014</v>
      </c>
      <c r="I126" s="19">
        <v>0.0061</v>
      </c>
      <c r="J126" s="20">
        <f>(SUM(Portfolio!B126:I126)-sum(Portfolio!B127:I127))/SUM(Portfolio!B127:I127)</f>
        <v>0.005849745503</v>
      </c>
    </row>
    <row r="127" hidden="1">
      <c r="A127" s="18">
        <v>45475.0</v>
      </c>
      <c r="B127" s="19">
        <v>0.0149</v>
      </c>
      <c r="C127" s="19">
        <v>0.0032</v>
      </c>
      <c r="D127" s="19">
        <v>0.019</v>
      </c>
      <c r="E127" s="19">
        <v>-0.0207</v>
      </c>
      <c r="F127" s="19">
        <v>-0.0083</v>
      </c>
      <c r="G127" s="19">
        <v>0.0026</v>
      </c>
      <c r="H127" s="19">
        <v>-0.002</v>
      </c>
      <c r="I127" s="19">
        <v>-0.0073</v>
      </c>
      <c r="J127" s="20">
        <f>(SUM(Portfolio!B127:I127)-sum(Portfolio!B128:I128))/SUM(Portfolio!B128:I128)</f>
        <v>-0.005686207383</v>
      </c>
    </row>
    <row r="128" hidden="1">
      <c r="A128" s="18">
        <v>45474.0</v>
      </c>
      <c r="B128" s="19">
        <v>0.0127</v>
      </c>
      <c r="C128" s="19">
        <v>-0.0034</v>
      </c>
      <c r="D128" s="19">
        <v>0.0154</v>
      </c>
      <c r="E128" s="19">
        <v>0.0124</v>
      </c>
      <c r="F128" s="19">
        <v>0.0098</v>
      </c>
      <c r="G128" s="19">
        <v>-7.0E-4</v>
      </c>
      <c r="H128" s="19">
        <v>0.0154</v>
      </c>
      <c r="I128" s="19">
        <v>-0.054</v>
      </c>
      <c r="J128" s="20">
        <f>(SUM(Portfolio!B128:I128)-sum(Portfolio!B129:I129))/SUM(Portfolio!B129:I129)</f>
        <v>-0.04516968552</v>
      </c>
    </row>
    <row r="129" hidden="1">
      <c r="A129" s="21">
        <v>45471.0</v>
      </c>
      <c r="B129" s="19">
        <v>-0.0073</v>
      </c>
      <c r="C129" s="19">
        <v>0.0228</v>
      </c>
      <c r="D129" s="19">
        <v>-0.0042</v>
      </c>
      <c r="E129" s="19">
        <v>0.0182</v>
      </c>
      <c r="F129" s="19">
        <v>-0.0016</v>
      </c>
      <c r="G129" s="19">
        <v>0.0114</v>
      </c>
      <c r="H129" s="19">
        <v>-0.0024</v>
      </c>
      <c r="I129" s="19">
        <v>-0.0222</v>
      </c>
      <c r="J129" s="20">
        <f>(SUM(Portfolio!B129:I129)-sum(Portfolio!B130:I130))/SUM(Portfolio!B130:I130)</f>
        <v>-0.01825565559</v>
      </c>
    </row>
    <row r="130" hidden="1">
      <c r="A130" s="21">
        <v>45470.0</v>
      </c>
      <c r="B130" s="19">
        <v>-0.0031</v>
      </c>
      <c r="C130" s="19">
        <v>0.0109</v>
      </c>
      <c r="D130" s="19">
        <v>0.0212</v>
      </c>
      <c r="E130" s="19">
        <v>0.0213</v>
      </c>
      <c r="F130" s="19">
        <v>0.0039</v>
      </c>
      <c r="G130" s="19">
        <v>0.0039</v>
      </c>
      <c r="H130" s="19">
        <v>-3.0E-4</v>
      </c>
      <c r="I130" s="19">
        <v>0.0018</v>
      </c>
      <c r="J130" s="20">
        <f>(SUM(Portfolio!B130:I130)-sum(Portfolio!B131:I131))/SUM(Portfolio!B131:I131)</f>
        <v>0.00264037359</v>
      </c>
    </row>
    <row r="131" hidden="1">
      <c r="A131" s="21">
        <v>45469.0</v>
      </c>
      <c r="B131" s="19">
        <v>-0.0058</v>
      </c>
      <c r="C131" s="19">
        <v>0.0412</v>
      </c>
      <c r="D131" s="19">
        <v>-8.0E-4</v>
      </c>
      <c r="E131" s="19">
        <v>-0.0033</v>
      </c>
      <c r="F131" s="19">
        <v>0.0015</v>
      </c>
      <c r="G131" s="19">
        <v>0.007</v>
      </c>
      <c r="H131" s="19">
        <v>0.0013</v>
      </c>
      <c r="I131" s="19">
        <v>0.0017</v>
      </c>
      <c r="J131" s="20">
        <f>(SUM(Portfolio!B131:I131)-sum(Portfolio!B132:I132))/SUM(Portfolio!B132:I132)</f>
        <v>0.002927133714</v>
      </c>
    </row>
    <row r="132" hidden="1">
      <c r="A132" s="21">
        <v>45468.0</v>
      </c>
      <c r="B132" s="19">
        <v>0.0233</v>
      </c>
      <c r="C132" s="19">
        <v>0.0088</v>
      </c>
      <c r="D132" s="19">
        <v>0.0097</v>
      </c>
      <c r="E132" s="19">
        <v>-0.0032</v>
      </c>
      <c r="F132" s="19">
        <v>0.0</v>
      </c>
      <c r="G132" s="19">
        <v>0.0045</v>
      </c>
      <c r="H132" s="19">
        <v>0.0155</v>
      </c>
      <c r="I132" s="19">
        <v>0.061</v>
      </c>
      <c r="J132" s="20">
        <f>(SUM(Portfolio!B132:I132)-sum(Portfolio!B133:I133))/SUM(Portfolio!B133:I133)</f>
        <v>0.05389429121</v>
      </c>
    </row>
    <row r="133" hidden="1">
      <c r="A133" s="21">
        <v>45467.0</v>
      </c>
      <c r="B133" s="19">
        <v>0.004</v>
      </c>
      <c r="C133" s="19">
        <v>-0.0088</v>
      </c>
      <c r="D133" s="19">
        <v>-0.0036</v>
      </c>
      <c r="E133" s="19">
        <v>-0.0039</v>
      </c>
      <c r="F133" s="19">
        <v>0.0088</v>
      </c>
      <c r="G133" s="19">
        <v>-0.0063</v>
      </c>
      <c r="H133" s="19">
        <v>-0.0075</v>
      </c>
      <c r="I133" s="19">
        <v>-0.0129</v>
      </c>
      <c r="J133" s="20">
        <f>(SUM(Portfolio!B133:I133)-sum(Portfolio!B134:I134))/SUM(Portfolio!B134:I134)</f>
        <v>-0.01164434782</v>
      </c>
    </row>
    <row r="134" hidden="1">
      <c r="A134" s="21">
        <v>45464.0</v>
      </c>
      <c r="B134" s="19">
        <v>-0.0022</v>
      </c>
      <c r="C134" s="19">
        <v>-0.0132</v>
      </c>
      <c r="D134" s="19">
        <v>0.0114</v>
      </c>
      <c r="E134" s="19">
        <v>-0.0168</v>
      </c>
      <c r="F134" s="19">
        <v>-0.0087</v>
      </c>
      <c r="G134" s="19">
        <v>-0.0013</v>
      </c>
      <c r="H134" s="19">
        <v>-0.006</v>
      </c>
      <c r="I134" s="19">
        <v>0.0365</v>
      </c>
      <c r="J134" s="20">
        <f>(SUM(Portfolio!B134:I134)-sum(Portfolio!B135:I135))/SUM(Portfolio!B135:I135)</f>
        <v>0.03027009199</v>
      </c>
    </row>
    <row r="135" hidden="1">
      <c r="A135" s="21">
        <v>45463.0</v>
      </c>
      <c r="B135" s="19">
        <v>0.0069</v>
      </c>
      <c r="C135" s="19">
        <v>0.0103</v>
      </c>
      <c r="D135" s="19">
        <v>0.0027</v>
      </c>
      <c r="E135" s="19">
        <v>9.0E-4</v>
      </c>
      <c r="F135" s="19">
        <v>-8.0E-4</v>
      </c>
      <c r="G135" s="19">
        <v>0.0053</v>
      </c>
      <c r="H135" s="19">
        <v>0.0057</v>
      </c>
      <c r="I135" s="19">
        <v>-0.0078</v>
      </c>
      <c r="J135" s="20">
        <f>(SUM(Portfolio!B135:I135)-sum(Portfolio!B136:I136))/SUM(Portfolio!B136:I136)</f>
        <v>-0.005813966867</v>
      </c>
    </row>
    <row r="136" hidden="1">
      <c r="A136" s="21">
        <v>45462.0</v>
      </c>
      <c r="B136" s="19">
        <v>0.0311</v>
      </c>
      <c r="C136" s="19">
        <v>-0.0151</v>
      </c>
      <c r="D136" s="19">
        <v>0.0088</v>
      </c>
      <c r="E136" s="19">
        <v>-0.0087</v>
      </c>
      <c r="F136" s="19">
        <v>-0.0119</v>
      </c>
      <c r="G136" s="19">
        <v>0.0056</v>
      </c>
      <c r="H136" s="19">
        <v>-0.0161</v>
      </c>
      <c r="I136" s="19">
        <v>0.0175</v>
      </c>
      <c r="J136" s="20">
        <f>(SUM(Portfolio!B136:I136)-sum(Portfolio!B137:I137))/SUM(Portfolio!B137:I137)</f>
        <v>0.01448694719</v>
      </c>
    </row>
    <row r="137" hidden="1">
      <c r="A137" s="21">
        <v>45461.0</v>
      </c>
      <c r="B137" s="19">
        <v>0.0068</v>
      </c>
      <c r="C137" s="19">
        <v>0.0024</v>
      </c>
      <c r="D137" s="19">
        <v>0.0062</v>
      </c>
      <c r="E137" s="19">
        <v>-0.0075</v>
      </c>
      <c r="F137" s="19">
        <v>-0.0056</v>
      </c>
      <c r="G137" s="19">
        <v>0.0022</v>
      </c>
      <c r="H137" s="19">
        <v>0.006</v>
      </c>
      <c r="I137" s="19">
        <v>-0.0174</v>
      </c>
      <c r="J137" s="20">
        <f>(SUM(Portfolio!B137:I137)-sum(Portfolio!B138:I138))/SUM(Portfolio!B138:I138)</f>
        <v>-0.01445115173</v>
      </c>
    </row>
    <row r="138" hidden="1">
      <c r="A138" s="21">
        <v>45457.0</v>
      </c>
      <c r="B138" s="19">
        <v>0.0102</v>
      </c>
      <c r="C138" s="19">
        <v>0.0084</v>
      </c>
      <c r="D138" s="19">
        <v>-0.0034</v>
      </c>
      <c r="E138" s="19">
        <v>0.0077</v>
      </c>
      <c r="F138" s="19">
        <v>0.002</v>
      </c>
      <c r="G138" s="19">
        <v>0.0034</v>
      </c>
      <c r="H138" s="19">
        <v>0.0035</v>
      </c>
      <c r="I138" s="19">
        <v>0.0103</v>
      </c>
      <c r="J138" s="20">
        <f>(SUM(Portfolio!B138:I138)-sum(Portfolio!B139:I139))/SUM(Portfolio!B139:I139)</f>
        <v>0.009567314378</v>
      </c>
    </row>
    <row r="139" hidden="1">
      <c r="A139" s="21">
        <v>45456.0</v>
      </c>
      <c r="B139" s="19">
        <v>0.0042</v>
      </c>
      <c r="C139" s="19">
        <v>0.0013</v>
      </c>
      <c r="D139" s="19">
        <v>0.0059</v>
      </c>
      <c r="E139" s="19">
        <v>-0.0029</v>
      </c>
      <c r="F139" s="19">
        <v>-0.0046</v>
      </c>
      <c r="G139" s="19">
        <v>0.003</v>
      </c>
      <c r="H139" s="19">
        <v>0.0077</v>
      </c>
      <c r="I139" s="19">
        <v>0.0233</v>
      </c>
      <c r="J139" s="20">
        <f>(SUM(Portfolio!B139:I139)-sum(Portfolio!B140:I140))/SUM(Portfolio!B140:I140)</f>
        <v>0.02037639774</v>
      </c>
    </row>
    <row r="140" hidden="1">
      <c r="A140" s="21">
        <v>45455.0</v>
      </c>
      <c r="B140" s="19">
        <v>0.006</v>
      </c>
      <c r="C140" s="19">
        <v>0.0046</v>
      </c>
      <c r="D140" s="19">
        <v>-0.0071</v>
      </c>
      <c r="E140" s="19">
        <v>0.0016</v>
      </c>
      <c r="F140" s="19">
        <v>-0.0016</v>
      </c>
      <c r="G140" s="19">
        <v>0.0012</v>
      </c>
      <c r="H140" s="19">
        <v>-0.0086</v>
      </c>
      <c r="I140" s="19">
        <v>-0.02</v>
      </c>
      <c r="J140" s="20">
        <f>(SUM(Portfolio!B140:I140)-sum(Portfolio!B141:I141))/SUM(Portfolio!B141:I141)</f>
        <v>-0.0171787792</v>
      </c>
    </row>
    <row r="141" hidden="1">
      <c r="A141" s="21">
        <v>45454.0</v>
      </c>
      <c r="B141" s="19">
        <v>0.0022</v>
      </c>
      <c r="C141" s="19">
        <v>-0.01</v>
      </c>
      <c r="D141" s="19">
        <v>-0.0027</v>
      </c>
      <c r="E141" s="19">
        <v>0.0123</v>
      </c>
      <c r="F141" s="19">
        <v>-0.0089</v>
      </c>
      <c r="G141" s="19">
        <v>-1.0E-4</v>
      </c>
      <c r="H141" s="19">
        <v>0.0135</v>
      </c>
      <c r="I141" s="19">
        <v>-0.0311</v>
      </c>
      <c r="J141" s="20">
        <f>(SUM(Portfolio!B141:I141)-sum(Portfolio!B142:I142))/SUM(Portfolio!B142:I142)</f>
        <v>-0.02661567108</v>
      </c>
    </row>
    <row r="142" hidden="1">
      <c r="A142" s="21">
        <v>45453.0</v>
      </c>
      <c r="B142" s="19">
        <v>-0.0077</v>
      </c>
      <c r="C142" s="19">
        <v>0.001</v>
      </c>
      <c r="D142" s="19">
        <v>-0.0221</v>
      </c>
      <c r="E142" s="19">
        <v>0.0048</v>
      </c>
      <c r="F142" s="19">
        <v>-0.0051</v>
      </c>
      <c r="G142" s="19">
        <v>0.018</v>
      </c>
      <c r="H142" s="19">
        <v>-0.0157</v>
      </c>
      <c r="I142" s="19">
        <v>0.021</v>
      </c>
      <c r="J142" s="20">
        <f>(SUM(Portfolio!B142:I142)-sum(Portfolio!B143:I143))/SUM(Portfolio!B143:I143)</f>
        <v>0.01689204962</v>
      </c>
    </row>
    <row r="143" hidden="1">
      <c r="A143" s="18">
        <v>45450.0</v>
      </c>
      <c r="B143" s="19">
        <v>0.0088</v>
      </c>
      <c r="C143" s="19">
        <v>0.0268</v>
      </c>
      <c r="D143" s="19">
        <v>0.0417</v>
      </c>
      <c r="E143" s="19">
        <v>0.0344</v>
      </c>
      <c r="F143" s="19">
        <v>0.0086</v>
      </c>
      <c r="G143" s="19">
        <v>0.0022</v>
      </c>
      <c r="H143" s="19">
        <v>0.0121</v>
      </c>
      <c r="I143" s="19">
        <v>0.0108</v>
      </c>
      <c r="J143" s="20">
        <f>(SUM(Portfolio!B143:I143)-sum(Portfolio!B144:I144))/SUM(Portfolio!B144:I144)</f>
        <v>0.01244534082</v>
      </c>
    </row>
    <row r="144" hidden="1">
      <c r="A144" s="18">
        <v>45449.0</v>
      </c>
      <c r="B144" s="19">
        <v>0.0051</v>
      </c>
      <c r="C144" s="19">
        <v>0.0076</v>
      </c>
      <c r="D144" s="19">
        <v>0.0295</v>
      </c>
      <c r="E144" s="19">
        <v>0.0089</v>
      </c>
      <c r="F144" s="19">
        <v>0.0119</v>
      </c>
      <c r="G144" s="19">
        <v>0.0266</v>
      </c>
      <c r="H144" s="19">
        <v>-2.0E-4</v>
      </c>
      <c r="I144" s="19">
        <v>-0.0364</v>
      </c>
      <c r="J144" s="20">
        <f>(SUM(Portfolio!B144:I144)-sum(Portfolio!B145:I145))/SUM(Portfolio!B145:I145)</f>
        <v>-0.03010274898</v>
      </c>
    </row>
    <row r="145" hidden="1">
      <c r="A145" s="18">
        <v>45448.0</v>
      </c>
      <c r="B145" s="19">
        <v>0.0463</v>
      </c>
      <c r="C145" s="19">
        <v>0.0168</v>
      </c>
      <c r="D145" s="19">
        <v>0.0262</v>
      </c>
      <c r="E145" s="19">
        <v>0.0288</v>
      </c>
      <c r="F145" s="19">
        <v>0.0364</v>
      </c>
      <c r="G145" s="19">
        <v>-0.0477</v>
      </c>
      <c r="H145" s="19">
        <v>8.0E-4</v>
      </c>
      <c r="I145" s="19">
        <v>0.0013</v>
      </c>
      <c r="J145" s="20">
        <f>(SUM(Portfolio!B145:I145)-sum(Portfolio!B146:I146))/SUM(Portfolio!B146:I146)</f>
        <v>0.003752231163</v>
      </c>
    </row>
    <row r="146" hidden="1">
      <c r="A146" s="18">
        <v>45447.0</v>
      </c>
      <c r="B146" s="19">
        <v>-0.0566</v>
      </c>
      <c r="C146" s="19">
        <v>-0.0749</v>
      </c>
      <c r="D146" s="19">
        <v>-0.0087</v>
      </c>
      <c r="E146" s="19">
        <v>-0.049</v>
      </c>
      <c r="F146" s="19">
        <v>-0.0352</v>
      </c>
      <c r="G146" s="19">
        <v>0.0328</v>
      </c>
      <c r="H146" s="19">
        <v>-0.0276</v>
      </c>
      <c r="I146" s="19">
        <v>-0.0138</v>
      </c>
      <c r="J146" s="20">
        <f>(SUM(Portfolio!B146:I146)-sum(Portfolio!B147:I147))/SUM(Portfolio!B147:I147)</f>
        <v>-0.01807354939</v>
      </c>
    </row>
    <row r="147" hidden="1">
      <c r="A147" s="18">
        <v>45446.0</v>
      </c>
      <c r="B147" s="19">
        <v>0.0265</v>
      </c>
      <c r="C147" s="19">
        <v>0.0559</v>
      </c>
      <c r="D147" s="19">
        <v>-7.0E-4</v>
      </c>
      <c r="E147" s="19">
        <v>0.0297</v>
      </c>
      <c r="F147" s="19">
        <v>0.0091</v>
      </c>
      <c r="G147" s="19">
        <v>0.0022</v>
      </c>
      <c r="H147" s="19">
        <v>0.0065</v>
      </c>
      <c r="I147" s="19">
        <v>0.1194</v>
      </c>
      <c r="J147" s="20">
        <f>(SUM(Portfolio!B147:I147)-sum(Portfolio!B148:I148))/SUM(Portfolio!B148:I148)</f>
        <v>0.1052072136</v>
      </c>
    </row>
    <row r="148" hidden="1">
      <c r="A148" s="22">
        <v>45443.0</v>
      </c>
      <c r="B148" s="19">
        <v>0.011</v>
      </c>
      <c r="C148" s="19">
        <v>0.0039</v>
      </c>
      <c r="D148" s="19">
        <v>-0.0144</v>
      </c>
      <c r="E148" s="19">
        <v>-0.001</v>
      </c>
      <c r="F148" s="19">
        <v>0.0061</v>
      </c>
      <c r="G148" s="19">
        <v>-0.0091</v>
      </c>
      <c r="H148" s="19">
        <v>0.0119</v>
      </c>
      <c r="I148" s="19">
        <v>-0.0167</v>
      </c>
      <c r="J148" s="20">
        <f>(SUM(Portfolio!B148:I148)-sum(Portfolio!B149:I149))/SUM(Portfolio!B149:I149)</f>
        <v>-0.01371777689</v>
      </c>
    </row>
    <row r="149" hidden="1">
      <c r="A149" s="22">
        <v>45442.0</v>
      </c>
      <c r="B149" s="19">
        <v>0.0043</v>
      </c>
      <c r="C149" s="19">
        <v>-0.0111</v>
      </c>
      <c r="D149" s="19">
        <v>-0.0162</v>
      </c>
      <c r="E149" s="19">
        <v>-0.0208</v>
      </c>
      <c r="F149" s="19">
        <v>-0.0165</v>
      </c>
      <c r="G149" s="19">
        <v>-0.0084</v>
      </c>
      <c r="H149" s="19">
        <v>-0.0092</v>
      </c>
      <c r="I149" s="19">
        <v>0.0385</v>
      </c>
      <c r="J149" s="20">
        <f>(SUM(Portfolio!B149:I149)-sum(Portfolio!B150:I150))/SUM(Portfolio!B150:I150)</f>
        <v>0.03102500803</v>
      </c>
    </row>
    <row r="150" hidden="1">
      <c r="A150" s="22">
        <v>45441.0</v>
      </c>
      <c r="B150" s="19">
        <v>-0.0145</v>
      </c>
      <c r="C150" s="19">
        <v>-0.0106</v>
      </c>
      <c r="D150" s="19">
        <v>-0.011</v>
      </c>
      <c r="E150" s="19">
        <v>-0.0042</v>
      </c>
      <c r="F150" s="19">
        <v>0.0045</v>
      </c>
      <c r="G150" s="19">
        <v>-0.0021</v>
      </c>
      <c r="H150" s="19">
        <v>0.0101</v>
      </c>
      <c r="I150" s="19">
        <v>-0.0716</v>
      </c>
      <c r="J150" s="20">
        <f>(SUM(Portfolio!B150:I150)-sum(Portfolio!B151:I151))/SUM(Portfolio!B151:I151)</f>
        <v>-0.06191511677</v>
      </c>
    </row>
    <row r="151" hidden="1">
      <c r="A151" s="22">
        <v>45440.0</v>
      </c>
      <c r="B151" s="19">
        <v>0.0018</v>
      </c>
      <c r="C151" s="19">
        <v>-0.0069</v>
      </c>
      <c r="D151" s="19">
        <v>-0.0029</v>
      </c>
      <c r="E151" s="19">
        <v>-0.0114</v>
      </c>
      <c r="F151" s="19">
        <v>-0.0058</v>
      </c>
      <c r="G151" s="19">
        <v>-9.0E-4</v>
      </c>
      <c r="H151" s="19">
        <v>-0.0088</v>
      </c>
      <c r="I151" s="19">
        <v>-0.0421</v>
      </c>
      <c r="J151" s="20">
        <f>(SUM(Portfolio!B151:I151)-sum(Portfolio!B152:I152))/SUM(Portfolio!B152:I152)</f>
        <v>-0.03697140269</v>
      </c>
    </row>
    <row r="152" hidden="1">
      <c r="A152" s="22">
        <v>45439.0</v>
      </c>
      <c r="B152" s="19">
        <v>0.0069</v>
      </c>
      <c r="C152" s="19">
        <v>-0.0095</v>
      </c>
      <c r="D152" s="19">
        <v>0.0043</v>
      </c>
      <c r="E152" s="19">
        <v>-0.0021</v>
      </c>
      <c r="F152" s="19">
        <v>-0.0108</v>
      </c>
      <c r="G152" s="19">
        <v>0.0019</v>
      </c>
      <c r="H152" s="19">
        <v>0.0058</v>
      </c>
      <c r="I152" s="19">
        <v>-0.0127</v>
      </c>
      <c r="J152" s="20">
        <f>(SUM(Portfolio!B152:I152)-sum(Portfolio!B153:I153))/SUM(Portfolio!B153:I153)</f>
        <v>-0.0110076873</v>
      </c>
    </row>
    <row r="153" hidden="1">
      <c r="A153" s="22">
        <v>45436.0</v>
      </c>
      <c r="B153" s="19">
        <v>0.0165</v>
      </c>
      <c r="C153" s="19">
        <v>-0.0039</v>
      </c>
      <c r="D153" s="19">
        <v>-0.005</v>
      </c>
      <c r="E153" s="19">
        <v>-0.0019</v>
      </c>
      <c r="F153" s="19">
        <v>-0.0117</v>
      </c>
      <c r="G153" s="19">
        <v>0.0159</v>
      </c>
      <c r="H153" s="19">
        <v>-0.0065</v>
      </c>
      <c r="I153" s="19">
        <v>-0.0596</v>
      </c>
      <c r="J153" s="20">
        <f>(SUM(Portfolio!B153:I153)-sum(Portfolio!B154:I154))/SUM(Portfolio!B154:I154)</f>
        <v>-0.05187425379</v>
      </c>
    </row>
    <row r="154" hidden="1">
      <c r="A154" s="22">
        <v>45435.0</v>
      </c>
      <c r="B154" s="19">
        <v>0.0229</v>
      </c>
      <c r="C154" s="19">
        <v>0.0174</v>
      </c>
      <c r="D154" s="19">
        <v>0.0121</v>
      </c>
      <c r="E154" s="19">
        <v>0.0157</v>
      </c>
      <c r="F154" s="19">
        <v>0.0033</v>
      </c>
      <c r="G154" s="19">
        <v>0.0025</v>
      </c>
      <c r="H154" s="19">
        <v>0.0</v>
      </c>
      <c r="I154" s="19">
        <v>0.0116</v>
      </c>
      <c r="J154" s="20">
        <f>(SUM(Portfolio!B154:I154)-sum(Portfolio!B155:I155))/SUM(Portfolio!B155:I155)</f>
        <v>0.01162680742</v>
      </c>
    </row>
    <row r="155" hidden="1">
      <c r="A155" s="22">
        <v>45434.0</v>
      </c>
      <c r="B155" s="19">
        <v>3.0E-4</v>
      </c>
      <c r="C155" s="19">
        <v>0.0171</v>
      </c>
      <c r="D155" s="19">
        <v>0.0144</v>
      </c>
      <c r="E155" s="19">
        <v>-0.004</v>
      </c>
      <c r="F155" s="19">
        <v>0.0117</v>
      </c>
      <c r="G155" s="19">
        <v>0.004</v>
      </c>
      <c r="H155" s="19">
        <v>0.0094</v>
      </c>
      <c r="I155" s="19">
        <v>-0.0236</v>
      </c>
      <c r="J155" s="20">
        <f>(SUM(Portfolio!B155:I155)-sum(Portfolio!B156:I156))/SUM(Portfolio!B156:I156)</f>
        <v>-0.0192920437</v>
      </c>
    </row>
    <row r="156" hidden="1">
      <c r="A156" s="22">
        <v>45433.0</v>
      </c>
      <c r="B156" s="19">
        <v>-0.0049</v>
      </c>
      <c r="C156" s="19">
        <v>9.0E-4</v>
      </c>
      <c r="D156" s="19">
        <v>-0.0066</v>
      </c>
      <c r="E156" s="19">
        <v>-0.0028</v>
      </c>
      <c r="F156" s="19">
        <v>-0.0042</v>
      </c>
      <c r="G156" s="19">
        <v>-0.0019</v>
      </c>
      <c r="H156" s="19">
        <v>-0.0012</v>
      </c>
      <c r="I156" s="19">
        <v>-0.0092</v>
      </c>
      <c r="J156" s="20">
        <f>(SUM(Portfolio!B156:I156)-sum(Portfolio!B157:I157))/SUM(Portfolio!B157:I157)</f>
        <v>-0.008303204389</v>
      </c>
    </row>
    <row r="157" hidden="1">
      <c r="A157" s="22">
        <v>45430.0</v>
      </c>
      <c r="B157" s="19">
        <v>0.0013</v>
      </c>
      <c r="C157" s="19">
        <v>-6.0E-4</v>
      </c>
      <c r="D157" s="19">
        <v>-5.0E-4</v>
      </c>
      <c r="E157" s="19">
        <v>0.0087</v>
      </c>
      <c r="F157" s="19">
        <v>8.0E-4</v>
      </c>
      <c r="G157" s="19">
        <v>0.0034</v>
      </c>
      <c r="H157" s="19">
        <v>-0.0233</v>
      </c>
      <c r="I157" s="19">
        <v>-0.0214</v>
      </c>
      <c r="J157" s="20">
        <f>(SUM(Portfolio!B157:I157)-sum(Portfolio!B158:I158))/SUM(Portfolio!B158:I158)</f>
        <v>-0.01927316395</v>
      </c>
    </row>
    <row r="158" hidden="1">
      <c r="A158" s="22">
        <v>45429.0</v>
      </c>
      <c r="B158" s="19">
        <v>0.0026</v>
      </c>
      <c r="C158" s="19">
        <v>0.0073</v>
      </c>
      <c r="D158" s="19">
        <v>-0.0062</v>
      </c>
      <c r="E158" s="19">
        <v>0.0099</v>
      </c>
      <c r="F158" s="19">
        <v>0.0112</v>
      </c>
      <c r="G158" s="19">
        <v>0.0085</v>
      </c>
      <c r="H158" s="19">
        <v>-0.0136</v>
      </c>
      <c r="I158" s="19">
        <v>0.0061</v>
      </c>
      <c r="J158" s="20">
        <f>(SUM(Portfolio!B158:I158)-sum(Portfolio!B159:I159))/SUM(Portfolio!B159:I159)</f>
        <v>0.005304914748</v>
      </c>
    </row>
    <row r="159" hidden="1">
      <c r="A159" s="22">
        <v>45428.0</v>
      </c>
      <c r="B159" s="19">
        <v>0.0151</v>
      </c>
      <c r="C159" s="19">
        <v>0.0064</v>
      </c>
      <c r="D159" s="19">
        <v>0.0235</v>
      </c>
      <c r="E159" s="19">
        <v>-0.0115</v>
      </c>
      <c r="F159" s="19">
        <v>0.0085</v>
      </c>
      <c r="G159" s="19">
        <v>-5.0E-4</v>
      </c>
      <c r="H159" s="19">
        <v>-0.0052</v>
      </c>
      <c r="I159" s="19">
        <v>-0.001</v>
      </c>
      <c r="J159" s="20">
        <f>(SUM(Portfolio!B159:I159)-sum(Portfolio!B160:I160))/SUM(Portfolio!B160:I160)</f>
        <v>-0.0001568508471</v>
      </c>
    </row>
    <row r="160" hidden="1">
      <c r="A160" s="22">
        <v>45427.0</v>
      </c>
      <c r="B160" s="19">
        <v>-0.0154</v>
      </c>
      <c r="C160" s="19">
        <v>-0.0027</v>
      </c>
      <c r="D160" s="19">
        <v>-0.0033</v>
      </c>
      <c r="E160" s="19">
        <v>-0.018</v>
      </c>
      <c r="F160" s="19">
        <v>-0.0044</v>
      </c>
      <c r="G160" s="19">
        <v>0.0055</v>
      </c>
      <c r="H160" s="19">
        <v>0.0087</v>
      </c>
      <c r="I160" s="19">
        <v>0.0321</v>
      </c>
      <c r="J160" s="20">
        <f>(SUM(Portfolio!B160:I160)-sum(Portfolio!B161:I161))/SUM(Portfolio!B161:I161)</f>
        <v>0.02749110065</v>
      </c>
    </row>
    <row r="161" hidden="1">
      <c r="A161" s="22">
        <v>45426.0</v>
      </c>
      <c r="B161" s="19">
        <v>0.0039</v>
      </c>
      <c r="C161" s="19">
        <v>0.0124</v>
      </c>
      <c r="D161" s="19">
        <v>9.0E-4</v>
      </c>
      <c r="E161" s="19">
        <v>0.0051</v>
      </c>
      <c r="F161" s="19">
        <v>-0.005</v>
      </c>
      <c r="G161" s="19">
        <v>0.0038</v>
      </c>
      <c r="H161" s="19">
        <v>0.0134</v>
      </c>
      <c r="I161" s="19">
        <v>0.0066</v>
      </c>
      <c r="J161" s="20">
        <f>(SUM(Portfolio!B161:I161)-sum(Portfolio!B162:I162))/SUM(Portfolio!B162:I162)</f>
        <v>0.006741070429</v>
      </c>
    </row>
    <row r="162" hidden="1">
      <c r="A162" s="22">
        <v>45425.0</v>
      </c>
      <c r="B162" s="19">
        <v>0.0121</v>
      </c>
      <c r="C162" s="19">
        <v>-0.0034</v>
      </c>
      <c r="D162" s="19">
        <v>-0.001</v>
      </c>
      <c r="E162" s="19">
        <v>-0.083</v>
      </c>
      <c r="F162" s="19">
        <v>-0.0035</v>
      </c>
      <c r="G162" s="19">
        <v>0.0034</v>
      </c>
      <c r="H162" s="19">
        <v>-0.0039</v>
      </c>
      <c r="I162" s="19">
        <v>-0.0086</v>
      </c>
      <c r="J162" s="20">
        <f>(SUM(Portfolio!B162:I162)-sum(Portfolio!B163:I163))/SUM(Portfolio!B163:I163)</f>
        <v>-0.008687065325</v>
      </c>
    </row>
    <row r="163" hidden="1">
      <c r="A163" s="22">
        <v>45422.0</v>
      </c>
      <c r="B163" s="19">
        <v>-0.0066</v>
      </c>
      <c r="C163" s="19">
        <v>0.0095</v>
      </c>
      <c r="D163" s="19">
        <v>-0.0102</v>
      </c>
      <c r="E163" s="19">
        <v>0.0159</v>
      </c>
      <c r="F163" s="19">
        <v>0.0194</v>
      </c>
      <c r="G163" s="19">
        <v>-0.0141</v>
      </c>
      <c r="H163" s="19">
        <v>0.0148</v>
      </c>
      <c r="I163" s="19">
        <v>-0.0239</v>
      </c>
      <c r="J163" s="20">
        <f>(SUM(Portfolio!B163:I163)-sum(Portfolio!B164:I164))/SUM(Portfolio!B164:I164)</f>
        <v>-0.02014950421</v>
      </c>
    </row>
    <row r="164" hidden="1">
      <c r="A164" s="23">
        <v>45421.0</v>
      </c>
      <c r="B164" s="19">
        <v>-0.0237</v>
      </c>
      <c r="C164" s="19">
        <v>-0.0172</v>
      </c>
      <c r="D164" s="19">
        <v>0.0086</v>
      </c>
      <c r="E164" s="19">
        <v>0.018</v>
      </c>
      <c r="F164" s="19">
        <v>-0.0361</v>
      </c>
      <c r="G164" s="19">
        <v>-1.0E-4</v>
      </c>
      <c r="H164" s="19">
        <v>0.0072</v>
      </c>
      <c r="I164" s="19">
        <v>-0.0089</v>
      </c>
      <c r="J164" s="20">
        <f>(SUM(Portfolio!B164:I164)-sum(Portfolio!B165:I165))/SUM(Portfolio!B165:I165)</f>
        <v>-0.008437892317</v>
      </c>
    </row>
    <row r="165" hidden="1">
      <c r="A165" s="23">
        <v>45420.0</v>
      </c>
      <c r="B165" s="19">
        <v>-0.0156</v>
      </c>
      <c r="C165" s="19">
        <v>0.0122</v>
      </c>
      <c r="D165" s="19">
        <v>-0.0095</v>
      </c>
      <c r="E165" s="19">
        <v>0.0238</v>
      </c>
      <c r="F165" s="19">
        <v>0.0015</v>
      </c>
      <c r="G165" s="19">
        <v>-0.0061</v>
      </c>
      <c r="H165" s="19">
        <v>-0.0135</v>
      </c>
      <c r="I165" s="19">
        <v>0.015</v>
      </c>
      <c r="J165" s="20">
        <f>(SUM(Portfolio!B165:I165)-sum(Portfolio!B166:I166))/SUM(Portfolio!B166:I166)</f>
        <v>0.01296934298</v>
      </c>
    </row>
    <row r="166" hidden="1">
      <c r="A166" s="23">
        <v>45419.0</v>
      </c>
      <c r="B166" s="19">
        <v>-0.0108</v>
      </c>
      <c r="C166" s="19">
        <v>-0.0127</v>
      </c>
      <c r="D166" s="19">
        <v>0.0106</v>
      </c>
      <c r="E166" s="19">
        <v>-0.0272</v>
      </c>
      <c r="F166" s="19">
        <v>0.0129</v>
      </c>
      <c r="G166" s="19">
        <v>-0.0025</v>
      </c>
      <c r="H166" s="19">
        <v>0.0148</v>
      </c>
      <c r="I166" s="19">
        <v>0.0071</v>
      </c>
      <c r="J166" s="20">
        <f>(SUM(Portfolio!B166:I166)-sum(Portfolio!B167:I167))/SUM(Portfolio!B167:I167)</f>
        <v>0.005824918074</v>
      </c>
    </row>
    <row r="167" hidden="1">
      <c r="A167" s="23">
        <v>45418.0</v>
      </c>
      <c r="B167" s="19">
        <v>0.002</v>
      </c>
      <c r="C167" s="19">
        <v>-0.0101</v>
      </c>
      <c r="D167" s="19">
        <v>0.0068</v>
      </c>
      <c r="E167" s="19">
        <v>0.0028</v>
      </c>
      <c r="F167" s="19">
        <v>-0.0039</v>
      </c>
      <c r="G167" s="19">
        <v>-0.0087</v>
      </c>
      <c r="H167" s="19">
        <v>0.0078</v>
      </c>
      <c r="I167" s="19">
        <v>0.0422</v>
      </c>
      <c r="J167" s="20">
        <f>(SUM(Portfolio!B167:I167)-sum(Portfolio!B168:I168))/SUM(Portfolio!B168:I168)</f>
        <v>0.03655162499</v>
      </c>
    </row>
    <row r="168" hidden="1">
      <c r="A168" s="23">
        <v>45415.0</v>
      </c>
      <c r="B168" s="19">
        <v>-0.0083</v>
      </c>
      <c r="C168" s="19">
        <v>-0.0222</v>
      </c>
      <c r="D168" s="19">
        <v>0.0013</v>
      </c>
      <c r="E168" s="19">
        <v>-0.014</v>
      </c>
      <c r="F168" s="19">
        <v>-0.0058</v>
      </c>
      <c r="G168" s="19">
        <v>-0.0012</v>
      </c>
      <c r="H168" s="19">
        <v>-8.0E-4</v>
      </c>
      <c r="I168" s="19">
        <v>-0.0017</v>
      </c>
      <c r="J168" s="20">
        <f>(SUM(Portfolio!B168:I168)-sum(Portfolio!B169:I169))/SUM(Portfolio!B169:I169)</f>
        <v>-0.002753053134</v>
      </c>
    </row>
    <row r="169" hidden="1">
      <c r="A169" s="23">
        <v>45414.0</v>
      </c>
      <c r="B169" s="19">
        <v>0.008</v>
      </c>
      <c r="C169" s="19">
        <v>-3.0E-4</v>
      </c>
      <c r="D169" s="19">
        <v>-0.0043</v>
      </c>
      <c r="E169" s="19">
        <v>0.0197</v>
      </c>
      <c r="F169" s="19">
        <v>0.0077</v>
      </c>
      <c r="G169" s="19">
        <v>0.001</v>
      </c>
      <c r="H169" s="19">
        <v>-0.003</v>
      </c>
      <c r="I169" s="19">
        <v>-0.0148</v>
      </c>
      <c r="J169" s="20">
        <f>(SUM(Portfolio!B169:I169)-sum(Portfolio!B170:I170))/SUM(Portfolio!B170:I170)</f>
        <v>-0.01252736044</v>
      </c>
    </row>
    <row r="170" hidden="1">
      <c r="A170" s="21">
        <v>45412.0</v>
      </c>
      <c r="B170" s="19">
        <v>-0.0061</v>
      </c>
      <c r="C170" s="19">
        <v>0.0013</v>
      </c>
      <c r="D170" s="19">
        <v>-0.0099</v>
      </c>
      <c r="E170" s="19">
        <v>0.0073</v>
      </c>
      <c r="F170" s="19">
        <v>-0.0058</v>
      </c>
      <c r="G170" s="19">
        <v>0.0113</v>
      </c>
      <c r="H170" s="19">
        <v>0.0098</v>
      </c>
      <c r="I170" s="19">
        <v>0.0041</v>
      </c>
      <c r="J170" s="20">
        <f>(SUM(Portfolio!B170:I170)-sum(Portfolio!B171:I171))/SUM(Portfolio!B171:I171)</f>
        <v>0.003719754395</v>
      </c>
    </row>
    <row r="171" hidden="1">
      <c r="A171" s="21">
        <v>45411.0</v>
      </c>
      <c r="B171" s="19">
        <v>0.013</v>
      </c>
      <c r="C171" s="19">
        <v>0.0086</v>
      </c>
      <c r="D171" s="19">
        <v>0.0031</v>
      </c>
      <c r="E171" s="19">
        <v>0.0011</v>
      </c>
      <c r="F171" s="19">
        <v>-0.0041</v>
      </c>
      <c r="G171" s="19">
        <v>-0.0039</v>
      </c>
      <c r="H171" s="19">
        <v>-4.0E-4</v>
      </c>
      <c r="I171" s="19">
        <v>0.0656</v>
      </c>
      <c r="J171" s="20">
        <f>(SUM(Portfolio!B171:I171)-sum(Portfolio!B172:I172))/SUM(Portfolio!B172:I172)</f>
        <v>0.05711259577</v>
      </c>
    </row>
    <row r="172" hidden="1">
      <c r="A172" s="21">
        <v>45408.0</v>
      </c>
      <c r="B172" s="19">
        <v>-6.0E-4</v>
      </c>
      <c r="C172" s="19">
        <v>-0.0051</v>
      </c>
      <c r="D172" s="19">
        <v>-0.0057</v>
      </c>
      <c r="E172" s="19">
        <v>-0.0017</v>
      </c>
      <c r="F172" s="19">
        <v>0.0056</v>
      </c>
      <c r="G172" s="19">
        <v>0.0074</v>
      </c>
      <c r="H172" s="19">
        <v>-6.0E-4</v>
      </c>
      <c r="I172" s="19">
        <v>0.0268</v>
      </c>
      <c r="J172" s="20">
        <f>(SUM(Portfolio!B172:I172)-sum(Portfolio!B173:I173))/SUM(Portfolio!B173:I173)</f>
        <v>0.02261732835</v>
      </c>
    </row>
    <row r="173" hidden="1">
      <c r="A173" s="21">
        <v>45407.0</v>
      </c>
      <c r="B173" s="19">
        <v>-6.0E-4</v>
      </c>
      <c r="C173" s="19">
        <v>0.0068</v>
      </c>
      <c r="D173" s="19">
        <v>0.0054</v>
      </c>
      <c r="E173" s="19">
        <v>0.0097</v>
      </c>
      <c r="F173" s="19">
        <v>0.0202</v>
      </c>
      <c r="G173" s="19">
        <v>2.0E-4</v>
      </c>
      <c r="H173" s="19">
        <v>0.0035</v>
      </c>
      <c r="I173" s="19">
        <v>0.0229</v>
      </c>
      <c r="J173" s="20">
        <f>(SUM(Portfolio!B173:I173)-sum(Portfolio!B174:I174))/SUM(Portfolio!B174:I174)</f>
        <v>0.02034845458</v>
      </c>
    </row>
    <row r="174" hidden="1">
      <c r="A174" s="21">
        <v>45406.0</v>
      </c>
      <c r="B174" s="19">
        <v>0.0027</v>
      </c>
      <c r="C174" s="19">
        <v>-0.0063</v>
      </c>
      <c r="D174" s="19">
        <v>-0.0081</v>
      </c>
      <c r="E174" s="19">
        <v>0.005</v>
      </c>
      <c r="F174" s="19">
        <v>-7.0E-4</v>
      </c>
      <c r="G174" s="19">
        <v>0.0018</v>
      </c>
      <c r="H174" s="19">
        <v>-0.0232</v>
      </c>
      <c r="I174" s="19">
        <v>0.0096</v>
      </c>
      <c r="J174" s="20">
        <f>(SUM(Portfolio!B174:I174)-sum(Portfolio!B175:I175))/SUM(Portfolio!B175:I175)</f>
        <v>0.007024352567</v>
      </c>
    </row>
    <row r="175" hidden="1">
      <c r="A175" s="21">
        <v>45405.0</v>
      </c>
      <c r="B175" s="19">
        <v>-0.003</v>
      </c>
      <c r="C175" s="19">
        <v>-0.0139</v>
      </c>
      <c r="D175" s="19">
        <v>0.0067</v>
      </c>
      <c r="E175" s="19">
        <v>0.0136</v>
      </c>
      <c r="F175" s="19">
        <v>0.0092</v>
      </c>
      <c r="G175" s="19">
        <v>0.0087</v>
      </c>
      <c r="H175" s="19">
        <v>0.0097</v>
      </c>
      <c r="I175" s="19">
        <v>-0.0071</v>
      </c>
      <c r="J175" s="20">
        <f>(SUM(Portfolio!B175:I175)-sum(Portfolio!B176:I176))/SUM(Portfolio!B176:I176)</f>
        <v>-0.005967263674</v>
      </c>
    </row>
    <row r="176" hidden="1">
      <c r="A176" s="21">
        <v>45404.0</v>
      </c>
      <c r="B176" s="19">
        <v>-0.0125</v>
      </c>
      <c r="C176" s="19">
        <v>0.0066</v>
      </c>
      <c r="D176" s="19">
        <v>0.0152</v>
      </c>
      <c r="E176" s="19">
        <v>0.0107</v>
      </c>
      <c r="F176" s="19">
        <v>0.0013</v>
      </c>
      <c r="G176" s="19">
        <v>0.0056</v>
      </c>
      <c r="H176" s="19">
        <v>0.002</v>
      </c>
      <c r="I176" s="19">
        <v>-0.005</v>
      </c>
      <c r="J176" s="20">
        <f>(SUM(Portfolio!B176:I176)-sum(Portfolio!B177:I177))/SUM(Portfolio!B177:I177)</f>
        <v>-0.003740835748</v>
      </c>
    </row>
    <row r="177" hidden="1">
      <c r="A177" s="21">
        <v>45401.0</v>
      </c>
      <c r="B177" s="19">
        <v>0.0245</v>
      </c>
      <c r="C177" s="19">
        <v>0.004</v>
      </c>
      <c r="D177" s="19">
        <v>-0.0056</v>
      </c>
      <c r="E177" s="19">
        <v>-0.0084</v>
      </c>
      <c r="F177" s="19">
        <v>0.0141</v>
      </c>
      <c r="G177" s="19">
        <v>-0.0057</v>
      </c>
      <c r="H177" s="19">
        <v>0.0018</v>
      </c>
      <c r="I177" s="19">
        <v>0.0232</v>
      </c>
      <c r="J177" s="20">
        <f>(SUM(Portfolio!B177:I177)-sum(Portfolio!B178:I178))/SUM(Portfolio!B178:I178)</f>
        <v>0.02037782819</v>
      </c>
    </row>
    <row r="178" hidden="1">
      <c r="A178" s="21">
        <v>45400.0</v>
      </c>
      <c r="B178" s="19">
        <v>-0.0096</v>
      </c>
      <c r="C178" s="19">
        <v>-0.001</v>
      </c>
      <c r="D178" s="19">
        <v>0.0034</v>
      </c>
      <c r="E178" s="19">
        <v>-0.0216</v>
      </c>
      <c r="F178" s="19">
        <v>-0.0166</v>
      </c>
      <c r="G178" s="19">
        <v>-0.0061</v>
      </c>
      <c r="H178" s="19">
        <v>-0.0017</v>
      </c>
      <c r="I178" s="19">
        <v>0.0155</v>
      </c>
      <c r="J178" s="20">
        <f>(SUM(Portfolio!B178:I178)-sum(Portfolio!B179:I179))/SUM(Portfolio!B179:I179)</f>
        <v>0.01243646618</v>
      </c>
    </row>
    <row r="179" hidden="1">
      <c r="A179" s="21">
        <v>45398.0</v>
      </c>
      <c r="B179" s="19">
        <v>0.0097</v>
      </c>
      <c r="C179" s="19">
        <v>6.0E-4</v>
      </c>
      <c r="D179" s="19">
        <v>-0.0366</v>
      </c>
      <c r="E179" s="19">
        <v>-0.006</v>
      </c>
      <c r="F179" s="19">
        <v>0.0</v>
      </c>
      <c r="G179" s="19">
        <v>-0.0114</v>
      </c>
      <c r="H179" s="19">
        <v>-0.002</v>
      </c>
      <c r="I179" s="19">
        <v>-0.0412</v>
      </c>
      <c r="J179" s="20">
        <f>(SUM(Portfolio!B179:I179)-sum(Portfolio!B180:I180))/SUM(Portfolio!B180:I180)</f>
        <v>-0.03593126275</v>
      </c>
    </row>
    <row r="180" hidden="1">
      <c r="A180" s="21">
        <v>45397.0</v>
      </c>
      <c r="B180" s="19">
        <v>-0.016</v>
      </c>
      <c r="C180" s="19">
        <v>-0.0016</v>
      </c>
      <c r="D180" s="19">
        <v>-0.0112</v>
      </c>
      <c r="E180" s="19">
        <v>-0.0193</v>
      </c>
      <c r="F180" s="19">
        <v>-0.0098</v>
      </c>
      <c r="G180" s="19">
        <v>-0.0067</v>
      </c>
      <c r="H180" s="19">
        <v>-0.0278</v>
      </c>
      <c r="I180" s="19">
        <v>0.0286</v>
      </c>
      <c r="J180" s="20">
        <f>(SUM(Portfolio!B180:I180)-sum(Portfolio!B181:I181))/SUM(Portfolio!B181:I181)</f>
        <v>0.02219065258</v>
      </c>
    </row>
    <row r="181" hidden="1">
      <c r="A181" s="21">
        <v>45394.0</v>
      </c>
      <c r="B181" s="19">
        <v>-0.0113</v>
      </c>
      <c r="C181" s="19">
        <v>-0.0084</v>
      </c>
      <c r="D181" s="19">
        <v>-0.0146</v>
      </c>
      <c r="E181" s="19">
        <v>0.0049</v>
      </c>
      <c r="F181" s="19">
        <v>-0.0157</v>
      </c>
      <c r="G181" s="19">
        <v>0.0014</v>
      </c>
      <c r="H181" s="19">
        <v>0.0065</v>
      </c>
      <c r="I181" s="19">
        <v>-0.0067</v>
      </c>
      <c r="J181" s="20">
        <f>(SUM(Portfolio!B181:I181)-sum(Portfolio!B182:I182))/SUM(Portfolio!B182:I182)</f>
        <v>-0.006477653281</v>
      </c>
    </row>
    <row r="182" hidden="1">
      <c r="A182" s="21">
        <v>45392.0</v>
      </c>
      <c r="B182" s="19">
        <v>-0.0079</v>
      </c>
      <c r="C182" s="19">
        <v>0.0109</v>
      </c>
      <c r="D182" s="19">
        <v>0.008</v>
      </c>
      <c r="E182" s="19">
        <v>0.005</v>
      </c>
      <c r="F182" s="19">
        <v>0.0249</v>
      </c>
      <c r="G182" s="19">
        <v>0.0</v>
      </c>
      <c r="H182" s="19">
        <v>0.004</v>
      </c>
      <c r="I182" s="19">
        <v>-0.0527</v>
      </c>
      <c r="J182" s="20">
        <f>(SUM(Portfolio!B182:I182)-sum(Portfolio!B183:I183))/SUM(Portfolio!B183:I183)</f>
        <v>-0.04437413431</v>
      </c>
    </row>
    <row r="183" hidden="1">
      <c r="A183" s="18">
        <v>45391.0</v>
      </c>
      <c r="B183" s="19">
        <v>0.0013</v>
      </c>
      <c r="C183" s="19">
        <v>-0.015</v>
      </c>
      <c r="D183" s="19">
        <v>0.0123</v>
      </c>
      <c r="E183" s="19">
        <v>-0.0046</v>
      </c>
      <c r="F183" s="19">
        <v>-0.0064</v>
      </c>
      <c r="G183" s="19">
        <v>0.0052</v>
      </c>
      <c r="H183" s="19">
        <v>-0.0081</v>
      </c>
      <c r="I183" s="19">
        <v>-0.0307</v>
      </c>
      <c r="J183" s="20">
        <f>(SUM(Portfolio!B183:I183)-sum(Portfolio!B184:I184))/SUM(Portfolio!B184:I184)</f>
        <v>-0.02707185153</v>
      </c>
    </row>
    <row r="184" hidden="1">
      <c r="A184" s="18">
        <v>45390.0</v>
      </c>
      <c r="B184" s="19">
        <v>-0.0019</v>
      </c>
      <c r="C184" s="19">
        <v>0.0177</v>
      </c>
      <c r="D184" s="19">
        <v>-0.0016</v>
      </c>
      <c r="E184" s="19">
        <v>0.0061</v>
      </c>
      <c r="F184" s="19">
        <v>0.0036</v>
      </c>
      <c r="G184" s="19">
        <v>-2.0E-4</v>
      </c>
      <c r="H184" s="19">
        <v>0.0104</v>
      </c>
      <c r="I184" s="19">
        <v>-0.0125</v>
      </c>
      <c r="J184" s="20">
        <f>(SUM(Portfolio!B184:I184)-sum(Portfolio!B185:I185))/SUM(Portfolio!B185:I185)</f>
        <v>-0.009716194485</v>
      </c>
    </row>
    <row r="185" hidden="1">
      <c r="A185" s="18">
        <v>45387.0</v>
      </c>
      <c r="B185" s="19">
        <v>0.0144</v>
      </c>
      <c r="C185" s="19">
        <v>-0.0019</v>
      </c>
      <c r="D185" s="19">
        <v>-0.0051</v>
      </c>
      <c r="E185" s="19">
        <v>-0.0044</v>
      </c>
      <c r="F185" s="19">
        <v>0.0114</v>
      </c>
      <c r="G185" s="19">
        <v>0.0</v>
      </c>
      <c r="H185" s="19">
        <v>0.0038</v>
      </c>
      <c r="I185" s="19">
        <v>0.0022</v>
      </c>
      <c r="J185" s="20">
        <f>(SUM(Portfolio!B185:I185)-sum(Portfolio!B186:I186))/SUM(Portfolio!B186:I186)</f>
        <v>0.002113044949</v>
      </c>
    </row>
    <row r="186" hidden="1">
      <c r="A186" s="18">
        <v>45386.0</v>
      </c>
      <c r="B186" s="19">
        <v>0.0306</v>
      </c>
      <c r="C186" s="19">
        <v>-0.0059</v>
      </c>
      <c r="D186" s="19">
        <v>0.0041</v>
      </c>
      <c r="E186" s="19">
        <v>0.0024</v>
      </c>
      <c r="F186" s="19">
        <v>-0.0058</v>
      </c>
      <c r="G186" s="19">
        <v>0.0024</v>
      </c>
      <c r="H186" s="19">
        <v>5.0E-4</v>
      </c>
      <c r="I186" s="19">
        <v>0.0292</v>
      </c>
      <c r="J186" s="20">
        <f>(SUM(Portfolio!B186:I186)-sum(Portfolio!B187:I187))/SUM(Portfolio!B187:I187)</f>
        <v>0.02561676478</v>
      </c>
    </row>
    <row r="187" hidden="1">
      <c r="A187" s="18">
        <v>45385.0</v>
      </c>
      <c r="B187" s="19">
        <v>0.0015</v>
      </c>
      <c r="C187" s="19">
        <v>-0.0103</v>
      </c>
      <c r="D187" s="19">
        <v>-0.0015</v>
      </c>
      <c r="E187" s="19">
        <v>0.0045</v>
      </c>
      <c r="F187" s="19">
        <v>-0.0015</v>
      </c>
      <c r="G187" s="19">
        <v>0.0032</v>
      </c>
      <c r="H187" s="19">
        <v>0.0104</v>
      </c>
      <c r="I187" s="19">
        <v>0.0094</v>
      </c>
      <c r="J187" s="20">
        <f>(SUM(Portfolio!B187:I187)-sum(Portfolio!B188:I188))/SUM(Portfolio!B188:I188)</f>
        <v>0.008076583834</v>
      </c>
    </row>
    <row r="188" hidden="1">
      <c r="A188" s="18">
        <v>45384.0</v>
      </c>
      <c r="B188" s="19">
        <v>0.0066</v>
      </c>
      <c r="C188" s="19">
        <v>0.0015</v>
      </c>
      <c r="D188" s="19">
        <v>-0.0084</v>
      </c>
      <c r="E188" s="19">
        <v>0.0125</v>
      </c>
      <c r="F188" s="19">
        <v>-0.002</v>
      </c>
      <c r="G188" s="19">
        <v>0.0049</v>
      </c>
      <c r="H188" s="19">
        <v>-0.006</v>
      </c>
      <c r="I188" s="19">
        <v>-0.0208</v>
      </c>
      <c r="J188" s="20">
        <f>(SUM(Portfolio!B188:I188)-sum(Portfolio!B189:I189))/SUM(Portfolio!B189:I189)</f>
        <v>-0.01789534713</v>
      </c>
    </row>
    <row r="189" hidden="1">
      <c r="A189" s="18">
        <v>45383.0</v>
      </c>
      <c r="B189" s="19">
        <v>0.0156</v>
      </c>
      <c r="C189" s="19">
        <v>-7.0E-4</v>
      </c>
      <c r="D189" s="19">
        <v>-0.0017</v>
      </c>
      <c r="E189" s="19">
        <v>-6.0E-4</v>
      </c>
      <c r="F189" s="19">
        <v>-0.0039</v>
      </c>
      <c r="G189" s="19">
        <v>0.0085</v>
      </c>
      <c r="H189" s="19">
        <v>0.005</v>
      </c>
      <c r="I189" s="19">
        <v>0.0137</v>
      </c>
      <c r="J189" s="20">
        <f>(SUM(Portfolio!B189:I189)-sum(Portfolio!B190:I190))/SUM(Portfolio!B190:I190)</f>
        <v>0.01222597435</v>
      </c>
    </row>
    <row r="190" hidden="1">
      <c r="A190" s="21">
        <v>45379.0</v>
      </c>
      <c r="B190" s="19">
        <v>0.005</v>
      </c>
      <c r="C190" s="19">
        <v>-0.0047</v>
      </c>
      <c r="D190" s="19">
        <v>0.0096</v>
      </c>
      <c r="E190" s="19">
        <v>0.0145</v>
      </c>
      <c r="F190" s="19">
        <v>8.0E-4</v>
      </c>
      <c r="G190" s="19">
        <v>0.0058</v>
      </c>
      <c r="H190" s="19">
        <v>0.0023</v>
      </c>
      <c r="I190" s="19">
        <v>-0.0155</v>
      </c>
      <c r="J190" s="20">
        <f>(SUM(Portfolio!B190:I190)-sum(Portfolio!B191:I191))/SUM(Portfolio!B191:I191)</f>
        <v>-0.01299117008</v>
      </c>
    </row>
    <row r="191" hidden="1">
      <c r="A191" s="21">
        <v>45378.0</v>
      </c>
      <c r="B191" s="19">
        <v>0.0107</v>
      </c>
      <c r="C191" s="19">
        <v>0.0356</v>
      </c>
      <c r="D191" s="19">
        <v>-0.0059</v>
      </c>
      <c r="E191" s="19">
        <v>-0.0077</v>
      </c>
      <c r="F191" s="19">
        <v>8.0E-4</v>
      </c>
      <c r="G191" s="19">
        <v>-0.0039</v>
      </c>
      <c r="H191" s="19">
        <v>0.016</v>
      </c>
      <c r="I191" s="19">
        <v>0.0252</v>
      </c>
      <c r="J191" s="20">
        <f>(SUM(Portfolio!B191:I191)-sum(Portfolio!B192:I192))/SUM(Portfolio!B192:I192)</f>
        <v>0.0236200035</v>
      </c>
    </row>
    <row r="192" hidden="1">
      <c r="A192" s="21">
        <v>45377.0</v>
      </c>
      <c r="B192" s="19">
        <v>-0.0121</v>
      </c>
      <c r="C192" s="19">
        <v>-0.0092</v>
      </c>
      <c r="D192" s="19">
        <v>-0.0107</v>
      </c>
      <c r="E192" s="19">
        <v>0.0065</v>
      </c>
      <c r="F192" s="19">
        <v>-0.0022</v>
      </c>
      <c r="G192" s="19">
        <v>0.0031</v>
      </c>
      <c r="H192" s="19">
        <v>-0.0028</v>
      </c>
      <c r="I192" s="19">
        <v>-0.0459</v>
      </c>
      <c r="J192" s="20">
        <f>(SUM(Portfolio!B192:I192)-sum(Portfolio!B193:I193))/SUM(Portfolio!B193:I193)</f>
        <v>-0.04060240243</v>
      </c>
    </row>
    <row r="193" hidden="1">
      <c r="A193" s="21">
        <v>45373.0</v>
      </c>
      <c r="B193" s="19">
        <v>-0.002</v>
      </c>
      <c r="C193" s="19">
        <v>0.0028</v>
      </c>
      <c r="D193" s="19">
        <v>-0.0295</v>
      </c>
      <c r="E193" s="19">
        <v>0.0154</v>
      </c>
      <c r="F193" s="19">
        <v>0.0174</v>
      </c>
      <c r="G193" s="19">
        <v>0.0098</v>
      </c>
      <c r="H193" s="19">
        <v>0.0145</v>
      </c>
      <c r="I193" s="19">
        <v>-0.0166</v>
      </c>
      <c r="J193" s="20">
        <f>(SUM(Portfolio!B193:I193)-sum(Portfolio!B194:I194))/SUM(Portfolio!B194:I194)</f>
        <v>-0.01415017777</v>
      </c>
    </row>
    <row r="194" hidden="1">
      <c r="A194" s="21">
        <v>45372.0</v>
      </c>
      <c r="B194" s="19">
        <v>0.0103</v>
      </c>
      <c r="C194" s="19">
        <v>0.005</v>
      </c>
      <c r="D194" s="19">
        <v>-2.0E-4</v>
      </c>
      <c r="E194" s="19">
        <v>0.026</v>
      </c>
      <c r="F194" s="19">
        <v>0.0134</v>
      </c>
      <c r="G194" s="19">
        <v>-6.0E-4</v>
      </c>
      <c r="H194" s="19">
        <v>0.0109</v>
      </c>
      <c r="I194" s="19">
        <v>0.0021</v>
      </c>
      <c r="J194" s="20">
        <f>(SUM(Portfolio!B194:I194)-sum(Portfolio!B195:I195))/SUM(Portfolio!B195:I195)</f>
        <v>0.002920805106</v>
      </c>
    </row>
    <row r="195" hidden="1">
      <c r="A195" s="21">
        <v>45371.0</v>
      </c>
      <c r="B195" s="19">
        <v>-0.0126</v>
      </c>
      <c r="C195" s="19">
        <v>0.013</v>
      </c>
      <c r="D195" s="19">
        <v>-0.0042</v>
      </c>
      <c r="E195" s="19">
        <v>-0.0181</v>
      </c>
      <c r="F195" s="19">
        <v>0.015</v>
      </c>
      <c r="G195" s="19">
        <v>-0.0093</v>
      </c>
      <c r="H195" s="19">
        <v>0.0084</v>
      </c>
      <c r="I195" s="19">
        <v>-0.0112</v>
      </c>
      <c r="J195" s="20">
        <f>(SUM(Portfolio!B195:I195)-sum(Portfolio!B196:I196))/SUM(Portfolio!B196:I196)</f>
        <v>-0.00949932781</v>
      </c>
    </row>
    <row r="196" hidden="1">
      <c r="A196" s="21">
        <v>45370.0</v>
      </c>
      <c r="B196" s="19">
        <v>0.0023</v>
      </c>
      <c r="C196" s="19">
        <v>-0.0099</v>
      </c>
      <c r="D196" s="19">
        <v>-0.0257</v>
      </c>
      <c r="E196" s="19">
        <v>-0.0151</v>
      </c>
      <c r="F196" s="19">
        <v>-0.0189</v>
      </c>
      <c r="G196" s="19">
        <v>-3.0E-4</v>
      </c>
      <c r="H196" s="19">
        <v>0.0117</v>
      </c>
      <c r="I196" s="19">
        <v>-0.0019</v>
      </c>
      <c r="J196" s="20">
        <f>(SUM(Portfolio!B196:I196)-sum(Portfolio!B197:I197))/SUM(Portfolio!B197:I197)</f>
        <v>-0.002541167529</v>
      </c>
    </row>
    <row r="197" hidden="1">
      <c r="A197" s="21">
        <v>45369.0</v>
      </c>
      <c r="B197" s="19">
        <v>-0.0045</v>
      </c>
      <c r="C197" s="19">
        <v>0.015</v>
      </c>
      <c r="D197" s="19">
        <v>-0.0192</v>
      </c>
      <c r="E197" s="19">
        <v>0.0281</v>
      </c>
      <c r="F197" s="19">
        <v>-0.0039</v>
      </c>
      <c r="G197" s="19">
        <v>-0.0052</v>
      </c>
      <c r="H197" s="19">
        <v>0.0111</v>
      </c>
      <c r="I197" s="19">
        <v>-0.0027</v>
      </c>
      <c r="J197" s="20">
        <f>(SUM(Portfolio!B197:I197)-sum(Portfolio!B198:I198))/SUM(Portfolio!B198:I198)</f>
        <v>-0.001690135276</v>
      </c>
    </row>
    <row r="198" hidden="1">
      <c r="A198" s="21">
        <v>45366.0</v>
      </c>
      <c r="B198" s="19">
        <v>-0.0019</v>
      </c>
      <c r="C198" s="19">
        <v>-0.0093</v>
      </c>
      <c r="D198" s="19">
        <v>-0.0117</v>
      </c>
      <c r="E198" s="19">
        <v>-0.0226</v>
      </c>
      <c r="F198" s="19">
        <v>-0.0013</v>
      </c>
      <c r="G198" s="19">
        <v>0.007</v>
      </c>
      <c r="H198" s="19">
        <v>4.0E-4</v>
      </c>
      <c r="I198" s="19">
        <v>-0.0201</v>
      </c>
      <c r="J198" s="20">
        <f>(SUM(Portfolio!B198:I198)-sum(Portfolio!B199:I199))/SUM(Portfolio!B199:I199)</f>
        <v>-0.01845372546</v>
      </c>
    </row>
    <row r="199" hidden="1">
      <c r="A199" s="21">
        <v>45365.0</v>
      </c>
      <c r="B199" s="19">
        <v>-0.0034</v>
      </c>
      <c r="C199" s="19">
        <v>-5.0E-4</v>
      </c>
      <c r="D199" s="19">
        <v>0.026</v>
      </c>
      <c r="E199" s="19">
        <v>-0.0056</v>
      </c>
      <c r="F199" s="19">
        <v>-0.0066</v>
      </c>
      <c r="G199" s="19">
        <v>-0.0144</v>
      </c>
      <c r="H199" s="19">
        <v>0.0076</v>
      </c>
      <c r="I199" s="19">
        <v>-0.0026</v>
      </c>
      <c r="J199" s="20">
        <f>(SUM(Portfolio!B199:I199)-sum(Portfolio!B200:I200))/SUM(Portfolio!B200:I200)</f>
        <v>-0.001775622885</v>
      </c>
    </row>
    <row r="200" hidden="1">
      <c r="A200" s="21">
        <v>45364.0</v>
      </c>
      <c r="B200" s="19">
        <v>6.0E-4</v>
      </c>
      <c r="C200" s="19">
        <v>-0.0293</v>
      </c>
      <c r="D200" s="19">
        <v>-0.001</v>
      </c>
      <c r="E200" s="19">
        <v>-0.0426</v>
      </c>
      <c r="F200" s="19">
        <v>0.0445</v>
      </c>
      <c r="G200" s="19">
        <v>-4.0E-4</v>
      </c>
      <c r="H200" s="19">
        <v>-0.0113</v>
      </c>
      <c r="I200" s="19">
        <v>0.0068</v>
      </c>
      <c r="J200" s="20">
        <f>(SUM(Portfolio!B200:I200)-sum(Portfolio!B201:I201))/SUM(Portfolio!B201:I201)</f>
        <v>0.004131940328</v>
      </c>
    </row>
    <row r="201" hidden="1">
      <c r="A201" s="21">
        <v>45363.0</v>
      </c>
      <c r="B201" s="19">
        <v>0.0222</v>
      </c>
      <c r="C201" s="19">
        <v>0.006</v>
      </c>
      <c r="D201" s="19">
        <v>0.0077</v>
      </c>
      <c r="E201" s="19">
        <v>-0.0112</v>
      </c>
      <c r="F201" s="19">
        <v>-0.0121</v>
      </c>
      <c r="G201" s="19">
        <v>-0.0059</v>
      </c>
      <c r="H201" s="19">
        <v>0.011</v>
      </c>
      <c r="I201" s="19">
        <v>0.0029</v>
      </c>
      <c r="J201" s="20">
        <f>(SUM(Portfolio!B201:I201)-sum(Portfolio!B202:I202))/SUM(Portfolio!B202:I202)</f>
        <v>0.003372768893</v>
      </c>
    </row>
    <row r="202" hidden="1">
      <c r="A202" s="21">
        <v>45362.0</v>
      </c>
      <c r="B202" s="19">
        <v>-0.0127</v>
      </c>
      <c r="C202" s="19">
        <v>-0.0083</v>
      </c>
      <c r="D202" s="19">
        <v>-0.0098</v>
      </c>
      <c r="E202" s="19">
        <v>-0.0109</v>
      </c>
      <c r="F202" s="19">
        <v>-0.01</v>
      </c>
      <c r="G202" s="19">
        <v>-5.0E-4</v>
      </c>
      <c r="H202" s="19">
        <v>6.0E-4</v>
      </c>
      <c r="I202" s="19">
        <v>-0.0111</v>
      </c>
      <c r="J202" s="20">
        <f>(SUM(Portfolio!B202:I202)-sum(Portfolio!B203:I203))/SUM(Portfolio!B203:I203)</f>
        <v>-0.01058551177</v>
      </c>
    </row>
    <row r="203" hidden="1">
      <c r="A203" s="18">
        <v>45358.0</v>
      </c>
      <c r="B203" s="19">
        <v>0.0024</v>
      </c>
      <c r="C203" s="19">
        <v>-0.016</v>
      </c>
      <c r="D203" s="19">
        <v>-7.0E-4</v>
      </c>
      <c r="E203" s="19">
        <v>0.0213</v>
      </c>
      <c r="F203" s="19">
        <v>0.014</v>
      </c>
      <c r="G203" s="19">
        <v>0.0059</v>
      </c>
      <c r="H203" s="19">
        <v>-0.0021</v>
      </c>
      <c r="I203" s="19">
        <v>-0.0218</v>
      </c>
      <c r="J203" s="20">
        <f>(SUM(Portfolio!B203:I203)-sum(Portfolio!B204:I204))/SUM(Portfolio!B204:I204)</f>
        <v>-0.01930198215</v>
      </c>
    </row>
    <row r="204" hidden="1">
      <c r="A204" s="18">
        <v>45357.0</v>
      </c>
      <c r="B204" s="19">
        <v>0.0012</v>
      </c>
      <c r="C204" s="19">
        <v>0.0019</v>
      </c>
      <c r="D204" s="19">
        <v>0.0069</v>
      </c>
      <c r="E204" s="19">
        <v>-0.0042</v>
      </c>
      <c r="F204" s="19">
        <v>0.0042</v>
      </c>
      <c r="G204" s="19">
        <v>-0.0016</v>
      </c>
      <c r="H204" s="19">
        <v>0.0013</v>
      </c>
      <c r="I204" s="19">
        <v>0.014</v>
      </c>
      <c r="J204" s="20">
        <f>(SUM(Portfolio!B204:I204)-sum(Portfolio!B205:I205))/SUM(Portfolio!B205:I205)</f>
        <v>0.01241687304</v>
      </c>
    </row>
    <row r="205" hidden="1">
      <c r="A205" s="18">
        <v>45356.0</v>
      </c>
      <c r="B205" s="19">
        <v>0.0057</v>
      </c>
      <c r="C205" s="19">
        <v>-0.0048</v>
      </c>
      <c r="D205" s="19">
        <v>-0.0188</v>
      </c>
      <c r="E205" s="19">
        <v>0.0351</v>
      </c>
      <c r="F205" s="19">
        <v>-0.0072</v>
      </c>
      <c r="G205" s="19">
        <v>0.0023</v>
      </c>
      <c r="H205" s="19">
        <v>-0.0028</v>
      </c>
      <c r="I205" s="19">
        <v>-0.0319</v>
      </c>
      <c r="J205" s="20">
        <f>(SUM(Portfolio!B205:I205)-sum(Portfolio!B206:I206))/SUM(Portfolio!B206:I206)</f>
        <v>-0.02806393073</v>
      </c>
    </row>
    <row r="206" hidden="1">
      <c r="A206" s="18">
        <v>45355.0</v>
      </c>
      <c r="B206" s="19">
        <v>0.0014</v>
      </c>
      <c r="C206" s="19">
        <v>0.0109</v>
      </c>
      <c r="D206" s="19">
        <v>-0.0115</v>
      </c>
      <c r="E206" s="19">
        <v>-0.0012</v>
      </c>
      <c r="F206" s="19">
        <v>-0.0072</v>
      </c>
      <c r="G206" s="19">
        <v>0.0014</v>
      </c>
      <c r="H206" s="19">
        <v>-0.0061</v>
      </c>
      <c r="I206" s="19">
        <v>-0.0016</v>
      </c>
      <c r="J206" s="20">
        <f>(SUM(Portfolio!B206:I206)-sum(Portfolio!B207:I207))/SUM(Portfolio!B207:I207)</f>
        <v>-0.00143271699</v>
      </c>
    </row>
    <row r="207" hidden="1">
      <c r="A207" s="18">
        <v>45353.0</v>
      </c>
      <c r="B207" s="19">
        <v>0.0</v>
      </c>
      <c r="C207" s="19">
        <v>-7.0E-4</v>
      </c>
      <c r="D207" s="19">
        <v>0.001</v>
      </c>
      <c r="E207" s="19">
        <v>0.0112</v>
      </c>
      <c r="F207" s="19">
        <v>0.0062</v>
      </c>
      <c r="G207" s="19">
        <v>0.0138</v>
      </c>
      <c r="H207" s="19">
        <v>0.0068</v>
      </c>
      <c r="I207" s="19">
        <v>0.0049</v>
      </c>
      <c r="J207" s="20">
        <f>(SUM(Portfolio!B207:I207)-sum(Portfolio!B208:I208))/SUM(Portfolio!B208:I208)</f>
        <v>0.004691945355</v>
      </c>
    </row>
    <row r="208" hidden="1">
      <c r="A208" s="18">
        <v>45352.0</v>
      </c>
      <c r="B208" s="19">
        <v>0.0195</v>
      </c>
      <c r="C208" s="19">
        <v>0.0214</v>
      </c>
      <c r="D208" s="19">
        <v>-0.0115</v>
      </c>
      <c r="E208" s="19">
        <v>0.0286</v>
      </c>
      <c r="F208" s="19">
        <v>0.0079</v>
      </c>
      <c r="G208" s="19">
        <v>0.0019</v>
      </c>
      <c r="H208" s="19">
        <v>-0.0103</v>
      </c>
      <c r="I208" s="19">
        <v>-5.0E-4</v>
      </c>
      <c r="J208" s="20">
        <f>(SUM(Portfolio!B208:I208)-sum(Portfolio!B209:I209))/SUM(Portfolio!B209:I209)</f>
        <v>0.0005224421377</v>
      </c>
    </row>
    <row r="209" hidden="1">
      <c r="A209" s="21">
        <v>45351.0</v>
      </c>
      <c r="B209" s="19">
        <v>-0.0043</v>
      </c>
      <c r="C209" s="19">
        <v>0.0036</v>
      </c>
      <c r="D209" s="19">
        <v>0.0016</v>
      </c>
      <c r="E209" s="19">
        <v>-0.0082</v>
      </c>
      <c r="F209" s="19">
        <v>-0.0049</v>
      </c>
      <c r="G209" s="19">
        <v>-0.0102</v>
      </c>
      <c r="H209" s="19">
        <v>0.0014</v>
      </c>
      <c r="I209" s="19">
        <v>-0.0204</v>
      </c>
      <c r="J209" s="20">
        <f>(SUM(Portfolio!B209:I209)-sum(Portfolio!B210:I210))/SUM(Portfolio!B210:I210)</f>
        <v>-0.0179435916</v>
      </c>
    </row>
    <row r="210" hidden="1">
      <c r="A210" s="21">
        <v>45350.0</v>
      </c>
      <c r="B210" s="19">
        <v>-0.0076</v>
      </c>
      <c r="C210" s="19">
        <v>-0.0202</v>
      </c>
      <c r="D210" s="19">
        <v>0.0046</v>
      </c>
      <c r="E210" s="19">
        <v>-0.0048</v>
      </c>
      <c r="F210" s="19">
        <v>-0.0069</v>
      </c>
      <c r="G210" s="19">
        <v>0.0016</v>
      </c>
      <c r="H210" s="19">
        <v>0.0094</v>
      </c>
      <c r="I210" s="19">
        <v>-0.0041</v>
      </c>
      <c r="J210" s="20">
        <f>(SUM(Portfolio!B210:I210)-sum(Portfolio!B211:I211))/SUM(Portfolio!B211:I211)</f>
        <v>-0.004228565482</v>
      </c>
    </row>
    <row r="211" hidden="1">
      <c r="A211" s="21">
        <v>45349.0</v>
      </c>
      <c r="B211" s="19">
        <v>-0.0015</v>
      </c>
      <c r="C211" s="19">
        <v>-0.0011</v>
      </c>
      <c r="D211" s="19">
        <v>0.0021</v>
      </c>
      <c r="E211" s="19">
        <v>0.0275</v>
      </c>
      <c r="F211" s="19">
        <v>0.0048</v>
      </c>
      <c r="G211" s="19">
        <v>-0.0022</v>
      </c>
      <c r="H211" s="19">
        <v>0.0032</v>
      </c>
      <c r="I211" s="19">
        <v>0.0076</v>
      </c>
      <c r="J211" s="20">
        <f>(SUM(Portfolio!B211:I211)-sum(Portfolio!B212:I212))/SUM(Portfolio!B212:I212)</f>
        <v>0.007052048732</v>
      </c>
    </row>
    <row r="212" hidden="1">
      <c r="A212" s="21">
        <v>45348.0</v>
      </c>
      <c r="B212" s="19">
        <v>0.0012</v>
      </c>
      <c r="C212" s="19">
        <v>-0.0042</v>
      </c>
      <c r="D212" s="19">
        <v>-0.01</v>
      </c>
      <c r="E212" s="19">
        <v>-5.0E-4</v>
      </c>
      <c r="F212" s="19">
        <v>-0.0053</v>
      </c>
      <c r="G212" s="19">
        <v>-2.0E-4</v>
      </c>
      <c r="H212" s="19">
        <v>0.0076</v>
      </c>
      <c r="I212" s="19">
        <v>0.0253</v>
      </c>
      <c r="J212" s="20">
        <f>(SUM(Portfolio!B212:I212)-sum(Portfolio!B213:I213))/SUM(Portfolio!B213:I213)</f>
        <v>0.02197099576</v>
      </c>
    </row>
    <row r="213" hidden="1">
      <c r="A213" s="21">
        <v>45345.0</v>
      </c>
      <c r="B213" s="19">
        <v>7.0E-4</v>
      </c>
      <c r="C213" s="19">
        <v>0.008</v>
      </c>
      <c r="D213" s="19">
        <v>-0.0027</v>
      </c>
      <c r="E213" s="19">
        <v>0.0055</v>
      </c>
      <c r="F213" s="19">
        <v>-0.0074</v>
      </c>
      <c r="G213" s="19">
        <v>0.0067</v>
      </c>
      <c r="H213" s="19">
        <v>0.0073</v>
      </c>
      <c r="I213" s="19">
        <v>0.0153</v>
      </c>
      <c r="J213" s="20">
        <f>(SUM(Portfolio!B213:I213)-sum(Portfolio!B214:I214))/SUM(Portfolio!B214:I214)</f>
        <v>0.01384734318</v>
      </c>
    </row>
    <row r="214" hidden="1">
      <c r="A214" s="21">
        <v>45344.0</v>
      </c>
      <c r="B214" s="19">
        <v>-0.0136</v>
      </c>
      <c r="C214" s="19">
        <v>0.0096</v>
      </c>
      <c r="D214" s="19">
        <v>0.0156</v>
      </c>
      <c r="E214" s="19">
        <v>0.0122</v>
      </c>
      <c r="F214" s="19">
        <v>0.0275</v>
      </c>
      <c r="G214" s="19">
        <v>-0.0064</v>
      </c>
      <c r="H214" s="19">
        <v>0.0146</v>
      </c>
      <c r="I214" s="19">
        <v>2.0E-4</v>
      </c>
      <c r="J214" s="20">
        <f>(SUM(Portfolio!B214:I214)-sum(Portfolio!B215:I215))/SUM(Portfolio!B215:I215)</f>
        <v>0.001270754834</v>
      </c>
    </row>
    <row r="215" hidden="1">
      <c r="A215" s="21">
        <v>45343.0</v>
      </c>
      <c r="B215" s="19">
        <v>-0.0104</v>
      </c>
      <c r="C215" s="19">
        <v>-0.0023</v>
      </c>
      <c r="D215" s="19">
        <v>-0.0176</v>
      </c>
      <c r="E215" s="19">
        <v>-0.0057</v>
      </c>
      <c r="F215" s="19">
        <v>-0.0068</v>
      </c>
      <c r="G215" s="19">
        <v>0.0016</v>
      </c>
      <c r="H215" s="19">
        <v>0.02</v>
      </c>
      <c r="I215" s="19">
        <v>0.0034</v>
      </c>
      <c r="J215" s="20">
        <f>(SUM(Portfolio!B215:I215)-sum(Portfolio!B216:I216))/SUM(Portfolio!B216:I216)</f>
        <v>0.002751772488</v>
      </c>
    </row>
    <row r="216" hidden="1">
      <c r="A216" s="21">
        <v>45342.0</v>
      </c>
      <c r="B216" s="19">
        <v>0.0263</v>
      </c>
      <c r="C216" s="19">
        <v>-0.002</v>
      </c>
      <c r="D216" s="19">
        <v>-0.0085</v>
      </c>
      <c r="E216" s="19">
        <v>-0.0067</v>
      </c>
      <c r="F216" s="19">
        <v>-0.0077</v>
      </c>
      <c r="G216" s="19">
        <v>0.0062</v>
      </c>
      <c r="H216" s="19">
        <v>0.0059</v>
      </c>
      <c r="I216" s="19">
        <v>-0.0121</v>
      </c>
      <c r="J216" s="20">
        <f>(SUM(Portfolio!B216:I216)-sum(Portfolio!B217:I217))/SUM(Portfolio!B217:I217)</f>
        <v>-0.01029929553</v>
      </c>
    </row>
    <row r="217" hidden="1">
      <c r="A217" s="21">
        <v>45341.0</v>
      </c>
      <c r="B217" s="19">
        <v>-0.002</v>
      </c>
      <c r="C217" s="19">
        <v>0.0092</v>
      </c>
      <c r="D217" s="19">
        <v>-0.0011</v>
      </c>
      <c r="E217" s="19">
        <v>-0.0064</v>
      </c>
      <c r="F217" s="19">
        <v>0.0115</v>
      </c>
      <c r="G217" s="19">
        <v>0.0049</v>
      </c>
      <c r="H217" s="19">
        <v>0.0041</v>
      </c>
      <c r="I217" s="19">
        <v>0.0106</v>
      </c>
      <c r="J217" s="20">
        <f>(SUM(Portfolio!B217:I217)-sum(Portfolio!B218:I218))/SUM(Portfolio!B218:I218)</f>
        <v>0.009692451144</v>
      </c>
    </row>
    <row r="218" hidden="1">
      <c r="A218" s="21">
        <v>45338.0</v>
      </c>
      <c r="B218" s="19">
        <v>0.0041</v>
      </c>
      <c r="C218" s="19">
        <v>-0.0068</v>
      </c>
      <c r="D218" s="19">
        <v>0.0151</v>
      </c>
      <c r="E218" s="19">
        <v>0.0196</v>
      </c>
      <c r="F218" s="19">
        <v>0.0017</v>
      </c>
      <c r="G218" s="19">
        <v>0.0026</v>
      </c>
      <c r="H218" s="19">
        <v>0.0026</v>
      </c>
      <c r="I218" s="19">
        <v>-0.0107</v>
      </c>
      <c r="J218" s="20">
        <f>(SUM(Portfolio!B218:I218)-sum(Portfolio!B219:I219))/SUM(Portfolio!B219:I219)</f>
        <v>-0.008904485312</v>
      </c>
    </row>
    <row r="219" hidden="1">
      <c r="A219" s="21">
        <v>45337.0</v>
      </c>
      <c r="B219" s="19">
        <v>0.0217</v>
      </c>
      <c r="C219" s="19">
        <v>-0.0073</v>
      </c>
      <c r="D219" s="19">
        <v>0.0061</v>
      </c>
      <c r="E219" s="19">
        <v>0.0025</v>
      </c>
      <c r="F219" s="19">
        <v>-0.0186</v>
      </c>
      <c r="G219" s="19">
        <v>0.0046</v>
      </c>
      <c r="H219" s="19">
        <v>-0.0051</v>
      </c>
      <c r="I219" s="19">
        <v>-0.0153</v>
      </c>
      <c r="J219" s="20">
        <f>(SUM(Portfolio!B219:I219)-sum(Portfolio!B220:I220))/SUM(Portfolio!B220:I220)</f>
        <v>-0.0133938455</v>
      </c>
    </row>
    <row r="220" hidden="1">
      <c r="A220" s="21">
        <v>45336.0</v>
      </c>
      <c r="B220" s="19">
        <v>-0.0075</v>
      </c>
      <c r="C220" s="19">
        <v>0.0111</v>
      </c>
      <c r="D220" s="19">
        <v>-0.0109</v>
      </c>
      <c r="E220" s="19">
        <v>0.0126</v>
      </c>
      <c r="F220" s="19">
        <v>0.0118</v>
      </c>
      <c r="G220" s="19">
        <v>0.0047</v>
      </c>
      <c r="H220" s="19">
        <v>0.0092</v>
      </c>
      <c r="I220" s="19">
        <v>0.0133</v>
      </c>
      <c r="J220" s="20">
        <f>(SUM(Portfolio!B220:I220)-sum(Portfolio!B221:I221))/SUM(Portfolio!B221:I221)</f>
        <v>0.01221129119</v>
      </c>
    </row>
    <row r="221" hidden="1">
      <c r="A221" s="21">
        <v>45335.0</v>
      </c>
      <c r="B221" s="19">
        <v>0.0032</v>
      </c>
      <c r="C221" s="19">
        <v>0.0088</v>
      </c>
      <c r="D221" s="19">
        <v>0.0026</v>
      </c>
      <c r="E221" s="19">
        <v>-0.0052</v>
      </c>
      <c r="F221" s="19">
        <v>-2.0E-4</v>
      </c>
      <c r="G221" s="19">
        <v>-0.0066</v>
      </c>
      <c r="H221" s="19">
        <v>-0.0018</v>
      </c>
      <c r="I221" s="19">
        <v>-0.0111</v>
      </c>
      <c r="J221" s="20">
        <f>(SUM(Portfolio!B221:I221)-sum(Portfolio!B222:I222))/SUM(Portfolio!B222:I222)</f>
        <v>-0.009453059487</v>
      </c>
    </row>
    <row r="222" hidden="1">
      <c r="A222" s="21">
        <v>45334.0</v>
      </c>
      <c r="B222" s="19">
        <v>-0.0097</v>
      </c>
      <c r="C222" s="19">
        <v>-0.0058</v>
      </c>
      <c r="D222" s="19">
        <v>0.0064</v>
      </c>
      <c r="E222" s="19">
        <v>-0.0037</v>
      </c>
      <c r="F222" s="19">
        <v>-0.0208</v>
      </c>
      <c r="G222" s="19">
        <v>0.0012</v>
      </c>
      <c r="H222" s="19">
        <v>-0.0027</v>
      </c>
      <c r="I222" s="19">
        <v>0.0107</v>
      </c>
      <c r="J222" s="20">
        <f>(SUM(Portfolio!B222:I222)-sum(Portfolio!B223:I223))/SUM(Portfolio!B223:I223)</f>
        <v>0.008957213879</v>
      </c>
    </row>
    <row r="223" hidden="1">
      <c r="A223" s="18">
        <v>45331.0</v>
      </c>
      <c r="B223" s="19">
        <v>4.0E-4</v>
      </c>
      <c r="C223" s="19">
        <v>0.0073</v>
      </c>
      <c r="D223" s="19">
        <v>-0.0134</v>
      </c>
      <c r="E223" s="19">
        <v>-0.0101</v>
      </c>
      <c r="F223" s="19">
        <v>0.0023</v>
      </c>
      <c r="G223" s="19">
        <v>-0.0076</v>
      </c>
      <c r="H223" s="19">
        <v>-0.0048</v>
      </c>
      <c r="I223" s="19">
        <v>0.0084</v>
      </c>
      <c r="J223" s="20">
        <f>(SUM(Portfolio!B223:I223)-sum(Portfolio!B224:I224))/SUM(Portfolio!B224:I224)</f>
        <v>0.007101794885</v>
      </c>
    </row>
    <row r="224" hidden="1">
      <c r="A224" s="18">
        <v>45330.0</v>
      </c>
      <c r="B224" s="19">
        <v>-0.0188</v>
      </c>
      <c r="C224" s="19">
        <v>0.0055</v>
      </c>
      <c r="D224" s="19">
        <v>-0.001</v>
      </c>
      <c r="E224" s="19">
        <v>-0.0102</v>
      </c>
      <c r="F224" s="19">
        <v>-0.0399</v>
      </c>
      <c r="G224" s="19">
        <v>0.0024</v>
      </c>
      <c r="H224" s="19">
        <v>0.0126</v>
      </c>
      <c r="I224" s="19">
        <v>-0.0171</v>
      </c>
      <c r="J224" s="20">
        <f>(SUM(Portfolio!B224:I224)-sum(Portfolio!B225:I225))/SUM(Portfolio!B225:I225)</f>
        <v>-0.01514462592</v>
      </c>
    </row>
    <row r="225" hidden="1">
      <c r="A225" s="18">
        <v>45329.0</v>
      </c>
      <c r="B225" s="19">
        <v>-0.0098</v>
      </c>
      <c r="C225" s="19">
        <v>0.0101</v>
      </c>
      <c r="D225" s="19">
        <v>-0.0206</v>
      </c>
      <c r="E225" s="19">
        <v>-0.0061</v>
      </c>
      <c r="F225" s="19">
        <v>9.0E-4</v>
      </c>
      <c r="G225" s="19">
        <v>0.0069</v>
      </c>
      <c r="H225" s="19">
        <v>0.0045</v>
      </c>
      <c r="I225" s="19">
        <v>-0.014</v>
      </c>
      <c r="J225" s="20">
        <f>(SUM(Portfolio!B225:I225)-sum(Portfolio!B226:I226))/SUM(Portfolio!B226:I226)</f>
        <v>-0.01253820066</v>
      </c>
    </row>
    <row r="226" hidden="1">
      <c r="A226" s="18">
        <v>45328.0</v>
      </c>
      <c r="B226" s="19">
        <v>-5.0E-4</v>
      </c>
      <c r="C226" s="19">
        <v>-0.0078</v>
      </c>
      <c r="D226" s="19">
        <v>0.025</v>
      </c>
      <c r="E226" s="19">
        <v>0.0138</v>
      </c>
      <c r="F226" s="19">
        <v>-0.0152</v>
      </c>
      <c r="G226" s="19">
        <v>-0.004</v>
      </c>
      <c r="H226" s="19">
        <v>0.0053</v>
      </c>
      <c r="I226" s="19">
        <v>-0.018</v>
      </c>
      <c r="J226" s="20">
        <f>(SUM(Portfolio!B226:I226)-sum(Portfolio!B227:I227))/SUM(Portfolio!B227:I227)</f>
        <v>-0.01540195615</v>
      </c>
    </row>
    <row r="227" hidden="1">
      <c r="A227" s="18">
        <v>45327.0</v>
      </c>
      <c r="B227" s="19">
        <v>-9.0E-4</v>
      </c>
      <c r="C227" s="19">
        <v>-0.0128</v>
      </c>
      <c r="D227" s="19">
        <v>-0.0036</v>
      </c>
      <c r="E227" s="19">
        <v>0.0547</v>
      </c>
      <c r="F227" s="19">
        <v>-0.0047</v>
      </c>
      <c r="G227" s="19">
        <v>0.0059</v>
      </c>
      <c r="H227" s="19">
        <v>-0.0015</v>
      </c>
      <c r="I227" s="19">
        <v>0.0776</v>
      </c>
      <c r="J227" s="20">
        <f>(SUM(Portfolio!B227:I227)-sum(Portfolio!B228:I228))/SUM(Portfolio!B228:I228)</f>
        <v>0.06777670026</v>
      </c>
    </row>
    <row r="228" hidden="1">
      <c r="A228" s="18">
        <v>45324.0</v>
      </c>
      <c r="B228" s="19">
        <v>-0.0138</v>
      </c>
      <c r="C228" s="19">
        <v>0.0218</v>
      </c>
      <c r="D228" s="19">
        <v>0.0219</v>
      </c>
      <c r="E228" s="19">
        <v>3.0E-4</v>
      </c>
      <c r="F228" s="19">
        <v>-0.0063</v>
      </c>
      <c r="G228" s="19">
        <v>-1.0E-4</v>
      </c>
      <c r="H228" s="19">
        <v>-0.0127</v>
      </c>
      <c r="I228" s="19">
        <v>-0.0095</v>
      </c>
      <c r="J228" s="20">
        <f>(SUM(Portfolio!B228:I228)-sum(Portfolio!B229:I229))/SUM(Portfolio!B229:I229)</f>
        <v>-0.007695168443</v>
      </c>
    </row>
    <row r="229" hidden="1">
      <c r="A229" s="18">
        <v>45323.0</v>
      </c>
      <c r="B229" s="19">
        <v>0.0026</v>
      </c>
      <c r="C229" s="19">
        <v>0.0</v>
      </c>
      <c r="D229" s="19">
        <v>-0.0023</v>
      </c>
      <c r="E229" s="19">
        <v>-0.0064</v>
      </c>
      <c r="F229" s="19">
        <v>0.0031</v>
      </c>
      <c r="G229" s="19">
        <v>0.0074</v>
      </c>
      <c r="H229" s="19">
        <v>-0.0027</v>
      </c>
      <c r="I229" s="19">
        <v>-0.0018</v>
      </c>
      <c r="J229" s="20">
        <f>(SUM(Portfolio!B229:I229)-sum(Portfolio!B230:I230))/SUM(Portfolio!B230:I230)</f>
        <v>-0.001662271757</v>
      </c>
    </row>
    <row r="230" hidden="1">
      <c r="A230" s="21">
        <v>45322.0</v>
      </c>
      <c r="B230" s="19">
        <v>0.0126</v>
      </c>
      <c r="C230" s="19">
        <v>0.0135</v>
      </c>
      <c r="D230" s="19">
        <v>0.0057</v>
      </c>
      <c r="E230" s="19">
        <v>0.0295</v>
      </c>
      <c r="F230" s="19">
        <v>0.008</v>
      </c>
      <c r="G230" s="19">
        <v>-0.0066</v>
      </c>
      <c r="H230" s="19">
        <v>-0.0046</v>
      </c>
      <c r="I230" s="19">
        <v>0.0277</v>
      </c>
      <c r="J230" s="20">
        <f>(SUM(Portfolio!B230:I230)-sum(Portfolio!B231:I231))/SUM(Portfolio!B231:I231)</f>
        <v>0.02529095981</v>
      </c>
    </row>
    <row r="231" hidden="1">
      <c r="A231" s="21">
        <v>45321.0</v>
      </c>
      <c r="B231" s="19">
        <v>-0.0071</v>
      </c>
      <c r="C231" s="19">
        <v>-0.0279</v>
      </c>
      <c r="D231" s="19">
        <v>-0.0031</v>
      </c>
      <c r="E231" s="19">
        <v>0.0212</v>
      </c>
      <c r="F231" s="19">
        <v>-0.0261</v>
      </c>
      <c r="G231" s="19">
        <v>0.0139</v>
      </c>
      <c r="H231" s="19">
        <v>-0.0018</v>
      </c>
      <c r="I231" s="19">
        <v>-0.015</v>
      </c>
      <c r="J231" s="20">
        <f>(SUM(Portfolio!B231:I231)-sum(Portfolio!B232:I232))/SUM(Portfolio!B232:I232)</f>
        <v>-0.0143128852</v>
      </c>
    </row>
    <row r="232" hidden="1">
      <c r="A232" s="21">
        <v>45320.0</v>
      </c>
      <c r="B232" s="19">
        <v>0.0138</v>
      </c>
      <c r="C232" s="19">
        <v>0.0702</v>
      </c>
      <c r="D232" s="19">
        <v>-0.0075</v>
      </c>
      <c r="E232" s="19">
        <v>0.0359</v>
      </c>
      <c r="F232" s="19">
        <v>-0.0128</v>
      </c>
      <c r="G232" s="19">
        <v>-0.0037</v>
      </c>
      <c r="H232" s="19">
        <v>1.0E-4</v>
      </c>
      <c r="I232" s="19">
        <v>0.0756</v>
      </c>
      <c r="J232" s="20">
        <f>(SUM(Portfolio!B232:I232)-sum(Portfolio!B233:I233))/SUM(Portfolio!B233:I233)</f>
        <v>0.06874889047</v>
      </c>
    </row>
    <row r="233" hidden="1">
      <c r="A233" s="21">
        <v>45316.0</v>
      </c>
      <c r="B233" s="19">
        <v>-0.0144</v>
      </c>
      <c r="C233" s="19">
        <v>0.0068</v>
      </c>
      <c r="D233" s="19">
        <v>-0.0038</v>
      </c>
      <c r="E233" s="19">
        <v>0.0012</v>
      </c>
      <c r="F233" s="19">
        <v>-0.0171</v>
      </c>
      <c r="G233" s="19">
        <v>0.0095</v>
      </c>
      <c r="H233" s="19">
        <v>0.0042</v>
      </c>
      <c r="I233" s="19">
        <v>-0.0217</v>
      </c>
      <c r="J233" s="20">
        <f>(SUM(Portfolio!B233:I233)-sum(Portfolio!B234:I234))/SUM(Portfolio!B234:I234)</f>
        <v>-0.01899115276</v>
      </c>
    </row>
    <row r="234" hidden="1">
      <c r="A234" s="21">
        <v>45315.0</v>
      </c>
      <c r="B234" s="19">
        <v>0.02</v>
      </c>
      <c r="C234" s="19">
        <v>0.0115</v>
      </c>
      <c r="D234" s="19">
        <v>0.0202</v>
      </c>
      <c r="E234" s="19">
        <v>0.0131</v>
      </c>
      <c r="F234" s="19">
        <v>0.0094</v>
      </c>
      <c r="G234" s="19">
        <v>-0.0156</v>
      </c>
      <c r="H234" s="19">
        <v>-0.0054</v>
      </c>
      <c r="I234" s="19">
        <v>0.0237</v>
      </c>
      <c r="J234" s="20">
        <f>(SUM(Portfolio!B234:I234)-sum(Portfolio!B235:I235))/SUM(Portfolio!B235:I235)</f>
        <v>0.02190651554</v>
      </c>
    </row>
    <row r="235" hidden="1">
      <c r="A235" s="21">
        <v>45314.0</v>
      </c>
      <c r="B235" s="19">
        <v>-0.0348</v>
      </c>
      <c r="C235" s="19">
        <v>-0.0207</v>
      </c>
      <c r="D235" s="19">
        <v>-0.0041</v>
      </c>
      <c r="E235" s="19">
        <v>-0.0225</v>
      </c>
      <c r="F235" s="19">
        <v>-0.0194</v>
      </c>
      <c r="G235" s="19">
        <v>-8.0E-4</v>
      </c>
      <c r="H235" s="19">
        <v>-0.0084</v>
      </c>
      <c r="I235" s="19">
        <v>0.0107</v>
      </c>
      <c r="J235" s="20">
        <f>(SUM(Portfolio!B235:I235)-sum(Portfolio!B236:I236))/SUM(Portfolio!B236:I236)</f>
        <v>0.007032283936</v>
      </c>
    </row>
    <row r="236" hidden="1">
      <c r="A236" s="21">
        <v>45311.0</v>
      </c>
      <c r="B236" s="19">
        <v>0.0056</v>
      </c>
      <c r="C236" s="19">
        <v>-0.0079</v>
      </c>
      <c r="D236" s="19">
        <v>-0.0062</v>
      </c>
      <c r="E236" s="19">
        <v>-0.0056</v>
      </c>
      <c r="F236" s="19">
        <v>-0.0066</v>
      </c>
      <c r="G236" s="19">
        <v>0.0052</v>
      </c>
      <c r="H236" s="19">
        <v>0.0018</v>
      </c>
      <c r="I236" s="19">
        <v>5.0E-4</v>
      </c>
      <c r="J236" s="20">
        <f>(SUM(Portfolio!B236:I236)-sum(Portfolio!B237:I237))/SUM(Portfolio!B237:I237)</f>
        <v>0.00004555440926</v>
      </c>
    </row>
    <row r="237" hidden="1">
      <c r="A237" s="21">
        <v>45310.0</v>
      </c>
      <c r="B237" s="19">
        <v>-0.0104</v>
      </c>
      <c r="C237" s="19">
        <v>-4.0E-4</v>
      </c>
      <c r="D237" s="19">
        <v>0.0101</v>
      </c>
      <c r="E237" s="19">
        <v>0.0055</v>
      </c>
      <c r="F237" s="19">
        <v>0.0129</v>
      </c>
      <c r="G237" s="19">
        <v>-0.0023</v>
      </c>
      <c r="H237" s="19">
        <v>0.008</v>
      </c>
      <c r="I237" s="19">
        <v>-0.0361</v>
      </c>
      <c r="J237" s="20">
        <f>(SUM(Portfolio!B237:I237)-sum(Portfolio!B238:I238))/SUM(Portfolio!B238:I238)</f>
        <v>-0.03105945868</v>
      </c>
    </row>
    <row r="238" hidden="1">
      <c r="A238" s="21">
        <v>45309.0</v>
      </c>
      <c r="B238" s="19">
        <v>-0.0334</v>
      </c>
      <c r="C238" s="19">
        <v>0.0047</v>
      </c>
      <c r="D238" s="19">
        <v>0.0015</v>
      </c>
      <c r="E238" s="19">
        <v>0.0168</v>
      </c>
      <c r="F238" s="19">
        <v>-0.0024</v>
      </c>
      <c r="G238" s="19">
        <v>-0.0196</v>
      </c>
      <c r="H238" s="19">
        <v>0.0078</v>
      </c>
      <c r="I238" s="19">
        <v>0.0305</v>
      </c>
      <c r="J238" s="20">
        <f>(SUM(Portfolio!B238:I238)-sum(Portfolio!B239:I239))/SUM(Portfolio!B239:I239)</f>
        <v>0.02625538538</v>
      </c>
    </row>
    <row r="239" hidden="1">
      <c r="A239" s="21">
        <v>45308.0</v>
      </c>
      <c r="B239" s="19">
        <v>-0.0844</v>
      </c>
      <c r="C239" s="19">
        <v>-0.0095</v>
      </c>
      <c r="D239" s="19">
        <v>0.0053</v>
      </c>
      <c r="E239" s="19">
        <v>-0.0162</v>
      </c>
      <c r="F239" s="19">
        <v>-0.0121</v>
      </c>
      <c r="G239" s="19">
        <v>-0.0025</v>
      </c>
      <c r="H239" s="19">
        <v>0.004</v>
      </c>
      <c r="I239" s="19">
        <v>-0.0178</v>
      </c>
      <c r="J239" s="20">
        <f>(SUM(Portfolio!B239:I239)-sum(Portfolio!B240:I240))/SUM(Portfolio!B240:I240)</f>
        <v>-0.01780782207</v>
      </c>
    </row>
    <row r="240" hidden="1">
      <c r="A240" s="21">
        <v>45307.0</v>
      </c>
      <c r="B240" s="19">
        <v>0.0038</v>
      </c>
      <c r="C240" s="19">
        <v>-0.014</v>
      </c>
      <c r="D240" s="19">
        <v>-0.0124</v>
      </c>
      <c r="E240" s="19">
        <v>0.0079</v>
      </c>
      <c r="F240" s="19">
        <v>0.0101</v>
      </c>
      <c r="G240" s="19">
        <v>0.0099</v>
      </c>
      <c r="H240" s="19">
        <v>-2.0E-4</v>
      </c>
      <c r="I240" s="19">
        <v>-0.0134</v>
      </c>
      <c r="J240" s="20">
        <f>(SUM(Portfolio!B240:I240)-sum(Portfolio!B241:I241))/SUM(Portfolio!B241:I241)</f>
        <v>-0.01216427283</v>
      </c>
    </row>
    <row r="241" hidden="1">
      <c r="A241" s="21">
        <v>45306.0</v>
      </c>
      <c r="B241" s="19">
        <v>0.0193</v>
      </c>
      <c r="C241" s="19">
        <v>0.0171</v>
      </c>
      <c r="D241" s="19">
        <v>0.0244</v>
      </c>
      <c r="E241" s="19">
        <v>-0.0049</v>
      </c>
      <c r="F241" s="19">
        <v>0.0019</v>
      </c>
      <c r="G241" s="19">
        <v>0.0109</v>
      </c>
      <c r="H241" s="19">
        <v>9.0E-4</v>
      </c>
      <c r="I241" s="19">
        <v>-0.0132</v>
      </c>
      <c r="J241" s="20">
        <f>(SUM(Portfolio!B241:I241)-sum(Portfolio!B242:I242))/SUM(Portfolio!B242:I242)</f>
        <v>-0.009850077713</v>
      </c>
    </row>
    <row r="242" hidden="1">
      <c r="A242" s="21">
        <v>45303.0</v>
      </c>
      <c r="B242" s="19">
        <v>-0.0047</v>
      </c>
      <c r="C242" s="19">
        <v>0.008</v>
      </c>
      <c r="D242" s="19">
        <v>0.0793</v>
      </c>
      <c r="E242" s="19">
        <v>0.001</v>
      </c>
      <c r="F242" s="19">
        <v>0.0088</v>
      </c>
      <c r="G242" s="19">
        <v>6.0E-4</v>
      </c>
      <c r="H242" s="19">
        <v>-0.0048</v>
      </c>
      <c r="I242" s="19">
        <v>0.0018</v>
      </c>
      <c r="J242" s="20">
        <f>(SUM(Portfolio!B242:I242)-sum(Portfolio!B243:I243))/SUM(Portfolio!B243:I243)</f>
        <v>0.003352402462</v>
      </c>
    </row>
    <row r="243" hidden="1">
      <c r="A243" s="21">
        <v>45302.0</v>
      </c>
      <c r="B243" s="19">
        <v>-0.0042</v>
      </c>
      <c r="C243" s="19">
        <v>0.0263</v>
      </c>
      <c r="D243" s="19">
        <v>-0.0169</v>
      </c>
      <c r="E243" s="19">
        <v>0.0089</v>
      </c>
      <c r="F243" s="19">
        <v>-0.0014</v>
      </c>
      <c r="G243" s="19">
        <v>0.0029</v>
      </c>
      <c r="H243" s="19">
        <v>0.0018</v>
      </c>
      <c r="I243" s="19">
        <v>0.0161</v>
      </c>
      <c r="J243" s="20">
        <f>(SUM(Portfolio!B243:I243)-sum(Portfolio!B244:I244))/SUM(Portfolio!B244:I244)</f>
        <v>0.01465725845</v>
      </c>
    </row>
    <row r="244" hidden="1">
      <c r="A244" s="21">
        <v>45301.0</v>
      </c>
      <c r="B244" s="19">
        <v>0.0033</v>
      </c>
      <c r="C244" s="19">
        <v>0.027</v>
      </c>
      <c r="D244" s="19">
        <v>-0.0061</v>
      </c>
      <c r="E244" s="19">
        <v>0.0108</v>
      </c>
      <c r="F244" s="19">
        <v>-0.0027</v>
      </c>
      <c r="G244" s="19">
        <v>0.001</v>
      </c>
      <c r="H244" s="19">
        <v>-0.0035</v>
      </c>
      <c r="I244" s="19">
        <v>0.0635</v>
      </c>
      <c r="J244" s="20">
        <f>(SUM(Portfolio!B244:I244)-sum(Portfolio!B245:I245))/SUM(Portfolio!B245:I245)</f>
        <v>0.05587729152</v>
      </c>
    </row>
    <row r="245" hidden="1">
      <c r="A245" s="18">
        <v>45300.0</v>
      </c>
      <c r="B245" s="19">
        <v>-0.0078</v>
      </c>
      <c r="C245" s="19">
        <v>-0.0026</v>
      </c>
      <c r="D245" s="19">
        <v>0.0043</v>
      </c>
      <c r="E245" s="19">
        <v>0.0136</v>
      </c>
      <c r="F245" s="19">
        <v>-0.002</v>
      </c>
      <c r="G245" s="19">
        <v>-0.0086</v>
      </c>
      <c r="H245" s="19">
        <v>0.0038</v>
      </c>
      <c r="I245" s="19">
        <v>0.0135</v>
      </c>
      <c r="J245" s="20">
        <f>(SUM(Portfolio!B245:I245)-sum(Portfolio!B246:I246))/SUM(Portfolio!B246:I246)</f>
        <v>0.01171702376</v>
      </c>
    </row>
    <row r="246" hidden="1">
      <c r="A246" s="18">
        <v>45299.0</v>
      </c>
      <c r="B246" s="19">
        <v>-0.0111</v>
      </c>
      <c r="C246" s="19">
        <v>-0.0078</v>
      </c>
      <c r="D246" s="19">
        <v>-0.0064</v>
      </c>
      <c r="E246" s="19">
        <v>-0.0023</v>
      </c>
      <c r="F246" s="19">
        <v>-0.0178</v>
      </c>
      <c r="G246" s="19">
        <v>0.003</v>
      </c>
      <c r="H246" s="19">
        <v>0.0075</v>
      </c>
      <c r="I246" s="19">
        <v>-0.0385</v>
      </c>
      <c r="J246" s="20">
        <f>(SUM(Portfolio!B246:I246)-sum(Portfolio!B247:I247))/SUM(Portfolio!B247:I247)</f>
        <v>-0.03398558717</v>
      </c>
    </row>
    <row r="247" hidden="1">
      <c r="A247" s="18">
        <v>45296.0</v>
      </c>
      <c r="B247" s="19">
        <v>-0.0051</v>
      </c>
      <c r="C247" s="19">
        <v>0.0043</v>
      </c>
      <c r="D247" s="19">
        <v>0.0131</v>
      </c>
      <c r="E247" s="19">
        <v>-0.006</v>
      </c>
      <c r="F247" s="19">
        <v>-0.0051</v>
      </c>
      <c r="G247" s="19">
        <v>0.0051</v>
      </c>
      <c r="H247" s="19">
        <v>-0.0117</v>
      </c>
      <c r="I247" s="19">
        <v>-0.05</v>
      </c>
      <c r="J247" s="20">
        <f>(SUM(Portfolio!B247:I247)-sum(Portfolio!B248:I248))/SUM(Portfolio!B248:I248)</f>
        <v>-0.04373310403</v>
      </c>
    </row>
    <row r="248" hidden="1">
      <c r="A248" s="18">
        <v>45295.0</v>
      </c>
      <c r="B248" s="19">
        <v>0.0107</v>
      </c>
      <c r="C248" s="19">
        <v>0.0052</v>
      </c>
      <c r="D248" s="19">
        <v>0.0152</v>
      </c>
      <c r="E248" s="19">
        <v>0.0183</v>
      </c>
      <c r="F248" s="19">
        <v>-0.0018</v>
      </c>
      <c r="G248" s="19">
        <v>-0.0052</v>
      </c>
      <c r="H248" s="19">
        <v>0.0</v>
      </c>
      <c r="I248" s="19">
        <v>0.0119</v>
      </c>
      <c r="J248" s="20">
        <f>(SUM(Portfolio!B248:I248)-sum(Portfolio!B249:I249))/SUM(Portfolio!B249:I249)</f>
        <v>0.01128305358</v>
      </c>
    </row>
    <row r="249" hidden="1">
      <c r="A249" s="18">
        <v>45294.0</v>
      </c>
      <c r="B249" s="19">
        <v>-0.0154</v>
      </c>
      <c r="C249" s="19">
        <v>-0.0109</v>
      </c>
      <c r="D249" s="19">
        <v>-0.0289</v>
      </c>
      <c r="E249" s="19">
        <v>-0.0038</v>
      </c>
      <c r="F249" s="19">
        <v>0.0147</v>
      </c>
      <c r="G249" s="19">
        <v>-0.0043</v>
      </c>
      <c r="H249" s="19">
        <v>-0.0104</v>
      </c>
      <c r="I249" s="19">
        <v>-0.0055</v>
      </c>
      <c r="J249" s="20">
        <f>(SUM(Portfolio!B249:I249)-sum(Portfolio!B250:I250))/SUM(Portfolio!B250:I250)</f>
        <v>-0.006377491484</v>
      </c>
    </row>
    <row r="250" hidden="1">
      <c r="A250" s="18">
        <v>45293.0</v>
      </c>
      <c r="B250" s="19">
        <v>6.0E-4</v>
      </c>
      <c r="C250" s="19">
        <v>0.0083</v>
      </c>
      <c r="D250" s="19">
        <v>-0.0109</v>
      </c>
      <c r="E250" s="19">
        <v>-0.0078</v>
      </c>
      <c r="F250" s="19">
        <v>0.0049</v>
      </c>
      <c r="G250" s="19">
        <v>9.0E-4</v>
      </c>
      <c r="H250" s="19">
        <v>0.016</v>
      </c>
      <c r="I250" s="19">
        <v>-0.0049</v>
      </c>
      <c r="J250" s="20">
        <f>(SUM(Portfolio!B250:I250)-sum(Portfolio!B251:I251))/SUM(Portfolio!B251:I251)</f>
        <v>-0.0005739260839</v>
      </c>
    </row>
    <row r="251" hidden="1">
      <c r="A251" s="18">
        <v>45292.0</v>
      </c>
      <c r="B251" s="19">
        <v>-0.0065</v>
      </c>
      <c r="C251" s="19">
        <v>0.0021</v>
      </c>
      <c r="D251" s="19">
        <v>0.0055</v>
      </c>
      <c r="E251" s="19">
        <v>0.0137</v>
      </c>
      <c r="F251" s="19">
        <v>0.0129</v>
      </c>
      <c r="G251" s="19">
        <v>9.0E-4</v>
      </c>
      <c r="H251" s="19">
        <v>-0.0042</v>
      </c>
      <c r="I251" s="19">
        <v>-0.0113</v>
      </c>
      <c r="J251" s="20">
        <f>(SUM(Portfolio!B251:I251)-sum(Portfolio!B252:I252))/SUM(Portfolio!B252:I252)</f>
        <v>-0.01291550646</v>
      </c>
    </row>
    <row r="252" hidden="1">
      <c r="A252" s="21">
        <v>45289.0</v>
      </c>
      <c r="B252" s="19">
        <v>0.0023</v>
      </c>
      <c r="C252" s="19">
        <v>-0.0079</v>
      </c>
      <c r="D252" s="19">
        <v>-0.0126</v>
      </c>
      <c r="E252" s="19">
        <v>0.0346</v>
      </c>
      <c r="F252" s="19">
        <v>-0.0043</v>
      </c>
      <c r="G252" s="19">
        <v>-7.0E-4</v>
      </c>
      <c r="H252" s="19">
        <v>-0.0026</v>
      </c>
      <c r="I252" s="19">
        <v>0.0033</v>
      </c>
      <c r="J252" s="20">
        <f>(SUM(Portfolio!B252:I252)-sum(Portfolio!B253:I253))/SUM(Portfolio!B253:I253)</f>
        <v>0.002630633072</v>
      </c>
    </row>
    <row r="253" hidden="1">
      <c r="A253" s="21">
        <v>45288.0</v>
      </c>
      <c r="B253" s="19">
        <v>0.0011</v>
      </c>
      <c r="C253" s="19">
        <v>0.0072</v>
      </c>
      <c r="D253" s="19">
        <v>-0.0028</v>
      </c>
      <c r="E253" s="19">
        <v>0.0175</v>
      </c>
      <c r="F253" s="19">
        <v>0.0153</v>
      </c>
      <c r="G253" s="19">
        <v>0.0059</v>
      </c>
      <c r="H253" s="19">
        <v>-2.0E-4</v>
      </c>
      <c r="I253" s="19">
        <v>-0.0321</v>
      </c>
      <c r="J253" s="20">
        <f>(SUM(Portfolio!B253:I253)-sum(Portfolio!B254:I254))/SUM(Portfolio!B254:I254)</f>
        <v>-0.0276253956</v>
      </c>
    </row>
    <row r="254" hidden="1">
      <c r="A254" s="21">
        <v>45287.0</v>
      </c>
      <c r="B254" s="19">
        <v>0.0124</v>
      </c>
      <c r="C254" s="19">
        <v>0.0034</v>
      </c>
      <c r="D254" s="19">
        <v>0.015</v>
      </c>
      <c r="E254" s="19">
        <v>0.0297</v>
      </c>
      <c r="F254" s="19">
        <v>0.0014</v>
      </c>
      <c r="G254" s="19">
        <v>0.0088</v>
      </c>
      <c r="H254" s="19">
        <v>-0.008</v>
      </c>
      <c r="I254" s="19">
        <v>-0.0062</v>
      </c>
      <c r="J254" s="20">
        <f>(SUM(Portfolio!B254:I254)-sum(Portfolio!B255:I255))/SUM(Portfolio!B255:I255)</f>
        <v>-0.004649369929</v>
      </c>
    </row>
    <row r="255" hidden="1">
      <c r="A255" s="21">
        <v>45286.0</v>
      </c>
      <c r="B255" s="19">
        <v>0.0069</v>
      </c>
      <c r="C255" s="19">
        <v>0.0051</v>
      </c>
      <c r="D255" s="19">
        <v>-0.0121</v>
      </c>
      <c r="E255" s="19">
        <v>-0.0071</v>
      </c>
      <c r="F255" s="19">
        <v>0.0027</v>
      </c>
      <c r="G255" s="19">
        <v>0.0051</v>
      </c>
      <c r="H255" s="19">
        <v>-1.0E-4</v>
      </c>
      <c r="I255" s="19">
        <v>0.0291</v>
      </c>
      <c r="J255" s="20">
        <f>(SUM(Portfolio!B255:I255)-sum(Portfolio!B256:I256))/SUM(Portfolio!B256:I256)</f>
        <v>0.02549675483</v>
      </c>
    </row>
    <row r="256" hidden="1">
      <c r="A256" s="21">
        <v>45282.0</v>
      </c>
      <c r="B256" s="19">
        <v>-0.0094</v>
      </c>
      <c r="C256" s="19">
        <v>0.001</v>
      </c>
      <c r="D256" s="19">
        <v>0.0175</v>
      </c>
      <c r="E256" s="19">
        <v>0.0224</v>
      </c>
      <c r="F256" s="19">
        <v>0.0083</v>
      </c>
      <c r="G256" s="19">
        <v>0.0033</v>
      </c>
      <c r="H256" s="19">
        <v>0.0035</v>
      </c>
      <c r="I256" s="19">
        <v>-3.0E-4</v>
      </c>
      <c r="J256" s="20">
        <f>(SUM(Portfolio!B256:I256)-sum(Portfolio!B257:I257))/SUM(Portfolio!B257:I257)</f>
        <v>0.000272453263</v>
      </c>
    </row>
    <row r="257" hidden="1">
      <c r="A257" s="21">
        <v>45281.0</v>
      </c>
      <c r="B257" s="19">
        <v>0.0179</v>
      </c>
      <c r="C257" s="19">
        <v>0.014</v>
      </c>
      <c r="D257" s="19">
        <v>-3.0E-4</v>
      </c>
      <c r="E257" s="19">
        <v>0.0051</v>
      </c>
      <c r="F257" s="19">
        <v>0.001</v>
      </c>
      <c r="G257" s="19">
        <v>0.0037</v>
      </c>
      <c r="H257" s="19">
        <v>-0.0148</v>
      </c>
      <c r="I257" s="19">
        <v>0.0182</v>
      </c>
      <c r="J257" s="20">
        <f>(SUM(Portfolio!B257:I257)-sum(Portfolio!B258:I258))/SUM(Portfolio!B258:I258)</f>
        <v>0.01645713224</v>
      </c>
    </row>
    <row r="258" hidden="1">
      <c r="A258" s="21">
        <v>45280.0</v>
      </c>
      <c r="B258" s="19">
        <v>0.0025</v>
      </c>
      <c r="C258" s="19">
        <v>-0.0121</v>
      </c>
      <c r="D258" s="19">
        <v>-0.0141</v>
      </c>
      <c r="E258" s="19">
        <v>-0.0325</v>
      </c>
      <c r="F258" s="19">
        <v>-0.0112</v>
      </c>
      <c r="G258" s="19">
        <v>-0.0132</v>
      </c>
      <c r="H258" s="19">
        <v>8.0E-4</v>
      </c>
      <c r="I258" s="19">
        <v>0.005</v>
      </c>
      <c r="J258" s="20">
        <f>(SUM(Portfolio!B258:I258)-sum(Portfolio!B259:I259))/SUM(Portfolio!B259:I259)</f>
        <v>0.003281633288</v>
      </c>
    </row>
    <row r="259" hidden="1">
      <c r="A259" s="21">
        <v>45279.0</v>
      </c>
      <c r="B259" s="19">
        <v>-0.0017</v>
      </c>
      <c r="C259" s="19">
        <v>0.0147</v>
      </c>
      <c r="D259" s="19">
        <v>-0.0039</v>
      </c>
      <c r="E259" s="19">
        <v>-0.0025</v>
      </c>
      <c r="F259" s="19">
        <v>0.0099</v>
      </c>
      <c r="G259" s="19">
        <v>1.0E-4</v>
      </c>
      <c r="H259" s="19">
        <v>-0.0056</v>
      </c>
      <c r="I259" s="19">
        <v>0.0359</v>
      </c>
      <c r="J259" s="20">
        <f>(SUM(Portfolio!B259:I259)-sum(Portfolio!B260:I260))/SUM(Portfolio!B260:I260)</f>
        <v>0.03150567598</v>
      </c>
    </row>
    <row r="260" hidden="1">
      <c r="A260" s="21">
        <v>45278.0</v>
      </c>
      <c r="B260" s="19">
        <v>-5.0E-4</v>
      </c>
      <c r="C260" s="19">
        <v>0.0102</v>
      </c>
      <c r="D260" s="19">
        <v>-0.0089</v>
      </c>
      <c r="E260" s="19">
        <v>-0.0022</v>
      </c>
      <c r="F260" s="19">
        <v>-0.0143</v>
      </c>
      <c r="G260" s="19">
        <v>0.0014</v>
      </c>
      <c r="H260" s="19">
        <v>0.0</v>
      </c>
      <c r="I260" s="19">
        <v>-0.0396</v>
      </c>
      <c r="J260" s="20">
        <f>(SUM(Portfolio!B260:I260)-sum(Portfolio!B261:I261))/SUM(Portfolio!B261:I261)</f>
        <v>-0.03455128023</v>
      </c>
    </row>
    <row r="261" hidden="1">
      <c r="A261" s="21">
        <v>45275.0</v>
      </c>
      <c r="B261" s="19">
        <v>0.0039</v>
      </c>
      <c r="C261" s="19">
        <v>0.0128</v>
      </c>
      <c r="D261" s="19">
        <v>0.0513</v>
      </c>
      <c r="E261" s="19">
        <v>0.0176</v>
      </c>
      <c r="F261" s="19">
        <v>-0.0041</v>
      </c>
      <c r="G261" s="19">
        <v>0.0121</v>
      </c>
      <c r="H261" s="19">
        <v>0.0112</v>
      </c>
      <c r="I261" s="19">
        <v>0.0062</v>
      </c>
      <c r="J261" s="20">
        <f>(SUM(Portfolio!B261:I261)-sum(Portfolio!B262:I262))/SUM(Portfolio!B262:I262)</f>
        <v>0.007513577063</v>
      </c>
    </row>
    <row r="262" hidden="1">
      <c r="A262" s="21">
        <v>45274.0</v>
      </c>
      <c r="B262" s="19">
        <v>0.0118</v>
      </c>
      <c r="C262" s="19">
        <v>0.0124</v>
      </c>
      <c r="D262" s="19">
        <v>0.0362</v>
      </c>
      <c r="E262" s="19">
        <v>-8.0E-4</v>
      </c>
      <c r="F262" s="19">
        <v>0.0098</v>
      </c>
      <c r="G262" s="19">
        <v>0.0135</v>
      </c>
      <c r="H262" s="19">
        <v>4.0E-4</v>
      </c>
      <c r="I262" s="19">
        <v>-0.0348</v>
      </c>
      <c r="J262" s="20">
        <f>(SUM(Portfolio!B262:I262)-sum(Portfolio!B263:I263))/SUM(Portfolio!B263:I263)</f>
        <v>-0.02913917786</v>
      </c>
    </row>
    <row r="263" hidden="1">
      <c r="A263" s="21">
        <v>45273.0</v>
      </c>
      <c r="B263" s="19">
        <v>-0.0023</v>
      </c>
      <c r="C263" s="19">
        <v>0.0041</v>
      </c>
      <c r="D263" s="19">
        <v>-0.0183</v>
      </c>
      <c r="E263" s="19">
        <v>0.0068</v>
      </c>
      <c r="F263" s="19">
        <v>0.0056</v>
      </c>
      <c r="G263" s="19">
        <v>-0.0012</v>
      </c>
      <c r="H263" s="19">
        <v>0.0087</v>
      </c>
      <c r="I263" s="19">
        <v>0.0289</v>
      </c>
      <c r="J263" s="20">
        <f>(SUM(Portfolio!B263:I263)-sum(Portfolio!B264:I264))/SUM(Portfolio!B264:I264)</f>
        <v>0.02542747035</v>
      </c>
    </row>
    <row r="264" hidden="1">
      <c r="A264" s="21">
        <v>45272.0</v>
      </c>
      <c r="B264" s="19">
        <v>-0.0099</v>
      </c>
      <c r="C264" s="19">
        <v>-0.0144</v>
      </c>
      <c r="D264" s="19">
        <v>-0.0084</v>
      </c>
      <c r="E264" s="19">
        <v>-0.0075</v>
      </c>
      <c r="F264" s="19">
        <v>0.0014</v>
      </c>
      <c r="G264" s="19">
        <v>-0.0029</v>
      </c>
      <c r="H264" s="19">
        <v>0.0018</v>
      </c>
      <c r="I264" s="19">
        <v>-0.0492</v>
      </c>
      <c r="J264" s="20">
        <f>(SUM(Portfolio!B264:I264)-sum(Portfolio!B265:I265))/SUM(Portfolio!B265:I265)</f>
        <v>-0.04420474639</v>
      </c>
    </row>
    <row r="265" hidden="1">
      <c r="A265" s="21">
        <v>45271.0</v>
      </c>
      <c r="B265" s="19">
        <v>-0.0013</v>
      </c>
      <c r="C265" s="19">
        <v>0.0015</v>
      </c>
      <c r="D265" s="19">
        <v>-0.0018</v>
      </c>
      <c r="E265" s="19">
        <v>0.0087</v>
      </c>
      <c r="F265" s="19">
        <v>0.0073</v>
      </c>
      <c r="G265" s="19">
        <v>-0.0016</v>
      </c>
      <c r="H265" s="19">
        <v>-0.0022</v>
      </c>
      <c r="I265" s="19">
        <v>-0.0408</v>
      </c>
      <c r="J265" s="20">
        <f>(SUM(Portfolio!B265:I265)-sum(Portfolio!B266:I266))/SUM(Portfolio!B266:I266)</f>
        <v>-0.03613504265</v>
      </c>
    </row>
    <row r="266" hidden="1">
      <c r="A266" s="18">
        <v>45268.0</v>
      </c>
      <c r="B266" s="19">
        <v>0.014</v>
      </c>
      <c r="C266" s="19">
        <v>-5.0E-4</v>
      </c>
      <c r="D266" s="19">
        <v>0.0172</v>
      </c>
      <c r="E266" s="19">
        <v>-0.0103</v>
      </c>
      <c r="F266" s="19">
        <v>-0.0195</v>
      </c>
      <c r="G266" s="19">
        <v>0.0041</v>
      </c>
      <c r="H266" s="19">
        <v>0.0058</v>
      </c>
      <c r="I266" s="19">
        <v>-0.0086</v>
      </c>
      <c r="J266" s="20">
        <f>(SUM(Portfolio!B266:I266)-sum(Portfolio!B267:I267))/SUM(Portfolio!B267:I267)</f>
        <v>-0.007128637157</v>
      </c>
    </row>
    <row r="267" hidden="1">
      <c r="A267" s="18">
        <v>45267.0</v>
      </c>
      <c r="B267" s="19">
        <v>0.0016</v>
      </c>
      <c r="C267" s="19">
        <v>-0.0016</v>
      </c>
      <c r="D267" s="19">
        <v>-0.0057</v>
      </c>
      <c r="E267" s="19">
        <v>-7.0E-4</v>
      </c>
      <c r="F267" s="19">
        <v>-0.0111</v>
      </c>
      <c r="G267" s="19">
        <v>0.0018</v>
      </c>
      <c r="H267" s="19">
        <v>0.0024</v>
      </c>
      <c r="I267" s="19">
        <v>0.0213</v>
      </c>
      <c r="J267" s="20">
        <f>(SUM(Portfolio!B267:I267)-sum(Portfolio!B268:I268))/SUM(Portfolio!B268:I268)</f>
        <v>0.01873333356</v>
      </c>
    </row>
    <row r="268" hidden="1">
      <c r="A268" s="18">
        <v>45266.0</v>
      </c>
      <c r="B268" s="19">
        <v>0.0025</v>
      </c>
      <c r="C268" s="19">
        <v>0.0096</v>
      </c>
      <c r="D268" s="19">
        <v>0.014</v>
      </c>
      <c r="E268" s="19">
        <v>0.019</v>
      </c>
      <c r="F268" s="19">
        <v>0.0255</v>
      </c>
      <c r="G268" s="19">
        <v>0.0029</v>
      </c>
      <c r="H268" s="19">
        <v>-0.0045</v>
      </c>
      <c r="I268" s="19">
        <v>-0.0347</v>
      </c>
      <c r="J268" s="20">
        <f>(SUM(Portfolio!B268:I268)-sum(Portfolio!B269:I269))/SUM(Portfolio!B269:I269)</f>
        <v>-0.03001098365</v>
      </c>
    </row>
    <row r="269" hidden="1">
      <c r="A269" s="18">
        <v>45265.0</v>
      </c>
      <c r="B269" s="19">
        <v>0.0089</v>
      </c>
      <c r="C269" s="19">
        <v>0.0073</v>
      </c>
      <c r="D269" s="19">
        <v>-0.0071</v>
      </c>
      <c r="E269" s="19">
        <v>0.0047</v>
      </c>
      <c r="F269" s="19">
        <v>-0.0051</v>
      </c>
      <c r="G269" s="19">
        <v>0.008</v>
      </c>
      <c r="H269" s="19">
        <v>0.0237</v>
      </c>
      <c r="I269" s="19">
        <v>0.0327</v>
      </c>
      <c r="J269" s="20">
        <f>(SUM(Portfolio!B269:I269)-sum(Portfolio!B270:I270))/SUM(Portfolio!B270:I270)</f>
        <v>0.02992786493</v>
      </c>
    </row>
    <row r="270" hidden="1">
      <c r="A270" s="18">
        <v>45264.0</v>
      </c>
      <c r="B270" s="19">
        <v>0.0347</v>
      </c>
      <c r="C270" s="19">
        <v>0.0108</v>
      </c>
      <c r="D270" s="19">
        <v>0.0083</v>
      </c>
      <c r="E270" s="19">
        <v>2.0E-4</v>
      </c>
      <c r="F270" s="19">
        <v>0.0094</v>
      </c>
      <c r="G270" s="19">
        <v>0.0205</v>
      </c>
      <c r="H270" s="19">
        <v>0.0021</v>
      </c>
      <c r="I270" s="19">
        <v>0.0068</v>
      </c>
      <c r="J270" s="20">
        <f>(SUM(Portfolio!B270:I270)-sum(Portfolio!B271:I271))/SUM(Portfolio!B271:I271)</f>
        <v>0.007402514563</v>
      </c>
    </row>
    <row r="271" hidden="1">
      <c r="A271" s="18">
        <v>45261.0</v>
      </c>
      <c r="B271" s="19">
        <v>-0.0022</v>
      </c>
      <c r="C271" s="19">
        <v>0.0071</v>
      </c>
      <c r="D271" s="19">
        <v>-0.002</v>
      </c>
      <c r="E271" s="19">
        <v>-0.0013</v>
      </c>
      <c r="F271" s="19">
        <v>0.0321</v>
      </c>
      <c r="G271" s="19">
        <v>0.0064</v>
      </c>
      <c r="H271" s="19">
        <v>-2.0E-4</v>
      </c>
      <c r="I271" s="19">
        <v>0.0156</v>
      </c>
      <c r="J271" s="20">
        <f>(SUM(Portfolio!B271:I271)-sum(Portfolio!B272:I272))/SUM(Portfolio!B272:I272)</f>
        <v>0.01416632872</v>
      </c>
    </row>
    <row r="272" hidden="1">
      <c r="A272" s="21">
        <v>45260.0</v>
      </c>
      <c r="B272" s="19">
        <v>-2.0E-4</v>
      </c>
      <c r="C272" s="19">
        <v>-0.0097</v>
      </c>
      <c r="D272" s="19">
        <v>-0.003</v>
      </c>
      <c r="E272" s="19">
        <v>-0.0084</v>
      </c>
      <c r="F272" s="19">
        <v>-0.0032</v>
      </c>
      <c r="G272" s="19">
        <v>0.0022</v>
      </c>
      <c r="H272" s="19">
        <v>-0.0103</v>
      </c>
      <c r="I272" s="19">
        <v>-0.0097</v>
      </c>
      <c r="J272" s="20">
        <f>(SUM(Portfolio!B272:I272)-sum(Portfolio!B273:I273))/SUM(Portfolio!B273:I273)</f>
        <v>-0.009334411751</v>
      </c>
    </row>
    <row r="273" hidden="1">
      <c r="A273" s="21">
        <v>45259.0</v>
      </c>
      <c r="B273" s="19">
        <v>0.02</v>
      </c>
      <c r="C273" s="19">
        <v>0.0026</v>
      </c>
      <c r="D273" s="19">
        <v>0.0117</v>
      </c>
      <c r="E273" s="19">
        <v>0.0213</v>
      </c>
      <c r="F273" s="19">
        <v>0.0045</v>
      </c>
      <c r="G273" s="19">
        <v>0.01</v>
      </c>
      <c r="H273" s="19">
        <v>-0.0157</v>
      </c>
      <c r="I273" s="19">
        <v>0.0384</v>
      </c>
      <c r="J273" s="20">
        <f>(SUM(Portfolio!B273:I273)-sum(Portfolio!B274:I274))/SUM(Portfolio!B274:I274)</f>
        <v>0.03445420296</v>
      </c>
    </row>
    <row r="274" hidden="1">
      <c r="A274" s="21">
        <v>45258.0</v>
      </c>
      <c r="B274" s="19">
        <v>-0.0023</v>
      </c>
      <c r="C274" s="19">
        <v>2.0E-4</v>
      </c>
      <c r="D274" s="19">
        <v>0.0037</v>
      </c>
      <c r="E274" s="19">
        <v>0.0353</v>
      </c>
      <c r="F274" s="19">
        <v>-0.0058</v>
      </c>
      <c r="G274" s="19">
        <v>0.0031</v>
      </c>
      <c r="H274" s="19">
        <v>-7.0E-4</v>
      </c>
      <c r="I274" s="19">
        <v>0.008</v>
      </c>
      <c r="J274" s="20">
        <f>(SUM(Portfolio!B274:I274)-sum(Portfolio!B275:I275))/SUM(Portfolio!B275:I275)</f>
        <v>0.007369477156</v>
      </c>
    </row>
    <row r="275" hidden="1">
      <c r="A275" s="21">
        <v>45254.0</v>
      </c>
      <c r="B275" s="19">
        <v>0.0071</v>
      </c>
      <c r="C275" s="19">
        <v>-7.0E-4</v>
      </c>
      <c r="D275" s="19">
        <v>-0.0082</v>
      </c>
      <c r="E275" s="19">
        <v>-0.0092</v>
      </c>
      <c r="F275" s="19">
        <v>-0.0058</v>
      </c>
      <c r="G275" s="19">
        <v>3.0E-4</v>
      </c>
      <c r="H275" s="19">
        <v>0.0057</v>
      </c>
      <c r="I275" s="19">
        <v>-0.0607</v>
      </c>
      <c r="J275" s="20">
        <f>(SUM(Portfolio!B275:I275)-sum(Portfolio!B276:I276))/SUM(Portfolio!B276:I276)</f>
        <v>-0.05389801259</v>
      </c>
    </row>
    <row r="276" hidden="1">
      <c r="A276" s="21">
        <v>45253.0</v>
      </c>
      <c r="B276" s="19">
        <v>0.0058</v>
      </c>
      <c r="C276" s="19">
        <v>0.0031</v>
      </c>
      <c r="D276" s="19">
        <v>-0.0059</v>
      </c>
      <c r="E276" s="19">
        <v>-0.0018</v>
      </c>
      <c r="F276" s="19">
        <v>0.0015</v>
      </c>
      <c r="G276" s="19">
        <v>-8.0E-4</v>
      </c>
      <c r="H276" s="19">
        <v>-0.003</v>
      </c>
      <c r="I276" s="19">
        <v>-0.0234</v>
      </c>
      <c r="J276" s="20">
        <f>(SUM(Portfolio!B276:I276)-sum(Portfolio!B277:I277))/SUM(Portfolio!B277:I277)</f>
        <v>-0.02082083187</v>
      </c>
    </row>
    <row r="277" hidden="1">
      <c r="A277" s="21">
        <v>45252.0</v>
      </c>
      <c r="B277" s="19">
        <v>-0.0036</v>
      </c>
      <c r="C277" s="19">
        <v>0.0039</v>
      </c>
      <c r="D277" s="19">
        <v>0.0131</v>
      </c>
      <c r="E277" s="19">
        <v>-7.0E-4</v>
      </c>
      <c r="F277" s="19">
        <v>0.0079</v>
      </c>
      <c r="G277" s="19">
        <v>0.0019</v>
      </c>
      <c r="H277" s="19">
        <v>-0.0228</v>
      </c>
      <c r="I277" s="19">
        <v>0.0247</v>
      </c>
      <c r="J277" s="20">
        <f>(SUM(Portfolio!B277:I277)-sum(Portfolio!B278:I278))/SUM(Portfolio!B278:I278)</f>
        <v>0.02168309739</v>
      </c>
    </row>
    <row r="278" hidden="1">
      <c r="A278" s="21">
        <v>45251.0</v>
      </c>
      <c r="B278" s="19">
        <v>0.0085</v>
      </c>
      <c r="C278" s="19">
        <v>0.0126</v>
      </c>
      <c r="D278" s="19">
        <v>0.0017</v>
      </c>
      <c r="E278" s="19">
        <v>0.011</v>
      </c>
      <c r="F278" s="19">
        <v>-0.0013</v>
      </c>
      <c r="G278" s="19">
        <v>0.002</v>
      </c>
      <c r="H278" s="19">
        <v>0.016</v>
      </c>
      <c r="I278" s="19">
        <v>-0.0037</v>
      </c>
      <c r="J278" s="20">
        <f>(SUM(Portfolio!B278:I278)-sum(Portfolio!B279:I279))/SUM(Portfolio!B279:I279)</f>
        <v>-0.002233818093</v>
      </c>
    </row>
    <row r="279" hidden="1">
      <c r="A279" s="21">
        <v>45250.0</v>
      </c>
      <c r="B279" s="19">
        <v>1.0E-4</v>
      </c>
      <c r="C279" s="19">
        <v>-0.0026</v>
      </c>
      <c r="D279" s="19">
        <v>-7.0E-4</v>
      </c>
      <c r="E279" s="19">
        <v>-0.0106</v>
      </c>
      <c r="F279" s="19">
        <v>-0.0056</v>
      </c>
      <c r="G279" s="19">
        <v>-3.0E-4</v>
      </c>
      <c r="H279" s="19">
        <v>-0.0048</v>
      </c>
      <c r="I279" s="19">
        <v>-0.0126</v>
      </c>
      <c r="J279" s="20">
        <f>(SUM(Portfolio!B279:I279)-sum(Portfolio!B280:I280))/SUM(Portfolio!B280:I280)</f>
        <v>-0.01154324147</v>
      </c>
    </row>
    <row r="280" hidden="1">
      <c r="A280" s="21">
        <v>45247.0</v>
      </c>
      <c r="B280" s="19">
        <v>-0.0022</v>
      </c>
      <c r="C280" s="19">
        <v>-0.0022</v>
      </c>
      <c r="D280" s="19">
        <v>-0.0051</v>
      </c>
      <c r="E280" s="19">
        <v>0.0017</v>
      </c>
      <c r="F280" s="19">
        <v>0.0014</v>
      </c>
      <c r="G280" s="19">
        <v>-0.0026</v>
      </c>
      <c r="H280" s="19">
        <v>0.0086</v>
      </c>
      <c r="I280" s="19">
        <v>0.019</v>
      </c>
      <c r="J280" s="20">
        <f>(SUM(Portfolio!B280:I280)-sum(Portfolio!B281:I281))/SUM(Portfolio!B281:I281)</f>
        <v>0.01692923308</v>
      </c>
    </row>
    <row r="281" hidden="1">
      <c r="A281" s="21">
        <v>45246.0</v>
      </c>
      <c r="B281" s="19">
        <v>0.0026</v>
      </c>
      <c r="C281" s="19">
        <v>0.0018</v>
      </c>
      <c r="D281" s="19">
        <v>0.0244</v>
      </c>
      <c r="E281" s="19">
        <v>0.0132</v>
      </c>
      <c r="F281" s="19">
        <v>-0.0075</v>
      </c>
      <c r="G281" s="19">
        <v>0.0073</v>
      </c>
      <c r="H281" s="19">
        <v>0.0137</v>
      </c>
      <c r="I281" s="19">
        <v>-0.008</v>
      </c>
      <c r="J281" s="20">
        <f>(SUM(Portfolio!B281:I281)-sum(Portfolio!B282:I282))/SUM(Portfolio!B282:I282)</f>
        <v>-0.006101304476</v>
      </c>
    </row>
    <row r="282" hidden="1">
      <c r="A282" s="21">
        <v>45245.0</v>
      </c>
      <c r="B282" s="19">
        <v>0.0105</v>
      </c>
      <c r="C282" s="19">
        <v>0.0181</v>
      </c>
      <c r="D282" s="19">
        <v>0.0269</v>
      </c>
      <c r="E282" s="19">
        <v>0.028</v>
      </c>
      <c r="F282" s="19">
        <v>0.0136</v>
      </c>
      <c r="G282" s="19">
        <v>0.0074</v>
      </c>
      <c r="H282" s="19">
        <v>0.0047</v>
      </c>
      <c r="I282" s="19">
        <v>0.0015</v>
      </c>
      <c r="J282" s="20">
        <f>(SUM(Portfolio!B282:I282)-sum(Portfolio!B283:I283))/SUM(Portfolio!B283:I283)</f>
        <v>0.003022934414</v>
      </c>
    </row>
    <row r="283" hidden="1">
      <c r="A283" s="21">
        <v>45243.0</v>
      </c>
      <c r="B283" s="19">
        <v>-0.0075</v>
      </c>
      <c r="C283" s="19">
        <v>-0.0069</v>
      </c>
      <c r="D283" s="19">
        <v>-0.0106</v>
      </c>
      <c r="E283" s="19">
        <v>-5.0E-4</v>
      </c>
      <c r="F283" s="19">
        <v>-0.0056</v>
      </c>
      <c r="G283" s="19">
        <v>-0.003</v>
      </c>
      <c r="H283" s="19">
        <v>0.0</v>
      </c>
      <c r="I283" s="19">
        <v>0.0399</v>
      </c>
      <c r="J283" s="20">
        <f>(SUM(Portfolio!B283:I283)-sum(Portfolio!B284:I284))/SUM(Portfolio!B284:I284)</f>
        <v>0.03478937246</v>
      </c>
    </row>
    <row r="284" hidden="1">
      <c r="A284" s="21">
        <v>45242.0</v>
      </c>
      <c r="B284" s="19">
        <v>0.0057</v>
      </c>
      <c r="C284" s="19">
        <v>0.0068</v>
      </c>
      <c r="D284" s="19">
        <v>0.0141</v>
      </c>
      <c r="E284" s="19">
        <v>0.0038</v>
      </c>
      <c r="F284" s="19">
        <v>0.0044</v>
      </c>
      <c r="G284" s="19">
        <v>0.005</v>
      </c>
      <c r="H284" s="19">
        <v>0.0051</v>
      </c>
      <c r="I284" s="19">
        <v>0.0496</v>
      </c>
      <c r="J284" s="20">
        <f>(SUM(Portfolio!B284:I284)-sum(Portfolio!B285:I285))/SUM(Portfolio!B285:I285)</f>
        <v>0.04459611998</v>
      </c>
    </row>
    <row r="285" hidden="1">
      <c r="A285" s="21">
        <v>45240.0</v>
      </c>
      <c r="B285" s="19">
        <v>0.0039</v>
      </c>
      <c r="C285" s="19">
        <v>0.0019</v>
      </c>
      <c r="D285" s="19">
        <v>-0.0043</v>
      </c>
      <c r="E285" s="19">
        <v>0.0026</v>
      </c>
      <c r="F285" s="19">
        <v>0.0049</v>
      </c>
      <c r="G285" s="19">
        <v>0.0022</v>
      </c>
      <c r="H285" s="19">
        <v>-0.0044</v>
      </c>
      <c r="I285" s="19">
        <v>0.004</v>
      </c>
      <c r="J285" s="20">
        <f>(SUM(Portfolio!B285:I285)-sum(Portfolio!B286:I286))/SUM(Portfolio!B286:I286)</f>
        <v>0.003488687854</v>
      </c>
    </row>
    <row r="286" hidden="1">
      <c r="A286" s="18">
        <v>45239.0</v>
      </c>
      <c r="B286" s="19">
        <v>-0.004</v>
      </c>
      <c r="C286" s="19">
        <v>-0.0109</v>
      </c>
      <c r="D286" s="19">
        <v>-0.0116</v>
      </c>
      <c r="E286" s="19">
        <v>0.0106</v>
      </c>
      <c r="F286" s="19">
        <v>-0.0058</v>
      </c>
      <c r="G286" s="19">
        <v>-0.0012</v>
      </c>
      <c r="H286" s="19">
        <v>0.0108</v>
      </c>
      <c r="I286" s="19">
        <v>-0.0262</v>
      </c>
      <c r="J286" s="20">
        <f>(SUM(Portfolio!B286:I286)-sum(Portfolio!B287:I287))/SUM(Portfolio!B287:I287)</f>
        <v>-0.02352242046</v>
      </c>
    </row>
    <row r="287" hidden="1">
      <c r="A287" s="18">
        <v>45238.0</v>
      </c>
      <c r="B287" s="19">
        <v>0.0029</v>
      </c>
      <c r="C287" s="19">
        <v>0.0052</v>
      </c>
      <c r="D287" s="19">
        <v>-0.0095</v>
      </c>
      <c r="E287" s="19">
        <v>-0.0038</v>
      </c>
      <c r="F287" s="19">
        <v>0.0098</v>
      </c>
      <c r="G287" s="19">
        <v>-4.0E-4</v>
      </c>
      <c r="H287" s="19">
        <v>-0.0022</v>
      </c>
      <c r="I287" s="19">
        <v>-0.0346</v>
      </c>
      <c r="J287" s="20">
        <f>(SUM(Portfolio!B287:I287)-sum(Portfolio!B288:I288))/SUM(Portfolio!B288:I288)</f>
        <v>-0.03078022397</v>
      </c>
    </row>
    <row r="288" hidden="1">
      <c r="A288" s="18">
        <v>45237.0</v>
      </c>
      <c r="B288" s="19">
        <v>-0.0049</v>
      </c>
      <c r="C288" s="19">
        <v>-0.0065</v>
      </c>
      <c r="D288" s="19">
        <v>7.0E-4</v>
      </c>
      <c r="E288" s="19">
        <v>-0.0016</v>
      </c>
      <c r="F288" s="19">
        <v>-0.0061</v>
      </c>
      <c r="G288" s="19">
        <v>6.0E-4</v>
      </c>
      <c r="H288" s="19">
        <v>-0.0013</v>
      </c>
      <c r="I288" s="19">
        <v>0.0935</v>
      </c>
      <c r="J288" s="20">
        <f>(SUM(Portfolio!B288:I288)-sum(Portfolio!B289:I289))/SUM(Portfolio!B289:I289)</f>
        <v>0.08185939877</v>
      </c>
    </row>
    <row r="289" hidden="1">
      <c r="A289" s="18">
        <v>45236.0</v>
      </c>
      <c r="B289" s="19">
        <v>0.0072</v>
      </c>
      <c r="C289" s="19">
        <v>0.0083</v>
      </c>
      <c r="D289" s="19">
        <v>0.0103</v>
      </c>
      <c r="E289" s="19">
        <v>-0.0022</v>
      </c>
      <c r="F289" s="19">
        <v>0.0048</v>
      </c>
      <c r="G289" s="19">
        <v>0.0101</v>
      </c>
      <c r="H289" s="19">
        <v>0.0117</v>
      </c>
      <c r="I289" s="19">
        <v>-0.082</v>
      </c>
      <c r="J289" s="20">
        <f>(SUM(Portfolio!B289:I289)-sum(Portfolio!B290:I290))/SUM(Portfolio!B290:I290)</f>
        <v>-0.07199055111</v>
      </c>
    </row>
    <row r="290" hidden="1">
      <c r="A290" s="18">
        <v>45233.0</v>
      </c>
      <c r="B290" s="19">
        <v>0.0047</v>
      </c>
      <c r="C290" s="19">
        <v>-2.0E-4</v>
      </c>
      <c r="D290" s="19">
        <v>0.0138</v>
      </c>
      <c r="E290" s="19">
        <v>0.0174</v>
      </c>
      <c r="F290" s="19">
        <v>0.0049</v>
      </c>
      <c r="G290" s="19">
        <v>0.0025</v>
      </c>
      <c r="H290" s="19">
        <v>-0.0011</v>
      </c>
      <c r="I290" s="19">
        <v>-0.0117</v>
      </c>
      <c r="J290" s="20">
        <f>(SUM(Portfolio!B290:I290)-sum(Portfolio!B291:I291))/SUM(Portfolio!B291:I291)</f>
        <v>-0.009898980219</v>
      </c>
    </row>
    <row r="291" hidden="1">
      <c r="A291" s="18">
        <v>45232.0</v>
      </c>
      <c r="B291" s="19">
        <v>0.0015</v>
      </c>
      <c r="C291" s="19">
        <v>0.0099</v>
      </c>
      <c r="D291" s="19">
        <v>0.0118</v>
      </c>
      <c r="E291" s="19">
        <v>0.0139</v>
      </c>
      <c r="F291" s="19">
        <v>0.0071</v>
      </c>
      <c r="G291" s="19">
        <v>0.0095</v>
      </c>
      <c r="H291" s="19">
        <v>0.0084</v>
      </c>
      <c r="I291" s="19">
        <v>0.0471</v>
      </c>
      <c r="J291" s="20">
        <f>(SUM(Portfolio!B291:I291)-sum(Portfolio!B292:I292))/SUM(Portfolio!B292:I292)</f>
        <v>0.04274364188</v>
      </c>
    </row>
    <row r="292" hidden="1">
      <c r="A292" s="18">
        <v>45231.0</v>
      </c>
      <c r="B292" s="19">
        <v>-0.0014</v>
      </c>
      <c r="C292" s="19">
        <v>0.0042</v>
      </c>
      <c r="D292" s="19">
        <v>-0.0104</v>
      </c>
      <c r="E292" s="19">
        <v>-0.0015</v>
      </c>
      <c r="F292" s="19">
        <v>-7.0E-4</v>
      </c>
      <c r="G292" s="19">
        <v>-0.0042</v>
      </c>
      <c r="H292" s="19">
        <v>0.0065</v>
      </c>
      <c r="I292" s="19">
        <v>-0.0597</v>
      </c>
      <c r="J292" s="20">
        <f>(SUM(Portfolio!B292:I292)-sum(Portfolio!B293:I293))/SUM(Portfolio!B293:I293)</f>
        <v>-0.05329115325</v>
      </c>
    </row>
    <row r="293" hidden="1">
      <c r="A293" s="21">
        <v>45230.0</v>
      </c>
      <c r="B293" s="19">
        <v>-0.0058</v>
      </c>
      <c r="C293" s="19">
        <v>-0.0106</v>
      </c>
      <c r="D293" s="19">
        <v>-0.0063</v>
      </c>
      <c r="E293" s="19">
        <v>2.0E-4</v>
      </c>
      <c r="F293" s="19">
        <v>-0.0048</v>
      </c>
      <c r="G293" s="19">
        <v>-0.0023</v>
      </c>
      <c r="H293" s="19">
        <v>-0.0163</v>
      </c>
      <c r="I293" s="19">
        <v>-0.0269</v>
      </c>
      <c r="J293" s="20">
        <f>(SUM(Portfolio!B293:I293)-sum(Portfolio!B294:I294))/SUM(Portfolio!B294:I294)</f>
        <v>-0.02506519379</v>
      </c>
    </row>
    <row r="294" hidden="1">
      <c r="A294" s="21">
        <v>45229.0</v>
      </c>
      <c r="B294" s="19">
        <v>0.0109</v>
      </c>
      <c r="C294" s="19">
        <v>0.0206</v>
      </c>
      <c r="D294" s="19">
        <v>-0.0024</v>
      </c>
      <c r="E294" s="19">
        <v>-0.0196</v>
      </c>
      <c r="F294" s="19">
        <v>-0.0076</v>
      </c>
      <c r="G294" s="19">
        <v>0.0033</v>
      </c>
      <c r="H294" s="19">
        <v>0.0061</v>
      </c>
      <c r="I294" s="19">
        <v>-0.023</v>
      </c>
      <c r="J294" s="20">
        <f>(SUM(Portfolio!B294:I294)-sum(Portfolio!B295:I295))/SUM(Portfolio!B295:I295)</f>
        <v>-0.01992929444</v>
      </c>
    </row>
    <row r="295" hidden="1">
      <c r="A295" s="21">
        <v>45226.0</v>
      </c>
      <c r="B295" s="19">
        <v>0.0039</v>
      </c>
      <c r="C295" s="19">
        <v>0.0177</v>
      </c>
      <c r="D295" s="19">
        <v>0.0154</v>
      </c>
      <c r="E295" s="19">
        <v>0.0231</v>
      </c>
      <c r="F295" s="19">
        <v>-0.0014</v>
      </c>
      <c r="G295" s="19">
        <v>0.0093</v>
      </c>
      <c r="H295" s="19">
        <v>-0.008</v>
      </c>
      <c r="I295" s="19">
        <v>0.0223</v>
      </c>
      <c r="J295" s="20">
        <f>(SUM(Portfolio!B295:I295)-sum(Portfolio!B296:I296))/SUM(Portfolio!B296:I296)</f>
        <v>0.0208399994</v>
      </c>
    </row>
    <row r="296" hidden="1">
      <c r="A296" s="21">
        <v>45225.0</v>
      </c>
      <c r="B296" s="19">
        <v>-0.0221</v>
      </c>
      <c r="C296" s="19">
        <v>-0.0139</v>
      </c>
      <c r="D296" s="19">
        <v>-0.0077</v>
      </c>
      <c r="E296" s="19">
        <v>-0.0177</v>
      </c>
      <c r="F296" s="19">
        <v>0.0038</v>
      </c>
      <c r="G296" s="19">
        <v>-0.0155</v>
      </c>
      <c r="H296" s="19">
        <v>-0.0076</v>
      </c>
      <c r="I296" s="19">
        <v>-0.0087</v>
      </c>
      <c r="J296" s="20">
        <f>(SUM(Portfolio!B296:I296)-sum(Portfolio!B297:I297))/SUM(Portfolio!B297:I297)</f>
        <v>-0.009094264708</v>
      </c>
    </row>
    <row r="297" hidden="1">
      <c r="A297" s="21">
        <v>45224.0</v>
      </c>
      <c r="B297" s="19">
        <v>-0.0063</v>
      </c>
      <c r="C297" s="19">
        <v>-0.0023</v>
      </c>
      <c r="D297" s="19">
        <v>-0.0274</v>
      </c>
      <c r="E297" s="19">
        <v>-0.0147</v>
      </c>
      <c r="F297" s="19">
        <v>-0.0073</v>
      </c>
      <c r="G297" s="19">
        <v>-0.0053</v>
      </c>
      <c r="H297" s="19">
        <v>-0.0053</v>
      </c>
      <c r="I297" s="19">
        <v>0.0454</v>
      </c>
      <c r="J297" s="20">
        <f>(SUM(Portfolio!B297:I297)-sum(Portfolio!B298:I298))/SUM(Portfolio!B298:I298)</f>
        <v>0.03947312685</v>
      </c>
    </row>
    <row r="298" hidden="1">
      <c r="A298" s="21">
        <v>45222.0</v>
      </c>
      <c r="B298" s="19">
        <v>-0.011</v>
      </c>
      <c r="C298" s="19">
        <v>-0.0156</v>
      </c>
      <c r="D298" s="19">
        <v>-0.013</v>
      </c>
      <c r="E298" s="19">
        <v>-0.0239</v>
      </c>
      <c r="F298" s="19">
        <v>-0.0055</v>
      </c>
      <c r="G298" s="19">
        <v>-0.0107</v>
      </c>
      <c r="H298" s="19">
        <v>0.0029</v>
      </c>
      <c r="I298" s="19">
        <v>0.0088</v>
      </c>
      <c r="J298" s="20">
        <f>(SUM(Portfolio!B298:I298)-sum(Portfolio!B299:I299))/SUM(Portfolio!B299:I299)</f>
        <v>0.006659479153</v>
      </c>
    </row>
    <row r="299" hidden="1">
      <c r="A299" s="21">
        <v>45219.0</v>
      </c>
      <c r="B299" s="19">
        <v>0.0052</v>
      </c>
      <c r="C299" s="19">
        <v>-0.0031</v>
      </c>
      <c r="D299" s="19">
        <v>-0.0045</v>
      </c>
      <c r="E299" s="19">
        <v>-0.0084</v>
      </c>
      <c r="F299" s="19">
        <v>-0.0269</v>
      </c>
      <c r="G299" s="19">
        <v>-0.0046</v>
      </c>
      <c r="H299" s="19">
        <v>0.003</v>
      </c>
      <c r="I299" s="19">
        <v>0.0029</v>
      </c>
      <c r="J299" s="20">
        <f>(SUM(Portfolio!B299:I299)-sum(Portfolio!B300:I300))/SUM(Portfolio!B300:I300)</f>
        <v>0.002296329886</v>
      </c>
    </row>
    <row r="300" hidden="1">
      <c r="A300" s="21">
        <v>45218.0</v>
      </c>
      <c r="B300" s="19">
        <v>-0.0032</v>
      </c>
      <c r="C300" s="19">
        <v>-0.0077</v>
      </c>
      <c r="D300" s="19">
        <v>-0.0048</v>
      </c>
      <c r="E300" s="19">
        <v>4.0E-4</v>
      </c>
      <c r="F300" s="19">
        <v>-0.0028</v>
      </c>
      <c r="G300" s="19">
        <v>-0.0026</v>
      </c>
      <c r="H300" s="19">
        <v>-0.0034</v>
      </c>
      <c r="I300" s="19">
        <v>0.0197</v>
      </c>
      <c r="J300" s="20">
        <f>(SUM(Portfolio!B300:I300)-sum(Portfolio!B301:I301))/SUM(Portfolio!B301:I301)</f>
        <v>0.01694618789</v>
      </c>
    </row>
    <row r="301" hidden="1">
      <c r="A301" s="21">
        <v>45217.0</v>
      </c>
      <c r="B301" s="19">
        <v>-0.0139</v>
      </c>
      <c r="C301" s="19">
        <v>-0.0133</v>
      </c>
      <c r="D301" s="19">
        <v>-0.0013</v>
      </c>
      <c r="E301" s="19">
        <v>0.0195</v>
      </c>
      <c r="F301" s="19">
        <v>-0.004</v>
      </c>
      <c r="G301" s="19">
        <v>-0.0053</v>
      </c>
      <c r="H301" s="19">
        <v>-0.0056</v>
      </c>
      <c r="I301" s="19">
        <v>0.0117</v>
      </c>
      <c r="J301" s="20">
        <f>(SUM(Portfolio!B301:I301)-sum(Portfolio!B302:I302))/SUM(Portfolio!B302:I302)</f>
        <v>0.009617577927</v>
      </c>
    </row>
    <row r="302" hidden="1">
      <c r="A302" s="21">
        <v>45216.0</v>
      </c>
      <c r="B302" s="19">
        <v>0.0076</v>
      </c>
      <c r="C302" s="19">
        <v>0.0048</v>
      </c>
      <c r="D302" s="19">
        <v>0.0058</v>
      </c>
      <c r="E302" s="19">
        <v>-0.0158</v>
      </c>
      <c r="F302" s="19">
        <v>0.01</v>
      </c>
      <c r="G302" s="19">
        <v>0.0022</v>
      </c>
      <c r="H302" s="19">
        <v>0.0083</v>
      </c>
      <c r="I302" s="19">
        <v>0.0359</v>
      </c>
      <c r="J302" s="20">
        <f>(SUM(Portfolio!B302:I302)-sum(Portfolio!B303:I303))/SUM(Portfolio!B303:I303)</f>
        <v>0.03217443094</v>
      </c>
    </row>
    <row r="303" hidden="1">
      <c r="A303" s="21">
        <v>45215.0</v>
      </c>
      <c r="B303" s="19">
        <v>-0.004</v>
      </c>
      <c r="C303" s="19">
        <v>-0.0022</v>
      </c>
      <c r="D303" s="19">
        <v>0.0021</v>
      </c>
      <c r="E303" s="19">
        <v>-0.0013</v>
      </c>
      <c r="F303" s="19">
        <v>0.0013</v>
      </c>
      <c r="G303" s="19">
        <v>-0.0015</v>
      </c>
      <c r="H303" s="19">
        <v>6.0E-4</v>
      </c>
      <c r="I303" s="19">
        <v>-0.0656</v>
      </c>
      <c r="J303" s="20">
        <f>(SUM(Portfolio!B303:I303)-sum(Portfolio!B304:I304))/SUM(Portfolio!B304:I304)</f>
        <v>-0.05832637209</v>
      </c>
    </row>
    <row r="304" hidden="1">
      <c r="A304" s="21">
        <v>45212.0</v>
      </c>
      <c r="B304" s="19">
        <v>-0.0091</v>
      </c>
      <c r="C304" s="19">
        <v>0.0</v>
      </c>
      <c r="D304" s="19">
        <v>-0.0234</v>
      </c>
      <c r="E304" s="19">
        <v>0.0473</v>
      </c>
      <c r="F304" s="19">
        <v>-0.0052</v>
      </c>
      <c r="G304" s="19">
        <v>-0.0033</v>
      </c>
      <c r="H304" s="19">
        <v>0.0012</v>
      </c>
      <c r="I304" s="19">
        <v>0.0813</v>
      </c>
      <c r="J304" s="20">
        <f>(SUM(Portfolio!B304:I304)-sum(Portfolio!B305:I305))/SUM(Portfolio!B305:I305)</f>
        <v>0.07125611604</v>
      </c>
    </row>
    <row r="305" hidden="1">
      <c r="A305" s="21">
        <v>45211.0</v>
      </c>
      <c r="B305" s="19">
        <v>0.0067</v>
      </c>
      <c r="C305" s="19">
        <v>0.0019</v>
      </c>
      <c r="D305" s="19">
        <v>-0.0193</v>
      </c>
      <c r="E305" s="19">
        <v>0.0047</v>
      </c>
      <c r="F305" s="19">
        <v>0.0055</v>
      </c>
      <c r="G305" s="19">
        <v>-0.0022</v>
      </c>
      <c r="H305" s="19">
        <v>0.0044</v>
      </c>
      <c r="I305" s="19">
        <v>0.0184</v>
      </c>
      <c r="J305" s="20">
        <f>(SUM(Portfolio!B305:I305)-sum(Portfolio!B306:I306))/SUM(Portfolio!B306:I306)</f>
        <v>0.01614555716</v>
      </c>
    </row>
    <row r="306" hidden="1">
      <c r="A306" s="21">
        <v>45210.0</v>
      </c>
      <c r="B306" s="19">
        <v>0.0097</v>
      </c>
      <c r="C306" s="19">
        <v>0.0159</v>
      </c>
      <c r="D306" s="19">
        <v>-5.0E-4</v>
      </c>
      <c r="E306" s="19">
        <v>0.0055</v>
      </c>
      <c r="F306" s="19">
        <v>0.0087</v>
      </c>
      <c r="G306" s="19">
        <v>0.0078</v>
      </c>
      <c r="H306" s="19">
        <v>-7.0E-4</v>
      </c>
      <c r="I306" s="19">
        <v>-0.0065</v>
      </c>
      <c r="J306" s="20">
        <f>(SUM(Portfolio!B306:I306)-sum(Portfolio!B307:I307))/SUM(Portfolio!B307:I307)</f>
        <v>-0.00485976685</v>
      </c>
    </row>
    <row r="307" hidden="1">
      <c r="A307" s="21">
        <v>45209.0</v>
      </c>
      <c r="B307" s="19">
        <v>0.0057</v>
      </c>
      <c r="C307" s="19">
        <v>0.0044</v>
      </c>
      <c r="D307" s="19">
        <v>0.0134</v>
      </c>
      <c r="E307" s="19">
        <v>0.0214</v>
      </c>
      <c r="F307" s="19">
        <v>0.009</v>
      </c>
      <c r="G307" s="19">
        <v>0.0058</v>
      </c>
      <c r="H307" s="19">
        <v>-0.0034</v>
      </c>
      <c r="I307" s="19">
        <v>0.0201</v>
      </c>
      <c r="J307" s="20">
        <f>(SUM(Portfolio!B307:I307)-sum(Portfolio!B308:I308))/SUM(Portfolio!B308:I308)</f>
        <v>0.01833842471</v>
      </c>
    </row>
    <row r="308" hidden="1">
      <c r="A308" s="18">
        <v>45208.0</v>
      </c>
      <c r="B308" s="19">
        <v>-0.0116</v>
      </c>
      <c r="C308" s="19">
        <v>-0.0085</v>
      </c>
      <c r="D308" s="19">
        <v>-0.0022</v>
      </c>
      <c r="E308" s="19">
        <v>-0.0082</v>
      </c>
      <c r="F308" s="19">
        <v>-0.0038</v>
      </c>
      <c r="G308" s="19">
        <v>-0.0021</v>
      </c>
      <c r="H308" s="19">
        <v>0.007</v>
      </c>
      <c r="I308" s="19">
        <v>-0.0208</v>
      </c>
      <c r="J308" s="20">
        <f>(SUM(Portfolio!B308:I308)-sum(Portfolio!B309:I309))/SUM(Portfolio!B309:I309)</f>
        <v>-0.01875637182</v>
      </c>
    </row>
    <row r="309" hidden="1">
      <c r="A309" s="18">
        <v>45205.0</v>
      </c>
      <c r="B309" s="19">
        <v>-0.0011</v>
      </c>
      <c r="C309" s="19">
        <v>0.0017</v>
      </c>
      <c r="D309" s="19">
        <v>0.0104</v>
      </c>
      <c r="E309" s="19">
        <v>0.0046</v>
      </c>
      <c r="F309" s="19">
        <v>0.014</v>
      </c>
      <c r="G309" s="19">
        <v>0.005</v>
      </c>
      <c r="H309" s="19">
        <v>0.0063</v>
      </c>
      <c r="I309" s="19">
        <v>0.0948</v>
      </c>
      <c r="J309" s="20">
        <f>(SUM(Portfolio!B309:I309)-sum(Portfolio!B310:I310))/SUM(Portfolio!B310:I310)</f>
        <v>0.08310583522</v>
      </c>
    </row>
    <row r="310" hidden="1">
      <c r="A310" s="18">
        <v>45204.0</v>
      </c>
      <c r="B310" s="19">
        <v>0.0041</v>
      </c>
      <c r="C310" s="19">
        <v>0.0</v>
      </c>
      <c r="D310" s="19">
        <v>0.0132</v>
      </c>
      <c r="E310" s="19">
        <v>0.0098</v>
      </c>
      <c r="F310" s="19">
        <v>-1.0E-4</v>
      </c>
      <c r="G310" s="19">
        <v>0.0046</v>
      </c>
      <c r="H310" s="19">
        <v>0.0168</v>
      </c>
      <c r="I310" s="19">
        <v>0.047</v>
      </c>
      <c r="J310" s="20">
        <f>(SUM(Portfolio!B310:I310)-sum(Portfolio!B311:I311))/SUM(Portfolio!B311:I311)</f>
        <v>0.04169829635</v>
      </c>
    </row>
    <row r="311" hidden="1">
      <c r="A311" s="18">
        <v>45203.0</v>
      </c>
      <c r="B311" s="19">
        <v>0.0143</v>
      </c>
      <c r="C311" s="19">
        <v>-0.0017</v>
      </c>
      <c r="D311" s="19">
        <v>0.0072</v>
      </c>
      <c r="E311" s="19">
        <v>-0.011</v>
      </c>
      <c r="F311" s="19">
        <v>-0.0083</v>
      </c>
      <c r="G311" s="19">
        <v>-0.0042</v>
      </c>
      <c r="H311" s="19">
        <v>7.0E-4</v>
      </c>
      <c r="I311" s="19">
        <v>0.0536</v>
      </c>
      <c r="J311" s="20">
        <f>(SUM(Portfolio!B311:I311)-sum(Portfolio!B312:I312))/SUM(Portfolio!B312:I312)</f>
        <v>0.04636519824</v>
      </c>
    </row>
    <row r="312" hidden="1">
      <c r="A312" s="18">
        <v>45202.0</v>
      </c>
      <c r="B312" s="19">
        <v>-0.012</v>
      </c>
      <c r="C312" s="19">
        <v>-0.0114</v>
      </c>
      <c r="D312" s="19">
        <v>-0.001</v>
      </c>
      <c r="E312" s="19">
        <v>-0.0155</v>
      </c>
      <c r="F312" s="19">
        <v>-0.0105</v>
      </c>
      <c r="G312" s="19">
        <v>-0.0076</v>
      </c>
      <c r="H312" s="19">
        <v>-0.0036</v>
      </c>
      <c r="I312" s="19">
        <v>0.0029</v>
      </c>
      <c r="J312" s="20">
        <f>(SUM(Portfolio!B312:I312)-sum(Portfolio!B313:I313))/SUM(Portfolio!B313:I313)</f>
        <v>0.001356982829</v>
      </c>
    </row>
    <row r="313" hidden="1">
      <c r="A313" s="21">
        <v>45198.0</v>
      </c>
      <c r="B313" s="19">
        <v>0.0017</v>
      </c>
      <c r="C313" s="19">
        <v>0.0047</v>
      </c>
      <c r="D313" s="19">
        <v>-0.0028</v>
      </c>
      <c r="E313" s="19">
        <v>0.0262</v>
      </c>
      <c r="F313" s="19">
        <v>0.0083</v>
      </c>
      <c r="G313" s="19">
        <v>0.0077</v>
      </c>
      <c r="H313" s="19">
        <v>0.0309</v>
      </c>
      <c r="I313" s="19">
        <v>0.0164</v>
      </c>
      <c r="J313" s="20">
        <f>(SUM(Portfolio!B313:I313)-sum(Portfolio!B314:I314))/SUM(Portfolio!B314:I314)</f>
        <v>0.01554429362</v>
      </c>
    </row>
    <row r="314" hidden="1">
      <c r="A314" s="21">
        <v>45197.0</v>
      </c>
      <c r="B314" s="19">
        <v>-0.0021</v>
      </c>
      <c r="C314" s="19">
        <v>-0.0147</v>
      </c>
      <c r="D314" s="19">
        <v>-0.0188</v>
      </c>
      <c r="E314" s="19">
        <v>-0.0098</v>
      </c>
      <c r="F314" s="19">
        <v>-0.0187</v>
      </c>
      <c r="G314" s="19">
        <v>-0.0089</v>
      </c>
      <c r="H314" s="19">
        <v>-0.0022</v>
      </c>
      <c r="I314" s="19">
        <v>-0.0113</v>
      </c>
      <c r="J314" s="20">
        <f>(SUM(Portfolio!B314:I314)-sum(Portfolio!B315:I315))/SUM(Portfolio!B315:I315)</f>
        <v>-0.01112818552</v>
      </c>
    </row>
    <row r="315" hidden="1">
      <c r="A315" s="21">
        <v>45196.0</v>
      </c>
      <c r="B315" s="19">
        <v>-0.007</v>
      </c>
      <c r="C315" s="19">
        <v>0.0113</v>
      </c>
      <c r="D315" s="19">
        <v>0.0043</v>
      </c>
      <c r="E315" s="19">
        <v>6.0E-4</v>
      </c>
      <c r="F315" s="19">
        <v>0.0151</v>
      </c>
      <c r="G315" s="19">
        <v>0.0013</v>
      </c>
      <c r="H315" s="19">
        <v>0.0063</v>
      </c>
      <c r="I315" s="19">
        <v>-0.0104</v>
      </c>
      <c r="J315" s="20">
        <f>(SUM(Portfolio!B315:I315)-sum(Portfolio!B316:I316))/SUM(Portfolio!B316:I316)</f>
        <v>-0.008233913888</v>
      </c>
    </row>
    <row r="316" hidden="1">
      <c r="A316" s="21">
        <v>45195.0</v>
      </c>
      <c r="B316" s="19">
        <v>0.0043</v>
      </c>
      <c r="C316" s="19">
        <v>9.0E-4</v>
      </c>
      <c r="D316" s="19">
        <v>-0.0092</v>
      </c>
      <c r="E316" s="19">
        <v>0.0018</v>
      </c>
      <c r="F316" s="19">
        <v>-3.0E-4</v>
      </c>
      <c r="G316" s="19">
        <v>0.0022</v>
      </c>
      <c r="H316" s="19">
        <v>0.0059</v>
      </c>
      <c r="I316" s="19">
        <v>-0.0078</v>
      </c>
      <c r="J316" s="20">
        <f>(SUM(Portfolio!B316:I316)-sum(Portfolio!B317:I317))/SUM(Portfolio!B317:I317)</f>
        <v>-0.006547557796</v>
      </c>
    </row>
    <row r="317" hidden="1">
      <c r="A317" s="21">
        <v>45194.0</v>
      </c>
      <c r="B317" s="19">
        <v>9.0E-4</v>
      </c>
      <c r="C317" s="19">
        <v>-0.0062</v>
      </c>
      <c r="D317" s="19">
        <v>-0.0147</v>
      </c>
      <c r="E317" s="19">
        <v>-0.0028</v>
      </c>
      <c r="F317" s="19">
        <v>-0.0011</v>
      </c>
      <c r="G317" s="19">
        <v>-0.0027</v>
      </c>
      <c r="H317" s="19">
        <v>0.0103</v>
      </c>
      <c r="I317" s="19">
        <v>0.0093</v>
      </c>
      <c r="J317" s="20">
        <f>(SUM(Portfolio!B317:I317)-sum(Portfolio!B318:I318))/SUM(Portfolio!B318:I318)</f>
        <v>0.007646795428</v>
      </c>
    </row>
    <row r="318" hidden="1">
      <c r="A318" s="21">
        <v>45191.0</v>
      </c>
      <c r="B318" s="19">
        <v>-0.0153</v>
      </c>
      <c r="C318" s="19">
        <v>-0.0042</v>
      </c>
      <c r="D318" s="19">
        <v>-0.0037</v>
      </c>
      <c r="E318" s="19">
        <v>-0.0105</v>
      </c>
      <c r="F318" s="19">
        <v>-0.0098</v>
      </c>
      <c r="G318" s="19">
        <v>-0.0043</v>
      </c>
      <c r="H318" s="19">
        <v>0.0074</v>
      </c>
      <c r="I318" s="19">
        <v>-0.0064</v>
      </c>
      <c r="J318" s="20">
        <f>(SUM(Portfolio!B318:I318)-sum(Portfolio!B319:I319))/SUM(Portfolio!B319:I319)</f>
        <v>-0.00612488291</v>
      </c>
    </row>
    <row r="319" hidden="1">
      <c r="A319" s="21">
        <v>45190.0</v>
      </c>
      <c r="B319" s="19">
        <v>-0.0066</v>
      </c>
      <c r="C319" s="19">
        <v>-0.0073</v>
      </c>
      <c r="D319" s="19">
        <v>0.0077</v>
      </c>
      <c r="E319" s="19">
        <v>-0.0179</v>
      </c>
      <c r="F319" s="19">
        <v>-0.012</v>
      </c>
      <c r="G319" s="19">
        <v>-0.0076</v>
      </c>
      <c r="H319" s="19">
        <v>-0.0016</v>
      </c>
      <c r="I319" s="19">
        <v>0.0091</v>
      </c>
      <c r="J319" s="20">
        <f>(SUM(Portfolio!B319:I319)-sum(Portfolio!B320:I320))/SUM(Portfolio!B320:I320)</f>
        <v>0.007205488707</v>
      </c>
    </row>
    <row r="320" hidden="1">
      <c r="A320" s="21">
        <v>45189.0</v>
      </c>
      <c r="B320" s="19">
        <v>-0.0401</v>
      </c>
      <c r="C320" s="19">
        <v>-0.0223</v>
      </c>
      <c r="D320" s="19">
        <v>-0.001</v>
      </c>
      <c r="E320" s="19">
        <v>-0.0034</v>
      </c>
      <c r="F320" s="19">
        <v>0.002</v>
      </c>
      <c r="G320" s="19">
        <v>-0.0093</v>
      </c>
      <c r="H320" s="19">
        <v>-0.0035</v>
      </c>
      <c r="I320" s="19">
        <v>-0.0094</v>
      </c>
      <c r="J320" s="20">
        <f>(SUM(Portfolio!B320:I320)-sum(Portfolio!B321:I321))/SUM(Portfolio!B321:I321)</f>
        <v>-0.01017819443</v>
      </c>
    </row>
    <row r="321" hidden="1">
      <c r="A321" s="21">
        <v>45187.0</v>
      </c>
      <c r="B321" s="19">
        <v>-0.0197</v>
      </c>
      <c r="C321" s="19">
        <v>-0.0087</v>
      </c>
      <c r="D321" s="19">
        <v>-0.0131</v>
      </c>
      <c r="E321" s="19">
        <v>0.0101</v>
      </c>
      <c r="F321" s="19">
        <v>0.0083</v>
      </c>
      <c r="G321" s="19">
        <v>-0.0012</v>
      </c>
      <c r="H321" s="19">
        <v>-0.003</v>
      </c>
      <c r="I321" s="19">
        <v>0.0045</v>
      </c>
      <c r="J321" s="20">
        <f>(SUM(Portfolio!B321:I321)-sum(Portfolio!B322:I322))/SUM(Portfolio!B322:I322)</f>
        <v>0.002690797752</v>
      </c>
    </row>
    <row r="322" hidden="1">
      <c r="A322" s="21">
        <v>45184.0</v>
      </c>
      <c r="B322" s="19">
        <v>0.0115</v>
      </c>
      <c r="C322" s="19">
        <v>0.0019</v>
      </c>
      <c r="D322" s="19">
        <v>0.0031</v>
      </c>
      <c r="E322" s="19">
        <v>0.0154</v>
      </c>
      <c r="F322" s="19">
        <v>-0.0036</v>
      </c>
      <c r="G322" s="19">
        <v>0.0054</v>
      </c>
      <c r="H322" s="19">
        <v>-0.0101</v>
      </c>
      <c r="I322" s="19">
        <v>0.0023</v>
      </c>
      <c r="J322" s="20">
        <f>(SUM(Portfolio!B322:I322)-sum(Portfolio!B323:I323))/SUM(Portfolio!B323:I323)</f>
        <v>0.002270854493</v>
      </c>
    </row>
    <row r="323" hidden="1">
      <c r="A323" s="21">
        <v>45183.0</v>
      </c>
      <c r="B323" s="19">
        <v>-6.0E-4</v>
      </c>
      <c r="C323" s="19">
        <v>9.0E-4</v>
      </c>
      <c r="D323" s="19">
        <v>0.0057</v>
      </c>
      <c r="E323" s="19">
        <v>-0.0021</v>
      </c>
      <c r="F323" s="19">
        <v>-0.0078</v>
      </c>
      <c r="G323" s="19">
        <v>0.0014</v>
      </c>
      <c r="H323" s="19">
        <v>-0.0067</v>
      </c>
      <c r="I323" s="19">
        <v>0.0416</v>
      </c>
      <c r="J323" s="20">
        <f>(SUM(Portfolio!B323:I323)-sum(Portfolio!B324:I324))/SUM(Portfolio!B324:I324)</f>
        <v>0.03521443506</v>
      </c>
    </row>
    <row r="324" hidden="1">
      <c r="A324" s="21">
        <v>45182.0</v>
      </c>
      <c r="B324" s="19">
        <v>0.0043</v>
      </c>
      <c r="C324" s="19">
        <v>0.005</v>
      </c>
      <c r="D324" s="19">
        <v>-0.0018</v>
      </c>
      <c r="E324" s="19">
        <v>0.0082</v>
      </c>
      <c r="F324" s="19">
        <v>0.0052</v>
      </c>
      <c r="G324" s="19">
        <v>0.0045</v>
      </c>
      <c r="H324" s="19">
        <v>-0.0015</v>
      </c>
      <c r="I324" s="19">
        <v>-0.0045</v>
      </c>
      <c r="J324" s="20">
        <f>(SUM(Portfolio!B324:I324)-sum(Portfolio!B325:I325))/SUM(Portfolio!B325:I325)</f>
        <v>-0.003463742335</v>
      </c>
    </row>
    <row r="325" hidden="1">
      <c r="A325" s="21">
        <v>45181.0</v>
      </c>
      <c r="B325" s="19">
        <v>0.0031</v>
      </c>
      <c r="C325" s="19">
        <v>-0.0144</v>
      </c>
      <c r="D325" s="19">
        <v>0.0167</v>
      </c>
      <c r="E325" s="19">
        <v>-0.0221</v>
      </c>
      <c r="F325" s="19">
        <v>0.0088</v>
      </c>
      <c r="G325" s="19">
        <v>-0.0012</v>
      </c>
      <c r="H325" s="19">
        <v>-0.0154</v>
      </c>
      <c r="I325" s="19">
        <v>0.0345</v>
      </c>
      <c r="J325" s="20">
        <f>(SUM(Portfolio!B325:I325)-sum(Portfolio!B326:I326))/SUM(Portfolio!B326:I326)</f>
        <v>0.02836320962</v>
      </c>
    </row>
    <row r="326" hidden="1">
      <c r="A326" s="21">
        <v>45180.0</v>
      </c>
      <c r="B326" s="19">
        <v>0.0052</v>
      </c>
      <c r="C326" s="19">
        <v>0.0108</v>
      </c>
      <c r="D326" s="19">
        <v>0.0047</v>
      </c>
      <c r="E326" s="19">
        <v>0.0121</v>
      </c>
      <c r="F326" s="19">
        <v>0.0103</v>
      </c>
      <c r="G326" s="19">
        <v>0.0085</v>
      </c>
      <c r="H326" s="19">
        <v>-0.0087</v>
      </c>
      <c r="I326" s="19">
        <v>0.0109</v>
      </c>
      <c r="J326" s="20">
        <f>(SUM(Portfolio!B326:I326)-sum(Portfolio!B327:I327))/SUM(Portfolio!B327:I327)</f>
        <v>0.009878060091</v>
      </c>
    </row>
    <row r="327" hidden="1">
      <c r="A327" s="18">
        <v>45177.0</v>
      </c>
      <c r="B327" s="19">
        <v>0.0078</v>
      </c>
      <c r="C327" s="19">
        <v>0.0067</v>
      </c>
      <c r="D327" s="19">
        <v>0.0023</v>
      </c>
      <c r="E327" s="19">
        <v>0.0201</v>
      </c>
      <c r="F327" s="19">
        <v>-0.0073</v>
      </c>
      <c r="G327" s="19">
        <v>0.0058</v>
      </c>
      <c r="H327" s="19">
        <v>-0.0047</v>
      </c>
      <c r="I327" s="19">
        <v>0.0134</v>
      </c>
      <c r="J327" s="20">
        <f>(SUM(Portfolio!B327:I327)-sum(Portfolio!B328:I328))/SUM(Portfolio!B328:I328)</f>
        <v>0.01189523993</v>
      </c>
    </row>
    <row r="328" hidden="1">
      <c r="A328" s="18">
        <v>45176.0</v>
      </c>
      <c r="B328" s="19">
        <v>0.0096</v>
      </c>
      <c r="C328" s="19">
        <v>0.0014</v>
      </c>
      <c r="D328" s="19">
        <v>-0.0076</v>
      </c>
      <c r="E328" s="19">
        <v>0.0076</v>
      </c>
      <c r="F328" s="19">
        <v>-0.0035</v>
      </c>
      <c r="G328" s="19">
        <v>0.005</v>
      </c>
      <c r="H328" s="19">
        <v>0.0031</v>
      </c>
      <c r="I328" s="19">
        <v>0.0405</v>
      </c>
      <c r="J328" s="20">
        <f>(SUM(Portfolio!B328:I328)-sum(Portfolio!B329:I329))/SUM(Portfolio!B329:I329)</f>
        <v>0.03430181111</v>
      </c>
    </row>
    <row r="329" hidden="1">
      <c r="A329" s="18">
        <v>45175.0</v>
      </c>
      <c r="B329" s="19">
        <v>0.0131</v>
      </c>
      <c r="C329" s="19">
        <v>0.0021</v>
      </c>
      <c r="D329" s="19">
        <v>-0.001</v>
      </c>
      <c r="E329" s="19">
        <v>-0.0015</v>
      </c>
      <c r="F329" s="19">
        <v>0.0098</v>
      </c>
      <c r="G329" s="19">
        <v>0.0022</v>
      </c>
      <c r="H329" s="19">
        <v>-0.0141</v>
      </c>
      <c r="I329" s="19">
        <v>0.0215</v>
      </c>
      <c r="J329" s="20">
        <f>(SUM(Portfolio!B329:I329)-sum(Portfolio!B330:I330))/SUM(Portfolio!B330:I330)</f>
        <v>0.01799479802</v>
      </c>
    </row>
    <row r="330" hidden="1">
      <c r="A330" s="18">
        <v>45174.0</v>
      </c>
      <c r="B330" s="19">
        <v>-0.0061</v>
      </c>
      <c r="C330" s="19">
        <v>0.0054</v>
      </c>
      <c r="D330" s="19">
        <v>0.0094</v>
      </c>
      <c r="E330" s="19">
        <v>0.0035</v>
      </c>
      <c r="F330" s="19">
        <v>0.0128</v>
      </c>
      <c r="G330" s="19">
        <v>0.0018</v>
      </c>
      <c r="H330" s="19">
        <v>0.0069</v>
      </c>
      <c r="I330" s="19">
        <v>0.0291</v>
      </c>
      <c r="J330" s="20">
        <f>(SUM(Portfolio!B330:I330)-sum(Portfolio!B331:I331))/SUM(Portfolio!B331:I331)</f>
        <v>0.02494395448</v>
      </c>
    </row>
    <row r="331" hidden="1">
      <c r="A331" s="18">
        <v>45173.0</v>
      </c>
      <c r="B331" s="19">
        <v>0.0063</v>
      </c>
      <c r="C331" s="19">
        <v>-8.0E-4</v>
      </c>
      <c r="D331" s="19">
        <v>0.0147</v>
      </c>
      <c r="E331" s="19">
        <v>-0.0036</v>
      </c>
      <c r="F331" s="19">
        <v>-0.008</v>
      </c>
      <c r="G331" s="19">
        <v>0.0038</v>
      </c>
      <c r="H331" s="19">
        <v>1.0E-4</v>
      </c>
      <c r="I331" s="19">
        <v>0.0091</v>
      </c>
      <c r="J331" s="20">
        <f>(SUM(Portfolio!B331:I331)-sum(Portfolio!B332:I332))/SUM(Portfolio!B332:I332)</f>
        <v>0.00808192752</v>
      </c>
    </row>
    <row r="332" hidden="1">
      <c r="A332" s="18">
        <v>45170.0</v>
      </c>
      <c r="B332" s="19">
        <v>0.0021</v>
      </c>
      <c r="C332" s="19">
        <v>0.0023</v>
      </c>
      <c r="D332" s="19">
        <v>0.0059</v>
      </c>
      <c r="E332" s="19">
        <v>0.017</v>
      </c>
      <c r="F332" s="19">
        <v>0.0031</v>
      </c>
      <c r="G332" s="19">
        <v>0.007</v>
      </c>
      <c r="H332" s="19">
        <v>0.0038</v>
      </c>
      <c r="I332" s="19">
        <v>0.0027</v>
      </c>
      <c r="J332" s="20">
        <f>(SUM(Portfolio!B332:I332)-sum(Portfolio!B333:I333))/SUM(Portfolio!B333:I333)</f>
        <v>0.002997792304</v>
      </c>
    </row>
    <row r="333" hidden="1">
      <c r="A333" s="21">
        <v>45169.0</v>
      </c>
      <c r="B333" s="19">
        <v>-0.0046</v>
      </c>
      <c r="C333" s="19">
        <v>-0.0046</v>
      </c>
      <c r="D333" s="19">
        <v>2.0E-4</v>
      </c>
      <c r="E333" s="19">
        <v>-0.0075</v>
      </c>
      <c r="F333" s="19">
        <v>-0.007</v>
      </c>
      <c r="G333" s="19">
        <v>-0.0037</v>
      </c>
      <c r="H333" s="19">
        <v>0.0071</v>
      </c>
      <c r="I333" s="19">
        <v>-0.0099</v>
      </c>
      <c r="J333" s="20">
        <f>(SUM(Portfolio!B333:I333)-sum(Portfolio!B334:I334))/SUM(Portfolio!B334:I334)</f>
        <v>-0.008471715735</v>
      </c>
    </row>
    <row r="334" hidden="1">
      <c r="A334" s="21">
        <v>45168.0</v>
      </c>
      <c r="B334" s="19">
        <v>-0.0073</v>
      </c>
      <c r="C334" s="19">
        <v>-0.001</v>
      </c>
      <c r="D334" s="19">
        <v>0.0123</v>
      </c>
      <c r="E334" s="19">
        <v>-0.0026</v>
      </c>
      <c r="F334" s="19">
        <v>0.0061</v>
      </c>
      <c r="G334" s="19">
        <v>0.0015</v>
      </c>
      <c r="H334" s="19">
        <v>0.0</v>
      </c>
      <c r="I334" s="19">
        <v>-0.0044</v>
      </c>
      <c r="J334" s="20">
        <f>(SUM(Portfolio!B334:I334)-sum(Portfolio!B335:I335))/SUM(Portfolio!B335:I335)</f>
        <v>-0.003552466115</v>
      </c>
    </row>
    <row r="335" hidden="1">
      <c r="A335" s="21">
        <v>45167.0</v>
      </c>
      <c r="B335" s="19">
        <v>0.008</v>
      </c>
      <c r="C335" s="19">
        <v>-0.0096</v>
      </c>
      <c r="D335" s="19">
        <v>0.0014</v>
      </c>
      <c r="E335" s="19">
        <v>0.0079</v>
      </c>
      <c r="F335" s="19">
        <v>-0.0029</v>
      </c>
      <c r="G335" s="19">
        <v>0.0016</v>
      </c>
      <c r="H335" s="19">
        <v>-0.0015</v>
      </c>
      <c r="I335" s="19">
        <v>0.0026</v>
      </c>
      <c r="J335" s="20">
        <f>(SUM(Portfolio!B335:I335)-sum(Portfolio!B336:I336))/SUM(Portfolio!B336:I336)</f>
        <v>0.002039787365</v>
      </c>
    </row>
    <row r="336" hidden="1">
      <c r="A336" s="21">
        <v>45166.0</v>
      </c>
      <c r="B336" s="19">
        <v>0.0104</v>
      </c>
      <c r="C336" s="19">
        <v>-0.01</v>
      </c>
      <c r="D336" s="19">
        <v>-0.0031</v>
      </c>
      <c r="E336" s="19">
        <v>-0.0045</v>
      </c>
      <c r="F336" s="19">
        <v>-0.0044</v>
      </c>
      <c r="G336" s="19">
        <v>5.0E-4</v>
      </c>
      <c r="H336" s="19">
        <v>-0.0062</v>
      </c>
      <c r="I336" s="19">
        <v>0.0118</v>
      </c>
      <c r="J336" s="20">
        <f>(SUM(Portfolio!B336:I336)-sum(Portfolio!B337:I337))/SUM(Portfolio!B337:I337)</f>
        <v>0.009207422796</v>
      </c>
    </row>
    <row r="337" hidden="1">
      <c r="A337" s="21">
        <v>45163.0</v>
      </c>
      <c r="B337" s="19">
        <v>-0.0113</v>
      </c>
      <c r="C337" s="19">
        <v>-0.0046</v>
      </c>
      <c r="D337" s="19">
        <v>-0.0025</v>
      </c>
      <c r="E337" s="19">
        <v>-0.0096</v>
      </c>
      <c r="F337" s="19">
        <v>-0.0167</v>
      </c>
      <c r="G337" s="19">
        <v>-0.0046</v>
      </c>
      <c r="H337" s="19">
        <v>0.0024</v>
      </c>
      <c r="I337" s="19">
        <v>-0.0085</v>
      </c>
      <c r="J337" s="20">
        <f>(SUM(Portfolio!B337:I337)-sum(Portfolio!B338:I338))/SUM(Portfolio!B338:I338)</f>
        <v>-0.00790726686</v>
      </c>
    </row>
    <row r="338" hidden="1">
      <c r="A338" s="21">
        <v>45162.0</v>
      </c>
      <c r="B338" s="19">
        <v>-0.0046</v>
      </c>
      <c r="C338" s="19">
        <v>-0.0168</v>
      </c>
      <c r="D338" s="19">
        <v>0.0111</v>
      </c>
      <c r="E338" s="19">
        <v>-0.0048</v>
      </c>
      <c r="F338" s="19">
        <v>0.001</v>
      </c>
      <c r="G338" s="19">
        <v>-0.0028</v>
      </c>
      <c r="H338" s="19">
        <v>3.0E-4</v>
      </c>
      <c r="I338" s="19">
        <v>-0.0082</v>
      </c>
      <c r="J338" s="20">
        <f>(SUM(Portfolio!B338:I338)-sum(Portfolio!B339:I339))/SUM(Portfolio!B339:I339)</f>
        <v>-0.007502647382</v>
      </c>
    </row>
    <row r="339" hidden="1">
      <c r="A339" s="21">
        <v>45161.0</v>
      </c>
      <c r="B339" s="19">
        <v>0.0025</v>
      </c>
      <c r="C339" s="19">
        <v>0.0011</v>
      </c>
      <c r="D339" s="19">
        <v>0.003</v>
      </c>
      <c r="E339" s="19">
        <v>-0.0102</v>
      </c>
      <c r="F339" s="19">
        <v>-0.0084</v>
      </c>
      <c r="G339" s="19">
        <v>0.0043</v>
      </c>
      <c r="H339" s="19">
        <v>-9.0E-4</v>
      </c>
      <c r="I339" s="19">
        <v>0.0302</v>
      </c>
      <c r="J339" s="20">
        <f>(SUM(Portfolio!B339:I339)-sum(Portfolio!B340:I340))/SUM(Portfolio!B340:I340)</f>
        <v>0.02500938524</v>
      </c>
    </row>
    <row r="340" hidden="1">
      <c r="A340" s="21">
        <v>45160.0</v>
      </c>
      <c r="B340" s="19">
        <v>-0.0043</v>
      </c>
      <c r="C340" s="19">
        <v>-2.0E-4</v>
      </c>
      <c r="D340" s="19">
        <v>-0.0012</v>
      </c>
      <c r="E340" s="19">
        <v>-5.0E-4</v>
      </c>
      <c r="F340" s="19">
        <v>0.0144</v>
      </c>
      <c r="G340" s="19">
        <v>-0.0022</v>
      </c>
      <c r="H340" s="19">
        <v>-0.0044</v>
      </c>
      <c r="I340" s="19">
        <v>-0.0021</v>
      </c>
      <c r="J340" s="20">
        <f>(SUM(Portfolio!B340:I340)-sum(Portfolio!B341:I341))/SUM(Portfolio!B341:I341)</f>
        <v>-0.002007017185</v>
      </c>
    </row>
    <row r="341" hidden="1">
      <c r="A341" s="21">
        <v>45159.0</v>
      </c>
      <c r="B341" s="19">
        <v>-8.0E-4</v>
      </c>
      <c r="C341" s="19">
        <v>-0.0144</v>
      </c>
      <c r="D341" s="19">
        <v>0.012</v>
      </c>
      <c r="E341" s="19">
        <v>0.0076</v>
      </c>
      <c r="F341" s="19">
        <v>0.0139</v>
      </c>
      <c r="G341" s="19">
        <v>0.0028</v>
      </c>
      <c r="H341" s="19">
        <v>-0.0094</v>
      </c>
      <c r="I341" s="19">
        <v>0.0074</v>
      </c>
      <c r="J341" s="20">
        <f>(SUM(Portfolio!B341:I341)-sum(Portfolio!B342:I342))/SUM(Portfolio!B342:I342)</f>
        <v>0.005562705823</v>
      </c>
    </row>
    <row r="342" hidden="1">
      <c r="A342" s="21">
        <v>45156.0</v>
      </c>
      <c r="B342" s="19">
        <v>-0.0041</v>
      </c>
      <c r="C342" s="19">
        <v>0.0074</v>
      </c>
      <c r="D342" s="19">
        <v>-0.0161</v>
      </c>
      <c r="E342" s="19">
        <v>0.0033</v>
      </c>
      <c r="F342" s="19">
        <v>0.0015</v>
      </c>
      <c r="G342" s="19">
        <v>-0.0038</v>
      </c>
      <c r="H342" s="19">
        <v>0.0022</v>
      </c>
      <c r="I342" s="19">
        <v>0.047</v>
      </c>
      <c r="J342" s="20">
        <f>(SUM(Portfolio!B342:I342)-sum(Portfolio!B343:I343))/SUM(Portfolio!B343:I343)</f>
        <v>0.03842785092</v>
      </c>
    </row>
    <row r="343" hidden="1">
      <c r="A343" s="21">
        <v>45155.0</v>
      </c>
      <c r="B343" s="19">
        <v>-0.0055</v>
      </c>
      <c r="C343" s="19">
        <v>-0.0144</v>
      </c>
      <c r="D343" s="19">
        <v>-0.0049</v>
      </c>
      <c r="E343" s="19">
        <v>-0.0081</v>
      </c>
      <c r="F343" s="19">
        <v>-0.0205</v>
      </c>
      <c r="G343" s="19">
        <v>-0.0033</v>
      </c>
      <c r="H343" s="19">
        <v>7.0E-4</v>
      </c>
      <c r="I343" s="19">
        <v>-0.0037</v>
      </c>
      <c r="J343" s="20">
        <f>(SUM(Portfolio!B343:I343)-sum(Portfolio!B344:I344))/SUM(Portfolio!B344:I344)</f>
        <v>-0.004433363081</v>
      </c>
    </row>
    <row r="344" hidden="1">
      <c r="A344" s="21">
        <v>45154.0</v>
      </c>
      <c r="B344" s="19">
        <v>-0.0029</v>
      </c>
      <c r="C344" s="19">
        <v>-8.0E-4</v>
      </c>
      <c r="D344" s="19">
        <v>0.0179</v>
      </c>
      <c r="E344" s="19">
        <v>0.0188</v>
      </c>
      <c r="F344" s="19">
        <v>0.0023</v>
      </c>
      <c r="G344" s="19">
        <v>0.0015</v>
      </c>
      <c r="H344" s="19">
        <v>-0.0036</v>
      </c>
      <c r="I344" s="19">
        <v>0.0049</v>
      </c>
      <c r="J344" s="20">
        <f>(SUM(Portfolio!B344:I344)-sum(Portfolio!B345:I345))/SUM(Portfolio!B345:I345)</f>
        <v>0.00454119381</v>
      </c>
    </row>
    <row r="345" hidden="1">
      <c r="A345" s="21">
        <v>45152.0</v>
      </c>
      <c r="B345" s="19">
        <v>-0.0049</v>
      </c>
      <c r="C345" s="19">
        <v>0.0118</v>
      </c>
      <c r="D345" s="19">
        <v>0.0158</v>
      </c>
      <c r="E345" s="19">
        <v>-0.0073</v>
      </c>
      <c r="F345" s="19">
        <v>0.001</v>
      </c>
      <c r="G345" s="19">
        <v>-5.0E-4</v>
      </c>
      <c r="H345" s="19">
        <v>0.0091</v>
      </c>
      <c r="I345" s="19">
        <v>0.0084</v>
      </c>
      <c r="J345" s="20">
        <f>(SUM(Portfolio!B345:I345)-sum(Portfolio!B346:I346))/SUM(Portfolio!B346:I346)</f>
        <v>0.008070386691</v>
      </c>
    </row>
    <row r="346" hidden="1">
      <c r="A346" s="21">
        <v>45149.0</v>
      </c>
      <c r="B346" s="19">
        <v>-0.0104</v>
      </c>
      <c r="C346" s="19">
        <v>0.0042</v>
      </c>
      <c r="D346" s="19">
        <v>-0.0124</v>
      </c>
      <c r="E346" s="19">
        <v>-0.0104</v>
      </c>
      <c r="F346" s="19">
        <v>-0.0066</v>
      </c>
      <c r="G346" s="19">
        <v>-0.0051</v>
      </c>
      <c r="H346" s="19">
        <v>0.0093</v>
      </c>
      <c r="I346" s="19">
        <v>-0.0487</v>
      </c>
      <c r="J346" s="20">
        <f>(SUM(Portfolio!B346:I346)-sum(Portfolio!B347:I347))/SUM(Portfolio!B347:I347)</f>
        <v>-0.04058214964</v>
      </c>
    </row>
    <row r="347" hidden="1">
      <c r="A347" s="21">
        <v>45148.0</v>
      </c>
      <c r="B347" s="19">
        <v>-0.0089</v>
      </c>
      <c r="C347" s="19">
        <v>0.0045</v>
      </c>
      <c r="D347" s="19">
        <v>-0.0038</v>
      </c>
      <c r="E347" s="19">
        <v>-0.0069</v>
      </c>
      <c r="F347" s="19">
        <v>-0.015</v>
      </c>
      <c r="G347" s="19">
        <v>-5.0E-4</v>
      </c>
      <c r="H347" s="19">
        <v>0.0035</v>
      </c>
      <c r="I347" s="19">
        <v>-0.0027</v>
      </c>
      <c r="J347" s="20">
        <f>(SUM(Portfolio!B347:I347)-sum(Portfolio!B348:I348))/SUM(Portfolio!B348:I348)</f>
        <v>-0.002488870325</v>
      </c>
    </row>
    <row r="348" hidden="1">
      <c r="A348" s="18">
        <v>45147.0</v>
      </c>
      <c r="B348" s="19">
        <v>4.0E-4</v>
      </c>
      <c r="C348" s="19">
        <v>0.0066</v>
      </c>
      <c r="D348" s="19">
        <v>0.003</v>
      </c>
      <c r="E348" s="19">
        <v>0.0251</v>
      </c>
      <c r="F348" s="19">
        <v>0.0139</v>
      </c>
      <c r="G348" s="19">
        <v>0.001</v>
      </c>
      <c r="H348" s="19">
        <v>-0.0038</v>
      </c>
      <c r="I348" s="19">
        <v>0.0011</v>
      </c>
      <c r="J348" s="20">
        <f>(SUM(Portfolio!B348:I348)-sum(Portfolio!B349:I349))/SUM(Portfolio!B349:I349)</f>
        <v>0.001653654951</v>
      </c>
    </row>
    <row r="349" hidden="1">
      <c r="A349" s="18">
        <v>45146.0</v>
      </c>
      <c r="B349" s="19">
        <v>-8.0E-4</v>
      </c>
      <c r="C349" s="19">
        <v>-0.006</v>
      </c>
      <c r="D349" s="19">
        <v>-0.002</v>
      </c>
      <c r="E349" s="19">
        <v>-0.0036</v>
      </c>
      <c r="F349" s="19">
        <v>-0.0056</v>
      </c>
      <c r="G349" s="19">
        <v>-2.0E-4</v>
      </c>
      <c r="H349" s="19">
        <v>-7.0E-4</v>
      </c>
      <c r="I349" s="19">
        <v>0.0086</v>
      </c>
      <c r="J349" s="20">
        <f>(SUM(Portfolio!B349:I349)-sum(Portfolio!B350:I350))/SUM(Portfolio!B350:I350)</f>
        <v>0.006587874284</v>
      </c>
    </row>
    <row r="350" hidden="1">
      <c r="A350" s="18">
        <v>45145.0</v>
      </c>
      <c r="B350" s="19">
        <v>-6.0E-4</v>
      </c>
      <c r="C350" s="19">
        <v>0.0057</v>
      </c>
      <c r="D350" s="19">
        <v>0.0106</v>
      </c>
      <c r="E350" s="19">
        <v>-0.0089</v>
      </c>
      <c r="F350" s="19">
        <v>-1.0E-4</v>
      </c>
      <c r="G350" s="19">
        <v>0.0015</v>
      </c>
      <c r="H350" s="19">
        <v>0.0115</v>
      </c>
      <c r="I350" s="19">
        <v>-0.0345</v>
      </c>
      <c r="J350" s="20">
        <f>(SUM(Portfolio!B350:I350)-sum(Portfolio!B351:I351))/SUM(Portfolio!B351:I351)</f>
        <v>-0.02779987076</v>
      </c>
    </row>
    <row r="351" hidden="1">
      <c r="A351" s="18">
        <v>45142.0</v>
      </c>
      <c r="B351" s="19">
        <v>0.0145</v>
      </c>
      <c r="C351" s="19">
        <v>0.0136</v>
      </c>
      <c r="D351" s="19">
        <v>0.0103</v>
      </c>
      <c r="E351" s="19">
        <v>-0.0064</v>
      </c>
      <c r="F351" s="19">
        <v>-0.0024</v>
      </c>
      <c r="G351" s="19">
        <v>0.0071</v>
      </c>
      <c r="H351" s="19">
        <v>0.0015</v>
      </c>
      <c r="I351" s="19">
        <v>-0.0087</v>
      </c>
      <c r="J351" s="20">
        <f>(SUM(Portfolio!B351:I351)-sum(Portfolio!B352:I352))/SUM(Portfolio!B352:I352)</f>
        <v>-0.005912556793</v>
      </c>
    </row>
    <row r="352" hidden="1">
      <c r="A352" s="18">
        <v>45141.0</v>
      </c>
      <c r="B352" s="19">
        <v>-0.0072</v>
      </c>
      <c r="C352" s="19">
        <v>-0.0042</v>
      </c>
      <c r="D352" s="19">
        <v>0.0055</v>
      </c>
      <c r="E352" s="19">
        <v>-0.0059</v>
      </c>
      <c r="F352" s="19">
        <v>-0.0088</v>
      </c>
      <c r="G352" s="19">
        <v>-0.0076</v>
      </c>
      <c r="H352" s="19">
        <v>0.0037</v>
      </c>
      <c r="I352" s="19">
        <v>0.0149</v>
      </c>
      <c r="J352" s="20">
        <f>(SUM(Portfolio!B352:I352)-sum(Portfolio!B353:I353))/SUM(Portfolio!B353:I353)</f>
        <v>0.01206826071</v>
      </c>
    </row>
    <row r="353" hidden="1">
      <c r="A353" s="18">
        <v>45140.0</v>
      </c>
      <c r="B353" s="19">
        <v>-0.0131</v>
      </c>
      <c r="C353" s="19">
        <v>-0.0107</v>
      </c>
      <c r="D353" s="19">
        <v>-0.0061</v>
      </c>
      <c r="E353" s="19">
        <v>-0.0326</v>
      </c>
      <c r="F353" s="19">
        <v>-0.0101</v>
      </c>
      <c r="G353" s="19">
        <v>-0.0072</v>
      </c>
      <c r="H353" s="19">
        <v>8.0E-4</v>
      </c>
      <c r="I353" s="19">
        <v>0.0183</v>
      </c>
      <c r="J353" s="20">
        <f>(SUM(Portfolio!B353:I353)-sum(Portfolio!B354:I354))/SUM(Portfolio!B354:I354)</f>
        <v>0.01350506717</v>
      </c>
    </row>
    <row r="354" hidden="1">
      <c r="A354" s="18">
        <v>45139.0</v>
      </c>
      <c r="B354" s="19">
        <v>0.0067</v>
      </c>
      <c r="C354" s="19">
        <v>-0.0141</v>
      </c>
      <c r="D354" s="19">
        <v>0.007</v>
      </c>
      <c r="E354" s="19">
        <v>-0.001</v>
      </c>
      <c r="F354" s="19">
        <v>-0.0019</v>
      </c>
      <c r="G354" s="19">
        <v>4.0E-4</v>
      </c>
      <c r="H354" s="19">
        <v>-0.0068</v>
      </c>
      <c r="I354" s="19">
        <v>-0.0258</v>
      </c>
      <c r="J354" s="20">
        <f>(SUM(Portfolio!B354:I354)-sum(Portfolio!B355:I355))/SUM(Portfolio!B355:I355)</f>
        <v>-0.02198714245</v>
      </c>
    </row>
    <row r="355" hidden="1">
      <c r="A355" s="21">
        <v>45138.0</v>
      </c>
      <c r="B355" s="19">
        <v>0.0047</v>
      </c>
      <c r="C355" s="19">
        <v>0.0085</v>
      </c>
      <c r="D355" s="19">
        <v>0.0113</v>
      </c>
      <c r="E355" s="19">
        <v>0.0142</v>
      </c>
      <c r="F355" s="19">
        <v>-0.0059</v>
      </c>
      <c r="G355" s="19">
        <v>0.0039</v>
      </c>
      <c r="H355" s="19">
        <v>-0.0035</v>
      </c>
      <c r="I355" s="19">
        <v>4.0E-4</v>
      </c>
      <c r="J355" s="20">
        <f>(SUM(Portfolio!B355:I355)-sum(Portfolio!B356:I356))/SUM(Portfolio!B356:I356)</f>
        <v>0.001164852971</v>
      </c>
    </row>
    <row r="356" hidden="1">
      <c r="A356" s="21">
        <v>45135.0</v>
      </c>
      <c r="B356" s="19">
        <v>-0.0177</v>
      </c>
      <c r="C356" s="19">
        <v>0.01</v>
      </c>
      <c r="D356" s="19">
        <v>-0.0093</v>
      </c>
      <c r="E356" s="19">
        <v>-0.013</v>
      </c>
      <c r="F356" s="19">
        <v>0.0073</v>
      </c>
      <c r="G356" s="19">
        <v>-4.0E-4</v>
      </c>
      <c r="H356" s="19">
        <v>-0.0045</v>
      </c>
      <c r="I356" s="19">
        <v>-0.0758</v>
      </c>
      <c r="J356" s="20">
        <f>(SUM(Portfolio!B356:I356)-sum(Portfolio!B357:I357))/SUM(Portfolio!B357:I357)</f>
        <v>-0.06429147788</v>
      </c>
    </row>
    <row r="357" hidden="1">
      <c r="A357" s="21">
        <v>45134.0</v>
      </c>
      <c r="B357" s="19">
        <v>-0.0104</v>
      </c>
      <c r="C357" s="19">
        <v>-0.0093</v>
      </c>
      <c r="D357" s="19">
        <v>0.0032</v>
      </c>
      <c r="E357" s="19">
        <v>0.0041</v>
      </c>
      <c r="F357" s="19">
        <v>-0.0152</v>
      </c>
      <c r="G357" s="19">
        <v>-0.0052</v>
      </c>
      <c r="H357" s="19">
        <v>-0.0013</v>
      </c>
      <c r="I357" s="19">
        <v>-0.006</v>
      </c>
      <c r="J357" s="20">
        <f>(SUM(Portfolio!B357:I357)-sum(Portfolio!B358:I358))/SUM(Portfolio!B358:I358)</f>
        <v>-0.005879370272</v>
      </c>
    </row>
    <row r="358" hidden="1">
      <c r="A358" s="21">
        <v>45133.0</v>
      </c>
      <c r="B358" s="19">
        <v>-0.0035</v>
      </c>
      <c r="C358" s="19">
        <v>0.0163</v>
      </c>
      <c r="D358" s="19">
        <v>0.0107</v>
      </c>
      <c r="E358" s="19">
        <v>0.0026</v>
      </c>
      <c r="F358" s="19">
        <v>0.0215</v>
      </c>
      <c r="G358" s="19">
        <v>0.006</v>
      </c>
      <c r="H358" s="19">
        <v>-0.0011</v>
      </c>
      <c r="I358" s="19">
        <v>0.0108</v>
      </c>
      <c r="J358" s="20">
        <f>(SUM(Portfolio!B358:I358)-sum(Portfolio!B359:I359))/SUM(Portfolio!B359:I359)</f>
        <v>0.01020115678</v>
      </c>
    </row>
    <row r="359" hidden="1">
      <c r="A359" s="21">
        <v>45132.0</v>
      </c>
      <c r="B359" s="19">
        <v>0.0108</v>
      </c>
      <c r="C359" s="19">
        <v>-6.0E-4</v>
      </c>
      <c r="D359" s="19">
        <v>-0.0015</v>
      </c>
      <c r="E359" s="19">
        <v>0.0162</v>
      </c>
      <c r="F359" s="19">
        <v>-0.0192</v>
      </c>
      <c r="G359" s="19">
        <v>-0.0016</v>
      </c>
      <c r="H359" s="19">
        <v>-9.0E-4</v>
      </c>
      <c r="I359" s="19">
        <v>-0.0177</v>
      </c>
      <c r="J359" s="20">
        <f>(SUM(Portfolio!B359:I359)-sum(Portfolio!B360:I360))/SUM(Portfolio!B360:I360)</f>
        <v>-0.01471479866</v>
      </c>
    </row>
    <row r="360" hidden="1">
      <c r="A360" s="21">
        <v>45131.0</v>
      </c>
      <c r="B360" s="19">
        <v>0.0016</v>
      </c>
      <c r="C360" s="19">
        <v>-0.0202</v>
      </c>
      <c r="D360" s="19">
        <v>0.0038</v>
      </c>
      <c r="E360" s="19">
        <v>0.0056</v>
      </c>
      <c r="F360" s="19">
        <v>-0.0389</v>
      </c>
      <c r="G360" s="19">
        <v>-0.0063</v>
      </c>
      <c r="H360" s="19">
        <v>-0.0046</v>
      </c>
      <c r="I360" s="19">
        <v>0.0691</v>
      </c>
      <c r="J360" s="20">
        <f>(SUM(Portfolio!B360:I360)-sum(Portfolio!B361:I361))/SUM(Portfolio!B361:I361)</f>
        <v>0.0562344142</v>
      </c>
    </row>
    <row r="361" hidden="1">
      <c r="A361" s="21">
        <v>45128.0</v>
      </c>
      <c r="B361" s="19">
        <v>-0.0077</v>
      </c>
      <c r="C361" s="19">
        <v>-0.031</v>
      </c>
      <c r="D361" s="19">
        <v>-0.0813</v>
      </c>
      <c r="E361" s="19">
        <v>0.0066</v>
      </c>
      <c r="F361" s="19">
        <v>-0.0035</v>
      </c>
      <c r="G361" s="19">
        <v>-0.0032</v>
      </c>
      <c r="H361" s="19">
        <v>-0.0051</v>
      </c>
      <c r="I361" s="19">
        <v>-9.0E-4</v>
      </c>
      <c r="J361" s="20">
        <f>(SUM(Portfolio!B361:I361)-sum(Portfolio!B362:I362))/SUM(Portfolio!B362:I362)</f>
        <v>-0.004921207652</v>
      </c>
    </row>
    <row r="362" hidden="1">
      <c r="A362" s="21">
        <v>45127.0</v>
      </c>
      <c r="B362" s="19">
        <v>0.0022</v>
      </c>
      <c r="C362" s="19">
        <v>-0.0781</v>
      </c>
      <c r="D362" s="19">
        <v>-0.0173</v>
      </c>
      <c r="E362" s="19">
        <v>0.0017</v>
      </c>
      <c r="F362" s="19">
        <v>0.0278</v>
      </c>
      <c r="G362" s="19">
        <v>0.0032</v>
      </c>
      <c r="H362" s="19">
        <v>-0.0032</v>
      </c>
      <c r="I362" s="19">
        <v>-0.0043</v>
      </c>
      <c r="J362" s="20">
        <f>(SUM(Portfolio!B362:I362)-sum(Portfolio!B363:I363))/SUM(Portfolio!B363:I363)</f>
        <v>-0.007937163158</v>
      </c>
    </row>
    <row r="363" hidden="1">
      <c r="A363" s="21">
        <v>45126.0</v>
      </c>
      <c r="B363" s="19">
        <v>0.0045</v>
      </c>
      <c r="C363" s="19">
        <v>0.0076</v>
      </c>
      <c r="D363" s="19">
        <v>-2.0E-4</v>
      </c>
      <c r="E363" s="19">
        <v>0.0139</v>
      </c>
      <c r="F363" s="19">
        <v>0.0134</v>
      </c>
      <c r="G363" s="19">
        <v>0.0027</v>
      </c>
      <c r="H363" s="19">
        <v>0.0036</v>
      </c>
      <c r="I363" s="19">
        <v>0.0</v>
      </c>
      <c r="J363" s="20">
        <f>(SUM(Portfolio!B363:I363)-sum(Portfolio!B364:I364))/SUM(Portfolio!B364:I364)</f>
        <v>0.0009571639166</v>
      </c>
    </row>
    <row r="364" hidden="1">
      <c r="A364" s="21">
        <v>45125.0</v>
      </c>
      <c r="B364" s="19">
        <v>-8.0E-4</v>
      </c>
      <c r="C364" s="19">
        <v>0.0085</v>
      </c>
      <c r="D364" s="19">
        <v>0.0367</v>
      </c>
      <c r="E364" s="19">
        <v>-0.0103</v>
      </c>
      <c r="F364" s="19">
        <v>3.0E-4</v>
      </c>
      <c r="G364" s="19">
        <v>0.0032</v>
      </c>
      <c r="H364" s="19">
        <v>-0.0031</v>
      </c>
      <c r="I364" s="19">
        <v>0.0308</v>
      </c>
      <c r="J364" s="20">
        <f>(SUM(Portfolio!B364:I364)-sum(Portfolio!B365:I365))/SUM(Portfolio!B365:I365)</f>
        <v>0.02662124852</v>
      </c>
    </row>
    <row r="365" hidden="1">
      <c r="A365" s="21">
        <v>45124.0</v>
      </c>
      <c r="B365" s="19">
        <v>0.0209</v>
      </c>
      <c r="C365" s="19">
        <v>0.0204</v>
      </c>
      <c r="D365" s="19">
        <v>-0.0021</v>
      </c>
      <c r="E365" s="19">
        <v>-0.0102</v>
      </c>
      <c r="F365" s="19">
        <v>-0.0012</v>
      </c>
      <c r="G365" s="19">
        <v>0.0074</v>
      </c>
      <c r="H365" s="19">
        <v>-0.0019</v>
      </c>
      <c r="I365" s="19">
        <v>-0.0469</v>
      </c>
      <c r="J365" s="20">
        <f>(SUM(Portfolio!B365:I365)-sum(Portfolio!B366:I366))/SUM(Portfolio!B366:I366)</f>
        <v>-0.03757183428</v>
      </c>
    </row>
    <row r="366" hidden="1">
      <c r="A366" s="21">
        <v>45121.0</v>
      </c>
      <c r="B366" s="19">
        <v>0.0021</v>
      </c>
      <c r="C366" s="19">
        <v>-8.0E-4</v>
      </c>
      <c r="D366" s="19">
        <v>0.0446</v>
      </c>
      <c r="E366" s="19">
        <v>0.0068</v>
      </c>
      <c r="F366" s="19">
        <v>0.0019</v>
      </c>
      <c r="G366" s="19">
        <v>0.0067</v>
      </c>
      <c r="H366" s="19">
        <v>-0.0151</v>
      </c>
      <c r="I366" s="19">
        <v>0.0172</v>
      </c>
      <c r="J366" s="20">
        <f>(SUM(Portfolio!B366:I366)-sum(Portfolio!B367:I367))/SUM(Portfolio!B367:I367)</f>
        <v>0.01501336996</v>
      </c>
    </row>
    <row r="367" hidden="1">
      <c r="A367" s="21">
        <v>45120.0</v>
      </c>
      <c r="B367" s="19">
        <v>0.005</v>
      </c>
      <c r="C367" s="19">
        <v>-0.0089</v>
      </c>
      <c r="D367" s="19">
        <v>0.0239</v>
      </c>
      <c r="E367" s="19">
        <v>-0.0013</v>
      </c>
      <c r="F367" s="19">
        <v>-6.0E-4</v>
      </c>
      <c r="G367" s="19">
        <v>5.0E-4</v>
      </c>
      <c r="H367" s="19">
        <v>0.0048</v>
      </c>
      <c r="I367" s="19">
        <v>0.0452</v>
      </c>
      <c r="J367" s="20">
        <f>(SUM(Portfolio!B367:I367)-sum(Portfolio!B368:I368))/SUM(Portfolio!B368:I368)</f>
        <v>0.03772770256</v>
      </c>
    </row>
    <row r="368" hidden="1">
      <c r="A368" s="21">
        <v>45119.0</v>
      </c>
      <c r="B368" s="19">
        <v>-0.0094</v>
      </c>
      <c r="C368" s="19">
        <v>0.0011</v>
      </c>
      <c r="D368" s="19">
        <v>-0.0113</v>
      </c>
      <c r="E368" s="19">
        <v>-0.0112</v>
      </c>
      <c r="F368" s="19">
        <v>-0.0018</v>
      </c>
      <c r="G368" s="19">
        <v>-0.0019</v>
      </c>
      <c r="H368" s="19">
        <v>0.0125</v>
      </c>
      <c r="I368" s="19">
        <v>0.0032</v>
      </c>
      <c r="J368" s="20">
        <f>(SUM(Portfolio!B368:I368)-sum(Portfolio!B369:I369))/SUM(Portfolio!B369:I369)</f>
        <v>0.002428169503</v>
      </c>
    </row>
    <row r="369" hidden="1">
      <c r="A369" s="21">
        <v>45118.0</v>
      </c>
      <c r="B369" s="19">
        <v>-0.0049</v>
      </c>
      <c r="C369" s="19">
        <v>0.0108</v>
      </c>
      <c r="D369" s="19">
        <v>0.0146</v>
      </c>
      <c r="E369" s="19">
        <v>0.0159</v>
      </c>
      <c r="F369" s="19">
        <v>0.0157</v>
      </c>
      <c r="G369" s="19">
        <v>0.0044</v>
      </c>
      <c r="H369" s="19">
        <v>-0.0124</v>
      </c>
      <c r="I369" s="19">
        <v>0.0015</v>
      </c>
      <c r="J369" s="20">
        <f>(SUM(Portfolio!B369:I369)-sum(Portfolio!B370:I370))/SUM(Portfolio!B370:I370)</f>
        <v>0.001939486911</v>
      </c>
    </row>
    <row r="370" hidden="1">
      <c r="A370" s="21">
        <v>45117.0</v>
      </c>
      <c r="B370" s="19">
        <v>-0.0024</v>
      </c>
      <c r="C370" s="19">
        <v>0.0385</v>
      </c>
      <c r="D370" s="19">
        <v>-8.0E-4</v>
      </c>
      <c r="E370" s="19">
        <v>7.0E-4</v>
      </c>
      <c r="F370" s="19">
        <v>-0.0054</v>
      </c>
      <c r="G370" s="19">
        <v>0.0024</v>
      </c>
      <c r="H370" s="19">
        <v>0.0033</v>
      </c>
      <c r="I370" s="19">
        <v>-0.0119</v>
      </c>
      <c r="J370" s="20">
        <f>(SUM(Portfolio!B370:I370)-sum(Portfolio!B371:I371))/SUM(Portfolio!B371:I371)</f>
        <v>-0.007917463287</v>
      </c>
    </row>
    <row r="371" hidden="1">
      <c r="A371" s="18">
        <v>45114.0</v>
      </c>
      <c r="B371" s="19">
        <v>-0.0087</v>
      </c>
      <c r="C371" s="19">
        <v>-0.002</v>
      </c>
      <c r="D371" s="19">
        <v>-0.0102</v>
      </c>
      <c r="E371" s="19">
        <v>0.029</v>
      </c>
      <c r="F371" s="19">
        <v>-0.0116</v>
      </c>
      <c r="G371" s="19">
        <v>-0.0086</v>
      </c>
      <c r="H371" s="19">
        <v>8.0E-4</v>
      </c>
      <c r="I371" s="19">
        <v>-0.0199</v>
      </c>
      <c r="J371" s="20">
        <f>(SUM(Portfolio!B371:I371)-sum(Portfolio!B372:I372))/SUM(Portfolio!B372:I372)</f>
        <v>-0.01694860537</v>
      </c>
    </row>
    <row r="372" hidden="1">
      <c r="A372" s="18">
        <v>45113.0</v>
      </c>
      <c r="B372" s="19">
        <v>0.001</v>
      </c>
      <c r="C372" s="19">
        <v>0.021</v>
      </c>
      <c r="D372" s="19">
        <v>-0.0025</v>
      </c>
      <c r="E372" s="19">
        <v>0.0213</v>
      </c>
      <c r="F372" s="19">
        <v>-0.0025</v>
      </c>
      <c r="G372" s="19">
        <v>0.0061</v>
      </c>
      <c r="H372" s="19">
        <v>-0.0022</v>
      </c>
      <c r="I372" s="19">
        <v>0.022</v>
      </c>
      <c r="J372" s="20">
        <f>(SUM(Portfolio!B372:I372)-sum(Portfolio!B373:I373))/SUM(Portfolio!B373:I373)</f>
        <v>0.01935450706</v>
      </c>
    </row>
    <row r="373" hidden="1">
      <c r="A373" s="18">
        <v>45112.0</v>
      </c>
      <c r="B373" s="19">
        <v>-0.0318</v>
      </c>
      <c r="C373" s="19">
        <v>-0.0016</v>
      </c>
      <c r="D373" s="19">
        <v>0.0016</v>
      </c>
      <c r="E373" s="19">
        <v>-0.0054</v>
      </c>
      <c r="F373" s="19">
        <v>0.0188</v>
      </c>
      <c r="G373" s="19">
        <v>1.0E-4</v>
      </c>
      <c r="H373" s="19">
        <v>-0.0022</v>
      </c>
      <c r="I373" s="19">
        <v>-0.0244</v>
      </c>
      <c r="J373" s="20">
        <f>(SUM(Portfolio!B373:I373)-sum(Portfolio!B374:I374))/SUM(Portfolio!B374:I374)</f>
        <v>-0.02136064567</v>
      </c>
    </row>
    <row r="374" hidden="1">
      <c r="A374" s="18">
        <v>45111.0</v>
      </c>
      <c r="B374" s="19">
        <v>0.0049</v>
      </c>
      <c r="C374" s="19">
        <v>-0.0103</v>
      </c>
      <c r="D374" s="19">
        <v>0.0086</v>
      </c>
      <c r="E374" s="19">
        <v>0.0011</v>
      </c>
      <c r="F374" s="19">
        <v>0.0067</v>
      </c>
      <c r="G374" s="19">
        <v>0.0034</v>
      </c>
      <c r="H374" s="19">
        <v>-0.005</v>
      </c>
      <c r="I374" s="19">
        <v>0.0139</v>
      </c>
      <c r="J374" s="20">
        <f>(SUM(Portfolio!B374:I374)-sum(Portfolio!B375:I375))/SUM(Portfolio!B375:I375)</f>
        <v>0.01126282376</v>
      </c>
    </row>
    <row r="375" hidden="1">
      <c r="A375" s="18">
        <v>45110.0</v>
      </c>
      <c r="B375" s="19">
        <v>0.0108</v>
      </c>
      <c r="C375" s="19">
        <v>0.0257</v>
      </c>
      <c r="D375" s="19">
        <v>-0.0013</v>
      </c>
      <c r="E375" s="19">
        <v>-0.008</v>
      </c>
      <c r="F375" s="19">
        <v>0.0258</v>
      </c>
      <c r="G375" s="19">
        <v>0.0064</v>
      </c>
      <c r="H375" s="19">
        <v>0.0</v>
      </c>
      <c r="I375" s="19">
        <v>-0.0167</v>
      </c>
      <c r="J375" s="20">
        <f>(SUM(Portfolio!B375:I375)-sum(Portfolio!B376:I376))/SUM(Portfolio!B376:I376)</f>
        <v>-0.0121572973</v>
      </c>
    </row>
    <row r="376" hidden="1">
      <c r="A376" s="21">
        <v>45107.0</v>
      </c>
      <c r="B376" s="19">
        <v>0.0151</v>
      </c>
      <c r="C376" s="19">
        <v>0.0082</v>
      </c>
      <c r="D376" s="19">
        <v>0.0326</v>
      </c>
      <c r="E376" s="19">
        <v>0.0152</v>
      </c>
      <c r="F376" s="19">
        <v>0.005</v>
      </c>
      <c r="G376" s="19">
        <v>0.0131</v>
      </c>
      <c r="H376" s="19">
        <v>0.0125</v>
      </c>
      <c r="I376" s="19">
        <v>-0.0059</v>
      </c>
      <c r="J376" s="20">
        <f>(SUM(Portfolio!B376:I376)-sum(Portfolio!B377:I377))/SUM(Portfolio!B377:I377)</f>
        <v>-0.002509364306</v>
      </c>
    </row>
    <row r="377" hidden="1">
      <c r="A377" s="21">
        <v>45105.0</v>
      </c>
      <c r="B377" s="19">
        <v>0.0106</v>
      </c>
      <c r="C377" s="19">
        <v>0.0132</v>
      </c>
      <c r="D377" s="19">
        <v>0.0111</v>
      </c>
      <c r="E377" s="19">
        <v>0.0236</v>
      </c>
      <c r="F377" s="19">
        <v>0.0095</v>
      </c>
      <c r="G377" s="19">
        <v>0.0063</v>
      </c>
      <c r="H377" s="19">
        <v>-0.0041</v>
      </c>
      <c r="I377" s="19">
        <v>0.0023</v>
      </c>
      <c r="J377" s="20">
        <f>(SUM(Portfolio!B377:I377)-sum(Portfolio!B378:I378))/SUM(Portfolio!B378:I378)</f>
        <v>0.003408094716</v>
      </c>
    </row>
    <row r="378" hidden="1">
      <c r="A378" s="21">
        <v>45104.0</v>
      </c>
      <c r="B378" s="19">
        <v>0.0141</v>
      </c>
      <c r="C378" s="19">
        <v>4.0E-4</v>
      </c>
      <c r="D378" s="19">
        <v>0.0069</v>
      </c>
      <c r="E378" s="19">
        <v>0.0092</v>
      </c>
      <c r="F378" s="19">
        <v>-0.0013</v>
      </c>
      <c r="G378" s="19">
        <v>0.0059</v>
      </c>
      <c r="H378" s="19">
        <v>3.0E-4</v>
      </c>
      <c r="I378" s="19">
        <v>0.0047</v>
      </c>
      <c r="J378" s="20">
        <f>(SUM(Portfolio!B378:I378)-sum(Portfolio!B379:I379))/SUM(Portfolio!B379:I379)</f>
        <v>0.00463749196</v>
      </c>
    </row>
    <row r="379" hidden="1">
      <c r="A379" s="21">
        <v>45103.0</v>
      </c>
      <c r="B379" s="19">
        <v>-0.0048</v>
      </c>
      <c r="C379" s="19">
        <v>-0.0076</v>
      </c>
      <c r="D379" s="19">
        <v>0.0042</v>
      </c>
      <c r="E379" s="19">
        <v>0.0147</v>
      </c>
      <c r="F379" s="19">
        <v>0.0021</v>
      </c>
      <c r="G379" s="19">
        <v>3.0E-4</v>
      </c>
      <c r="H379" s="19">
        <v>0.0011</v>
      </c>
      <c r="I379" s="19">
        <v>0.0332</v>
      </c>
      <c r="J379" s="20">
        <f>(SUM(Portfolio!B379:I379)-sum(Portfolio!B380:I380))/SUM(Portfolio!B380:I380)</f>
        <v>0.02739525324</v>
      </c>
    </row>
    <row r="380" hidden="1">
      <c r="A380" s="21">
        <v>45100.0</v>
      </c>
      <c r="B380" s="19">
        <v>-1.0E-4</v>
      </c>
      <c r="C380" s="19">
        <v>-0.0082</v>
      </c>
      <c r="D380" s="19">
        <v>-0.0129</v>
      </c>
      <c r="E380" s="19">
        <v>-0.017</v>
      </c>
      <c r="F380" s="19">
        <v>-0.0065</v>
      </c>
      <c r="G380" s="19">
        <v>-0.0045</v>
      </c>
      <c r="H380" s="19">
        <v>0.0127</v>
      </c>
      <c r="I380" s="19">
        <v>-0.0094</v>
      </c>
      <c r="J380" s="20">
        <f>(SUM(Portfolio!B380:I380)-sum(Portfolio!B381:I381))/SUM(Portfolio!B381:I381)</f>
        <v>-0.008321940583</v>
      </c>
    </row>
    <row r="381" hidden="1">
      <c r="A381" s="21">
        <v>45099.0</v>
      </c>
      <c r="B381" s="19">
        <v>0.0049</v>
      </c>
      <c r="C381" s="19">
        <v>-0.0112</v>
      </c>
      <c r="D381" s="19">
        <v>-0.0137</v>
      </c>
      <c r="E381" s="19">
        <v>-0.0207</v>
      </c>
      <c r="F381" s="19">
        <v>0.0013</v>
      </c>
      <c r="G381" s="19">
        <v>-0.0036</v>
      </c>
      <c r="H381" s="19">
        <v>0.0032</v>
      </c>
      <c r="I381" s="19">
        <v>0.0312</v>
      </c>
      <c r="J381" s="20">
        <f>(SUM(Portfolio!B381:I381)-sum(Portfolio!B382:I382))/SUM(Portfolio!B382:I382)</f>
        <v>0.02491196103</v>
      </c>
    </row>
    <row r="382" hidden="1">
      <c r="A382" s="21">
        <v>45098.0</v>
      </c>
      <c r="B382" s="19">
        <v>0.0175</v>
      </c>
      <c r="C382" s="19">
        <v>0.0028</v>
      </c>
      <c r="D382" s="19">
        <v>-0.0031</v>
      </c>
      <c r="E382" s="19">
        <v>-0.0032</v>
      </c>
      <c r="F382" s="19">
        <v>-0.0128</v>
      </c>
      <c r="G382" s="19">
        <v>1.0E-4</v>
      </c>
      <c r="H382" s="19">
        <v>-8.0E-4</v>
      </c>
      <c r="I382" s="19">
        <v>-0.0214</v>
      </c>
      <c r="J382" s="20">
        <f>(SUM(Portfolio!B382:I382)-sum(Portfolio!B383:I383))/SUM(Portfolio!B383:I383)</f>
        <v>-0.01730273861</v>
      </c>
    </row>
    <row r="383" hidden="1">
      <c r="A383" s="21">
        <v>45097.0</v>
      </c>
      <c r="B383" s="19">
        <v>0.0021</v>
      </c>
      <c r="C383" s="19">
        <v>0.0021</v>
      </c>
      <c r="D383" s="19">
        <v>0.0073</v>
      </c>
      <c r="E383" s="19">
        <v>0.0304</v>
      </c>
      <c r="F383" s="19">
        <v>-0.0017</v>
      </c>
      <c r="G383" s="19">
        <v>0.0051</v>
      </c>
      <c r="H383" s="19">
        <v>0.0089</v>
      </c>
      <c r="I383" s="19">
        <v>0.0082</v>
      </c>
      <c r="J383" s="20">
        <f>(SUM(Portfolio!B383:I383)-sum(Portfolio!B384:I384))/SUM(Portfolio!B384:I384)</f>
        <v>0.007825865582</v>
      </c>
    </row>
    <row r="384" hidden="1">
      <c r="A384" s="21">
        <v>45096.0</v>
      </c>
      <c r="B384" s="19">
        <v>9.0E-4</v>
      </c>
      <c r="C384" s="19">
        <v>-0.0099</v>
      </c>
      <c r="D384" s="19">
        <v>0.0018</v>
      </c>
      <c r="E384" s="19">
        <v>-0.0066</v>
      </c>
      <c r="F384" s="19">
        <v>0.0011</v>
      </c>
      <c r="G384" s="19">
        <v>-0.0032</v>
      </c>
      <c r="H384" s="19">
        <v>-0.0061</v>
      </c>
      <c r="I384" s="19">
        <v>-0.0255</v>
      </c>
      <c r="J384" s="20">
        <f>(SUM(Portfolio!B384:I384)-sum(Portfolio!B385:I385))/SUM(Portfolio!B385:I385)</f>
        <v>-0.02196252852</v>
      </c>
    </row>
    <row r="385" hidden="1">
      <c r="A385" s="21">
        <v>45093.0</v>
      </c>
      <c r="B385" s="19">
        <v>0.0131</v>
      </c>
      <c r="C385" s="19">
        <v>0.0097</v>
      </c>
      <c r="D385" s="19">
        <v>0.0038</v>
      </c>
      <c r="E385" s="19">
        <v>0.0024</v>
      </c>
      <c r="F385" s="19">
        <v>0.0112</v>
      </c>
      <c r="G385" s="19">
        <v>0.0065</v>
      </c>
      <c r="H385" s="19">
        <v>0.0</v>
      </c>
      <c r="I385" s="19">
        <v>0.0033</v>
      </c>
      <c r="J385" s="20">
        <f>(SUM(Portfolio!B385:I385)-sum(Portfolio!B386:I386))/SUM(Portfolio!B386:I386)</f>
        <v>0.003876427032</v>
      </c>
    </row>
    <row r="386" hidden="1">
      <c r="A386" s="21">
        <v>45092.0</v>
      </c>
      <c r="B386" s="19">
        <v>-0.0123</v>
      </c>
      <c r="C386" s="19">
        <v>3.0E-4</v>
      </c>
      <c r="D386" s="19">
        <v>-0.0105</v>
      </c>
      <c r="E386" s="19">
        <v>-0.0032</v>
      </c>
      <c r="F386" s="19">
        <v>0.0081</v>
      </c>
      <c r="G386" s="19">
        <v>-0.0023</v>
      </c>
      <c r="H386" s="19">
        <v>-0.0012</v>
      </c>
      <c r="I386" s="19">
        <v>0.0337</v>
      </c>
      <c r="J386" s="20">
        <f>(SUM(Portfolio!B386:I386)-sum(Portfolio!B387:I387))/SUM(Portfolio!B387:I387)</f>
        <v>0.02722895136</v>
      </c>
    </row>
    <row r="387" hidden="1">
      <c r="A387" s="21">
        <v>45091.0</v>
      </c>
      <c r="B387" s="19">
        <v>-0.0011</v>
      </c>
      <c r="C387" s="19">
        <v>0.0123</v>
      </c>
      <c r="D387" s="19">
        <v>-0.0034</v>
      </c>
      <c r="E387" s="19">
        <v>0.0144</v>
      </c>
      <c r="F387" s="19">
        <v>-0.002</v>
      </c>
      <c r="G387" s="19">
        <v>0.0017</v>
      </c>
      <c r="H387" s="19">
        <v>1.0E-4</v>
      </c>
      <c r="I387" s="19">
        <v>0.0056</v>
      </c>
      <c r="J387" s="20">
        <f>(SUM(Portfolio!B387:I387)-sum(Portfolio!B388:I388))/SUM(Portfolio!B388:I388)</f>
        <v>0.005285582847</v>
      </c>
    </row>
    <row r="388" hidden="1">
      <c r="A388" s="21">
        <v>45090.0</v>
      </c>
      <c r="B388" s="19">
        <v>0.0017</v>
      </c>
      <c r="C388" s="19">
        <v>0.0148</v>
      </c>
      <c r="D388" s="19">
        <v>0.01</v>
      </c>
      <c r="E388" s="19">
        <v>-0.0035</v>
      </c>
      <c r="F388" s="19">
        <v>0.0193</v>
      </c>
      <c r="G388" s="19">
        <v>0.0061</v>
      </c>
      <c r="H388" s="19">
        <v>0.006</v>
      </c>
      <c r="I388" s="19">
        <v>-0.0579</v>
      </c>
      <c r="J388" s="20">
        <f>(SUM(Portfolio!B388:I388)-sum(Portfolio!B389:I389))/SUM(Portfolio!B389:I389)</f>
        <v>-0.04711402026</v>
      </c>
    </row>
    <row r="389" hidden="1">
      <c r="A389" s="21">
        <v>45089.0</v>
      </c>
      <c r="B389" s="19">
        <v>-0.0061</v>
      </c>
      <c r="C389" s="19">
        <v>9.0E-4</v>
      </c>
      <c r="D389" s="19">
        <v>0.0205</v>
      </c>
      <c r="E389" s="19">
        <v>0.0033</v>
      </c>
      <c r="F389" s="19">
        <v>-0.0034</v>
      </c>
      <c r="G389" s="19">
        <v>0.0014</v>
      </c>
      <c r="H389" s="19">
        <v>0.0024</v>
      </c>
      <c r="I389" s="19">
        <v>0.0017</v>
      </c>
      <c r="J389" s="20">
        <f>(SUM(Portfolio!B389:I389)-sum(Portfolio!B390:I390))/SUM(Portfolio!B390:I390)</f>
        <v>0.001841938563</v>
      </c>
    </row>
    <row r="390" hidden="1">
      <c r="A390" s="18">
        <v>45086.0</v>
      </c>
      <c r="B390" s="19">
        <v>0.0012</v>
      </c>
      <c r="C390" s="19">
        <v>-0.0071</v>
      </c>
      <c r="D390" s="19">
        <v>-0.0131</v>
      </c>
      <c r="E390" s="19">
        <v>0.0046</v>
      </c>
      <c r="F390" s="19">
        <v>-0.01</v>
      </c>
      <c r="G390" s="19">
        <v>-0.0036</v>
      </c>
      <c r="H390" s="19">
        <v>-9.0E-4</v>
      </c>
      <c r="I390" s="19">
        <v>-0.0103</v>
      </c>
      <c r="J390" s="20">
        <f>(SUM(Portfolio!B390:I390)-sum(Portfolio!B391:I391))/SUM(Portfolio!B391:I391)</f>
        <v>-0.009377111663</v>
      </c>
    </row>
    <row r="391" hidden="1">
      <c r="A391" s="18">
        <v>45085.0</v>
      </c>
      <c r="B391" s="19">
        <v>6.0E-4</v>
      </c>
      <c r="C391" s="19">
        <v>6.0E-4</v>
      </c>
      <c r="D391" s="19">
        <v>-0.0048</v>
      </c>
      <c r="E391" s="19">
        <v>-0.0145</v>
      </c>
      <c r="F391" s="19">
        <v>-0.0024</v>
      </c>
      <c r="G391" s="19">
        <v>-0.0052</v>
      </c>
      <c r="H391" s="19">
        <v>-0.0052</v>
      </c>
      <c r="I391" s="19">
        <v>0.0205</v>
      </c>
      <c r="J391" s="20">
        <f>(SUM(Portfolio!B391:I391)-sum(Portfolio!B392:I392))/SUM(Portfolio!B392:I392)</f>
        <v>0.01663006688</v>
      </c>
    </row>
    <row r="392" hidden="1">
      <c r="A392" s="18">
        <v>45084.0</v>
      </c>
      <c r="B392" s="19">
        <v>0.0052</v>
      </c>
      <c r="C392" s="19">
        <v>0.0076</v>
      </c>
      <c r="D392" s="19">
        <v>0.0078</v>
      </c>
      <c r="E392" s="19">
        <v>0.022</v>
      </c>
      <c r="F392" s="19">
        <v>0.0026</v>
      </c>
      <c r="G392" s="19">
        <v>0.0076</v>
      </c>
      <c r="H392" s="19">
        <v>0.0021</v>
      </c>
      <c r="I392" s="19">
        <v>-0.0111</v>
      </c>
      <c r="J392" s="20">
        <f>(SUM(Portfolio!B392:I392)-sum(Portfolio!B393:I393))/SUM(Portfolio!B393:I393)</f>
        <v>-0.00824058</v>
      </c>
    </row>
    <row r="393" hidden="1">
      <c r="A393" s="18">
        <v>45083.0</v>
      </c>
      <c r="B393" s="19">
        <v>-0.0031</v>
      </c>
      <c r="C393" s="19">
        <v>8.0E-4</v>
      </c>
      <c r="D393" s="19">
        <v>-0.0195</v>
      </c>
      <c r="E393" s="19">
        <v>0.0174</v>
      </c>
      <c r="F393" s="19">
        <v>0.0049</v>
      </c>
      <c r="G393" s="19">
        <v>4.0E-4</v>
      </c>
      <c r="H393" s="19">
        <v>0.0031</v>
      </c>
      <c r="I393" s="19">
        <v>-0.0068</v>
      </c>
      <c r="J393" s="20">
        <f>(SUM(Portfolio!B393:I393)-sum(Portfolio!B394:I394))/SUM(Portfolio!B394:I394)</f>
        <v>-0.005908533309</v>
      </c>
    </row>
    <row r="394" hidden="1">
      <c r="A394" s="18">
        <v>45082.0</v>
      </c>
      <c r="B394" s="19">
        <v>-0.0013</v>
      </c>
      <c r="C394" s="19">
        <v>0.009</v>
      </c>
      <c r="D394" s="19">
        <v>0.0042</v>
      </c>
      <c r="E394" s="19">
        <v>0.0193</v>
      </c>
      <c r="F394" s="19">
        <v>-0.0062</v>
      </c>
      <c r="G394" s="19">
        <v>0.0037</v>
      </c>
      <c r="H394" s="19">
        <v>-0.0109</v>
      </c>
      <c r="I394" s="19">
        <v>0.0497</v>
      </c>
      <c r="J394" s="20">
        <f>(SUM(Portfolio!B394:I394)-sum(Portfolio!B395:I395))/SUM(Portfolio!B395:I395)</f>
        <v>0.04163697429</v>
      </c>
    </row>
    <row r="395" hidden="1">
      <c r="A395" s="18">
        <v>45079.0</v>
      </c>
      <c r="B395" s="19">
        <v>0.0016</v>
      </c>
      <c r="C395" s="19">
        <v>-0.0033</v>
      </c>
      <c r="D395" s="19">
        <v>-0.0155</v>
      </c>
      <c r="E395" s="19">
        <v>0.0013</v>
      </c>
      <c r="F395" s="19">
        <v>0.0084</v>
      </c>
      <c r="G395" s="19">
        <v>0.0034</v>
      </c>
      <c r="H395" s="19">
        <v>-0.0014</v>
      </c>
      <c r="I395" s="19">
        <v>0.0505</v>
      </c>
      <c r="J395" s="20">
        <f>(SUM(Portfolio!B395:I395)-sum(Portfolio!B396:I396))/SUM(Portfolio!B396:I396)</f>
        <v>0.04113699643</v>
      </c>
    </row>
    <row r="396" hidden="1">
      <c r="A396" s="18">
        <v>45078.0</v>
      </c>
      <c r="B396" s="19">
        <v>-0.0043</v>
      </c>
      <c r="C396" s="19">
        <v>-0.0027</v>
      </c>
      <c r="D396" s="19">
        <v>9.0E-4</v>
      </c>
      <c r="E396" s="19">
        <v>0.0169</v>
      </c>
      <c r="F396" s="19">
        <v>-0.013</v>
      </c>
      <c r="G396" s="19">
        <v>-0.0051</v>
      </c>
      <c r="H396" s="19">
        <v>-0.0045</v>
      </c>
      <c r="I396" s="19">
        <v>0.013</v>
      </c>
      <c r="J396" s="20">
        <f>(SUM(Portfolio!B396:I396)-sum(Portfolio!B397:I397))/SUM(Portfolio!B397:I397)</f>
        <v>0.01027175257</v>
      </c>
    </row>
    <row r="397" hidden="1">
      <c r="A397" s="22">
        <v>45077.0</v>
      </c>
      <c r="B397" s="19">
        <v>-0.0158</v>
      </c>
      <c r="C397" s="19">
        <v>-0.0199</v>
      </c>
      <c r="D397" s="19">
        <v>-0.0042</v>
      </c>
      <c r="E397" s="19">
        <v>0.0145</v>
      </c>
      <c r="F397" s="19">
        <v>-0.0098</v>
      </c>
      <c r="G397" s="19">
        <v>-0.0035</v>
      </c>
      <c r="H397" s="19">
        <v>-0.0074</v>
      </c>
      <c r="I397" s="19">
        <v>0.0199</v>
      </c>
      <c r="J397" s="20">
        <f>(SUM(Portfolio!B397:I397)-sum(Portfolio!B398:I398))/SUM(Portfolio!B398:I398)</f>
        <v>0.01430505945</v>
      </c>
    </row>
    <row r="398" hidden="1">
      <c r="A398" s="22">
        <v>45076.0</v>
      </c>
      <c r="B398" s="19">
        <v>8.0E-4</v>
      </c>
      <c r="C398" s="19">
        <v>-3.0E-4</v>
      </c>
      <c r="D398" s="19">
        <v>0.0072</v>
      </c>
      <c r="E398" s="19">
        <v>-0.0051</v>
      </c>
      <c r="F398" s="19">
        <v>0.0018</v>
      </c>
      <c r="G398" s="19">
        <v>0.0031</v>
      </c>
      <c r="H398" s="19">
        <v>2.0E-4</v>
      </c>
      <c r="I398" s="19">
        <v>0.0259</v>
      </c>
      <c r="J398" s="20">
        <f>(SUM(Portfolio!B398:I398)-sum(Portfolio!B399:I399))/SUM(Portfolio!B399:I399)</f>
        <v>0.02125744346</v>
      </c>
    </row>
    <row r="399" hidden="1">
      <c r="A399" s="22">
        <v>45075.0</v>
      </c>
      <c r="B399" s="19">
        <v>0.0122</v>
      </c>
      <c r="C399" s="19">
        <v>0.0056</v>
      </c>
      <c r="D399" s="19">
        <v>-0.0023</v>
      </c>
      <c r="E399" s="19">
        <v>0.0058</v>
      </c>
      <c r="F399" s="19">
        <v>0.0124</v>
      </c>
      <c r="G399" s="19">
        <v>0.0046</v>
      </c>
      <c r="H399" s="19">
        <v>9.0E-4</v>
      </c>
      <c r="I399" s="19">
        <v>-0.0038</v>
      </c>
      <c r="J399" s="20">
        <f>(SUM(Portfolio!B399:I399)-sum(Portfolio!B400:I400))/SUM(Portfolio!B400:I400)</f>
        <v>-0.002170640105</v>
      </c>
    </row>
    <row r="400" hidden="1">
      <c r="A400" s="22">
        <v>45072.0</v>
      </c>
      <c r="B400" s="19">
        <v>0.0039</v>
      </c>
      <c r="C400" s="19">
        <v>0.0273</v>
      </c>
      <c r="D400" s="19">
        <v>0.01</v>
      </c>
      <c r="E400" s="19">
        <v>0.007</v>
      </c>
      <c r="F400" s="19">
        <v>0.0056</v>
      </c>
      <c r="G400" s="19">
        <v>0.01</v>
      </c>
      <c r="H400" s="19">
        <v>0.0052</v>
      </c>
      <c r="I400" s="19">
        <v>9.0E-4</v>
      </c>
      <c r="J400" s="20">
        <f>(SUM(Portfolio!B400:I400)-sum(Portfolio!B401:I401))/SUM(Portfolio!B401:I401)</f>
        <v>0.002944340173</v>
      </c>
    </row>
    <row r="401" hidden="1">
      <c r="A401" s="22">
        <v>45071.0</v>
      </c>
      <c r="B401" s="19">
        <v>-0.0038</v>
      </c>
      <c r="C401" s="19">
        <v>-1.0E-4</v>
      </c>
      <c r="D401" s="19">
        <v>0.0044</v>
      </c>
      <c r="E401" s="19">
        <v>-0.0103</v>
      </c>
      <c r="F401" s="19">
        <v>0.0176</v>
      </c>
      <c r="G401" s="19">
        <v>7.0E-4</v>
      </c>
      <c r="H401" s="19">
        <v>-0.0056</v>
      </c>
      <c r="I401" s="19">
        <v>0.0154</v>
      </c>
      <c r="J401" s="20">
        <f>(SUM(Portfolio!B401:I401)-sum(Portfolio!B402:I402))/SUM(Portfolio!B402:I402)</f>
        <v>0.01236708458</v>
      </c>
    </row>
    <row r="402" hidden="1">
      <c r="A402" s="22">
        <v>45070.0</v>
      </c>
      <c r="B402" s="19">
        <v>-0.0131</v>
      </c>
      <c r="C402" s="19">
        <v>-0.0058</v>
      </c>
      <c r="D402" s="19">
        <v>-0.0011</v>
      </c>
      <c r="E402" s="19">
        <v>-0.0157</v>
      </c>
      <c r="F402" s="19">
        <v>0.0101</v>
      </c>
      <c r="G402" s="19">
        <v>-0.0036</v>
      </c>
      <c r="H402" s="19">
        <v>-0.0038</v>
      </c>
      <c r="I402" s="19">
        <v>-0.0054</v>
      </c>
      <c r="J402" s="20">
        <f>(SUM(Portfolio!B402:I402)-sum(Portfolio!B403:I403))/SUM(Portfolio!B403:I403)</f>
        <v>-0.005492351477</v>
      </c>
    </row>
    <row r="403" hidden="1">
      <c r="A403" s="22">
        <v>45069.0</v>
      </c>
      <c r="B403" s="19">
        <v>-0.0023</v>
      </c>
      <c r="C403" s="19">
        <v>-2.0E-4</v>
      </c>
      <c r="D403" s="19">
        <v>0.0056</v>
      </c>
      <c r="E403" s="19">
        <v>0.0115</v>
      </c>
      <c r="F403" s="19">
        <v>0.0104</v>
      </c>
      <c r="G403" s="19">
        <v>0.0032</v>
      </c>
      <c r="H403" s="19">
        <v>-8.0E-4</v>
      </c>
      <c r="I403" s="19">
        <v>-0.0089</v>
      </c>
      <c r="J403" s="20">
        <f>(SUM(Portfolio!B403:I403)-sum(Portfolio!B404:I404))/SUM(Portfolio!B404:I404)</f>
        <v>-0.006972146627</v>
      </c>
    </row>
    <row r="404" hidden="1">
      <c r="A404" s="22">
        <v>45068.0</v>
      </c>
      <c r="B404" s="19">
        <v>-0.0036</v>
      </c>
      <c r="C404" s="19">
        <v>0.0053</v>
      </c>
      <c r="D404" s="19">
        <v>0.0188</v>
      </c>
      <c r="E404" s="19">
        <v>-0.0047</v>
      </c>
      <c r="F404" s="19">
        <v>0.0117</v>
      </c>
      <c r="G404" s="19">
        <v>0.005</v>
      </c>
      <c r="H404" s="19">
        <v>0.0103</v>
      </c>
      <c r="I404" s="19">
        <v>0.0018</v>
      </c>
      <c r="J404" s="20">
        <f>(SUM(Portfolio!B404:I404)-sum(Portfolio!B405:I405))/SUM(Portfolio!B405:I405)</f>
        <v>0.002691043977</v>
      </c>
    </row>
    <row r="405" hidden="1">
      <c r="A405" s="22">
        <v>45065.0</v>
      </c>
      <c r="B405" s="19">
        <v>0.0012</v>
      </c>
      <c r="C405" s="19">
        <v>0.0032</v>
      </c>
      <c r="D405" s="19">
        <v>0.0184</v>
      </c>
      <c r="E405" s="19">
        <v>0.0325</v>
      </c>
      <c r="F405" s="19">
        <v>4.0E-4</v>
      </c>
      <c r="G405" s="19">
        <v>0.0027</v>
      </c>
      <c r="H405" s="19">
        <v>-0.0117</v>
      </c>
      <c r="I405" s="19">
        <v>0.0114</v>
      </c>
      <c r="J405" s="20">
        <f>(SUM(Portfolio!B405:I405)-sum(Portfolio!B406:I406))/SUM(Portfolio!B406:I406)</f>
        <v>0.009867397076</v>
      </c>
    </row>
    <row r="406" hidden="1">
      <c r="A406" s="22">
        <v>45064.0</v>
      </c>
      <c r="B406" s="19">
        <v>0.004</v>
      </c>
      <c r="C406" s="19">
        <v>-0.0022</v>
      </c>
      <c r="D406" s="19">
        <v>-7.0E-4</v>
      </c>
      <c r="E406" s="19">
        <v>-0.0137</v>
      </c>
      <c r="F406" s="19">
        <v>-0.0185</v>
      </c>
      <c r="G406" s="19">
        <v>-8.0E-4</v>
      </c>
      <c r="H406" s="19">
        <v>0.0037</v>
      </c>
      <c r="I406" s="19">
        <v>-0.0031</v>
      </c>
      <c r="J406" s="20">
        <f>(SUM(Portfolio!B406:I406)-sum(Portfolio!B407:I407))/SUM(Portfolio!B407:I407)</f>
        <v>-0.002731336215</v>
      </c>
    </row>
    <row r="407" hidden="1">
      <c r="A407" s="22">
        <v>45063.0</v>
      </c>
      <c r="B407" s="19">
        <v>-0.0054</v>
      </c>
      <c r="C407" s="19">
        <v>-0.0059</v>
      </c>
      <c r="D407" s="19">
        <v>-0.0138</v>
      </c>
      <c r="E407" s="19">
        <v>-0.0108</v>
      </c>
      <c r="F407" s="19">
        <v>0.0086</v>
      </c>
      <c r="G407" s="19">
        <v>-0.0045</v>
      </c>
      <c r="H407" s="19">
        <v>0.0026</v>
      </c>
      <c r="I407" s="19">
        <v>0.0446</v>
      </c>
      <c r="J407" s="20">
        <f>(SUM(Portfolio!B407:I407)-sum(Portfolio!B408:I408))/SUM(Portfolio!B408:I408)</f>
        <v>0.03520055466</v>
      </c>
    </row>
    <row r="408" hidden="1">
      <c r="A408" s="22">
        <v>45062.0</v>
      </c>
      <c r="B408" s="19">
        <v>-0.017</v>
      </c>
      <c r="C408" s="19">
        <v>-0.0142</v>
      </c>
      <c r="D408" s="19">
        <v>0.0047</v>
      </c>
      <c r="E408" s="19">
        <v>-0.0183</v>
      </c>
      <c r="F408" s="19">
        <v>-0.009</v>
      </c>
      <c r="G408" s="19">
        <v>-0.0045</v>
      </c>
      <c r="H408" s="19">
        <v>-0.013</v>
      </c>
      <c r="I408" s="19">
        <v>-0.0438</v>
      </c>
      <c r="J408" s="20">
        <f>(SUM(Portfolio!B408:I408)-sum(Portfolio!B409:I409))/SUM(Portfolio!B409:I409)</f>
        <v>-0.03778564031</v>
      </c>
    </row>
    <row r="409" hidden="1">
      <c r="A409" s="22">
        <v>45061.0</v>
      </c>
      <c r="B409" s="19">
        <v>0.0048</v>
      </c>
      <c r="C409" s="19">
        <v>0.002</v>
      </c>
      <c r="D409" s="19">
        <v>0.0106</v>
      </c>
      <c r="E409" s="19">
        <v>0.0289</v>
      </c>
      <c r="F409" s="19">
        <v>0.0175</v>
      </c>
      <c r="G409" s="19">
        <v>0.0038</v>
      </c>
      <c r="H409" s="19">
        <v>0.0068</v>
      </c>
      <c r="I409" s="19">
        <v>0.0027</v>
      </c>
      <c r="J409" s="20">
        <f>(SUM(Portfolio!B409:I409)-sum(Portfolio!B410:I410))/SUM(Portfolio!B410:I410)</f>
        <v>0.0035401974</v>
      </c>
    </row>
    <row r="410" hidden="1">
      <c r="A410" s="22">
        <v>45058.0</v>
      </c>
      <c r="B410" s="19">
        <v>0.0088</v>
      </c>
      <c r="C410" s="19">
        <v>0.0016</v>
      </c>
      <c r="D410" s="19">
        <v>-0.0087</v>
      </c>
      <c r="E410" s="19">
        <v>0.0085</v>
      </c>
      <c r="F410" s="19">
        <v>1.0E-4</v>
      </c>
      <c r="G410" s="19">
        <v>8.0E-4</v>
      </c>
      <c r="H410" s="19">
        <v>0.0025</v>
      </c>
      <c r="I410" s="19">
        <v>0.0215</v>
      </c>
      <c r="J410" s="20">
        <f>(SUM(Portfolio!B410:I410)-sum(Portfolio!B411:I411))/SUM(Portfolio!B411:I411)</f>
        <v>0.01782134002</v>
      </c>
    </row>
    <row r="411" hidden="1">
      <c r="A411" s="22">
        <v>45057.0</v>
      </c>
      <c r="B411" s="19">
        <v>7.0E-4</v>
      </c>
      <c r="C411" s="19">
        <v>-0.0065</v>
      </c>
      <c r="D411" s="19">
        <v>-0.0057</v>
      </c>
      <c r="E411" s="19">
        <v>0.0041</v>
      </c>
      <c r="F411" s="19">
        <v>-0.0116</v>
      </c>
      <c r="G411" s="19">
        <v>-2.0E-4</v>
      </c>
      <c r="H411" s="19">
        <v>-0.0046</v>
      </c>
      <c r="I411" s="19">
        <v>-7.0E-4</v>
      </c>
      <c r="J411" s="20">
        <f>(SUM(Portfolio!B411:I411)-sum(Portfolio!B412:I412))/SUM(Portfolio!B412:I412)</f>
        <v>-0.001353006905</v>
      </c>
    </row>
    <row r="412" hidden="1">
      <c r="A412" s="22">
        <v>45056.0</v>
      </c>
      <c r="B412" s="19">
        <v>0.0046</v>
      </c>
      <c r="C412" s="19">
        <v>0.0069</v>
      </c>
      <c r="D412" s="19">
        <v>-0.0059</v>
      </c>
      <c r="E412" s="19">
        <v>0.0116</v>
      </c>
      <c r="F412" s="19">
        <v>0.0037</v>
      </c>
      <c r="G412" s="19">
        <v>-0.0018</v>
      </c>
      <c r="H412" s="19">
        <v>0.0169</v>
      </c>
      <c r="I412" s="19">
        <v>0.012</v>
      </c>
      <c r="J412" s="20">
        <f>(SUM(Portfolio!B412:I412)-sum(Portfolio!B413:I413))/SUM(Portfolio!B413:I413)</f>
        <v>0.01100865045</v>
      </c>
    </row>
    <row r="413" hidden="1">
      <c r="A413" s="23">
        <v>45055.0</v>
      </c>
      <c r="B413" s="19">
        <v>0.0</v>
      </c>
      <c r="C413" s="19">
        <v>0.0031</v>
      </c>
      <c r="D413" s="19">
        <v>0.004</v>
      </c>
      <c r="E413" s="19">
        <v>0.0063</v>
      </c>
      <c r="F413" s="19">
        <v>-0.0177</v>
      </c>
      <c r="G413" s="19">
        <v>0.0044</v>
      </c>
      <c r="H413" s="19">
        <v>3.0E-4</v>
      </c>
      <c r="I413" s="19">
        <v>-0.0452</v>
      </c>
      <c r="J413" s="20">
        <f>(SUM(Portfolio!B413:I413)-sum(Portfolio!B414:I414))/SUM(Portfolio!B414:I414)</f>
        <v>-0.03678089513</v>
      </c>
    </row>
    <row r="414" hidden="1">
      <c r="A414" s="23">
        <v>45054.0</v>
      </c>
      <c r="B414" s="19">
        <v>0.0116</v>
      </c>
      <c r="C414" s="19">
        <v>0.0123</v>
      </c>
      <c r="D414" s="19">
        <v>0.0052</v>
      </c>
      <c r="E414" s="19">
        <v>0.049</v>
      </c>
      <c r="F414" s="19">
        <v>0.0063</v>
      </c>
      <c r="G414" s="19">
        <v>0.0098</v>
      </c>
      <c r="H414" s="19">
        <v>-0.0106</v>
      </c>
      <c r="I414" s="19">
        <v>0.0654</v>
      </c>
      <c r="J414" s="20">
        <f>(SUM(Portfolio!B414:I414)-sum(Portfolio!B415:I415))/SUM(Portfolio!B415:I415)</f>
        <v>0.0543513834</v>
      </c>
    </row>
    <row r="415" hidden="1">
      <c r="A415" s="23">
        <v>45051.0</v>
      </c>
      <c r="B415" s="19">
        <v>-0.0591</v>
      </c>
      <c r="C415" s="19">
        <v>-0.0026</v>
      </c>
      <c r="D415" s="19">
        <v>-0.0113</v>
      </c>
      <c r="E415" s="19">
        <v>-0.0077</v>
      </c>
      <c r="F415" s="19">
        <v>0.0098</v>
      </c>
      <c r="G415" s="19">
        <v>-0.0092</v>
      </c>
      <c r="H415" s="19">
        <v>-0.005</v>
      </c>
      <c r="I415" s="19">
        <v>-0.0255</v>
      </c>
      <c r="J415" s="20">
        <f>(SUM(Portfolio!B415:I415)-sum(Portfolio!B416:I416))/SUM(Portfolio!B416:I416)</f>
        <v>-0.02362296059</v>
      </c>
    </row>
    <row r="416" hidden="1">
      <c r="A416" s="23">
        <v>45050.0</v>
      </c>
      <c r="B416" s="19">
        <v>0.0205</v>
      </c>
      <c r="C416" s="19">
        <v>0.0115</v>
      </c>
      <c r="D416" s="19">
        <v>0.0035</v>
      </c>
      <c r="E416" s="19">
        <v>-0.006</v>
      </c>
      <c r="F416" s="19">
        <v>-0.006</v>
      </c>
      <c r="G416" s="19">
        <v>0.0075</v>
      </c>
      <c r="H416" s="19">
        <v>-0.0014</v>
      </c>
      <c r="I416" s="19">
        <v>-0.0158</v>
      </c>
      <c r="J416" s="20">
        <f>(SUM(Portfolio!B416:I416)-sum(Portfolio!B417:I417))/SUM(Portfolio!B417:I417)</f>
        <v>-0.01155007827</v>
      </c>
    </row>
    <row r="417" hidden="1">
      <c r="A417" s="23">
        <v>45049.0</v>
      </c>
      <c r="B417" s="19">
        <v>0.0035</v>
      </c>
      <c r="C417" s="19">
        <v>-0.0086</v>
      </c>
      <c r="D417" s="19">
        <v>-0.0065</v>
      </c>
      <c r="E417" s="19">
        <v>0.0072</v>
      </c>
      <c r="F417" s="19">
        <v>0.0064</v>
      </c>
      <c r="G417" s="19">
        <v>-0.0024</v>
      </c>
      <c r="H417" s="19">
        <v>-0.0022</v>
      </c>
      <c r="I417" s="19">
        <v>-0.0023</v>
      </c>
      <c r="J417" s="20">
        <f>(SUM(Portfolio!B417:I417)-sum(Portfolio!B418:I418))/SUM(Portfolio!B418:I418)</f>
        <v>-0.002370059245</v>
      </c>
    </row>
    <row r="418" hidden="1">
      <c r="A418" s="23">
        <v>45048.0</v>
      </c>
      <c r="B418" s="19">
        <v>-2.0E-4</v>
      </c>
      <c r="C418" s="19">
        <v>0.0085</v>
      </c>
      <c r="D418" s="19">
        <v>0.0197</v>
      </c>
      <c r="E418" s="19">
        <v>-0.0097</v>
      </c>
      <c r="F418" s="19">
        <v>-0.0026</v>
      </c>
      <c r="G418" s="19">
        <v>0.0054</v>
      </c>
      <c r="H418" s="19">
        <v>0.0111</v>
      </c>
      <c r="I418" s="19">
        <v>-0.0041</v>
      </c>
      <c r="J418" s="20">
        <f>(SUM(Portfolio!B418:I418)-sum(Portfolio!B419:I419))/SUM(Portfolio!B419:I419)</f>
        <v>-0.001980468677</v>
      </c>
    </row>
    <row r="419" hidden="1">
      <c r="A419" s="21">
        <v>45044.0</v>
      </c>
      <c r="B419" s="19">
        <v>0.0039</v>
      </c>
      <c r="C419" s="19">
        <v>0.0183</v>
      </c>
      <c r="D419" s="19">
        <v>0.0052</v>
      </c>
      <c r="E419" s="19">
        <v>0.007</v>
      </c>
      <c r="F419" s="19">
        <v>0.023</v>
      </c>
      <c r="G419" s="19">
        <v>0.0076</v>
      </c>
      <c r="H419" s="19">
        <v>-0.0126</v>
      </c>
      <c r="I419" s="19">
        <v>0.0164</v>
      </c>
      <c r="J419" s="20">
        <f>(SUM(Portfolio!B419:I419)-sum(Portfolio!B420:I420))/SUM(Portfolio!B420:I420)</f>
        <v>0.01438188359</v>
      </c>
    </row>
    <row r="420" hidden="1">
      <c r="A420" s="21">
        <v>45043.0</v>
      </c>
      <c r="B420" s="19">
        <v>0.0055</v>
      </c>
      <c r="C420" s="19">
        <v>0.0063</v>
      </c>
      <c r="D420" s="19">
        <v>0.0152</v>
      </c>
      <c r="E420" s="19">
        <v>0.0071</v>
      </c>
      <c r="F420" s="19">
        <v>0.0091</v>
      </c>
      <c r="G420" s="19">
        <v>0.0064</v>
      </c>
      <c r="H420" s="19">
        <v>-0.0041</v>
      </c>
      <c r="I420" s="19">
        <v>0.0298</v>
      </c>
      <c r="J420" s="20">
        <f>(SUM(Portfolio!B420:I420)-sum(Portfolio!B421:I421))/SUM(Portfolio!B421:I421)</f>
        <v>0.02516901849</v>
      </c>
    </row>
    <row r="421" hidden="1">
      <c r="A421" s="21">
        <v>45042.0</v>
      </c>
      <c r="B421" s="19">
        <v>0.0046</v>
      </c>
      <c r="C421" s="19">
        <v>-0.0059</v>
      </c>
      <c r="D421" s="19">
        <v>0.0022</v>
      </c>
      <c r="E421" s="19">
        <v>0.0098</v>
      </c>
      <c r="F421" s="19">
        <v>0.0017</v>
      </c>
      <c r="G421" s="19">
        <v>0.0016</v>
      </c>
      <c r="H421" s="19">
        <v>-0.0147</v>
      </c>
      <c r="I421" s="19">
        <v>0.006</v>
      </c>
      <c r="J421" s="20">
        <f>(SUM(Portfolio!B421:I421)-sum(Portfolio!B422:I422))/SUM(Portfolio!B422:I422)</f>
        <v>0.004181470809</v>
      </c>
    </row>
    <row r="422" hidden="1">
      <c r="A422" s="21">
        <v>45041.0</v>
      </c>
      <c r="B422" s="19">
        <v>-0.0142</v>
      </c>
      <c r="C422" s="19">
        <v>0.0077</v>
      </c>
      <c r="D422" s="19">
        <v>-0.0011</v>
      </c>
      <c r="E422" s="19">
        <v>-0.0035</v>
      </c>
      <c r="F422" s="19">
        <v>0.007</v>
      </c>
      <c r="G422" s="19">
        <v>0.0016</v>
      </c>
      <c r="H422" s="19">
        <v>0.0014</v>
      </c>
      <c r="I422" s="19">
        <v>0.011</v>
      </c>
      <c r="J422" s="20">
        <f>(SUM(Portfolio!B422:I422)-sum(Portfolio!B423:I423))/SUM(Portfolio!B423:I423)</f>
        <v>0.008781019581</v>
      </c>
    </row>
    <row r="423" hidden="1">
      <c r="A423" s="21">
        <v>45040.0</v>
      </c>
      <c r="B423" s="19">
        <v>0.0081</v>
      </c>
      <c r="C423" s="19">
        <v>0.0038</v>
      </c>
      <c r="D423" s="19">
        <v>-9.0E-4</v>
      </c>
      <c r="E423" s="19">
        <v>0.0085</v>
      </c>
      <c r="F423" s="19">
        <v>0.0011</v>
      </c>
      <c r="G423" s="19">
        <v>0.0048</v>
      </c>
      <c r="H423" s="19">
        <v>-3.0E-4</v>
      </c>
      <c r="I423" s="19">
        <v>6.0E-4</v>
      </c>
      <c r="J423" s="20">
        <f>(SUM(Portfolio!B423:I423)-sum(Portfolio!B424:I424))/SUM(Portfolio!B424:I424)</f>
        <v>0.001124346755</v>
      </c>
    </row>
    <row r="424" hidden="1">
      <c r="A424" s="21">
        <v>45037.0</v>
      </c>
      <c r="B424" s="19">
        <v>0.0016</v>
      </c>
      <c r="C424" s="19">
        <v>0.0013</v>
      </c>
      <c r="D424" s="19">
        <v>0.0032</v>
      </c>
      <c r="E424" s="19">
        <v>-0.0117</v>
      </c>
      <c r="F424" s="19">
        <v>0.0199</v>
      </c>
      <c r="G424" s="19">
        <v>0.0013</v>
      </c>
      <c r="H424" s="19">
        <v>-0.0081</v>
      </c>
      <c r="I424" s="19">
        <v>-0.0013</v>
      </c>
      <c r="J424" s="20">
        <f>(SUM(Portfolio!B424:I424)-sum(Portfolio!B425:I425))/SUM(Portfolio!B425:I425)</f>
        <v>-0.001170255874</v>
      </c>
    </row>
    <row r="425" hidden="1">
      <c r="A425" s="21">
        <v>45036.0</v>
      </c>
      <c r="B425" s="19">
        <v>0.0037</v>
      </c>
      <c r="C425" s="19">
        <v>-0.0025</v>
      </c>
      <c r="D425" s="19">
        <v>-0.0071</v>
      </c>
      <c r="E425" s="19">
        <v>0.0158</v>
      </c>
      <c r="F425" s="19">
        <v>0.0039</v>
      </c>
      <c r="G425" s="19">
        <v>6.0E-4</v>
      </c>
      <c r="H425" s="19">
        <v>-0.0028</v>
      </c>
      <c r="I425" s="19">
        <v>0.01</v>
      </c>
      <c r="J425" s="20">
        <f>(SUM(Portfolio!B425:I425)-sum(Portfolio!B426:I426))/SUM(Portfolio!B426:I426)</f>
        <v>0.007936611134</v>
      </c>
    </row>
    <row r="426" hidden="1">
      <c r="A426" s="21">
        <v>45035.0</v>
      </c>
      <c r="B426" s="19">
        <v>0.0037</v>
      </c>
      <c r="C426" s="19">
        <v>0.005</v>
      </c>
      <c r="D426" s="19">
        <v>-0.0216</v>
      </c>
      <c r="E426" s="19">
        <v>-0.0076</v>
      </c>
      <c r="F426" s="19">
        <v>6.0E-4</v>
      </c>
      <c r="G426" s="19">
        <v>-0.002</v>
      </c>
      <c r="H426" s="19">
        <v>0.0048</v>
      </c>
      <c r="I426" s="19">
        <v>-0.0061</v>
      </c>
      <c r="J426" s="20">
        <f>(SUM(Portfolio!B426:I426)-sum(Portfolio!B427:I427))/SUM(Portfolio!B427:I427)</f>
        <v>-0.004993342749</v>
      </c>
    </row>
    <row r="427" hidden="1">
      <c r="A427" s="21">
        <v>45034.0</v>
      </c>
      <c r="B427" s="19">
        <v>-0.0042</v>
      </c>
      <c r="C427" s="19">
        <v>-0.0114</v>
      </c>
      <c r="D427" s="19">
        <v>8.0E-4</v>
      </c>
      <c r="E427" s="19">
        <v>0.0018</v>
      </c>
      <c r="F427" s="19">
        <v>-0.0041</v>
      </c>
      <c r="G427" s="19">
        <v>-0.0035</v>
      </c>
      <c r="H427" s="19">
        <v>0.0041</v>
      </c>
      <c r="I427" s="19">
        <v>-0.0139</v>
      </c>
      <c r="J427" s="20">
        <f>(SUM(Portfolio!B427:I427)-sum(Portfolio!B428:I428))/SUM(Portfolio!B428:I428)</f>
        <v>-0.01183890307</v>
      </c>
    </row>
    <row r="428" hidden="1">
      <c r="A428" s="21">
        <v>45033.0</v>
      </c>
      <c r="B428" s="19">
        <v>-0.0152</v>
      </c>
      <c r="C428" s="19">
        <v>0.0051</v>
      </c>
      <c r="D428" s="19">
        <v>-0.0942</v>
      </c>
      <c r="E428" s="19">
        <v>0.0056</v>
      </c>
      <c r="F428" s="19">
        <v>0.0115</v>
      </c>
      <c r="G428" s="19">
        <v>-0.0051</v>
      </c>
      <c r="H428" s="19">
        <v>-0.015</v>
      </c>
      <c r="I428" s="19">
        <v>0.0223</v>
      </c>
      <c r="J428" s="20">
        <f>(SUM(Portfolio!B428:I428)-sum(Portfolio!B429:I429))/SUM(Portfolio!B429:I429)</f>
        <v>0.01397690008</v>
      </c>
    </row>
    <row r="429" hidden="1">
      <c r="A429" s="21">
        <v>45029.0</v>
      </c>
      <c r="B429" s="19">
        <v>0.0045</v>
      </c>
      <c r="C429" s="19">
        <v>0.0038</v>
      </c>
      <c r="D429" s="19">
        <v>-0.0274</v>
      </c>
      <c r="E429" s="19">
        <v>0.0086</v>
      </c>
      <c r="F429" s="19">
        <v>0.0052</v>
      </c>
      <c r="G429" s="19">
        <v>0.0014</v>
      </c>
      <c r="H429" s="19">
        <v>0.0092</v>
      </c>
      <c r="I429" s="19">
        <v>0.005</v>
      </c>
      <c r="J429" s="20">
        <f>(SUM(Portfolio!B429:I429)-sum(Portfolio!B430:I430))/SUM(Portfolio!B430:I430)</f>
        <v>0.004067785422</v>
      </c>
    </row>
    <row r="430" hidden="1">
      <c r="A430" s="21">
        <v>45028.0</v>
      </c>
      <c r="B430" s="19">
        <v>0.013</v>
      </c>
      <c r="C430" s="19">
        <v>0.0044</v>
      </c>
      <c r="D430" s="19">
        <v>0.0158</v>
      </c>
      <c r="E430" s="19">
        <v>0.0148</v>
      </c>
      <c r="F430" s="19">
        <v>-0.0062</v>
      </c>
      <c r="G430" s="19">
        <v>0.0043</v>
      </c>
      <c r="H430" s="19">
        <v>0.0068</v>
      </c>
      <c r="I430" s="19">
        <v>-0.0014</v>
      </c>
      <c r="J430" s="20">
        <f>(SUM(Portfolio!B430:I430)-sum(Portfolio!B431:I431))/SUM(Portfolio!B431:I431)</f>
        <v>0.0005609394946</v>
      </c>
    </row>
    <row r="431" hidden="1">
      <c r="A431" s="21">
        <v>45027.0</v>
      </c>
      <c r="B431" s="19">
        <v>0.0029</v>
      </c>
      <c r="C431" s="19">
        <v>0.0049</v>
      </c>
      <c r="D431" s="19">
        <v>-0.015</v>
      </c>
      <c r="E431" s="19">
        <v>-0.0056</v>
      </c>
      <c r="F431" s="19">
        <v>0.0192</v>
      </c>
      <c r="G431" s="19">
        <v>0.0048</v>
      </c>
      <c r="H431" s="19">
        <v>0.0156</v>
      </c>
      <c r="I431" s="19">
        <v>0.013</v>
      </c>
      <c r="J431" s="20">
        <f>(SUM(Portfolio!B431:I431)-sum(Portfolio!B432:I432))/SUM(Portfolio!B432:I432)</f>
        <v>0.01119029881</v>
      </c>
    </row>
    <row r="432" hidden="1">
      <c r="A432" s="21">
        <v>45026.0</v>
      </c>
      <c r="B432" s="19">
        <v>-0.0047</v>
      </c>
      <c r="C432" s="19">
        <v>-0.0071</v>
      </c>
      <c r="D432" s="19">
        <v>0.004</v>
      </c>
      <c r="E432" s="19">
        <v>0.054</v>
      </c>
      <c r="F432" s="19">
        <v>0.0031</v>
      </c>
      <c r="G432" s="19">
        <v>0.0027</v>
      </c>
      <c r="H432" s="19">
        <v>-0.0035</v>
      </c>
      <c r="I432" s="19">
        <v>0.0053</v>
      </c>
      <c r="J432" s="20">
        <f>(SUM(Portfolio!B432:I432)-sum(Portfolio!B433:I433))/SUM(Portfolio!B433:I433)</f>
        <v>0.004261626305</v>
      </c>
    </row>
    <row r="433" hidden="1">
      <c r="A433" s="18">
        <v>45022.0</v>
      </c>
      <c r="B433" s="19">
        <v>0.0076</v>
      </c>
      <c r="C433" s="19">
        <v>0.0067</v>
      </c>
      <c r="D433" s="19">
        <v>-0.0012</v>
      </c>
      <c r="E433" s="19">
        <v>0.026</v>
      </c>
      <c r="F433" s="19">
        <v>0.0025</v>
      </c>
      <c r="G433" s="19">
        <v>0.0022</v>
      </c>
      <c r="H433" s="19">
        <v>1.0E-4</v>
      </c>
      <c r="I433" s="19">
        <v>-0.0074</v>
      </c>
      <c r="J433" s="20">
        <f>(SUM(Portfolio!B433:I433)-sum(Portfolio!B434:I434))/SUM(Portfolio!B434:I434)</f>
        <v>-0.005000027023</v>
      </c>
    </row>
    <row r="434" hidden="1">
      <c r="A434" s="18">
        <v>45021.0</v>
      </c>
      <c r="B434" s="19">
        <v>0.0268</v>
      </c>
      <c r="C434" s="19">
        <v>-0.0024</v>
      </c>
      <c r="D434" s="19">
        <v>0.009</v>
      </c>
      <c r="E434" s="19">
        <v>0.0054</v>
      </c>
      <c r="F434" s="19">
        <v>0.0198</v>
      </c>
      <c r="G434" s="19">
        <v>0.0075</v>
      </c>
      <c r="H434" s="19">
        <v>0.0061</v>
      </c>
      <c r="I434" s="19">
        <v>-0.0099</v>
      </c>
      <c r="J434" s="20">
        <f>(SUM(Portfolio!B434:I434)-sum(Portfolio!B435:I435))/SUM(Portfolio!B435:I435)</f>
        <v>-0.006293245485</v>
      </c>
    </row>
    <row r="435" hidden="1">
      <c r="A435" s="18">
        <v>45019.0</v>
      </c>
      <c r="B435" s="19">
        <v>6.0E-4</v>
      </c>
      <c r="C435" s="19">
        <v>2.0E-4</v>
      </c>
      <c r="D435" s="19">
        <v>-0.012</v>
      </c>
      <c r="E435" s="19">
        <v>0.0082</v>
      </c>
      <c r="F435" s="19">
        <v>-0.012</v>
      </c>
      <c r="G435" s="19">
        <v>0.0037</v>
      </c>
      <c r="H435" s="19">
        <v>-0.0041</v>
      </c>
      <c r="I435" s="19">
        <v>0.0171</v>
      </c>
      <c r="J435" s="20">
        <f>(SUM(Portfolio!B435:I435)-sum(Portfolio!B436:I436))/SUM(Portfolio!B436:I436)</f>
        <v>0.01314033836</v>
      </c>
    </row>
    <row r="436" hidden="1">
      <c r="A436" s="21">
        <v>45016.0</v>
      </c>
      <c r="B436" s="19">
        <v>0.0137</v>
      </c>
      <c r="C436" s="19">
        <v>0.0431</v>
      </c>
      <c r="D436" s="19">
        <v>0.0321</v>
      </c>
      <c r="E436" s="19">
        <v>0.0283</v>
      </c>
      <c r="F436" s="19">
        <v>0.002</v>
      </c>
      <c r="G436" s="19">
        <v>0.0154</v>
      </c>
      <c r="H436" s="19">
        <v>0.0023</v>
      </c>
      <c r="I436" s="19">
        <v>0.0265</v>
      </c>
      <c r="J436" s="20">
        <f>(SUM(Portfolio!B436:I436)-sum(Portfolio!B437:I437))/SUM(Portfolio!B437:I437)</f>
        <v>0.02565630605</v>
      </c>
    </row>
    <row r="437" hidden="1">
      <c r="A437" s="21">
        <v>45014.0</v>
      </c>
      <c r="B437" s="19">
        <v>0.0048</v>
      </c>
      <c r="C437" s="19">
        <v>-0.0059</v>
      </c>
      <c r="D437" s="19">
        <v>0.0043</v>
      </c>
      <c r="E437" s="19">
        <v>0.0189</v>
      </c>
      <c r="F437" s="19">
        <v>0.0079</v>
      </c>
      <c r="G437" s="19">
        <v>0.0047</v>
      </c>
      <c r="H437" s="19">
        <v>0.0047</v>
      </c>
      <c r="I437" s="19">
        <v>0.102</v>
      </c>
      <c r="J437" s="20">
        <f>(SUM(Portfolio!B437:I437)-sum(Portfolio!B438:I438))/SUM(Portfolio!B438:I438)</f>
        <v>0.08073164355</v>
      </c>
    </row>
    <row r="438" hidden="1">
      <c r="A438" s="21">
        <v>45013.0</v>
      </c>
      <c r="B438" s="19">
        <v>0.0081</v>
      </c>
      <c r="C438" s="19">
        <v>0.0047</v>
      </c>
      <c r="D438" s="19">
        <v>-0.0082</v>
      </c>
      <c r="E438" s="19">
        <v>-0.0254</v>
      </c>
      <c r="F438" s="19">
        <v>-0.0012</v>
      </c>
      <c r="G438" s="19">
        <v>-2.0E-4</v>
      </c>
      <c r="H438" s="19">
        <v>-0.0142</v>
      </c>
      <c r="I438" s="19">
        <v>0.0024</v>
      </c>
      <c r="J438" s="20">
        <f>(SUM(Portfolio!B438:I438)-sum(Portfolio!B439:I439))/SUM(Portfolio!B439:I439)</f>
        <v>0.001147803303</v>
      </c>
    </row>
    <row r="439" hidden="1">
      <c r="A439" s="21">
        <v>45012.0</v>
      </c>
      <c r="B439" s="19">
        <v>0.0044</v>
      </c>
      <c r="C439" s="19">
        <v>0.0155</v>
      </c>
      <c r="D439" s="19">
        <v>0.006</v>
      </c>
      <c r="E439" s="19">
        <v>-0.0107</v>
      </c>
      <c r="F439" s="19">
        <v>0.004</v>
      </c>
      <c r="G439" s="19">
        <v>6.0E-4</v>
      </c>
      <c r="H439" s="19">
        <v>0.0059</v>
      </c>
      <c r="I439" s="19">
        <v>0.008</v>
      </c>
      <c r="J439" s="20">
        <f>(SUM(Portfolio!B439:I439)-sum(Portfolio!B440:I440))/SUM(Portfolio!B440:I440)</f>
        <v>0.007850833372</v>
      </c>
    </row>
    <row r="440" hidden="1">
      <c r="A440" s="21">
        <v>45009.0</v>
      </c>
      <c r="B440" s="19">
        <v>-0.0016</v>
      </c>
      <c r="C440" s="19">
        <v>-0.0198</v>
      </c>
      <c r="D440" s="19">
        <v>0.0044</v>
      </c>
      <c r="E440" s="19">
        <v>-0.0063</v>
      </c>
      <c r="F440" s="19">
        <v>-0.0051</v>
      </c>
      <c r="G440" s="19">
        <v>-0.0065</v>
      </c>
      <c r="H440" s="19">
        <v>-0.0061</v>
      </c>
      <c r="I440" s="19">
        <v>0.0331</v>
      </c>
      <c r="J440" s="20">
        <f>(SUM(Portfolio!B440:I440)-sum(Portfolio!B441:I441))/SUM(Portfolio!B441:I441)</f>
        <v>0.02418693084</v>
      </c>
    </row>
    <row r="441" hidden="1">
      <c r="A441" s="21">
        <v>45008.0</v>
      </c>
      <c r="B441" s="19">
        <v>-0.008</v>
      </c>
      <c r="C441" s="19">
        <v>-0.0127</v>
      </c>
      <c r="D441" s="19">
        <v>-0.0106</v>
      </c>
      <c r="E441" s="19">
        <v>0.0073</v>
      </c>
      <c r="F441" s="19">
        <v>0.0077</v>
      </c>
      <c r="G441" s="19">
        <v>-0.0042</v>
      </c>
      <c r="H441" s="19">
        <v>0.0064</v>
      </c>
      <c r="I441" s="19">
        <v>0.0142</v>
      </c>
      <c r="J441" s="20">
        <f>(SUM(Portfolio!B441:I441)-sum(Portfolio!B442:I442))/SUM(Portfolio!B442:I442)</f>
        <v>0.009935989718</v>
      </c>
    </row>
    <row r="442" hidden="1">
      <c r="A442" s="21">
        <v>45007.0</v>
      </c>
      <c r="B442" s="19">
        <v>-0.0023</v>
      </c>
      <c r="C442" s="19">
        <v>0.003</v>
      </c>
      <c r="D442" s="19">
        <v>-0.001</v>
      </c>
      <c r="E442" s="19">
        <v>0.0086</v>
      </c>
      <c r="F442" s="19">
        <v>0.0021</v>
      </c>
      <c r="G442" s="19">
        <v>0.0027</v>
      </c>
      <c r="H442" s="19">
        <v>-0.0044</v>
      </c>
      <c r="I442" s="19">
        <v>-0.0029</v>
      </c>
      <c r="J442" s="20">
        <f>(SUM(Portfolio!B442:I442)-sum(Portfolio!B443:I443))/SUM(Portfolio!B443:I443)</f>
        <v>-0.002297797255</v>
      </c>
    </row>
    <row r="443" hidden="1">
      <c r="A443" s="21">
        <v>45006.0</v>
      </c>
      <c r="B443" s="19">
        <v>0.0113</v>
      </c>
      <c r="C443" s="19">
        <v>0.0311</v>
      </c>
      <c r="D443" s="19">
        <v>-0.0092</v>
      </c>
      <c r="E443" s="19">
        <v>0.0044</v>
      </c>
      <c r="F443" s="19">
        <v>-0.0049</v>
      </c>
      <c r="G443" s="19">
        <v>0.0056</v>
      </c>
      <c r="H443" s="19">
        <v>-0.0192</v>
      </c>
      <c r="I443" s="19">
        <v>-0.0037</v>
      </c>
      <c r="J443" s="20">
        <f>(SUM(Portfolio!B443:I443)-sum(Portfolio!B444:I444))/SUM(Portfolio!B444:I444)</f>
        <v>-0.001941228444</v>
      </c>
    </row>
    <row r="444" hidden="1">
      <c r="A444" s="21">
        <v>45005.0</v>
      </c>
      <c r="B444" s="19">
        <v>-0.0069</v>
      </c>
      <c r="C444" s="19">
        <v>-0.0098</v>
      </c>
      <c r="D444" s="19">
        <v>-0.012</v>
      </c>
      <c r="E444" s="19">
        <v>-0.0197</v>
      </c>
      <c r="F444" s="19">
        <v>0.0087</v>
      </c>
      <c r="G444" s="19">
        <v>-0.0066</v>
      </c>
      <c r="H444" s="19">
        <v>0.0149</v>
      </c>
      <c r="I444" s="19">
        <v>0.0496</v>
      </c>
      <c r="J444" s="20">
        <f>(SUM(Portfolio!B444:I444)-sum(Portfolio!B445:I445))/SUM(Portfolio!B445:I445)</f>
        <v>0.0373922801</v>
      </c>
    </row>
    <row r="445" hidden="1">
      <c r="A445" s="21">
        <v>45002.0</v>
      </c>
      <c r="B445" s="19">
        <v>0.0134</v>
      </c>
      <c r="C445" s="19">
        <v>-0.0013</v>
      </c>
      <c r="D445" s="19">
        <v>0.0118</v>
      </c>
      <c r="E445" s="19">
        <v>0.0079</v>
      </c>
      <c r="F445" s="19">
        <v>-0.0155</v>
      </c>
      <c r="G445" s="19">
        <v>0.0063</v>
      </c>
      <c r="H445" s="19">
        <v>0.0028</v>
      </c>
      <c r="I445" s="19">
        <v>0.0115</v>
      </c>
      <c r="J445" s="20">
        <f>(SUM(Portfolio!B445:I445)-sum(Portfolio!B446:I446))/SUM(Portfolio!B446:I446)</f>
        <v>0.009913352389</v>
      </c>
    </row>
    <row r="446" hidden="1">
      <c r="A446" s="21">
        <v>45001.0</v>
      </c>
      <c r="B446" s="19">
        <v>0.0065</v>
      </c>
      <c r="C446" s="19">
        <v>-0.005</v>
      </c>
      <c r="D446" s="19">
        <v>-0.011</v>
      </c>
      <c r="E446" s="19">
        <v>0.0106</v>
      </c>
      <c r="F446" s="19">
        <v>0.0054</v>
      </c>
      <c r="G446" s="19">
        <v>7.0E-4</v>
      </c>
      <c r="H446" s="19">
        <v>0.0076</v>
      </c>
      <c r="I446" s="19">
        <v>-4.0E-4</v>
      </c>
      <c r="J446" s="20">
        <f>(SUM(Portfolio!B446:I446)-sum(Portfolio!B447:I447))/SUM(Portfolio!B447:I447)</f>
        <v>-0.0001621506659</v>
      </c>
    </row>
    <row r="447" hidden="1">
      <c r="A447" s="21">
        <v>45000.0</v>
      </c>
      <c r="B447" s="19">
        <v>-0.0144</v>
      </c>
      <c r="C447" s="19">
        <v>-0.0171</v>
      </c>
      <c r="D447" s="19">
        <v>-2.0E-4</v>
      </c>
      <c r="E447" s="19">
        <v>-0.0127</v>
      </c>
      <c r="F447" s="19">
        <v>-8.0E-4</v>
      </c>
      <c r="G447" s="19">
        <v>-0.0042</v>
      </c>
      <c r="H447" s="19">
        <v>-0.0112</v>
      </c>
      <c r="I447" s="19">
        <v>0.0038</v>
      </c>
      <c r="J447" s="20">
        <f>(SUM(Portfolio!B447:I447)-sum(Portfolio!B448:I448))/SUM(Portfolio!B448:I448)</f>
        <v>0.0003352618026</v>
      </c>
    </row>
    <row r="448" hidden="1">
      <c r="A448" s="21">
        <v>44999.0</v>
      </c>
      <c r="B448" s="19">
        <v>-0.0027</v>
      </c>
      <c r="C448" s="19">
        <v>-0.0037</v>
      </c>
      <c r="D448" s="19">
        <v>-0.0105</v>
      </c>
      <c r="E448" s="19">
        <v>-0.0136</v>
      </c>
      <c r="F448" s="19">
        <v>-0.0103</v>
      </c>
      <c r="G448" s="19">
        <v>-0.0076</v>
      </c>
      <c r="H448" s="19">
        <v>-0.0046</v>
      </c>
      <c r="I448" s="19">
        <v>-0.0043</v>
      </c>
      <c r="J448" s="20">
        <f>(SUM(Portfolio!B448:I448)-sum(Portfolio!B449:I449))/SUM(Portfolio!B449:I449)</f>
        <v>-0.004657026115</v>
      </c>
    </row>
    <row r="449" hidden="1">
      <c r="A449" s="21">
        <v>44998.0</v>
      </c>
      <c r="B449" s="19">
        <v>-0.0127</v>
      </c>
      <c r="C449" s="19">
        <v>-0.0164</v>
      </c>
      <c r="D449" s="19">
        <v>-0.0248</v>
      </c>
      <c r="E449" s="19">
        <v>-0.0309</v>
      </c>
      <c r="F449" s="19">
        <v>-0.0112</v>
      </c>
      <c r="G449" s="19">
        <v>-0.0134</v>
      </c>
      <c r="H449" s="19">
        <v>-0.0013</v>
      </c>
      <c r="I449" s="19">
        <v>-0.0188</v>
      </c>
      <c r="J449" s="20">
        <f>(SUM(Portfolio!B449:I449)-sum(Portfolio!B450:I450))/SUM(Portfolio!B450:I450)</f>
        <v>-0.01764847138</v>
      </c>
    </row>
    <row r="450" hidden="1">
      <c r="A450" s="21">
        <v>44995.0</v>
      </c>
      <c r="B450" s="19">
        <v>-0.0258</v>
      </c>
      <c r="C450" s="19">
        <v>-0.0155</v>
      </c>
      <c r="D450" s="19">
        <v>-0.006</v>
      </c>
      <c r="E450" s="19">
        <v>0.0084</v>
      </c>
      <c r="F450" s="19">
        <v>0.0013</v>
      </c>
      <c r="G450" s="19">
        <v>-0.0088</v>
      </c>
      <c r="H450" s="19">
        <v>0.0191</v>
      </c>
      <c r="I450" s="19">
        <v>-0.0069</v>
      </c>
      <c r="J450" s="20">
        <f>(SUM(Portfolio!B450:I450)-sum(Portfolio!B451:I451))/SUM(Portfolio!B451:I451)</f>
        <v>-0.006581036905</v>
      </c>
    </row>
    <row r="451" hidden="1">
      <c r="A451" s="18">
        <v>44994.0</v>
      </c>
      <c r="B451" s="19">
        <v>1.0E-4</v>
      </c>
      <c r="C451" s="19">
        <v>-0.024</v>
      </c>
      <c r="D451" s="19">
        <v>-0.0082</v>
      </c>
      <c r="E451" s="19">
        <v>-0.0162</v>
      </c>
      <c r="F451" s="19">
        <v>-0.0125</v>
      </c>
      <c r="G451" s="19">
        <v>-0.0066</v>
      </c>
      <c r="H451" s="19">
        <v>0.0072</v>
      </c>
      <c r="I451" s="19">
        <v>-0.0122</v>
      </c>
      <c r="J451" s="20">
        <f>(SUM(Portfolio!B451:I451)-sum(Portfolio!B452:I452))/SUM(Portfolio!B452:I452)</f>
        <v>-0.01125831847</v>
      </c>
    </row>
    <row r="452" hidden="1">
      <c r="A452" s="18">
        <v>44993.0</v>
      </c>
      <c r="B452" s="19">
        <v>0.002</v>
      </c>
      <c r="C452" s="19">
        <v>0.0036</v>
      </c>
      <c r="D452" s="19">
        <v>-0.0098</v>
      </c>
      <c r="E452" s="19">
        <v>-0.0018</v>
      </c>
      <c r="F452" s="19">
        <v>0.0109</v>
      </c>
      <c r="G452" s="19">
        <v>0.0021</v>
      </c>
      <c r="H452" s="19">
        <v>-0.0058</v>
      </c>
      <c r="I452" s="19">
        <v>-0.0014</v>
      </c>
      <c r="J452" s="20">
        <f>(SUM(Portfolio!B452:I452)-sum(Portfolio!B453:I453))/SUM(Portfolio!B453:I453)</f>
        <v>-0.001339634812</v>
      </c>
    </row>
    <row r="453" hidden="1">
      <c r="A453" s="18">
        <v>44991.0</v>
      </c>
      <c r="B453" s="19">
        <v>0.0071</v>
      </c>
      <c r="C453" s="19">
        <v>0.0098</v>
      </c>
      <c r="D453" s="19">
        <v>0.019</v>
      </c>
      <c r="E453" s="19">
        <v>0.0283</v>
      </c>
      <c r="F453" s="19">
        <v>0.0083</v>
      </c>
      <c r="G453" s="19">
        <v>0.0042</v>
      </c>
      <c r="H453" s="19">
        <v>0.011</v>
      </c>
      <c r="I453" s="19">
        <v>9.0E-4</v>
      </c>
      <c r="J453" s="20">
        <f>(SUM(Portfolio!B453:I453)-sum(Portfolio!B454:I454))/SUM(Portfolio!B454:I454)</f>
        <v>0.003428316066</v>
      </c>
    </row>
    <row r="454" hidden="1">
      <c r="A454" s="18">
        <v>44988.0</v>
      </c>
      <c r="B454" s="19">
        <v>0.0198</v>
      </c>
      <c r="C454" s="19">
        <v>0.0255</v>
      </c>
      <c r="D454" s="19">
        <v>0.0049</v>
      </c>
      <c r="E454" s="19">
        <v>0.018</v>
      </c>
      <c r="F454" s="19">
        <v>0.025</v>
      </c>
      <c r="G454" s="19">
        <v>0.0143</v>
      </c>
      <c r="H454" s="19">
        <v>-0.0033</v>
      </c>
      <c r="I454" s="19">
        <v>0.0192</v>
      </c>
      <c r="J454" s="20">
        <f>(SUM(Portfolio!B454:I454)-sum(Portfolio!B455:I455))/SUM(Portfolio!B455:I455)</f>
        <v>0.01783444907</v>
      </c>
    </row>
    <row r="455" hidden="1">
      <c r="A455" s="18">
        <v>44987.0</v>
      </c>
      <c r="B455" s="19">
        <v>-0.0085</v>
      </c>
      <c r="C455" s="19">
        <v>-0.0076</v>
      </c>
      <c r="D455" s="19">
        <v>-0.016</v>
      </c>
      <c r="E455" s="19">
        <v>-0.013</v>
      </c>
      <c r="F455" s="19">
        <v>-0.0083</v>
      </c>
      <c r="G455" s="19">
        <v>-0.0066</v>
      </c>
      <c r="H455" s="19">
        <v>0.0101</v>
      </c>
      <c r="I455" s="19">
        <v>-0.0137</v>
      </c>
      <c r="J455" s="20">
        <f>(SUM(Portfolio!B455:I455)-sum(Portfolio!B456:I456))/SUM(Portfolio!B456:I456)</f>
        <v>-0.0117814388</v>
      </c>
    </row>
    <row r="456" hidden="1">
      <c r="A456" s="18">
        <v>44986.0</v>
      </c>
      <c r="B456" s="19">
        <v>-0.001</v>
      </c>
      <c r="C456" s="19">
        <v>0.0092</v>
      </c>
      <c r="D456" s="19">
        <v>0.0057</v>
      </c>
      <c r="E456" s="19">
        <v>0.0126</v>
      </c>
      <c r="F456" s="19">
        <v>0.0053</v>
      </c>
      <c r="G456" s="19">
        <v>0.0077</v>
      </c>
      <c r="H456" s="19">
        <v>-0.0151</v>
      </c>
      <c r="I456" s="19">
        <v>0.0132</v>
      </c>
      <c r="J456" s="20">
        <f>(SUM(Portfolio!B456:I456)-sum(Portfolio!B457:I457))/SUM(Portfolio!B457:I457)</f>
        <v>0.01032082162</v>
      </c>
    </row>
    <row r="457" hidden="1">
      <c r="A457" s="21">
        <v>44985.0</v>
      </c>
      <c r="B457" s="19">
        <v>0.0042</v>
      </c>
      <c r="C457" s="19">
        <v>-0.0191</v>
      </c>
      <c r="D457" s="19">
        <v>-0.0144</v>
      </c>
      <c r="E457" s="19">
        <v>0.0066</v>
      </c>
      <c r="F457" s="19">
        <v>-0.0144</v>
      </c>
      <c r="G457" s="19">
        <v>-0.0048</v>
      </c>
      <c r="H457" s="19">
        <v>-0.0061</v>
      </c>
      <c r="I457" s="19">
        <v>-0.0028</v>
      </c>
      <c r="J457" s="20">
        <f>(SUM(Portfolio!B457:I457)-sum(Portfolio!B458:I458))/SUM(Portfolio!B458:I458)</f>
        <v>-0.004255044592</v>
      </c>
    </row>
    <row r="458" hidden="1">
      <c r="A458" s="21">
        <v>44984.0</v>
      </c>
      <c r="B458" s="19">
        <v>0.0025</v>
      </c>
      <c r="C458" s="19">
        <v>-0.0066</v>
      </c>
      <c r="D458" s="19">
        <v>-0.0267</v>
      </c>
      <c r="E458" s="19">
        <v>-0.0229</v>
      </c>
      <c r="F458" s="19">
        <v>-0.0075</v>
      </c>
      <c r="G458" s="19">
        <v>-0.0036</v>
      </c>
      <c r="H458" s="19">
        <v>0.0237</v>
      </c>
      <c r="I458" s="19">
        <v>-0.0168</v>
      </c>
      <c r="J458" s="20">
        <f>(SUM(Portfolio!B458:I458)-sum(Portfolio!B459:I459))/SUM(Portfolio!B459:I459)</f>
        <v>-0.01343106837</v>
      </c>
    </row>
    <row r="459" hidden="1">
      <c r="A459" s="21">
        <v>44981.0</v>
      </c>
      <c r="B459" s="19">
        <v>-0.0089</v>
      </c>
      <c r="C459" s="19">
        <v>0.0068</v>
      </c>
      <c r="D459" s="19">
        <v>0.0</v>
      </c>
      <c r="E459" s="19">
        <v>-0.0126</v>
      </c>
      <c r="F459" s="19">
        <v>-0.0064</v>
      </c>
      <c r="G459" s="19">
        <v>-0.0032</v>
      </c>
      <c r="H459" s="19">
        <v>0.0044</v>
      </c>
      <c r="I459" s="19">
        <v>0.0375</v>
      </c>
      <c r="J459" s="20">
        <f>(SUM(Portfolio!B459:I459)-sum(Portfolio!B460:I460))/SUM(Portfolio!B460:I460)</f>
        <v>0.02860619819</v>
      </c>
    </row>
    <row r="460" hidden="1">
      <c r="A460" s="21">
        <v>44980.0</v>
      </c>
      <c r="B460" s="19">
        <v>-0.0068</v>
      </c>
      <c r="C460" s="19">
        <v>-0.0048</v>
      </c>
      <c r="D460" s="19">
        <v>-0.0071</v>
      </c>
      <c r="E460" s="19">
        <v>0.0087</v>
      </c>
      <c r="F460" s="19">
        <v>0.0098</v>
      </c>
      <c r="G460" s="19">
        <v>-0.0063</v>
      </c>
      <c r="H460" s="19">
        <v>-0.021</v>
      </c>
      <c r="I460" s="19">
        <v>0.002</v>
      </c>
      <c r="J460" s="20">
        <f>(SUM(Portfolio!B460:I460)-sum(Portfolio!B461:I461))/SUM(Portfolio!B461:I461)</f>
        <v>-0.0004493759514</v>
      </c>
    </row>
    <row r="461" hidden="1">
      <c r="A461" s="21">
        <v>44979.0</v>
      </c>
      <c r="B461" s="19">
        <v>-0.0196</v>
      </c>
      <c r="C461" s="19">
        <v>-0.0227</v>
      </c>
      <c r="D461" s="19">
        <v>-0.0112</v>
      </c>
      <c r="E461" s="19">
        <v>-0.0162</v>
      </c>
      <c r="F461" s="19">
        <v>0.0042</v>
      </c>
      <c r="G461" s="19">
        <v>-0.012</v>
      </c>
      <c r="H461" s="19">
        <v>0.0047</v>
      </c>
      <c r="I461" s="19">
        <v>-0.0042</v>
      </c>
      <c r="J461" s="20">
        <f>(SUM(Portfolio!B461:I461)-sum(Portfolio!B462:I462))/SUM(Portfolio!B462:I462)</f>
        <v>-0.006068592706</v>
      </c>
    </row>
    <row r="462" hidden="1">
      <c r="A462" s="21">
        <v>44978.0</v>
      </c>
      <c r="B462" s="19">
        <v>0.0037</v>
      </c>
      <c r="C462" s="19">
        <v>0.0082</v>
      </c>
      <c r="D462" s="19">
        <v>-0.0081</v>
      </c>
      <c r="E462" s="19">
        <v>-0.0147</v>
      </c>
      <c r="F462" s="19">
        <v>-0.0047</v>
      </c>
      <c r="G462" s="19">
        <v>-7.0E-4</v>
      </c>
      <c r="H462" s="19">
        <v>0.0263</v>
      </c>
      <c r="I462" s="19">
        <v>0.0249</v>
      </c>
      <c r="J462" s="20">
        <f>(SUM(Portfolio!B462:I462)-sum(Portfolio!B463:I463))/SUM(Portfolio!B463:I463)</f>
        <v>0.02035409826</v>
      </c>
    </row>
    <row r="463" hidden="1">
      <c r="A463" s="21">
        <v>44977.0</v>
      </c>
      <c r="B463" s="19">
        <v>-0.0094</v>
      </c>
      <c r="C463" s="19">
        <v>-0.0106</v>
      </c>
      <c r="D463" s="19">
        <v>0.0055</v>
      </c>
      <c r="E463" s="19">
        <v>0.007</v>
      </c>
      <c r="F463" s="19">
        <v>0.0017</v>
      </c>
      <c r="G463" s="19">
        <v>-0.0032</v>
      </c>
      <c r="H463" s="19">
        <v>-0.0043</v>
      </c>
      <c r="I463" s="19">
        <v>0.0056</v>
      </c>
      <c r="J463" s="20">
        <f>(SUM(Portfolio!B463:I463)-sum(Portfolio!B464:I464))/SUM(Portfolio!B464:I464)</f>
        <v>0.003137914409</v>
      </c>
    </row>
    <row r="464" hidden="1">
      <c r="A464" s="21">
        <v>44974.0</v>
      </c>
      <c r="B464" s="19">
        <v>-0.005</v>
      </c>
      <c r="C464" s="19">
        <v>0.0042</v>
      </c>
      <c r="D464" s="19">
        <v>-0.0112</v>
      </c>
      <c r="E464" s="19">
        <v>-0.0038</v>
      </c>
      <c r="F464" s="19">
        <v>0.0022</v>
      </c>
      <c r="G464" s="19">
        <v>-0.0049</v>
      </c>
      <c r="H464" s="19">
        <v>0.0107</v>
      </c>
      <c r="I464" s="19">
        <v>-0.0032</v>
      </c>
      <c r="J464" s="20">
        <f>(SUM(Portfolio!B464:I464)-sum(Portfolio!B465:I465))/SUM(Portfolio!B465:I465)</f>
        <v>-0.002330628583</v>
      </c>
    </row>
    <row r="465" hidden="1">
      <c r="A465" s="21">
        <v>44973.0</v>
      </c>
      <c r="B465" s="19">
        <v>-0.0036</v>
      </c>
      <c r="C465" s="19">
        <v>-8.0E-4</v>
      </c>
      <c r="D465" s="19">
        <v>0.003</v>
      </c>
      <c r="E465" s="19">
        <v>-0.0057</v>
      </c>
      <c r="F465" s="19">
        <v>9.0E-4</v>
      </c>
      <c r="G465" s="19">
        <v>0.0015</v>
      </c>
      <c r="H465" s="19">
        <v>-0.0029</v>
      </c>
      <c r="I465" s="19">
        <v>0.002</v>
      </c>
      <c r="J465" s="20">
        <f>(SUM(Portfolio!B465:I465)-sum(Portfolio!B466:I466))/SUM(Portfolio!B466:I466)</f>
        <v>0.00116036017</v>
      </c>
    </row>
    <row r="466" hidden="1">
      <c r="A466" s="21">
        <v>44972.0</v>
      </c>
      <c r="B466" s="19">
        <v>-0.002</v>
      </c>
      <c r="C466" s="19">
        <v>0.0226</v>
      </c>
      <c r="D466" s="19">
        <v>0.0024</v>
      </c>
      <c r="E466" s="19">
        <v>0.0082</v>
      </c>
      <c r="F466" s="19">
        <v>-0.011</v>
      </c>
      <c r="G466" s="19">
        <v>0.0017</v>
      </c>
      <c r="H466" s="19">
        <v>0.0264</v>
      </c>
      <c r="I466" s="19">
        <v>-0.0123</v>
      </c>
      <c r="J466" s="20">
        <f>(SUM(Portfolio!B466:I466)-sum(Portfolio!B467:I467))/SUM(Portfolio!B467:I467)</f>
        <v>-0.006393300634</v>
      </c>
    </row>
    <row r="467" hidden="1">
      <c r="A467" s="21">
        <v>44971.0</v>
      </c>
      <c r="B467" s="19">
        <v>0.0093</v>
      </c>
      <c r="C467" s="19">
        <v>0.0236</v>
      </c>
      <c r="D467" s="19">
        <v>0.0165</v>
      </c>
      <c r="E467" s="19">
        <v>-0.0011</v>
      </c>
      <c r="F467" s="19">
        <v>0.0327</v>
      </c>
      <c r="G467" s="19">
        <v>0.01</v>
      </c>
      <c r="H467" s="19">
        <v>0.0178</v>
      </c>
      <c r="I467" s="19">
        <v>-1.0E-4</v>
      </c>
      <c r="J467" s="20">
        <f>(SUM(Portfolio!B467:I467)-sum(Portfolio!B468:I468))/SUM(Portfolio!B468:I468)</f>
        <v>0.003987619364</v>
      </c>
    </row>
    <row r="468" hidden="1">
      <c r="A468" s="21">
        <v>44970.0</v>
      </c>
      <c r="B468" s="19">
        <v>8.0E-4</v>
      </c>
      <c r="C468" s="19">
        <v>-0.0057</v>
      </c>
      <c r="D468" s="19">
        <v>-0.0256</v>
      </c>
      <c r="E468" s="19">
        <v>-0.0108</v>
      </c>
      <c r="F468" s="19">
        <v>0.0077</v>
      </c>
      <c r="G468" s="19">
        <v>-0.0017</v>
      </c>
      <c r="H468" s="19">
        <v>0.0088</v>
      </c>
      <c r="I468" s="19">
        <v>4.0E-4</v>
      </c>
      <c r="J468" s="20">
        <f>(SUM(Portfolio!B468:I468)-sum(Portfolio!B469:I469))/SUM(Portfolio!B469:I469)</f>
        <v>-0.0007866103096</v>
      </c>
    </row>
    <row r="469" hidden="1">
      <c r="A469" s="21">
        <v>44967.0</v>
      </c>
      <c r="B469" s="19">
        <v>0.004</v>
      </c>
      <c r="C469" s="19">
        <v>-0.0082</v>
      </c>
      <c r="D469" s="19">
        <v>-0.0052</v>
      </c>
      <c r="E469" s="19">
        <v>0.0208</v>
      </c>
      <c r="F469" s="19">
        <v>-0.0077</v>
      </c>
      <c r="G469" s="19">
        <v>-0.0015</v>
      </c>
      <c r="H469" s="19">
        <v>-8.0E-4</v>
      </c>
      <c r="I469" s="19">
        <v>-0.0205</v>
      </c>
      <c r="J469" s="20">
        <f>(SUM(Portfolio!B469:I469)-sum(Portfolio!B470:I470))/SUM(Portfolio!B470:I470)</f>
        <v>-0.01607503614</v>
      </c>
    </row>
    <row r="470" hidden="1">
      <c r="A470" s="18">
        <v>44966.0</v>
      </c>
      <c r="B470" s="19">
        <v>-0.0021</v>
      </c>
      <c r="C470" s="19">
        <v>0.0017</v>
      </c>
      <c r="D470" s="19">
        <v>0.0167</v>
      </c>
      <c r="E470" s="19">
        <v>-0.0076</v>
      </c>
      <c r="F470" s="19">
        <v>-0.0035</v>
      </c>
      <c r="G470" s="19">
        <v>-2.0E-4</v>
      </c>
      <c r="H470" s="19">
        <v>-0.0187</v>
      </c>
      <c r="I470" s="19">
        <v>-0.0031</v>
      </c>
      <c r="J470" s="20">
        <f>(SUM(Portfolio!B470:I470)-sum(Portfolio!B471:I471))/SUM(Portfolio!B471:I471)</f>
        <v>-0.002700862072</v>
      </c>
    </row>
    <row r="471" hidden="1">
      <c r="A471" s="18">
        <v>44965.0</v>
      </c>
      <c r="B471" s="19">
        <v>-1.0E-4</v>
      </c>
      <c r="C471" s="19">
        <v>0.02</v>
      </c>
      <c r="D471" s="19">
        <v>0.018</v>
      </c>
      <c r="E471" s="19">
        <v>0.0107</v>
      </c>
      <c r="F471" s="19">
        <v>0.0062</v>
      </c>
      <c r="G471" s="19">
        <v>0.0088</v>
      </c>
      <c r="H471" s="19">
        <v>0.0</v>
      </c>
      <c r="I471" s="19">
        <v>0.0167</v>
      </c>
      <c r="J471" s="20">
        <f>(SUM(Portfolio!B471:I471)-sum(Portfolio!B472:I472))/SUM(Portfolio!B472:I472)</f>
        <v>0.01503381085</v>
      </c>
    </row>
    <row r="472" hidden="1">
      <c r="A472" s="18">
        <v>44964.0</v>
      </c>
      <c r="B472" s="19">
        <v>0.0015</v>
      </c>
      <c r="C472" s="19">
        <v>-0.0024</v>
      </c>
      <c r="D472" s="19">
        <v>-0.0047</v>
      </c>
      <c r="E472" s="19">
        <v>-0.0148</v>
      </c>
      <c r="F472" s="19">
        <v>-0.0265</v>
      </c>
      <c r="G472" s="19">
        <v>-0.0019</v>
      </c>
      <c r="H472" s="19">
        <v>0.0077</v>
      </c>
      <c r="I472" s="19">
        <v>0.0088</v>
      </c>
      <c r="J472" s="20">
        <f>(SUM(Portfolio!B472:I472)-sum(Portfolio!B473:I473))/SUM(Portfolio!B473:I473)</f>
        <v>0.006326389579</v>
      </c>
    </row>
    <row r="473" hidden="1">
      <c r="A473" s="18">
        <v>44963.0</v>
      </c>
      <c r="B473" s="19">
        <v>-0.0043</v>
      </c>
      <c r="C473" s="19">
        <v>-0.0075</v>
      </c>
      <c r="D473" s="19">
        <v>-0.0185</v>
      </c>
      <c r="E473" s="19">
        <v>-0.0077</v>
      </c>
      <c r="F473" s="19">
        <v>0.0072</v>
      </c>
      <c r="G473" s="19">
        <v>-0.0036</v>
      </c>
      <c r="H473" s="19">
        <v>-0.0027</v>
      </c>
      <c r="I473" s="19">
        <v>-0.0012</v>
      </c>
      <c r="J473" s="20">
        <f>(SUM(Portfolio!B473:I473)-sum(Portfolio!B474:I474))/SUM(Portfolio!B474:I474)</f>
        <v>-0.002665767129</v>
      </c>
    </row>
    <row r="474" hidden="1">
      <c r="A474" s="18">
        <v>44960.0</v>
      </c>
      <c r="B474" s="19">
        <v>0.0346</v>
      </c>
      <c r="C474" s="19">
        <v>9.0E-4</v>
      </c>
      <c r="D474" s="19">
        <v>0.0099</v>
      </c>
      <c r="E474" s="19">
        <v>0.0015</v>
      </c>
      <c r="F474" s="19">
        <v>0.0054</v>
      </c>
      <c r="G474" s="19">
        <v>0.0112</v>
      </c>
      <c r="H474" s="19">
        <v>0.0047</v>
      </c>
      <c r="I474" s="19">
        <v>-0.0015</v>
      </c>
      <c r="J474" s="20">
        <f>(SUM(Portfolio!B474:I474)-sum(Portfolio!B475:I475))/SUM(Portfolio!B475:I475)</f>
        <v>0.001362872827</v>
      </c>
    </row>
    <row r="475" hidden="1">
      <c r="A475" s="18">
        <v>44959.0</v>
      </c>
      <c r="B475" s="19">
        <v>-0.0149</v>
      </c>
      <c r="C475" s="19">
        <v>-0.0055</v>
      </c>
      <c r="D475" s="19">
        <v>0.021</v>
      </c>
      <c r="E475" s="19">
        <v>-0.0041</v>
      </c>
      <c r="F475" s="19">
        <v>0.0476</v>
      </c>
      <c r="G475" s="19">
        <v>3.0E-4</v>
      </c>
      <c r="H475" s="19">
        <v>0.0065</v>
      </c>
      <c r="I475" s="19">
        <v>0.0029</v>
      </c>
      <c r="J475" s="20">
        <f>(SUM(Portfolio!B475:I475)-sum(Portfolio!B476:I476))/SUM(Portfolio!B476:I476)</f>
        <v>0.002839612654</v>
      </c>
    </row>
    <row r="476" hidden="1">
      <c r="A476" s="18">
        <v>44958.0</v>
      </c>
      <c r="B476" s="19">
        <v>0.015</v>
      </c>
      <c r="C476" s="19">
        <v>-0.0059</v>
      </c>
      <c r="D476" s="19">
        <v>0.0113</v>
      </c>
      <c r="E476" s="19">
        <v>-0.0121</v>
      </c>
      <c r="F476" s="19">
        <v>0.0257</v>
      </c>
      <c r="G476" s="19">
        <v>-0.0057</v>
      </c>
      <c r="H476" s="19">
        <v>0.0087</v>
      </c>
      <c r="I476" s="19">
        <v>0.0115</v>
      </c>
      <c r="J476" s="20">
        <f>(SUM(Portfolio!B476:I476)-sum(Portfolio!B477:I477))/SUM(Portfolio!B477:I477)</f>
        <v>0.01006387083</v>
      </c>
    </row>
    <row r="477" hidden="1">
      <c r="A477" s="21">
        <v>44957.0</v>
      </c>
      <c r="B477" s="19">
        <v>-0.0066</v>
      </c>
      <c r="C477" s="19">
        <v>-0.0025</v>
      </c>
      <c r="D477" s="19">
        <v>-0.0033</v>
      </c>
      <c r="E477" s="19">
        <v>0.019</v>
      </c>
      <c r="F477" s="19">
        <v>0.0219</v>
      </c>
      <c r="G477" s="19">
        <v>0.0025</v>
      </c>
      <c r="H477" s="19">
        <v>-0.0053</v>
      </c>
      <c r="I477" s="19">
        <v>0.015</v>
      </c>
      <c r="J477" s="20">
        <f>(SUM(Portfolio!B477:I477)-sum(Portfolio!B478:I478))/SUM(Portfolio!B478:I478)</f>
        <v>0.01094726643</v>
      </c>
    </row>
    <row r="478" hidden="1">
      <c r="A478" s="21">
        <v>44956.0</v>
      </c>
      <c r="B478" s="19">
        <v>-0.001</v>
      </c>
      <c r="C478" s="19">
        <v>0.0096</v>
      </c>
      <c r="D478" s="19">
        <v>0.0129</v>
      </c>
      <c r="E478" s="19">
        <v>-0.0044</v>
      </c>
      <c r="F478" s="19">
        <v>-0.0035</v>
      </c>
      <c r="G478" s="19">
        <v>0.005</v>
      </c>
      <c r="H478" s="19">
        <v>-0.0079</v>
      </c>
      <c r="I478" s="19">
        <v>0.0265</v>
      </c>
      <c r="J478" s="20">
        <f>(SUM(Portfolio!B478:I478)-sum(Portfolio!B479:I479))/SUM(Portfolio!B479:I479)</f>
        <v>0.02068040438</v>
      </c>
    </row>
    <row r="479" hidden="1">
      <c r="A479" s="21">
        <v>44953.0</v>
      </c>
      <c r="B479" s="19">
        <v>-0.0199</v>
      </c>
      <c r="C479" s="19">
        <v>-0.019</v>
      </c>
      <c r="D479" s="19">
        <v>-0.0155</v>
      </c>
      <c r="E479" s="19">
        <v>0.0634</v>
      </c>
      <c r="F479" s="19">
        <v>0.0199</v>
      </c>
      <c r="G479" s="19">
        <v>-0.0201</v>
      </c>
      <c r="H479" s="19">
        <v>-5.0E-4</v>
      </c>
      <c r="I479" s="19">
        <v>-0.0261</v>
      </c>
      <c r="J479" s="20">
        <f>(SUM(Portfolio!B479:I479)-sum(Portfolio!B480:I480))/SUM(Portfolio!B480:I480)</f>
        <v>-0.02184739341</v>
      </c>
    </row>
    <row r="480" hidden="1">
      <c r="A480" s="21">
        <v>44951.0</v>
      </c>
      <c r="B480" s="19">
        <v>-0.0276</v>
      </c>
      <c r="C480" s="19">
        <v>-0.0138</v>
      </c>
      <c r="D480" s="19">
        <v>-0.0057</v>
      </c>
      <c r="E480" s="19">
        <v>-0.0073</v>
      </c>
      <c r="F480" s="19">
        <v>9.0E-4</v>
      </c>
      <c r="G480" s="19">
        <v>-0.0094</v>
      </c>
      <c r="H480" s="19">
        <v>-0.0045</v>
      </c>
      <c r="I480" s="19">
        <v>-0.0024</v>
      </c>
      <c r="J480" s="20">
        <f>(SUM(Portfolio!B480:I480)-sum(Portfolio!B481:I481))/SUM(Portfolio!B481:I481)</f>
        <v>-0.004742573649</v>
      </c>
    </row>
    <row r="481" hidden="1">
      <c r="A481" s="21">
        <v>44950.0</v>
      </c>
      <c r="B481" s="19">
        <v>0.0134</v>
      </c>
      <c r="C481" s="19">
        <v>-0.0059</v>
      </c>
      <c r="D481" s="19">
        <v>0.0025</v>
      </c>
      <c r="E481" s="19">
        <v>0.0337</v>
      </c>
      <c r="F481" s="19">
        <v>0.0036</v>
      </c>
      <c r="G481" s="19">
        <v>-6.0E-4</v>
      </c>
      <c r="H481" s="19">
        <v>3.0E-4</v>
      </c>
      <c r="I481" s="19">
        <v>-3.0E-4</v>
      </c>
      <c r="J481" s="20">
        <f>(SUM(Portfolio!B481:I481)-sum(Portfolio!B482:I482))/SUM(Portfolio!B482:I482)</f>
        <v>0.0005500521225</v>
      </c>
    </row>
    <row r="482" hidden="1">
      <c r="A482" s="21">
        <v>44949.0</v>
      </c>
      <c r="B482" s="19">
        <v>0.0073</v>
      </c>
      <c r="C482" s="19">
        <v>-0.0051</v>
      </c>
      <c r="D482" s="19">
        <v>0.0147</v>
      </c>
      <c r="E482" s="19">
        <v>0.013</v>
      </c>
      <c r="F482" s="19">
        <v>0.0094</v>
      </c>
      <c r="G482" s="19">
        <v>0.0063</v>
      </c>
      <c r="H482" s="19">
        <v>-8.0E-4</v>
      </c>
      <c r="I482" s="19">
        <v>-0.013</v>
      </c>
      <c r="J482" s="20">
        <f>(SUM(Portfolio!B482:I482)-sum(Portfolio!B483:I483))/SUM(Portfolio!B483:I483)</f>
        <v>-0.008941464918</v>
      </c>
    </row>
    <row r="483" hidden="1">
      <c r="A483" s="21">
        <v>44946.0</v>
      </c>
      <c r="B483" s="19">
        <v>0.0102</v>
      </c>
      <c r="C483" s="19">
        <v>-0.0119</v>
      </c>
      <c r="D483" s="19">
        <v>-0.0087</v>
      </c>
      <c r="E483" s="19">
        <v>0.006</v>
      </c>
      <c r="F483" s="19">
        <v>0.0074</v>
      </c>
      <c r="G483" s="19">
        <v>-0.0037</v>
      </c>
      <c r="H483" s="19">
        <v>0.0035</v>
      </c>
      <c r="I483" s="19">
        <v>0.0191</v>
      </c>
      <c r="J483" s="20">
        <f>(SUM(Portfolio!B483:I483)-sum(Portfolio!B484:I484))/SUM(Portfolio!B484:I484)</f>
        <v>0.01394094032</v>
      </c>
    </row>
    <row r="484" hidden="1">
      <c r="A484" s="21">
        <v>44945.0</v>
      </c>
      <c r="B484" s="19">
        <v>0.0042</v>
      </c>
      <c r="C484" s="19">
        <v>-0.0011</v>
      </c>
      <c r="D484" s="19">
        <v>-0.0042</v>
      </c>
      <c r="E484" s="19">
        <v>-0.0187</v>
      </c>
      <c r="F484" s="19">
        <v>-0.0075</v>
      </c>
      <c r="G484" s="19">
        <v>-0.0025</v>
      </c>
      <c r="H484" s="19">
        <v>-0.0108</v>
      </c>
      <c r="I484" s="19">
        <v>-0.0012</v>
      </c>
      <c r="J484" s="20">
        <f>(SUM(Portfolio!B484:I484)-sum(Portfolio!B485:I485))/SUM(Portfolio!B485:I485)</f>
        <v>-0.001903869625</v>
      </c>
    </row>
    <row r="485" hidden="1">
      <c r="A485" s="21">
        <v>44944.0</v>
      </c>
      <c r="B485" s="19">
        <v>0.0177</v>
      </c>
      <c r="C485" s="19">
        <v>-0.0017</v>
      </c>
      <c r="D485" s="19">
        <v>0.0038</v>
      </c>
      <c r="E485" s="19">
        <v>-0.0166</v>
      </c>
      <c r="F485" s="19">
        <v>0.0072</v>
      </c>
      <c r="G485" s="19">
        <v>0.006</v>
      </c>
      <c r="H485" s="19">
        <v>0.001</v>
      </c>
      <c r="I485" s="19">
        <v>-0.0013</v>
      </c>
      <c r="J485" s="20">
        <f>(SUM(Portfolio!B485:I485)-sum(Portfolio!B486:I486))/SUM(Portfolio!B486:I486)</f>
        <v>-0.0001267333487</v>
      </c>
    </row>
    <row r="486" hidden="1">
      <c r="A486" s="21">
        <v>44943.0</v>
      </c>
      <c r="B486" s="19">
        <v>0.0149</v>
      </c>
      <c r="C486" s="19">
        <v>0.0142</v>
      </c>
      <c r="D486" s="19">
        <v>0.0092</v>
      </c>
      <c r="E486" s="19">
        <v>0.0056</v>
      </c>
      <c r="F486" s="19">
        <v>0.0062</v>
      </c>
      <c r="G486" s="19">
        <v>0.0048</v>
      </c>
      <c r="H486" s="19">
        <v>-0.0058</v>
      </c>
      <c r="I486" s="19">
        <v>-0.0057</v>
      </c>
      <c r="J486" s="20">
        <f>(SUM(Portfolio!B486:I486)-sum(Portfolio!B487:I487))/SUM(Portfolio!B487:I487)</f>
        <v>-0.002357683929</v>
      </c>
    </row>
    <row r="487" hidden="1">
      <c r="A487" s="21">
        <v>44942.0</v>
      </c>
      <c r="B487" s="19">
        <v>-0.0096</v>
      </c>
      <c r="C487" s="19">
        <v>-0.0095</v>
      </c>
      <c r="D487" s="19">
        <v>0.0145</v>
      </c>
      <c r="E487" s="19">
        <v>0.0036</v>
      </c>
      <c r="F487" s="19">
        <v>0.0044</v>
      </c>
      <c r="G487" s="19">
        <v>-6.0E-4</v>
      </c>
      <c r="H487" s="19">
        <v>-0.0022</v>
      </c>
      <c r="I487" s="19">
        <v>0.0039</v>
      </c>
      <c r="J487" s="20">
        <f>(SUM(Portfolio!B487:I487)-sum(Portfolio!B488:I488))/SUM(Portfolio!B488:I488)</f>
        <v>0.002425019756</v>
      </c>
    </row>
    <row r="488" hidden="1">
      <c r="A488" s="21">
        <v>44939.0</v>
      </c>
      <c r="B488" s="19">
        <v>8.0E-4</v>
      </c>
      <c r="C488" s="19">
        <v>-0.0016</v>
      </c>
      <c r="D488" s="19">
        <v>0.0156</v>
      </c>
      <c r="E488" s="19">
        <v>-0.0018</v>
      </c>
      <c r="F488" s="19">
        <v>-0.0033</v>
      </c>
      <c r="G488" s="19">
        <v>0.0052</v>
      </c>
      <c r="H488" s="19">
        <v>-0.0065</v>
      </c>
      <c r="I488" s="19">
        <v>0.0026</v>
      </c>
      <c r="J488" s="20">
        <f>(SUM(Portfolio!B488:I488)-sum(Portfolio!B489:I489))/SUM(Portfolio!B489:I489)</f>
        <v>0.002157785544</v>
      </c>
    </row>
    <row r="489" hidden="1">
      <c r="A489" s="21">
        <v>44938.0</v>
      </c>
      <c r="B489" s="19">
        <v>0.0053</v>
      </c>
      <c r="C489" s="19">
        <v>-0.0216</v>
      </c>
      <c r="D489" s="19">
        <v>0.0064</v>
      </c>
      <c r="E489" s="19">
        <v>-0.0142</v>
      </c>
      <c r="F489" s="19">
        <v>-0.0059</v>
      </c>
      <c r="G489" s="19">
        <v>-0.005</v>
      </c>
      <c r="H489" s="19">
        <v>0.003</v>
      </c>
      <c r="I489" s="19">
        <v>-0.0052</v>
      </c>
      <c r="J489" s="20">
        <f>(SUM(Portfolio!B489:I489)-sum(Portfolio!B490:I490))/SUM(Portfolio!B490:I490)</f>
        <v>-0.005065043368</v>
      </c>
    </row>
    <row r="490" hidden="1">
      <c r="A490" s="21">
        <v>44937.0</v>
      </c>
      <c r="B490" s="19">
        <v>0.0144</v>
      </c>
      <c r="C490" s="19">
        <v>-0.0126</v>
      </c>
      <c r="D490" s="19">
        <v>0.001</v>
      </c>
      <c r="E490" s="19">
        <v>0.0128</v>
      </c>
      <c r="F490" s="19">
        <v>-0.0048</v>
      </c>
      <c r="G490" s="19">
        <v>-5.0E-4</v>
      </c>
      <c r="H490" s="19">
        <v>0.0028</v>
      </c>
      <c r="I490" s="19">
        <v>-0.0499</v>
      </c>
      <c r="J490" s="20">
        <f>(SUM(Portfolio!B490:I490)-sum(Portfolio!B491:I491))/SUM(Portfolio!B491:I491)</f>
        <v>-0.03811171752</v>
      </c>
    </row>
    <row r="491" hidden="1">
      <c r="A491" s="21">
        <v>44936.0</v>
      </c>
      <c r="B491" s="19">
        <v>-0.0183</v>
      </c>
      <c r="C491" s="19">
        <v>-0.0148</v>
      </c>
      <c r="D491" s="19">
        <v>-0.0099</v>
      </c>
      <c r="E491" s="19">
        <v>0.0602</v>
      </c>
      <c r="F491" s="19">
        <v>-0.0138</v>
      </c>
      <c r="G491" s="19">
        <v>-0.0072</v>
      </c>
      <c r="H491" s="19">
        <v>0.0016</v>
      </c>
      <c r="I491" s="19">
        <v>-0.0153</v>
      </c>
      <c r="J491" s="20">
        <f>(SUM(Portfolio!B491:I491)-sum(Portfolio!B492:I492))/SUM(Portfolio!B492:I492)</f>
        <v>-0.01345884496</v>
      </c>
    </row>
    <row r="492" hidden="1">
      <c r="A492" s="18">
        <v>44935.0</v>
      </c>
      <c r="B492" s="19">
        <v>0.0019</v>
      </c>
      <c r="C492" s="19">
        <v>0.0236</v>
      </c>
      <c r="D492" s="19">
        <v>0.0248</v>
      </c>
      <c r="E492" s="19">
        <v>0.0195</v>
      </c>
      <c r="F492" s="19">
        <v>0.009</v>
      </c>
      <c r="G492" s="19">
        <v>0.0089</v>
      </c>
      <c r="H492" s="19">
        <v>-0.028</v>
      </c>
      <c r="I492" s="19">
        <v>0.0614</v>
      </c>
      <c r="J492" s="20">
        <f>(SUM(Portfolio!B492:I492)-sum(Portfolio!B493:I493))/SUM(Portfolio!B493:I493)</f>
        <v>0.04813912296</v>
      </c>
    </row>
    <row r="493" hidden="1">
      <c r="A493" s="18">
        <v>44932.0</v>
      </c>
      <c r="B493" s="19">
        <v>-0.0033</v>
      </c>
      <c r="C493" s="19">
        <v>0.0091</v>
      </c>
      <c r="D493" s="19">
        <v>-0.0181</v>
      </c>
      <c r="E493" s="19">
        <v>-0.0127</v>
      </c>
      <c r="F493" s="19">
        <v>0.0048</v>
      </c>
      <c r="G493" s="19">
        <v>-0.0032</v>
      </c>
      <c r="H493" s="19">
        <v>-0.0063</v>
      </c>
      <c r="I493" s="19">
        <v>7.0E-4</v>
      </c>
      <c r="J493" s="20">
        <f>(SUM(Portfolio!B493:I493)-sum(Portfolio!B494:I494))/SUM(Portfolio!B494:I494)</f>
        <v>-0.0001989243031</v>
      </c>
    </row>
    <row r="494" hidden="1">
      <c r="A494" s="18">
        <v>44931.0</v>
      </c>
      <c r="B494" s="19">
        <v>-0.0064</v>
      </c>
      <c r="C494" s="19">
        <v>-0.0018</v>
      </c>
      <c r="D494" s="19">
        <v>-0.0131</v>
      </c>
      <c r="E494" s="19">
        <v>0.0034</v>
      </c>
      <c r="F494" s="19">
        <v>0.0197</v>
      </c>
      <c r="G494" s="19">
        <v>-0.0041</v>
      </c>
      <c r="H494" s="19">
        <v>-0.0012</v>
      </c>
      <c r="I494" s="19">
        <v>0.0032</v>
      </c>
      <c r="J494" s="20">
        <f>(SUM(Portfolio!B494:I494)-sum(Portfolio!B495:I495))/SUM(Portfolio!B495:I495)</f>
        <v>0.001557912919</v>
      </c>
    </row>
    <row r="495" hidden="1">
      <c r="A495" s="18">
        <v>44930.0</v>
      </c>
      <c r="B495" s="19">
        <v>-0.0179</v>
      </c>
      <c r="C495" s="19">
        <v>-0.0151</v>
      </c>
      <c r="D495" s="19">
        <v>-0.0182</v>
      </c>
      <c r="E495" s="19">
        <v>-0.0211</v>
      </c>
      <c r="F495" s="19">
        <v>-0.0124</v>
      </c>
      <c r="G495" s="19">
        <v>-0.009</v>
      </c>
      <c r="H495" s="19">
        <v>0.0033</v>
      </c>
      <c r="I495" s="19">
        <v>-0.0015</v>
      </c>
      <c r="J495" s="20">
        <f>(SUM(Portfolio!B495:I495)-sum(Portfolio!B496:I496))/SUM(Portfolio!B496:I496)</f>
        <v>-0.004141177204</v>
      </c>
    </row>
    <row r="496" hidden="1">
      <c r="A496" s="18">
        <v>44929.0</v>
      </c>
      <c r="B496" s="19">
        <v>0.0065</v>
      </c>
      <c r="C496" s="19">
        <v>-0.0073</v>
      </c>
      <c r="D496" s="19">
        <v>-0.001</v>
      </c>
      <c r="E496" s="19">
        <v>-0.0023</v>
      </c>
      <c r="F496" s="19">
        <v>-0.0053</v>
      </c>
      <c r="G496" s="19">
        <v>0.0022</v>
      </c>
      <c r="H496" s="19">
        <v>4.0E-4</v>
      </c>
      <c r="I496" s="19">
        <v>-0.0046</v>
      </c>
      <c r="J496" s="20">
        <f>(SUM(Portfolio!B496:I496)-sum(Portfolio!B497:I497))/SUM(Portfolio!B497:I497)</f>
        <v>-0.003765361608</v>
      </c>
    </row>
    <row r="497" hidden="1">
      <c r="A497" s="18">
        <v>44928.0</v>
      </c>
      <c r="B497" s="19">
        <v>3.0E-4</v>
      </c>
      <c r="C497" s="19">
        <v>0.0113</v>
      </c>
      <c r="D497" s="19">
        <v>0.0105</v>
      </c>
      <c r="E497" s="19">
        <v>0.0177</v>
      </c>
      <c r="F497" s="19">
        <v>0.0039</v>
      </c>
      <c r="G497" s="19">
        <v>0.0016</v>
      </c>
      <c r="H497" s="19">
        <v>-3.0E-4</v>
      </c>
      <c r="I497" s="19">
        <v>-0.0098</v>
      </c>
      <c r="J497" s="20">
        <f>(SUM(Portfolio!B497:I497)-sum(Portfolio!B498:I498))/SUM(Portfolio!B498:I498)</f>
        <v>-0.005900592605</v>
      </c>
    </row>
    <row r="498" hidden="1">
      <c r="A498" s="21">
        <v>44925.0</v>
      </c>
      <c r="B498" s="19">
        <v>-0.008</v>
      </c>
      <c r="C498" s="19">
        <v>0.0015</v>
      </c>
      <c r="D498" s="19">
        <v>-0.0062</v>
      </c>
      <c r="E498" s="19">
        <v>0.0053</v>
      </c>
      <c r="F498" s="19">
        <v>-0.0113</v>
      </c>
      <c r="G498" s="19">
        <v>-0.001</v>
      </c>
      <c r="H498" s="19">
        <v>-0.0065</v>
      </c>
      <c r="I498" s="19">
        <v>0.0152</v>
      </c>
      <c r="J498" s="20">
        <f>(SUM(Portfolio!B498:I498)-sum(Portfolio!B499:I499))/SUM(Portfolio!B499:I499)</f>
        <v>0.01049583461</v>
      </c>
    </row>
    <row r="499" hidden="1">
      <c r="A499" s="21">
        <v>44924.0</v>
      </c>
      <c r="B499" s="19">
        <v>0.0071</v>
      </c>
      <c r="C499" s="19">
        <v>-5.0E-4</v>
      </c>
      <c r="D499" s="19">
        <v>0.0049</v>
      </c>
      <c r="E499" s="19">
        <v>-0.0138</v>
      </c>
      <c r="F499" s="19">
        <v>0.0028</v>
      </c>
      <c r="G499" s="19">
        <v>0.0032</v>
      </c>
      <c r="H499" s="19">
        <v>0.0037</v>
      </c>
      <c r="I499" s="19">
        <v>-0.0033</v>
      </c>
      <c r="J499" s="20">
        <f>(SUM(Portfolio!B499:I499)-sum(Portfolio!B500:I500))/SUM(Portfolio!B500:I500)</f>
        <v>-0.001874544562</v>
      </c>
    </row>
    <row r="500" hidden="1">
      <c r="A500" s="21">
        <v>44923.0</v>
      </c>
      <c r="B500" s="19">
        <v>-8.0E-4</v>
      </c>
      <c r="C500" s="19">
        <v>-1.0E-4</v>
      </c>
      <c r="D500" s="19">
        <v>-0.0031</v>
      </c>
      <c r="E500" s="19">
        <v>-0.0072</v>
      </c>
      <c r="F500" s="19">
        <v>0.0038</v>
      </c>
      <c r="G500" s="19">
        <v>7.0E-4</v>
      </c>
      <c r="H500" s="19">
        <v>0.0035</v>
      </c>
      <c r="I500" s="19">
        <v>-0.0025</v>
      </c>
      <c r="J500" s="20">
        <f>(SUM(Portfolio!B500:I500)-sum(Portfolio!B501:I501))/SUM(Portfolio!B501:I501)</f>
        <v>-0.001892017104</v>
      </c>
    </row>
    <row r="501" hidden="1">
      <c r="A501" s="21">
        <v>44922.0</v>
      </c>
      <c r="B501" s="19">
        <v>0.001</v>
      </c>
      <c r="C501" s="19">
        <v>0.0082</v>
      </c>
      <c r="D501" s="19">
        <v>0.0083</v>
      </c>
      <c r="E501" s="19">
        <v>0.0243</v>
      </c>
      <c r="F501" s="19">
        <v>-0.0043</v>
      </c>
      <c r="G501" s="19">
        <v>0.0059</v>
      </c>
      <c r="H501" s="19">
        <v>2.0E-4</v>
      </c>
      <c r="I501" s="19">
        <v>0.0035</v>
      </c>
      <c r="J501" s="20">
        <f>(SUM(Portfolio!B501:I501)-sum(Portfolio!B502:I502))/SUM(Portfolio!B502:I502)</f>
        <v>0.003919404623</v>
      </c>
    </row>
    <row r="502" hidden="1">
      <c r="A502" s="21">
        <v>44921.0</v>
      </c>
      <c r="B502" s="19">
        <v>0.0199</v>
      </c>
      <c r="C502" s="19">
        <v>0.0087</v>
      </c>
      <c r="D502" s="19">
        <v>0.0035</v>
      </c>
      <c r="E502" s="19">
        <v>0.017</v>
      </c>
      <c r="F502" s="19">
        <v>0.0242</v>
      </c>
      <c r="G502" s="19">
        <v>0.0089</v>
      </c>
      <c r="H502" s="19">
        <v>0.0022</v>
      </c>
      <c r="I502" s="19">
        <v>0.0018</v>
      </c>
      <c r="J502" s="20">
        <f>(SUM(Portfolio!B502:I502)-sum(Portfolio!B503:I503))/SUM(Portfolio!B503:I503)</f>
        <v>0.003640657343</v>
      </c>
    </row>
    <row r="503" hidden="1">
      <c r="A503" s="21">
        <v>44918.0</v>
      </c>
      <c r="B503" s="19">
        <v>-0.0089</v>
      </c>
      <c r="C503" s="19">
        <v>-0.0293</v>
      </c>
      <c r="D503" s="19">
        <v>-0.0164</v>
      </c>
      <c r="E503" s="19">
        <v>-0.0408</v>
      </c>
      <c r="F503" s="19">
        <v>-0.0173</v>
      </c>
      <c r="G503" s="19">
        <v>-0.0153</v>
      </c>
      <c r="H503" s="19">
        <v>0.0089</v>
      </c>
      <c r="I503" s="19">
        <v>-0.0219</v>
      </c>
      <c r="J503" s="20">
        <f>(SUM(Portfolio!B503:I503)-sum(Portfolio!B504:I504))/SUM(Portfolio!B504:I504)</f>
        <v>-0.02005293623</v>
      </c>
    </row>
    <row r="504" hidden="1">
      <c r="A504" s="21">
        <v>44917.0</v>
      </c>
      <c r="B504" s="19">
        <v>-0.0034</v>
      </c>
      <c r="C504" s="19">
        <v>-0.0026</v>
      </c>
      <c r="D504" s="19">
        <v>0.0083</v>
      </c>
      <c r="E504" s="19">
        <v>-0.0202</v>
      </c>
      <c r="F504" s="19">
        <v>-0.0081</v>
      </c>
      <c r="G504" s="19">
        <v>-0.0064</v>
      </c>
      <c r="H504" s="19">
        <v>-0.0015</v>
      </c>
      <c r="I504" s="19">
        <v>-0.0728</v>
      </c>
      <c r="J504" s="20">
        <f>(SUM(Portfolio!B504:I504)-sum(Portfolio!B505:I505))/SUM(Portfolio!B505:I505)</f>
        <v>-0.05647410631</v>
      </c>
    </row>
    <row r="505" hidden="1">
      <c r="A505" s="21">
        <v>44916.0</v>
      </c>
      <c r="B505" s="19">
        <v>-0.0097</v>
      </c>
      <c r="C505" s="19">
        <v>-0.0142</v>
      </c>
      <c r="D505" s="19">
        <v>0.0015</v>
      </c>
      <c r="E505" s="19">
        <v>-0.0192</v>
      </c>
      <c r="F505" s="19">
        <v>-0.0147</v>
      </c>
      <c r="G505" s="19">
        <v>-0.0088</v>
      </c>
      <c r="H505" s="19">
        <v>0.0</v>
      </c>
      <c r="I505" s="19">
        <v>-0.0161</v>
      </c>
      <c r="J505" s="20">
        <f>(SUM(Portfolio!B505:I505)-sum(Portfolio!B506:I506))/SUM(Portfolio!B506:I506)</f>
        <v>-0.01413410461</v>
      </c>
    </row>
    <row r="506" hidden="1">
      <c r="A506" s="21">
        <v>44915.0</v>
      </c>
      <c r="B506" s="19">
        <v>-0.0069</v>
      </c>
      <c r="C506" s="19">
        <v>0.0087</v>
      </c>
      <c r="D506" s="19">
        <v>0.0</v>
      </c>
      <c r="E506" s="19">
        <v>-0.0179</v>
      </c>
      <c r="F506" s="19">
        <v>-0.001</v>
      </c>
      <c r="G506" s="19">
        <v>-0.0013</v>
      </c>
      <c r="H506" s="19">
        <v>-0.0061</v>
      </c>
      <c r="I506" s="19">
        <v>-0.0079</v>
      </c>
      <c r="J506" s="20">
        <f>(SUM(Portfolio!B506:I506)-sum(Portfolio!B507:I507))/SUM(Portfolio!B507:I507)</f>
        <v>-0.006312275946</v>
      </c>
    </row>
    <row r="507" hidden="1">
      <c r="A507" s="21">
        <v>44914.0</v>
      </c>
      <c r="B507" s="19">
        <v>0.0031</v>
      </c>
      <c r="C507" s="19">
        <v>0.0131</v>
      </c>
      <c r="D507" s="19">
        <v>-0.0098</v>
      </c>
      <c r="E507" s="19">
        <v>-0.0085</v>
      </c>
      <c r="F507" s="19">
        <v>0.0161</v>
      </c>
      <c r="G507" s="19">
        <v>0.0073</v>
      </c>
      <c r="H507" s="19">
        <v>0.0121</v>
      </c>
      <c r="I507" s="19">
        <v>0.0043</v>
      </c>
      <c r="J507" s="20">
        <f>(SUM(Portfolio!B507:I507)-sum(Portfolio!B508:I508))/SUM(Portfolio!B508:I508)</f>
        <v>0.0046642158</v>
      </c>
    </row>
    <row r="508" hidden="1">
      <c r="A508" s="21">
        <v>44911.0</v>
      </c>
      <c r="B508" s="19">
        <v>0.0048</v>
      </c>
      <c r="C508" s="19">
        <v>-0.0049</v>
      </c>
      <c r="D508" s="19">
        <v>-0.0119</v>
      </c>
      <c r="E508" s="19">
        <v>0.0118</v>
      </c>
      <c r="F508" s="19">
        <v>-0.0111</v>
      </c>
      <c r="G508" s="19">
        <v>-0.0103</v>
      </c>
      <c r="H508" s="19">
        <v>0.0106</v>
      </c>
      <c r="I508" s="19">
        <v>-0.0044</v>
      </c>
      <c r="J508" s="20">
        <f>(SUM(Portfolio!B508:I508)-sum(Portfolio!B509:I509))/SUM(Portfolio!B509:I509)</f>
        <v>-0.003479871886</v>
      </c>
    </row>
    <row r="509" hidden="1">
      <c r="A509" s="21">
        <v>44910.0</v>
      </c>
      <c r="B509" s="19">
        <v>-0.0183</v>
      </c>
      <c r="C509" s="19">
        <v>-0.0142</v>
      </c>
      <c r="D509" s="19">
        <v>-0.0246</v>
      </c>
      <c r="E509" s="19">
        <v>-0.0029</v>
      </c>
      <c r="F509" s="19">
        <v>-0.019</v>
      </c>
      <c r="G509" s="19">
        <v>-0.0083</v>
      </c>
      <c r="H509" s="19">
        <v>0.0013</v>
      </c>
      <c r="I509" s="19">
        <v>3.0E-4</v>
      </c>
      <c r="J509" s="20">
        <f>(SUM(Portfolio!B509:I509)-sum(Portfolio!B510:I510))/SUM(Portfolio!B510:I510)</f>
        <v>-0.002783337544</v>
      </c>
    </row>
    <row r="510" hidden="1">
      <c r="A510" s="21">
        <v>44909.0</v>
      </c>
      <c r="B510" s="19">
        <v>0.0085</v>
      </c>
      <c r="C510" s="19">
        <v>-0.0036</v>
      </c>
      <c r="D510" s="19">
        <v>0.0046</v>
      </c>
      <c r="E510" s="19">
        <v>-0.0014</v>
      </c>
      <c r="F510" s="19">
        <v>-6.0E-4</v>
      </c>
      <c r="G510" s="19">
        <v>0.0016</v>
      </c>
      <c r="H510" s="19">
        <v>-7.0E-4</v>
      </c>
      <c r="I510" s="19">
        <v>-0.001</v>
      </c>
      <c r="J510" s="20">
        <f>(SUM(Portfolio!B510:I510)-sum(Portfolio!B511:I511))/SUM(Portfolio!B511:I511)</f>
        <v>-0.0004793573465</v>
      </c>
    </row>
    <row r="511" hidden="1">
      <c r="A511" s="21">
        <v>44908.0</v>
      </c>
      <c r="B511" s="19">
        <v>0.0028</v>
      </c>
      <c r="C511" s="19">
        <v>0.0046</v>
      </c>
      <c r="D511" s="19">
        <v>0.0161</v>
      </c>
      <c r="E511" s="19">
        <v>0.0105</v>
      </c>
      <c r="F511" s="19">
        <v>0.007</v>
      </c>
      <c r="G511" s="19">
        <v>0.0022</v>
      </c>
      <c r="H511" s="19">
        <v>0.0043</v>
      </c>
      <c r="I511" s="19">
        <v>-0.0044</v>
      </c>
      <c r="J511" s="20">
        <f>(SUM(Portfolio!B511:I511)-sum(Portfolio!B512:I512))/SUM(Portfolio!B512:I512)</f>
        <v>-0.001892861228</v>
      </c>
    </row>
    <row r="512" hidden="1">
      <c r="A512" s="21">
        <v>44907.0</v>
      </c>
      <c r="B512" s="19">
        <v>0.0078</v>
      </c>
      <c r="C512" s="19">
        <v>0.0015</v>
      </c>
      <c r="D512" s="19">
        <v>-0.0141</v>
      </c>
      <c r="E512" s="19">
        <v>0.0021</v>
      </c>
      <c r="F512" s="19">
        <v>0.0053</v>
      </c>
      <c r="G512" s="19">
        <v>0.0026</v>
      </c>
      <c r="H512" s="19">
        <v>0.0158</v>
      </c>
      <c r="I512" s="19">
        <v>-0.0067</v>
      </c>
      <c r="J512" s="20">
        <f>(SUM(Portfolio!B512:I512)-sum(Portfolio!B513:I513))/SUM(Portfolio!B513:I513)</f>
        <v>-0.004495658461</v>
      </c>
    </row>
    <row r="513" hidden="1">
      <c r="A513" s="18">
        <v>44904.0</v>
      </c>
      <c r="B513" s="19">
        <v>0.0071</v>
      </c>
      <c r="C513" s="19">
        <v>-0.0152</v>
      </c>
      <c r="D513" s="19">
        <v>-0.0314</v>
      </c>
      <c r="E513" s="19">
        <v>-0.0093</v>
      </c>
      <c r="F513" s="19">
        <v>0.0089</v>
      </c>
      <c r="G513" s="19">
        <v>-0.0075</v>
      </c>
      <c r="H513" s="19">
        <v>-0.0099</v>
      </c>
      <c r="I513" s="19">
        <v>0.0196</v>
      </c>
      <c r="J513" s="20">
        <f>(SUM(Portfolio!B513:I513)-sum(Portfolio!B514:I514))/SUM(Portfolio!B514:I514)</f>
        <v>0.01247708494</v>
      </c>
    </row>
    <row r="514" hidden="1">
      <c r="A514" s="18">
        <v>44903.0</v>
      </c>
      <c r="B514" s="19">
        <v>0.0056</v>
      </c>
      <c r="C514" s="19">
        <v>-5.0E-4</v>
      </c>
      <c r="D514" s="19">
        <v>0.0091</v>
      </c>
      <c r="E514" s="19">
        <v>-0.0069</v>
      </c>
      <c r="F514" s="19">
        <v>-0.005</v>
      </c>
      <c r="G514" s="19">
        <v>0.0046</v>
      </c>
      <c r="H514" s="19">
        <v>0.007</v>
      </c>
      <c r="I514" s="19">
        <v>0.0042</v>
      </c>
      <c r="J514" s="20">
        <f>(SUM(Portfolio!B514:I514)-sum(Portfolio!B515:I515))/SUM(Portfolio!B515:I515)</f>
        <v>0.004094117011</v>
      </c>
    </row>
    <row r="515" hidden="1">
      <c r="A515" s="18">
        <v>44902.0</v>
      </c>
      <c r="B515" s="19">
        <v>-4.0E-4</v>
      </c>
      <c r="C515" s="19">
        <v>-0.0148</v>
      </c>
      <c r="D515" s="19">
        <v>-0.0046</v>
      </c>
      <c r="E515" s="19">
        <v>-0.0164</v>
      </c>
      <c r="F515" s="19">
        <v>0.0083</v>
      </c>
      <c r="G515" s="19">
        <v>-0.0046</v>
      </c>
      <c r="H515" s="19">
        <v>0.0109</v>
      </c>
      <c r="I515" s="19">
        <v>5.0E-4</v>
      </c>
      <c r="J515" s="20">
        <f>(SUM(Portfolio!B515:I515)-sum(Portfolio!B516:I516))/SUM(Portfolio!B516:I516)</f>
        <v>-0.000524468952</v>
      </c>
    </row>
    <row r="516" hidden="1">
      <c r="A516" s="18">
        <v>44901.0</v>
      </c>
      <c r="B516" s="19">
        <v>-0.0011</v>
      </c>
      <c r="C516" s="19">
        <v>0.0029</v>
      </c>
      <c r="D516" s="19">
        <v>-0.0164</v>
      </c>
      <c r="E516" s="19">
        <v>-0.0038</v>
      </c>
      <c r="F516" s="19">
        <v>0.0016</v>
      </c>
      <c r="G516" s="19">
        <v>-0.002</v>
      </c>
      <c r="H516" s="19">
        <v>1.0E-4</v>
      </c>
      <c r="I516" s="19">
        <v>-0.0013</v>
      </c>
      <c r="J516" s="20">
        <f>(SUM(Portfolio!B516:I516)-sum(Portfolio!B517:I517))/SUM(Portfolio!B517:I517)</f>
        <v>-0.001575157813</v>
      </c>
    </row>
    <row r="517" hidden="1">
      <c r="A517" s="18">
        <v>44900.0</v>
      </c>
      <c r="B517" s="19">
        <v>0.0036</v>
      </c>
      <c r="C517" s="19">
        <v>-0.0146</v>
      </c>
      <c r="D517" s="19">
        <v>0.0011</v>
      </c>
      <c r="E517" s="19">
        <v>-0.0153</v>
      </c>
      <c r="F517" s="19">
        <v>-0.0012</v>
      </c>
      <c r="G517" s="19">
        <v>6.0E-4</v>
      </c>
      <c r="H517" s="19">
        <v>0.0095</v>
      </c>
      <c r="I517" s="19">
        <v>-0.0029</v>
      </c>
      <c r="J517" s="20">
        <f>(SUM(Portfolio!B517:I517)-sum(Portfolio!B518:I518))/SUM(Portfolio!B518:I518)</f>
        <v>-0.002781741988</v>
      </c>
    </row>
    <row r="518" hidden="1">
      <c r="A518" s="18">
        <v>44897.0</v>
      </c>
      <c r="B518" s="19">
        <v>-0.0077</v>
      </c>
      <c r="C518" s="19">
        <v>-4.0E-4</v>
      </c>
      <c r="D518" s="19">
        <v>-0.0116</v>
      </c>
      <c r="E518" s="19">
        <v>-0.0065</v>
      </c>
      <c r="F518" s="19">
        <v>-0.0071</v>
      </c>
      <c r="G518" s="19">
        <v>-0.0062</v>
      </c>
      <c r="H518" s="19">
        <v>-0.0041</v>
      </c>
      <c r="I518" s="19">
        <v>5.0E-4</v>
      </c>
      <c r="J518" s="20">
        <f>(SUM(Portfolio!B518:I518)-sum(Portfolio!B519:I519))/SUM(Portfolio!B519:I519)</f>
        <v>-0.0008201686692</v>
      </c>
    </row>
    <row r="519" hidden="1">
      <c r="A519" s="18">
        <v>44896.0</v>
      </c>
      <c r="B519" s="19">
        <v>0.0069</v>
      </c>
      <c r="C519" s="19">
        <v>-0.0029</v>
      </c>
      <c r="D519" s="19">
        <v>0.0135</v>
      </c>
      <c r="E519" s="19">
        <v>-0.0026</v>
      </c>
      <c r="F519" s="19">
        <v>-0.0013</v>
      </c>
      <c r="G519" s="19">
        <v>0.0026</v>
      </c>
      <c r="H519" s="19">
        <v>0.0105</v>
      </c>
      <c r="I519" s="19">
        <v>-0.0181</v>
      </c>
      <c r="J519" s="20">
        <f>(SUM(Portfolio!B519:I519)-sum(Portfolio!B520:I520))/SUM(Portfolio!B520:I520)</f>
        <v>-0.01288343654</v>
      </c>
    </row>
    <row r="520" hidden="1">
      <c r="A520" s="21">
        <v>44895.0</v>
      </c>
      <c r="B520" s="19">
        <v>0.0066</v>
      </c>
      <c r="C520" s="19">
        <v>0.0071</v>
      </c>
      <c r="D520" s="19">
        <v>0.0036</v>
      </c>
      <c r="E520" s="19">
        <v>0.0144</v>
      </c>
      <c r="F520" s="19">
        <v>-0.0067</v>
      </c>
      <c r="G520" s="19">
        <v>0.0068</v>
      </c>
      <c r="H520" s="19">
        <v>0.005</v>
      </c>
      <c r="I520" s="19">
        <v>0.0164</v>
      </c>
      <c r="J520" s="20">
        <f>(SUM(Portfolio!B520:I520)-sum(Portfolio!B521:I521))/SUM(Portfolio!B521:I521)</f>
        <v>0.0139625225</v>
      </c>
    </row>
    <row r="521" hidden="1">
      <c r="A521" s="21">
        <v>44894.0</v>
      </c>
      <c r="B521" s="19">
        <v>-0.0015</v>
      </c>
      <c r="C521" s="19">
        <v>0.0017</v>
      </c>
      <c r="D521" s="19">
        <v>0.0035</v>
      </c>
      <c r="E521" s="19">
        <v>-2.0E-4</v>
      </c>
      <c r="F521" s="19">
        <v>0.0066</v>
      </c>
      <c r="G521" s="19">
        <v>0.0026</v>
      </c>
      <c r="H521" s="19">
        <v>-0.0165</v>
      </c>
      <c r="I521" s="19">
        <v>-0.0017</v>
      </c>
      <c r="J521" s="20">
        <f>(SUM(Portfolio!B521:I521)-sum(Portfolio!B522:I522))/SUM(Portfolio!B522:I522)</f>
        <v>-0.001808569033</v>
      </c>
    </row>
    <row r="522" hidden="1">
      <c r="A522" s="21">
        <v>44893.0</v>
      </c>
      <c r="B522" s="19">
        <v>-0.0108</v>
      </c>
      <c r="C522" s="19">
        <v>0.0344</v>
      </c>
      <c r="D522" s="19">
        <v>-0.0075</v>
      </c>
      <c r="E522" s="19">
        <v>1.0E-4</v>
      </c>
      <c r="F522" s="19">
        <v>-7.0E-4</v>
      </c>
      <c r="G522" s="19">
        <v>0.0038</v>
      </c>
      <c r="H522" s="19">
        <v>-1.0E-4</v>
      </c>
      <c r="I522" s="19">
        <v>-0.0024</v>
      </c>
      <c r="J522" s="20">
        <f>(SUM(Portfolio!B522:I522)-sum(Portfolio!B523:I523))/SUM(Portfolio!B523:I523)</f>
        <v>-0.000290686433</v>
      </c>
    </row>
    <row r="523" hidden="1">
      <c r="A523" s="21">
        <v>44890.0</v>
      </c>
      <c r="B523" s="19">
        <v>-0.0046</v>
      </c>
      <c r="C523" s="19">
        <v>0.0149</v>
      </c>
      <c r="D523" s="19">
        <v>0.0036</v>
      </c>
      <c r="E523" s="19">
        <v>0.0231</v>
      </c>
      <c r="F523" s="19">
        <v>-0.0013</v>
      </c>
      <c r="G523" s="19">
        <v>0.0029</v>
      </c>
      <c r="H523" s="19">
        <v>0.0154</v>
      </c>
      <c r="I523" s="19">
        <v>0.0013</v>
      </c>
      <c r="J523" s="20">
        <f>(SUM(Portfolio!B523:I523)-sum(Portfolio!B524:I524))/SUM(Portfolio!B524:I524)</f>
        <v>0.002978053118</v>
      </c>
    </row>
    <row r="524" hidden="1">
      <c r="A524" s="21">
        <v>44889.0</v>
      </c>
      <c r="B524" s="19">
        <v>0.0163</v>
      </c>
      <c r="C524" s="19">
        <v>0.0086</v>
      </c>
      <c r="D524" s="19">
        <v>0.0295</v>
      </c>
      <c r="E524" s="19">
        <v>-0.0015</v>
      </c>
      <c r="F524" s="19">
        <v>0.0028</v>
      </c>
      <c r="G524" s="19">
        <v>0.0106</v>
      </c>
      <c r="H524" s="19">
        <v>-0.0014</v>
      </c>
      <c r="I524" s="19">
        <v>0.0032</v>
      </c>
      <c r="J524" s="20">
        <f>(SUM(Portfolio!B524:I524)-sum(Portfolio!B525:I525))/SUM(Portfolio!B525:I525)</f>
        <v>0.004954692905</v>
      </c>
    </row>
    <row r="525" hidden="1">
      <c r="A525" s="21">
        <v>44888.0</v>
      </c>
      <c r="B525" s="19">
        <v>0.0026</v>
      </c>
      <c r="C525" s="19">
        <v>-0.0031</v>
      </c>
      <c r="D525" s="19">
        <v>-0.0012</v>
      </c>
      <c r="E525" s="19">
        <v>-0.0015</v>
      </c>
      <c r="F525" s="19">
        <v>-0.0013</v>
      </c>
      <c r="G525" s="19">
        <v>9.0E-4</v>
      </c>
      <c r="H525" s="19">
        <v>0.0072</v>
      </c>
      <c r="I525" s="19">
        <v>-0.0044</v>
      </c>
      <c r="J525" s="20">
        <f>(SUM(Portfolio!B525:I525)-sum(Portfolio!B526:I526))/SUM(Portfolio!B526:I526)</f>
        <v>-0.003257921279</v>
      </c>
    </row>
    <row r="526" hidden="1">
      <c r="A526" s="21">
        <v>44887.0</v>
      </c>
      <c r="B526" s="19">
        <v>-0.0015</v>
      </c>
      <c r="C526" s="19">
        <v>0.0055</v>
      </c>
      <c r="D526" s="19">
        <v>0.0107</v>
      </c>
      <c r="E526" s="19">
        <v>0.0085</v>
      </c>
      <c r="F526" s="19">
        <v>0.009</v>
      </c>
      <c r="G526" s="19">
        <v>0.0042</v>
      </c>
      <c r="H526" s="19">
        <v>-0.0171</v>
      </c>
      <c r="I526" s="19">
        <v>0.0042</v>
      </c>
      <c r="J526" s="20">
        <f>(SUM(Portfolio!B526:I526)-sum(Portfolio!B527:I527))/SUM(Portfolio!B527:I527)</f>
        <v>0.00341596788</v>
      </c>
    </row>
    <row r="527" hidden="1">
      <c r="A527" s="21">
        <v>44886.0</v>
      </c>
      <c r="B527" s="19">
        <v>-0.0103</v>
      </c>
      <c r="C527" s="19">
        <v>-0.018</v>
      </c>
      <c r="D527" s="19">
        <v>-0.0158</v>
      </c>
      <c r="E527" s="19">
        <v>-0.0064</v>
      </c>
      <c r="F527" s="19">
        <v>-0.0113</v>
      </c>
      <c r="G527" s="19">
        <v>-0.0068</v>
      </c>
      <c r="H527" s="19">
        <v>-0.0037</v>
      </c>
      <c r="I527" s="19">
        <v>0.0017</v>
      </c>
      <c r="J527" s="20">
        <f>(SUM(Portfolio!B527:I527)-sum(Portfolio!B528:I528))/SUM(Portfolio!B528:I528)</f>
        <v>-0.001394830151</v>
      </c>
    </row>
    <row r="528" hidden="1">
      <c r="A528" s="21">
        <v>44883.0</v>
      </c>
      <c r="B528" s="19">
        <v>-0.0026</v>
      </c>
      <c r="C528" s="19">
        <v>-5.0E-4</v>
      </c>
      <c r="D528" s="19">
        <v>0.0038</v>
      </c>
      <c r="E528" s="19">
        <v>0.0015</v>
      </c>
      <c r="F528" s="19">
        <v>-0.0077</v>
      </c>
      <c r="G528" s="19">
        <v>-0.0032</v>
      </c>
      <c r="H528" s="19">
        <v>0.0187</v>
      </c>
      <c r="I528" s="19">
        <v>-0.0302</v>
      </c>
      <c r="J528" s="20">
        <f>(SUM(Portfolio!B528:I528)-sum(Portfolio!B529:I529))/SUM(Portfolio!B529:I529)</f>
        <v>-0.02269237389</v>
      </c>
    </row>
    <row r="529" hidden="1">
      <c r="A529" s="21">
        <v>44882.0</v>
      </c>
      <c r="B529" s="19">
        <v>-0.009</v>
      </c>
      <c r="C529" s="19">
        <v>0.0026</v>
      </c>
      <c r="D529" s="19">
        <v>-0.0096</v>
      </c>
      <c r="E529" s="19">
        <v>-0.0195</v>
      </c>
      <c r="F529" s="19">
        <v>-0.0012</v>
      </c>
      <c r="G529" s="19">
        <v>-0.0034</v>
      </c>
      <c r="H529" s="19">
        <v>-0.0103</v>
      </c>
      <c r="I529" s="19">
        <v>0.01</v>
      </c>
      <c r="J529" s="20">
        <f>(SUM(Portfolio!B529:I529)-sum(Portfolio!B530:I530))/SUM(Portfolio!B530:I530)</f>
        <v>0.006396633471</v>
      </c>
    </row>
    <row r="530" hidden="1">
      <c r="A530" s="21">
        <v>44881.0</v>
      </c>
      <c r="B530" s="19">
        <v>0.0086</v>
      </c>
      <c r="C530" s="19">
        <v>-0.0057</v>
      </c>
      <c r="D530" s="19">
        <v>0.0055</v>
      </c>
      <c r="E530" s="19">
        <v>-0.0128</v>
      </c>
      <c r="F530" s="19">
        <v>-0.0033</v>
      </c>
      <c r="G530" s="19">
        <v>0.0013</v>
      </c>
      <c r="H530" s="19">
        <v>0.0052</v>
      </c>
      <c r="I530" s="19">
        <v>-0.0038</v>
      </c>
      <c r="J530" s="20">
        <f>(SUM(Portfolio!B530:I530)-sum(Portfolio!B531:I531))/SUM(Portfolio!B531:I531)</f>
        <v>-0.002692248045</v>
      </c>
    </row>
    <row r="531" hidden="1">
      <c r="A531" s="21">
        <v>44880.0</v>
      </c>
      <c r="B531" s="19">
        <v>0.0024</v>
      </c>
      <c r="C531" s="19">
        <v>-0.0045</v>
      </c>
      <c r="D531" s="19">
        <v>0.0055</v>
      </c>
      <c r="E531" s="19">
        <v>0.008</v>
      </c>
      <c r="F531" s="19">
        <v>-0.0056</v>
      </c>
      <c r="G531" s="19">
        <v>0.0033</v>
      </c>
      <c r="H531" s="19">
        <v>0.0018</v>
      </c>
      <c r="I531" s="19">
        <v>0.0034</v>
      </c>
      <c r="J531" s="20">
        <f>(SUM(Portfolio!B531:I531)-sum(Portfolio!B532:I532))/SUM(Portfolio!B532:I532)</f>
        <v>0.002822282433</v>
      </c>
    </row>
    <row r="532" hidden="1">
      <c r="A532" s="21">
        <v>44879.0</v>
      </c>
      <c r="B532" s="19">
        <v>0.0024</v>
      </c>
      <c r="C532" s="19">
        <v>-0.0048</v>
      </c>
      <c r="D532" s="19">
        <v>0.0097</v>
      </c>
      <c r="E532" s="19">
        <v>0.0241</v>
      </c>
      <c r="F532" s="19">
        <v>-0.0257</v>
      </c>
      <c r="G532" s="19">
        <v>-9.0E-4</v>
      </c>
      <c r="H532" s="19">
        <v>0.0087</v>
      </c>
      <c r="I532" s="19">
        <v>-0.0036</v>
      </c>
      <c r="J532" s="20">
        <f>(SUM(Portfolio!B532:I532)-sum(Portfolio!B533:I533))/SUM(Portfolio!B533:I533)</f>
        <v>-0.002234793695</v>
      </c>
    </row>
    <row r="533" hidden="1">
      <c r="A533" s="21">
        <v>44876.0</v>
      </c>
      <c r="B533" s="19">
        <v>0.0567</v>
      </c>
      <c r="C533" s="19">
        <v>0.0231</v>
      </c>
      <c r="D533" s="19">
        <v>0.0454</v>
      </c>
      <c r="E533" s="19">
        <v>0.0274</v>
      </c>
      <c r="F533" s="19">
        <v>0.001</v>
      </c>
      <c r="G533" s="19">
        <v>0.0176</v>
      </c>
      <c r="H533" s="19">
        <v>7.0E-4</v>
      </c>
      <c r="I533" s="19">
        <v>0.0014</v>
      </c>
      <c r="J533" s="20">
        <f>(SUM(Portfolio!B533:I533)-sum(Portfolio!B534:I534))/SUM(Portfolio!B534:I534)</f>
        <v>0.007146004083</v>
      </c>
    </row>
    <row r="534" hidden="1">
      <c r="A534" s="21">
        <v>44875.0</v>
      </c>
      <c r="B534" s="19">
        <v>0.0109</v>
      </c>
      <c r="C534" s="19">
        <v>-0.0121</v>
      </c>
      <c r="D534" s="19">
        <v>-0.0061</v>
      </c>
      <c r="E534" s="19">
        <v>-0.0484</v>
      </c>
      <c r="F534" s="19">
        <v>-0.013</v>
      </c>
      <c r="G534" s="19">
        <v>-0.007</v>
      </c>
      <c r="H534" s="19">
        <v>-0.0157</v>
      </c>
      <c r="I534" s="19">
        <v>-0.0091</v>
      </c>
      <c r="J534" s="20">
        <f>(SUM(Portfolio!B534:I534)-sum(Portfolio!B535:I535))/SUM(Portfolio!B535:I535)</f>
        <v>-0.009144830237</v>
      </c>
    </row>
    <row r="535" hidden="1">
      <c r="A535" s="18">
        <v>44874.0</v>
      </c>
      <c r="B535" s="19">
        <v>-3.0E-4</v>
      </c>
      <c r="C535" s="19">
        <v>-0.001</v>
      </c>
      <c r="D535" s="19">
        <v>0.0025</v>
      </c>
      <c r="E535" s="19">
        <v>-0.0043</v>
      </c>
      <c r="F535" s="19">
        <v>0.0204</v>
      </c>
      <c r="G535" s="19">
        <v>-0.0024</v>
      </c>
      <c r="H535" s="19">
        <v>-0.0031</v>
      </c>
      <c r="I535" s="19">
        <v>-0.0032</v>
      </c>
      <c r="J535" s="20">
        <f>(SUM(Portfolio!B535:I535)-sum(Portfolio!B536:I536))/SUM(Portfolio!B536:I536)</f>
        <v>-0.002478994141</v>
      </c>
    </row>
    <row r="536" hidden="1">
      <c r="A536" s="18">
        <v>44872.0</v>
      </c>
      <c r="B536" s="19">
        <v>0.0078</v>
      </c>
      <c r="C536" s="19">
        <v>0.0053</v>
      </c>
      <c r="D536" s="19">
        <v>-0.0043</v>
      </c>
      <c r="E536" s="19">
        <v>0.0227</v>
      </c>
      <c r="F536" s="19">
        <v>-3.0E-4</v>
      </c>
      <c r="G536" s="19">
        <v>0.0061</v>
      </c>
      <c r="H536" s="19">
        <v>0.0314</v>
      </c>
      <c r="I536" s="19">
        <v>-0.0018</v>
      </c>
      <c r="J536" s="20">
        <f>(SUM(Portfolio!B536:I536)-sum(Portfolio!B537:I537))/SUM(Portfolio!B537:I537)</f>
        <v>0.0007452105077</v>
      </c>
    </row>
    <row r="537" hidden="1">
      <c r="A537" s="18">
        <v>44869.0</v>
      </c>
      <c r="B537" s="19">
        <v>-0.0069</v>
      </c>
      <c r="C537" s="19">
        <v>0.0147</v>
      </c>
      <c r="D537" s="19">
        <v>-0.0109</v>
      </c>
      <c r="E537" s="19">
        <v>0.0219</v>
      </c>
      <c r="F537" s="19">
        <v>-3.0E-4</v>
      </c>
      <c r="G537" s="19">
        <v>0.0014</v>
      </c>
      <c r="H537" s="19">
        <v>-0.0018</v>
      </c>
      <c r="I537" s="19">
        <v>-9.0E-4</v>
      </c>
      <c r="J537" s="20">
        <f>(SUM(Portfolio!B537:I537)-sum(Portfolio!B538:I538))/SUM(Portfolio!B538:I538)</f>
        <v>-0.0002430794202</v>
      </c>
    </row>
    <row r="538" hidden="1">
      <c r="A538" s="18">
        <v>44868.0</v>
      </c>
      <c r="B538" s="19">
        <v>-0.0044</v>
      </c>
      <c r="C538" s="19">
        <v>0.0037</v>
      </c>
      <c r="D538" s="19">
        <v>-0.0145</v>
      </c>
      <c r="E538" s="19">
        <v>-0.014</v>
      </c>
      <c r="F538" s="19">
        <v>-0.0027</v>
      </c>
      <c r="G538" s="19">
        <v>-5.0E-4</v>
      </c>
      <c r="H538" s="19">
        <v>0.0092</v>
      </c>
      <c r="I538" s="19">
        <v>-0.0365</v>
      </c>
      <c r="J538" s="20">
        <f>(SUM(Portfolio!B538:I538)-sum(Portfolio!B539:I539))/SUM(Portfolio!B539:I539)</f>
        <v>-0.02913742574</v>
      </c>
    </row>
    <row r="539" hidden="1">
      <c r="A539" s="18">
        <v>44867.0</v>
      </c>
      <c r="B539" s="19">
        <v>6.0E-4</v>
      </c>
      <c r="C539" s="19">
        <v>0.0062</v>
      </c>
      <c r="D539" s="19">
        <v>-0.0125</v>
      </c>
      <c r="E539" s="19">
        <v>0.0019</v>
      </c>
      <c r="F539" s="19">
        <v>0.0147</v>
      </c>
      <c r="G539" s="19">
        <v>-0.0036</v>
      </c>
      <c r="H539" s="19">
        <v>-0.0078</v>
      </c>
      <c r="I539" s="19">
        <v>0.0355</v>
      </c>
      <c r="J539" s="20">
        <f>(SUM(Portfolio!B539:I539)-sum(Portfolio!B540:I540))/SUM(Portfolio!B540:I540)</f>
        <v>0.02756649574</v>
      </c>
    </row>
    <row r="540" hidden="1">
      <c r="A540" s="18">
        <v>44866.0</v>
      </c>
      <c r="B540" s="19">
        <v>0.0111</v>
      </c>
      <c r="C540" s="19">
        <v>-0.0077</v>
      </c>
      <c r="D540" s="19">
        <v>0.023</v>
      </c>
      <c r="E540" s="19">
        <v>0.0208</v>
      </c>
      <c r="F540" s="19">
        <v>0.0023</v>
      </c>
      <c r="G540" s="19">
        <v>0.009</v>
      </c>
      <c r="H540" s="19">
        <v>0.0</v>
      </c>
      <c r="I540" s="19">
        <v>-0.0077</v>
      </c>
      <c r="J540" s="20">
        <f>(SUM(Portfolio!B540:I540)-sum(Portfolio!B541:I541))/SUM(Portfolio!B541:I541)</f>
        <v>-0.004952714973</v>
      </c>
    </row>
    <row r="541" hidden="1">
      <c r="A541" s="21">
        <v>44865.0</v>
      </c>
      <c r="B541" s="19">
        <v>0.0261</v>
      </c>
      <c r="C541" s="19">
        <v>0.0093</v>
      </c>
      <c r="D541" s="19">
        <v>0.0161</v>
      </c>
      <c r="E541" s="19">
        <v>0.007</v>
      </c>
      <c r="F541" s="19">
        <v>0.0084</v>
      </c>
      <c r="G541" s="19">
        <v>0.0115</v>
      </c>
      <c r="H541" s="19">
        <v>0.0048</v>
      </c>
      <c r="I541" s="19">
        <v>0.0068</v>
      </c>
      <c r="J541" s="20">
        <f>(SUM(Portfolio!B541:I541)-sum(Portfolio!B542:I542))/SUM(Portfolio!B542:I542)</f>
        <v>0.008034954045</v>
      </c>
    </row>
    <row r="542" hidden="1">
      <c r="A542" s="21">
        <v>44862.0</v>
      </c>
      <c r="B542" s="19">
        <v>0.003</v>
      </c>
      <c r="C542" s="19">
        <v>0.0306</v>
      </c>
      <c r="D542" s="19">
        <v>-0.007</v>
      </c>
      <c r="E542" s="19">
        <v>0.0054</v>
      </c>
      <c r="F542" s="19">
        <v>0.0</v>
      </c>
      <c r="G542" s="19">
        <v>0.0017</v>
      </c>
      <c r="H542" s="19">
        <v>0.0033</v>
      </c>
      <c r="I542" s="19">
        <v>0.0082</v>
      </c>
      <c r="J542" s="20">
        <f>(SUM(Portfolio!B542:I542)-sum(Portfolio!B543:I543))/SUM(Portfolio!B543:I543)</f>
        <v>0.008496128778</v>
      </c>
    </row>
    <row r="543" hidden="1">
      <c r="A543" s="21">
        <v>44861.0</v>
      </c>
      <c r="B543" s="19">
        <v>0.0024</v>
      </c>
      <c r="C543" s="19">
        <v>0.0039</v>
      </c>
      <c r="D543" s="19">
        <v>-0.0015</v>
      </c>
      <c r="E543" s="19">
        <v>0.0078</v>
      </c>
      <c r="F543" s="19">
        <v>-0.0014</v>
      </c>
      <c r="G543" s="19">
        <v>-7.0E-4</v>
      </c>
      <c r="H543" s="19">
        <v>2.0E-4</v>
      </c>
      <c r="I543" s="19">
        <v>-0.004</v>
      </c>
      <c r="J543" s="20">
        <f>(SUM(Portfolio!B543:I543)-sum(Portfolio!B544:I544))/SUM(Portfolio!B544:I544)</f>
        <v>-0.002822313312</v>
      </c>
    </row>
    <row r="544" hidden="1">
      <c r="A544" s="21">
        <v>44859.0</v>
      </c>
      <c r="B544" s="19">
        <v>-0.0069</v>
      </c>
      <c r="C544" s="19">
        <v>-0.0154</v>
      </c>
      <c r="D544" s="19">
        <v>0.0056</v>
      </c>
      <c r="E544" s="19">
        <v>0.0073</v>
      </c>
      <c r="F544" s="19">
        <v>-0.004</v>
      </c>
      <c r="G544" s="19">
        <v>-8.0E-4</v>
      </c>
      <c r="H544" s="19">
        <v>-0.0084</v>
      </c>
      <c r="I544" s="19">
        <v>-0.0019</v>
      </c>
      <c r="J544" s="20">
        <f>(SUM(Portfolio!B544:I544)-sum(Portfolio!B545:I545))/SUM(Portfolio!B545:I545)</f>
        <v>-0.002883270408</v>
      </c>
    </row>
    <row r="545" hidden="1">
      <c r="A545" s="21">
        <v>44858.0</v>
      </c>
      <c r="B545" s="19">
        <v>0.0156</v>
      </c>
      <c r="C545" s="19">
        <v>0.0033</v>
      </c>
      <c r="D545" s="19">
        <v>0.0116</v>
      </c>
      <c r="E545" s="19">
        <v>0.0089</v>
      </c>
      <c r="F545" s="19">
        <v>0.0061</v>
      </c>
      <c r="G545" s="19">
        <v>0.0097</v>
      </c>
      <c r="H545" s="19">
        <v>-0.0049</v>
      </c>
      <c r="I545" s="19">
        <v>0.0145</v>
      </c>
      <c r="J545" s="20">
        <f>(SUM(Portfolio!B545:I545)-sum(Portfolio!B546:I546))/SUM(Portfolio!B546:I546)</f>
        <v>0.01263147484</v>
      </c>
    </row>
    <row r="546" hidden="1">
      <c r="A546" s="21">
        <v>44855.0</v>
      </c>
      <c r="B546" s="19">
        <v>-0.007</v>
      </c>
      <c r="C546" s="19">
        <v>-0.0116</v>
      </c>
      <c r="D546" s="19">
        <v>-3.0E-4</v>
      </c>
      <c r="E546" s="19">
        <v>-1.0E-4</v>
      </c>
      <c r="F546" s="19">
        <v>-0.0117</v>
      </c>
      <c r="G546" s="19">
        <v>0.003</v>
      </c>
      <c r="H546" s="19">
        <v>-0.0072</v>
      </c>
      <c r="I546" s="19">
        <v>-0.0197</v>
      </c>
      <c r="J546" s="20">
        <f>(SUM(Portfolio!B546:I546)-sum(Portfolio!B547:I547))/SUM(Portfolio!B547:I547)</f>
        <v>-0.0169545388</v>
      </c>
    </row>
    <row r="547" hidden="1">
      <c r="A547" s="21">
        <v>44854.0</v>
      </c>
      <c r="B547" s="19">
        <v>-0.0068</v>
      </c>
      <c r="C547" s="19">
        <v>0.0027</v>
      </c>
      <c r="D547" s="19">
        <v>0.0104</v>
      </c>
      <c r="E547" s="19">
        <v>-0.0024</v>
      </c>
      <c r="F547" s="19">
        <v>0.0097</v>
      </c>
      <c r="G547" s="19">
        <v>0.0023</v>
      </c>
      <c r="H547" s="19">
        <v>-6.0E-4</v>
      </c>
      <c r="I547" s="19">
        <v>-0.0083</v>
      </c>
      <c r="J547" s="20">
        <f>(SUM(Portfolio!B547:I547)-sum(Portfolio!B548:I548))/SUM(Portfolio!B548:I548)</f>
        <v>-0.006205335231</v>
      </c>
    </row>
    <row r="548" hidden="1">
      <c r="A548" s="21">
        <v>44853.0</v>
      </c>
      <c r="B548" s="19">
        <v>0.0103</v>
      </c>
      <c r="C548" s="19">
        <v>0.0174</v>
      </c>
      <c r="D548" s="19">
        <v>-0.0121</v>
      </c>
      <c r="E548" s="19">
        <v>-0.0129</v>
      </c>
      <c r="F548" s="19">
        <v>0.0178</v>
      </c>
      <c r="G548" s="19">
        <v>-9.0E-4</v>
      </c>
      <c r="H548" s="19">
        <v>-1.0E-4</v>
      </c>
      <c r="I548" s="19">
        <v>-0.0123</v>
      </c>
      <c r="J548" s="20">
        <f>(SUM(Portfolio!B548:I548)-sum(Portfolio!B549:I549))/SUM(Portfolio!B549:I549)</f>
        <v>-0.008739872449</v>
      </c>
    </row>
    <row r="549" hidden="1">
      <c r="A549" s="21">
        <v>44852.0</v>
      </c>
      <c r="B549" s="19">
        <v>-0.0019</v>
      </c>
      <c r="C549" s="19">
        <v>0.0176</v>
      </c>
      <c r="D549" s="19">
        <v>0.0092</v>
      </c>
      <c r="E549" s="19">
        <v>0.0206</v>
      </c>
      <c r="F549" s="19">
        <v>0.0242</v>
      </c>
      <c r="G549" s="19">
        <v>0.0144</v>
      </c>
      <c r="H549" s="19">
        <v>0.0042</v>
      </c>
      <c r="I549" s="19">
        <v>0.0174</v>
      </c>
      <c r="J549" s="20">
        <f>(SUM(Portfolio!B549:I549)-sum(Portfolio!B550:I550))/SUM(Portfolio!B550:I550)</f>
        <v>0.01587547623</v>
      </c>
    </row>
    <row r="550" hidden="1">
      <c r="A550" s="21">
        <v>44851.0</v>
      </c>
      <c r="B550" s="19">
        <v>0.0052</v>
      </c>
      <c r="C550" s="19">
        <v>0.0161</v>
      </c>
      <c r="D550" s="19">
        <v>0.0106</v>
      </c>
      <c r="E550" s="19">
        <v>-4.0E-4</v>
      </c>
      <c r="F550" s="19">
        <v>5.0E-4</v>
      </c>
      <c r="G550" s="19">
        <v>0.0039</v>
      </c>
      <c r="H550" s="19">
        <v>0.009</v>
      </c>
      <c r="I550" s="19">
        <v>0.001</v>
      </c>
      <c r="J550" s="20">
        <f>(SUM(Portfolio!B550:I550)-sum(Portfolio!B551:I551))/SUM(Portfolio!B551:I551)</f>
        <v>0.002818671114</v>
      </c>
    </row>
    <row r="551" hidden="1">
      <c r="A551" s="21">
        <v>44848.0</v>
      </c>
      <c r="B551" s="19">
        <v>0.0326</v>
      </c>
      <c r="C551" s="19">
        <v>-0.0051</v>
      </c>
      <c r="D551" s="19">
        <v>0.0383</v>
      </c>
      <c r="E551" s="19">
        <v>-0.0069</v>
      </c>
      <c r="F551" s="19">
        <v>0.0105</v>
      </c>
      <c r="G551" s="19">
        <v>0.0081</v>
      </c>
      <c r="H551" s="19">
        <v>0.0233</v>
      </c>
      <c r="I551" s="19">
        <v>0.0037</v>
      </c>
      <c r="J551" s="20">
        <f>(SUM(Portfolio!B551:I551)-sum(Portfolio!B552:I552))/SUM(Portfolio!B552:I552)</f>
        <v>0.006365010488</v>
      </c>
    </row>
    <row r="552" hidden="1">
      <c r="A552" s="21">
        <v>44847.0</v>
      </c>
      <c r="B552" s="19">
        <v>-0.0115</v>
      </c>
      <c r="C552" s="19">
        <v>0.0032</v>
      </c>
      <c r="D552" s="19">
        <v>-0.0062</v>
      </c>
      <c r="E552" s="19">
        <v>0.0062</v>
      </c>
      <c r="F552" s="19">
        <v>-0.0044</v>
      </c>
      <c r="G552" s="19">
        <v>-0.0023</v>
      </c>
      <c r="H552" s="19">
        <v>-0.0013</v>
      </c>
      <c r="I552" s="19">
        <v>9.0E-4</v>
      </c>
      <c r="J552" s="20">
        <f>(SUM(Portfolio!B552:I552)-sum(Portfolio!B553:I553))/SUM(Portfolio!B553:I553)</f>
        <v>0.0002097474854</v>
      </c>
    </row>
    <row r="553" hidden="1">
      <c r="A553" s="21">
        <v>44846.0</v>
      </c>
      <c r="B553" s="19">
        <v>0.0065</v>
      </c>
      <c r="C553" s="19">
        <v>0.0074</v>
      </c>
      <c r="D553" s="19">
        <v>0.0034</v>
      </c>
      <c r="E553" s="19">
        <v>0.0081</v>
      </c>
      <c r="F553" s="19">
        <v>0.0116</v>
      </c>
      <c r="G553" s="19">
        <v>0.0034</v>
      </c>
      <c r="H553" s="19">
        <v>0.0211</v>
      </c>
      <c r="I553" s="19">
        <v>0.0122</v>
      </c>
      <c r="J553" s="20">
        <f>(SUM(Portfolio!B553:I553)-sum(Portfolio!B554:I554))/SUM(Portfolio!B554:I554)</f>
        <v>0.01166967739</v>
      </c>
    </row>
    <row r="554" hidden="1">
      <c r="A554" s="21">
        <v>44845.0</v>
      </c>
      <c r="B554" s="19">
        <v>-0.0101</v>
      </c>
      <c r="C554" s="19">
        <v>-0.0199</v>
      </c>
      <c r="D554" s="19">
        <v>-0.0266</v>
      </c>
      <c r="E554" s="19">
        <v>-0.0066</v>
      </c>
      <c r="F554" s="19">
        <v>-0.0047</v>
      </c>
      <c r="G554" s="19">
        <v>-0.0121</v>
      </c>
      <c r="H554" s="19">
        <v>0.0023</v>
      </c>
      <c r="I554" s="19">
        <v>-0.0199</v>
      </c>
      <c r="J554" s="20">
        <f>(SUM(Portfolio!B554:I554)-sum(Portfolio!B555:I555))/SUM(Portfolio!B555:I555)</f>
        <v>-0.01852030521</v>
      </c>
    </row>
    <row r="555" hidden="1">
      <c r="A555" s="21">
        <v>44844.0</v>
      </c>
      <c r="B555" s="19">
        <v>-0.011</v>
      </c>
      <c r="C555" s="19">
        <v>-0.0109</v>
      </c>
      <c r="D555" s="19">
        <v>0.0079</v>
      </c>
      <c r="E555" s="19">
        <v>-0.0393</v>
      </c>
      <c r="F555" s="19">
        <v>-0.0187</v>
      </c>
      <c r="G555" s="19">
        <v>-0.0015</v>
      </c>
      <c r="H555" s="19">
        <v>0.028</v>
      </c>
      <c r="I555" s="19">
        <v>0.0139</v>
      </c>
      <c r="J555" s="20">
        <f>(SUM(Portfolio!B555:I555)-sum(Portfolio!B556:I556))/SUM(Portfolio!B556:I556)</f>
        <v>0.01085877613</v>
      </c>
    </row>
    <row r="556" hidden="1">
      <c r="A556" s="18">
        <v>44841.0</v>
      </c>
      <c r="B556" s="19">
        <v>-0.0043</v>
      </c>
      <c r="C556" s="19">
        <v>0.0042</v>
      </c>
      <c r="D556" s="19">
        <v>-0.0027</v>
      </c>
      <c r="E556" s="19">
        <v>-0.0047</v>
      </c>
      <c r="F556" s="19">
        <v>-0.0076</v>
      </c>
      <c r="G556" s="19">
        <v>-0.001</v>
      </c>
      <c r="H556" s="19">
        <v>-0.0116</v>
      </c>
      <c r="I556" s="19">
        <v>-0.0065</v>
      </c>
      <c r="J556" s="20">
        <f>(SUM(Portfolio!B556:I556)-sum(Portfolio!B557:I557))/SUM(Portfolio!B557:I557)</f>
        <v>-0.005786352507</v>
      </c>
    </row>
    <row r="557" hidden="1">
      <c r="A557" s="18">
        <v>44840.0</v>
      </c>
      <c r="B557" s="19">
        <v>-0.011</v>
      </c>
      <c r="C557" s="19">
        <v>0.0037</v>
      </c>
      <c r="D557" s="19">
        <v>0.018</v>
      </c>
      <c r="E557" s="19">
        <v>0.0152</v>
      </c>
      <c r="F557" s="19">
        <v>0.0114</v>
      </c>
      <c r="G557" s="19">
        <v>0.0042</v>
      </c>
      <c r="H557" s="19">
        <v>2.0E-4</v>
      </c>
      <c r="I557" s="19">
        <v>-0.0022</v>
      </c>
      <c r="J557" s="20">
        <f>(SUM(Portfolio!B557:I557)-sum(Portfolio!B558:I558))/SUM(Portfolio!B558:I558)</f>
        <v>-0.001004609277</v>
      </c>
    </row>
    <row r="558" hidden="1">
      <c r="A558" s="18">
        <v>44838.0</v>
      </c>
      <c r="B558" s="19">
        <v>0.0282</v>
      </c>
      <c r="C558" s="19">
        <v>0.0184</v>
      </c>
      <c r="D558" s="19">
        <v>0.0256</v>
      </c>
      <c r="E558" s="19">
        <v>0.0258</v>
      </c>
      <c r="F558" s="19">
        <v>0.026</v>
      </c>
      <c r="G558" s="19">
        <v>0.0166</v>
      </c>
      <c r="H558" s="19">
        <v>0.0055</v>
      </c>
      <c r="I558" s="19">
        <v>-0.0048</v>
      </c>
      <c r="J558" s="20">
        <f>(SUM(Portfolio!B558:I558)-sum(Portfolio!B559:I559))/SUM(Portfolio!B559:I559)</f>
        <v>0.0001052112102</v>
      </c>
    </row>
    <row r="559" hidden="1">
      <c r="A559" s="18">
        <v>44837.0</v>
      </c>
      <c r="B559" s="19">
        <v>-0.0057</v>
      </c>
      <c r="C559" s="19">
        <v>-0.0035</v>
      </c>
      <c r="D559" s="19">
        <v>-0.0139</v>
      </c>
      <c r="E559" s="19">
        <v>-0.0172</v>
      </c>
      <c r="F559" s="19">
        <v>-0.0235</v>
      </c>
      <c r="G559" s="19">
        <v>-0.0116</v>
      </c>
      <c r="H559" s="19">
        <v>-0.0025</v>
      </c>
      <c r="I559" s="19">
        <v>0.0264</v>
      </c>
      <c r="J559" s="20">
        <f>(SUM(Portfolio!B559:I559)-sum(Portfolio!B560:I560))/SUM(Portfolio!B560:I560)</f>
        <v>0.01942888121</v>
      </c>
    </row>
    <row r="560" hidden="1">
      <c r="A560" s="21">
        <v>44834.0</v>
      </c>
      <c r="B560" s="19">
        <v>0.0282</v>
      </c>
      <c r="C560" s="19">
        <v>0.0226</v>
      </c>
      <c r="D560" s="19">
        <v>0.0106</v>
      </c>
      <c r="E560" s="19">
        <v>0.0058</v>
      </c>
      <c r="F560" s="19">
        <v>-0.0026</v>
      </c>
      <c r="G560" s="19">
        <v>0.007</v>
      </c>
      <c r="H560" s="19">
        <v>-0.0093</v>
      </c>
      <c r="I560" s="19">
        <v>-0.0035</v>
      </c>
      <c r="J560" s="20">
        <f>(SUM(Portfolio!B560:I560)-sum(Portfolio!B561:I561))/SUM(Portfolio!B561:I561)</f>
        <v>-0.0003418259023</v>
      </c>
    </row>
    <row r="561" hidden="1">
      <c r="A561" s="21">
        <v>44833.0</v>
      </c>
      <c r="B561" s="19">
        <v>-0.0052</v>
      </c>
      <c r="C561" s="19">
        <v>-0.0031</v>
      </c>
      <c r="D561" s="19">
        <v>0.0028</v>
      </c>
      <c r="E561" s="19">
        <v>0.0079</v>
      </c>
      <c r="F561" s="19">
        <v>0.0249</v>
      </c>
      <c r="G561" s="19">
        <v>0.0061</v>
      </c>
      <c r="H561" s="19">
        <v>-0.0025</v>
      </c>
      <c r="I561" s="19">
        <v>0.0597</v>
      </c>
      <c r="J561" s="20">
        <f>(SUM(Portfolio!B561:I561)-sum(Portfolio!B562:I562))/SUM(Portfolio!B562:I562)</f>
        <v>0.04687138818</v>
      </c>
    </row>
    <row r="562" hidden="1">
      <c r="A562" s="21">
        <v>44832.0</v>
      </c>
      <c r="B562" s="19">
        <v>-0.0172</v>
      </c>
      <c r="C562" s="19">
        <v>-0.0266</v>
      </c>
      <c r="D562" s="19">
        <v>8.0E-4</v>
      </c>
      <c r="E562" s="19">
        <v>8.0E-4</v>
      </c>
      <c r="F562" s="19">
        <v>-0.0296</v>
      </c>
      <c r="G562" s="19">
        <v>-0.009</v>
      </c>
      <c r="H562" s="19">
        <v>0.0067</v>
      </c>
      <c r="I562" s="19">
        <v>0.0545</v>
      </c>
      <c r="J562" s="20">
        <f>(SUM(Portfolio!B562:I562)-sum(Portfolio!B563:I563))/SUM(Portfolio!B563:I563)</f>
        <v>0.03971055729</v>
      </c>
    </row>
    <row r="563" hidden="1">
      <c r="A563" s="21">
        <v>44831.0</v>
      </c>
      <c r="B563" s="19">
        <v>-0.009</v>
      </c>
      <c r="C563" s="19">
        <v>0.008</v>
      </c>
      <c r="D563" s="19">
        <v>0.0096</v>
      </c>
      <c r="E563" s="19">
        <v>0.0033</v>
      </c>
      <c r="F563" s="19">
        <v>0.0068</v>
      </c>
      <c r="G563" s="19">
        <v>-0.0012</v>
      </c>
      <c r="H563" s="19">
        <v>0.0025</v>
      </c>
      <c r="I563" s="19">
        <v>0.0192</v>
      </c>
      <c r="J563" s="20">
        <f>(SUM(Portfolio!B563:I563)-sum(Portfolio!B564:I564))/SUM(Portfolio!B564:I564)</f>
        <v>0.01563845433</v>
      </c>
    </row>
    <row r="564" hidden="1">
      <c r="A564" s="21">
        <v>44830.0</v>
      </c>
      <c r="B564" s="19">
        <v>-0.0135</v>
      </c>
      <c r="C564" s="19">
        <v>-0.0255</v>
      </c>
      <c r="D564" s="19">
        <v>0.0108</v>
      </c>
      <c r="E564" s="19">
        <v>-0.0605</v>
      </c>
      <c r="F564" s="19">
        <v>-0.0398</v>
      </c>
      <c r="G564" s="19">
        <v>-0.015</v>
      </c>
      <c r="H564" s="19">
        <v>-0.0014</v>
      </c>
      <c r="I564" s="19">
        <v>-0.0066</v>
      </c>
      <c r="J564" s="20">
        <f>(SUM(Portfolio!B564:I564)-sum(Portfolio!B565:I565))/SUM(Portfolio!B565:I565)</f>
        <v>-0.008338805353</v>
      </c>
    </row>
    <row r="565" hidden="1">
      <c r="A565" s="21">
        <v>44827.0</v>
      </c>
      <c r="B565" s="19">
        <v>-0.0268</v>
      </c>
      <c r="C565" s="19">
        <v>-0.0187</v>
      </c>
      <c r="D565" s="19">
        <v>-0.0018</v>
      </c>
      <c r="E565" s="19">
        <v>-0.0211</v>
      </c>
      <c r="F565" s="19">
        <v>0.0039</v>
      </c>
      <c r="G565" s="19">
        <v>-0.0183</v>
      </c>
      <c r="H565" s="19">
        <v>0.0121</v>
      </c>
      <c r="I565" s="19">
        <v>0.0066</v>
      </c>
      <c r="J565" s="20">
        <f>(SUM(Portfolio!B565:I565)-sum(Portfolio!B566:I566))/SUM(Portfolio!B566:I566)</f>
        <v>0.002720650249</v>
      </c>
    </row>
    <row r="566" hidden="1">
      <c r="A566" s="21">
        <v>44826.0</v>
      </c>
      <c r="B566" s="19">
        <v>-0.0213</v>
      </c>
      <c r="C566" s="19">
        <v>-0.0094</v>
      </c>
      <c r="D566" s="19">
        <v>-0.0068</v>
      </c>
      <c r="E566" s="19">
        <v>0.0106</v>
      </c>
      <c r="F566" s="19">
        <v>0.012</v>
      </c>
      <c r="G566" s="19">
        <v>-0.0038</v>
      </c>
      <c r="H566" s="19">
        <v>0.0017</v>
      </c>
      <c r="I566" s="19">
        <v>0.0293</v>
      </c>
      <c r="J566" s="20">
        <f>(SUM(Portfolio!B566:I566)-sum(Portfolio!B567:I567))/SUM(Portfolio!B567:I567)</f>
        <v>0.0207080162</v>
      </c>
    </row>
    <row r="567" hidden="1">
      <c r="A567" s="21">
        <v>44825.0</v>
      </c>
      <c r="B567" s="19">
        <v>-0.0015</v>
      </c>
      <c r="C567" s="19">
        <v>0.0028</v>
      </c>
      <c r="D567" s="19">
        <v>-0.0081</v>
      </c>
      <c r="E567" s="19">
        <v>-0.0152</v>
      </c>
      <c r="F567" s="19">
        <v>0.0147</v>
      </c>
      <c r="G567" s="19">
        <v>-0.0039</v>
      </c>
      <c r="H567" s="19">
        <v>-0.0131</v>
      </c>
      <c r="I567" s="19">
        <v>0.0184</v>
      </c>
      <c r="J567" s="20">
        <f>(SUM(Portfolio!B567:I567)-sum(Portfolio!B568:I568))/SUM(Portfolio!B568:I568)</f>
        <v>0.01299945071</v>
      </c>
    </row>
    <row r="568" hidden="1">
      <c r="A568" s="21">
        <v>44824.0</v>
      </c>
      <c r="B568" s="19">
        <v>0.012</v>
      </c>
      <c r="C568" s="19">
        <v>2.0E-4</v>
      </c>
      <c r="D568" s="19">
        <v>-0.0013</v>
      </c>
      <c r="E568" s="19">
        <v>0.0207</v>
      </c>
      <c r="F568" s="19">
        <v>0.0012</v>
      </c>
      <c r="G568" s="19">
        <v>0.0095</v>
      </c>
      <c r="H568" s="19">
        <v>-0.0049</v>
      </c>
      <c r="I568" s="19">
        <v>-0.0308</v>
      </c>
      <c r="J568" s="20">
        <f>(SUM(Portfolio!B568:I568)-sum(Portfolio!B569:I569))/SUM(Portfolio!B569:I569)</f>
        <v>-0.02299740102</v>
      </c>
    </row>
    <row r="569" hidden="1">
      <c r="A569" s="21">
        <v>44823.0</v>
      </c>
      <c r="B569" s="19">
        <v>0.0066</v>
      </c>
      <c r="C569" s="19">
        <v>0.0013</v>
      </c>
      <c r="D569" s="19">
        <v>0.0096</v>
      </c>
      <c r="E569" s="19">
        <v>-0.0163</v>
      </c>
      <c r="F569" s="19">
        <v>0.013</v>
      </c>
      <c r="G569" s="19">
        <v>0.0039</v>
      </c>
      <c r="H569" s="19">
        <v>0.0092</v>
      </c>
      <c r="I569" s="19">
        <v>9.0E-4</v>
      </c>
      <c r="J569" s="20">
        <f>(SUM(Portfolio!B569:I569)-sum(Portfolio!B570:I570))/SUM(Portfolio!B570:I570)</f>
        <v>0.001834345033</v>
      </c>
    </row>
    <row r="570" hidden="1">
      <c r="A570" s="21">
        <v>44820.0</v>
      </c>
      <c r="B570" s="19">
        <v>-0.0184</v>
      </c>
      <c r="C570" s="19">
        <v>-0.0248</v>
      </c>
      <c r="D570" s="19">
        <v>-0.0389</v>
      </c>
      <c r="E570" s="19">
        <v>-0.033</v>
      </c>
      <c r="F570" s="19">
        <v>-0.0084</v>
      </c>
      <c r="G570" s="19">
        <v>-0.0174</v>
      </c>
      <c r="H570" s="19">
        <v>-0.0168</v>
      </c>
      <c r="I570" s="19">
        <v>-8.0E-4</v>
      </c>
      <c r="J570" s="20">
        <f>(SUM(Portfolio!B570:I570)-sum(Portfolio!B571:I571))/SUM(Portfolio!B571:I571)</f>
        <v>-0.006388433289</v>
      </c>
    </row>
    <row r="571" hidden="1">
      <c r="A571" s="21">
        <v>44819.0</v>
      </c>
      <c r="B571" s="19">
        <v>-0.0052</v>
      </c>
      <c r="C571" s="19">
        <v>-0.0099</v>
      </c>
      <c r="D571" s="19">
        <v>-0.0289</v>
      </c>
      <c r="E571" s="19">
        <v>-0.0066</v>
      </c>
      <c r="F571" s="19">
        <v>-0.0037</v>
      </c>
      <c r="G571" s="19">
        <v>-0.0038</v>
      </c>
      <c r="H571" s="19">
        <v>-3.0E-4</v>
      </c>
      <c r="I571" s="19">
        <v>0.0033</v>
      </c>
      <c r="J571" s="20">
        <f>(SUM(Portfolio!B571:I571)-sum(Portfolio!B572:I572))/SUM(Portfolio!B572:I572)</f>
        <v>0.00008126646599</v>
      </c>
    </row>
    <row r="572" hidden="1">
      <c r="A572" s="21">
        <v>44818.0</v>
      </c>
      <c r="B572" s="19">
        <v>0.0103</v>
      </c>
      <c r="C572" s="19">
        <v>-0.012</v>
      </c>
      <c r="D572" s="19">
        <v>-0.045</v>
      </c>
      <c r="E572" s="19">
        <v>-0.0144</v>
      </c>
      <c r="F572" s="19">
        <v>0.0028</v>
      </c>
      <c r="G572" s="19">
        <v>-0.0044</v>
      </c>
      <c r="H572" s="19">
        <v>-0.0051</v>
      </c>
      <c r="I572" s="19">
        <v>-0.024</v>
      </c>
      <c r="J572" s="20">
        <f>(SUM(Portfolio!B572:I572)-sum(Portfolio!B573:I573))/SUM(Portfolio!B573:I573)</f>
        <v>-0.02113080537</v>
      </c>
    </row>
    <row r="573" hidden="1">
      <c r="A573" s="21">
        <v>44817.0</v>
      </c>
      <c r="B573" s="19">
        <v>0.0131</v>
      </c>
      <c r="C573" s="19">
        <v>0.0084</v>
      </c>
      <c r="D573" s="19">
        <v>0.0057</v>
      </c>
      <c r="E573" s="19">
        <v>0.0129</v>
      </c>
      <c r="F573" s="19">
        <v>0.0106</v>
      </c>
      <c r="G573" s="19">
        <v>0.0062</v>
      </c>
      <c r="H573" s="19">
        <v>0.0065</v>
      </c>
      <c r="I573" s="19">
        <v>-8.0E-4</v>
      </c>
      <c r="J573" s="20">
        <f>(SUM(Portfolio!B573:I573)-sum(Portfolio!B574:I574))/SUM(Portfolio!B574:I574)</f>
        <v>0.001422995469</v>
      </c>
    </row>
    <row r="574" hidden="1">
      <c r="A574" s="21">
        <v>44816.0</v>
      </c>
      <c r="B574" s="19">
        <v>-0.0034</v>
      </c>
      <c r="C574" s="19">
        <v>0.0112</v>
      </c>
      <c r="D574" s="19">
        <v>0.0162</v>
      </c>
      <c r="E574" s="19">
        <v>0.0114</v>
      </c>
      <c r="F574" s="19">
        <v>0.0012</v>
      </c>
      <c r="G574" s="19">
        <v>0.006</v>
      </c>
      <c r="H574" s="19">
        <v>-0.0199</v>
      </c>
      <c r="I574" s="19">
        <v>0.006</v>
      </c>
      <c r="J574" s="20">
        <f>(SUM(Portfolio!B574:I574)-sum(Portfolio!B575:I575))/SUM(Portfolio!B575:I575)</f>
        <v>0.005191352718</v>
      </c>
    </row>
    <row r="575" hidden="1">
      <c r="A575" s="18">
        <v>44813.0</v>
      </c>
      <c r="B575" s="19">
        <v>7.0E-4</v>
      </c>
      <c r="C575" s="19">
        <v>-0.0062</v>
      </c>
      <c r="D575" s="19">
        <v>0.0242</v>
      </c>
      <c r="E575" s="19">
        <v>0.0084</v>
      </c>
      <c r="F575" s="19">
        <v>0.0018</v>
      </c>
      <c r="G575" s="19">
        <v>0.0021</v>
      </c>
      <c r="H575" s="19">
        <v>-0.0067</v>
      </c>
      <c r="I575" s="19">
        <v>-0.0326</v>
      </c>
      <c r="J575" s="20">
        <f>(SUM(Portfolio!B575:I575)-sum(Portfolio!B576:I576))/SUM(Portfolio!B576:I576)</f>
        <v>-0.02463937292</v>
      </c>
    </row>
    <row r="576" hidden="1">
      <c r="A576" s="18">
        <v>44812.0</v>
      </c>
      <c r="B576" s="19">
        <v>0.0103</v>
      </c>
      <c r="C576" s="19">
        <v>0.0014</v>
      </c>
      <c r="D576" s="19">
        <v>0.0125</v>
      </c>
      <c r="E576" s="19">
        <v>-0.0082</v>
      </c>
      <c r="F576" s="19">
        <v>0.0117</v>
      </c>
      <c r="G576" s="19">
        <v>0.01</v>
      </c>
      <c r="H576" s="19">
        <v>-1.0E-4</v>
      </c>
      <c r="I576" s="19">
        <v>0.0576</v>
      </c>
      <c r="J576" s="20">
        <f>(SUM(Portfolio!B576:I576)-sum(Portfolio!B577:I577))/SUM(Portfolio!B577:I577)</f>
        <v>0.04483609513</v>
      </c>
    </row>
    <row r="577" hidden="1">
      <c r="A577" s="18">
        <v>44811.0</v>
      </c>
      <c r="B577" s="19">
        <v>-0.0047</v>
      </c>
      <c r="C577" s="19">
        <v>-0.0058</v>
      </c>
      <c r="D577" s="19">
        <v>0.0018</v>
      </c>
      <c r="E577" s="19">
        <v>-0.026</v>
      </c>
      <c r="F577" s="19">
        <v>-0.0032</v>
      </c>
      <c r="G577" s="19">
        <v>-0.0026</v>
      </c>
      <c r="H577" s="19">
        <v>-0.0057</v>
      </c>
      <c r="I577" s="19">
        <v>-0.0507</v>
      </c>
      <c r="J577" s="20">
        <f>(SUM(Portfolio!B577:I577)-sum(Portfolio!B578:I578))/SUM(Portfolio!B578:I578)</f>
        <v>-0.04009510796</v>
      </c>
    </row>
    <row r="578" hidden="1">
      <c r="A578" s="18">
        <v>44810.0</v>
      </c>
      <c r="B578" s="19">
        <v>-0.0038</v>
      </c>
      <c r="C578" s="19">
        <v>0.0105</v>
      </c>
      <c r="D578" s="19">
        <v>-0.0042</v>
      </c>
      <c r="E578" s="19">
        <v>-0.0027</v>
      </c>
      <c r="F578" s="19">
        <v>-0.0052</v>
      </c>
      <c r="G578" s="19">
        <v>1.0E-4</v>
      </c>
      <c r="H578" s="19">
        <v>0.0167</v>
      </c>
      <c r="I578" s="19">
        <v>0.0019</v>
      </c>
      <c r="J578" s="20">
        <f>(SUM(Portfolio!B578:I578)-sum(Portfolio!B579:I579))/SUM(Portfolio!B579:I579)</f>
        <v>0.002574912606</v>
      </c>
    </row>
    <row r="579" hidden="1">
      <c r="A579" s="18">
        <v>44809.0</v>
      </c>
      <c r="B579" s="19">
        <v>0.0064</v>
      </c>
      <c r="C579" s="19">
        <v>0.0155</v>
      </c>
      <c r="D579" s="19">
        <v>0.0057</v>
      </c>
      <c r="E579" s="19">
        <v>-0.006</v>
      </c>
      <c r="F579" s="19">
        <v>0.0176</v>
      </c>
      <c r="G579" s="19">
        <v>0.0066</v>
      </c>
      <c r="H579" s="19">
        <v>0.018</v>
      </c>
      <c r="I579" s="19">
        <v>-0.0063</v>
      </c>
      <c r="J579" s="20">
        <f>(SUM(Portfolio!B579:I579)-sum(Portfolio!B580:I580))/SUM(Portfolio!B580:I580)</f>
        <v>-0.002301395716</v>
      </c>
    </row>
    <row r="580" hidden="1">
      <c r="A580" s="18">
        <v>44806.0</v>
      </c>
      <c r="B580" s="19">
        <v>0.0091</v>
      </c>
      <c r="C580" s="19">
        <v>-0.0117</v>
      </c>
      <c r="D580" s="19">
        <v>-0.0076</v>
      </c>
      <c r="E580" s="19">
        <v>-0.011</v>
      </c>
      <c r="F580" s="19">
        <v>0.0175</v>
      </c>
      <c r="G580" s="19">
        <v>2.0E-4</v>
      </c>
      <c r="H580" s="19">
        <v>0.0022</v>
      </c>
      <c r="I580" s="19">
        <v>0.0159</v>
      </c>
      <c r="J580" s="20">
        <f>(SUM(Portfolio!B580:I580)-sum(Portfolio!B581:I581))/SUM(Portfolio!B581:I581)</f>
        <v>0.01150141572</v>
      </c>
    </row>
    <row r="581" hidden="1">
      <c r="A581" s="18">
        <v>44805.0</v>
      </c>
      <c r="B581" s="19">
        <v>-0.0094</v>
      </c>
      <c r="C581" s="19">
        <v>-0.0294</v>
      </c>
      <c r="D581" s="19">
        <v>-0.0193</v>
      </c>
      <c r="E581" s="19">
        <v>-0.0089</v>
      </c>
      <c r="F581" s="19">
        <v>-0.009</v>
      </c>
      <c r="G581" s="19">
        <v>-0.018</v>
      </c>
      <c r="H581" s="19">
        <v>0.002</v>
      </c>
      <c r="I581" s="19">
        <v>-0.0146</v>
      </c>
      <c r="J581" s="20">
        <f>(SUM(Portfolio!B581:I581)-sum(Portfolio!B582:I582))/SUM(Portfolio!B582:I582)</f>
        <v>-0.01478701228</v>
      </c>
    </row>
    <row r="582" hidden="1">
      <c r="A582" s="21">
        <v>44803.0</v>
      </c>
      <c r="B582" s="19">
        <v>0.0324</v>
      </c>
      <c r="C582" s="19">
        <v>0.0155</v>
      </c>
      <c r="D582" s="19">
        <v>0.0213</v>
      </c>
      <c r="E582" s="19">
        <v>0.0392</v>
      </c>
      <c r="F582" s="19">
        <v>0.0222</v>
      </c>
      <c r="G582" s="19">
        <v>0.0289</v>
      </c>
      <c r="H582" s="19">
        <v>0.0208</v>
      </c>
      <c r="I582" s="19">
        <v>-0.0174</v>
      </c>
      <c r="J582" s="20">
        <f>(SUM(Portfolio!B582:I582)-sum(Portfolio!B583:I583))/SUM(Portfolio!B583:I583)</f>
        <v>-0.008387672774</v>
      </c>
    </row>
    <row r="583" hidden="1">
      <c r="A583" s="21">
        <v>44802.0</v>
      </c>
      <c r="B583" s="19">
        <v>-0.0175</v>
      </c>
      <c r="C583" s="19">
        <v>-0.0078</v>
      </c>
      <c r="D583" s="19">
        <v>-0.0393</v>
      </c>
      <c r="E583" s="19">
        <v>-0.0252</v>
      </c>
      <c r="F583" s="19">
        <v>0.0021</v>
      </c>
      <c r="G583" s="19">
        <v>-0.0137</v>
      </c>
      <c r="H583" s="19">
        <v>0.0018</v>
      </c>
      <c r="I583" s="19">
        <v>-0.0015</v>
      </c>
      <c r="J583" s="20">
        <f>(SUM(Portfolio!B583:I583)-sum(Portfolio!B584:I584))/SUM(Portfolio!B584:I584)</f>
        <v>-0.004390407894</v>
      </c>
    </row>
    <row r="584" hidden="1">
      <c r="A584" s="21">
        <v>44799.0</v>
      </c>
      <c r="B584" s="19">
        <v>2.0E-4</v>
      </c>
      <c r="C584" s="19">
        <v>-0.0053</v>
      </c>
      <c r="D584" s="19">
        <v>0.0022</v>
      </c>
      <c r="E584" s="19">
        <v>0.0127</v>
      </c>
      <c r="F584" s="19">
        <v>0.0018</v>
      </c>
      <c r="G584" s="19">
        <v>0.0023</v>
      </c>
      <c r="H584" s="19">
        <v>-0.0132</v>
      </c>
      <c r="I584" s="19">
        <v>-0.0118</v>
      </c>
      <c r="J584" s="20">
        <f>(SUM(Portfolio!B584:I584)-sum(Portfolio!B585:I585))/SUM(Portfolio!B585:I585)</f>
        <v>-0.00983936324</v>
      </c>
    </row>
    <row r="585" hidden="1">
      <c r="A585" s="21">
        <v>44798.0</v>
      </c>
      <c r="B585" s="19">
        <v>-0.0054</v>
      </c>
      <c r="C585" s="19">
        <v>-0.0029</v>
      </c>
      <c r="D585" s="19">
        <v>-0.0126</v>
      </c>
      <c r="E585" s="19">
        <v>-0.0086</v>
      </c>
      <c r="F585" s="19">
        <v>-0.0056</v>
      </c>
      <c r="G585" s="19">
        <v>-0.001</v>
      </c>
      <c r="H585" s="19">
        <v>-0.0156</v>
      </c>
      <c r="I585" s="19">
        <v>0.0452</v>
      </c>
      <c r="J585" s="20">
        <f>(SUM(Portfolio!B585:I585)-sum(Portfolio!B586:I586))/SUM(Portfolio!B586:I586)</f>
        <v>0.03262666554</v>
      </c>
    </row>
    <row r="586" hidden="1">
      <c r="A586" s="21">
        <v>44797.0</v>
      </c>
      <c r="B586" s="19">
        <v>0.0048</v>
      </c>
      <c r="C586" s="19">
        <v>-0.0027</v>
      </c>
      <c r="D586" s="19">
        <v>-0.0032</v>
      </c>
      <c r="E586" s="19">
        <v>0.006</v>
      </c>
      <c r="F586" s="19">
        <v>-0.0057</v>
      </c>
      <c r="G586" s="19">
        <v>0.0017</v>
      </c>
      <c r="H586" s="19">
        <v>0.0034</v>
      </c>
      <c r="I586" s="19">
        <v>0.0055</v>
      </c>
      <c r="J586" s="20">
        <f>(SUM(Portfolio!B586:I586)-sum(Portfolio!B587:I587))/SUM(Portfolio!B587:I587)</f>
        <v>0.004228273626</v>
      </c>
    </row>
    <row r="587" hidden="1">
      <c r="A587" s="21">
        <v>44796.0</v>
      </c>
      <c r="B587" s="19">
        <v>-0.0031</v>
      </c>
      <c r="C587" s="19">
        <v>0.0154</v>
      </c>
      <c r="D587" s="19">
        <v>-0.0211</v>
      </c>
      <c r="E587" s="19">
        <v>0.0129</v>
      </c>
      <c r="F587" s="19">
        <v>0.0048</v>
      </c>
      <c r="G587" s="19">
        <v>0.0044</v>
      </c>
      <c r="H587" s="19">
        <v>0.0029</v>
      </c>
      <c r="I587" s="19">
        <v>0.0089</v>
      </c>
      <c r="J587" s="20">
        <f>(SUM(Portfolio!B587:I587)-sum(Portfolio!B588:I588))/SUM(Portfolio!B588:I588)</f>
        <v>0.007225931383</v>
      </c>
    </row>
    <row r="588" hidden="1">
      <c r="A588" s="21">
        <v>44795.0</v>
      </c>
      <c r="B588" s="19">
        <v>-0.0152</v>
      </c>
      <c r="C588" s="19">
        <v>-0.0028</v>
      </c>
      <c r="D588" s="19">
        <v>-0.0134</v>
      </c>
      <c r="E588" s="19">
        <v>-0.0348</v>
      </c>
      <c r="F588" s="19">
        <v>0.0077</v>
      </c>
      <c r="G588" s="19">
        <v>-0.0137</v>
      </c>
      <c r="H588" s="19">
        <v>-0.004</v>
      </c>
      <c r="I588" s="19">
        <v>0.0056</v>
      </c>
      <c r="J588" s="20">
        <f>(SUM(Portfolio!B588:I588)-sum(Portfolio!B589:I589))/SUM(Portfolio!B589:I589)</f>
        <v>0.002099995674</v>
      </c>
    </row>
    <row r="589" hidden="1">
      <c r="A589" s="21">
        <v>44792.0</v>
      </c>
      <c r="B589" s="19">
        <v>-0.0123</v>
      </c>
      <c r="C589" s="19">
        <v>-0.0178</v>
      </c>
      <c r="D589" s="19">
        <v>0.0089</v>
      </c>
      <c r="E589" s="19">
        <v>-0.0285</v>
      </c>
      <c r="F589" s="19">
        <v>-0.0116</v>
      </c>
      <c r="G589" s="19">
        <v>-0.011</v>
      </c>
      <c r="H589" s="19">
        <v>-0.0031</v>
      </c>
      <c r="I589" s="19">
        <v>-0.0328</v>
      </c>
      <c r="J589" s="20">
        <f>(SUM(Portfolio!B589:I589)-sum(Portfolio!B590:I590))/SUM(Portfolio!B590:I590)</f>
        <v>-0.02718789781</v>
      </c>
    </row>
    <row r="590" hidden="1">
      <c r="A590" s="21">
        <v>44791.0</v>
      </c>
      <c r="B590" s="19">
        <v>0.0012</v>
      </c>
      <c r="C590" s="19">
        <v>-0.0014</v>
      </c>
      <c r="D590" s="19">
        <v>-0.0145</v>
      </c>
      <c r="E590" s="19">
        <v>-0.0012</v>
      </c>
      <c r="F590" s="19">
        <v>0.0099</v>
      </c>
      <c r="G590" s="19">
        <v>7.0E-4</v>
      </c>
      <c r="H590" s="19">
        <v>0.0036</v>
      </c>
      <c r="I590" s="19">
        <v>0.0139</v>
      </c>
      <c r="J590" s="20">
        <f>(SUM(Portfolio!B590:I590)-sum(Portfolio!B591:I591))/SUM(Portfolio!B591:I591)</f>
        <v>0.01010888563</v>
      </c>
    </row>
    <row r="591" hidden="1">
      <c r="A591" s="21">
        <v>44790.0</v>
      </c>
      <c r="B591" s="19">
        <v>0.0052</v>
      </c>
      <c r="C591" s="19">
        <v>0.0052</v>
      </c>
      <c r="D591" s="19">
        <v>0.0061</v>
      </c>
      <c r="E591" s="19">
        <v>-0.0091</v>
      </c>
      <c r="F591" s="19">
        <v>0.0064</v>
      </c>
      <c r="G591" s="19">
        <v>0.0064</v>
      </c>
      <c r="H591" s="19">
        <v>-0.0185</v>
      </c>
      <c r="I591" s="19">
        <v>0.0036</v>
      </c>
      <c r="J591" s="20">
        <f>(SUM(Portfolio!B591:I591)-sum(Portfolio!B592:I592))/SUM(Portfolio!B592:I592)</f>
        <v>0.002732776983</v>
      </c>
    </row>
    <row r="592" hidden="1">
      <c r="A592" s="21">
        <v>44789.0</v>
      </c>
      <c r="B592" s="19">
        <v>0.0114</v>
      </c>
      <c r="C592" s="19">
        <v>0.007</v>
      </c>
      <c r="D592" s="19">
        <v>0.0015</v>
      </c>
      <c r="E592" s="19">
        <v>0.0258</v>
      </c>
      <c r="F592" s="19">
        <v>0.0065</v>
      </c>
      <c r="G592" s="19">
        <v>0.0112</v>
      </c>
      <c r="H592" s="19">
        <v>-0.0052</v>
      </c>
      <c r="I592" s="19">
        <v>-0.0135</v>
      </c>
      <c r="J592" s="20">
        <f>(SUM(Portfolio!B592:I592)-sum(Portfolio!B593:I593))/SUM(Portfolio!B593:I593)</f>
        <v>-0.009044236922</v>
      </c>
    </row>
    <row r="593" hidden="1">
      <c r="A593" s="21">
        <v>44785.0</v>
      </c>
      <c r="B593" s="19">
        <v>-4.0E-4</v>
      </c>
      <c r="C593" s="19">
        <v>0.0162</v>
      </c>
      <c r="D593" s="19">
        <v>-0.016</v>
      </c>
      <c r="E593" s="19">
        <v>0.0019</v>
      </c>
      <c r="F593" s="19">
        <v>0.0075</v>
      </c>
      <c r="G593" s="19">
        <v>-0.002</v>
      </c>
      <c r="H593" s="19">
        <v>-0.0137</v>
      </c>
      <c r="I593" s="19">
        <v>0.0087</v>
      </c>
      <c r="J593" s="20">
        <f>(SUM(Portfolio!B593:I593)-sum(Portfolio!B594:I594))/SUM(Portfolio!B594:I594)</f>
        <v>0.006460156323</v>
      </c>
    </row>
    <row r="594" hidden="1">
      <c r="A594" s="21">
        <v>44784.0</v>
      </c>
      <c r="B594" s="19">
        <v>0.0132</v>
      </c>
      <c r="C594" s="19">
        <v>0.0033</v>
      </c>
      <c r="D594" s="19">
        <v>0.0109</v>
      </c>
      <c r="E594" s="19">
        <v>0.0023</v>
      </c>
      <c r="F594" s="19">
        <v>-0.0159</v>
      </c>
      <c r="G594" s="19">
        <v>0.0097</v>
      </c>
      <c r="H594" s="19">
        <v>0.007</v>
      </c>
      <c r="I594" s="19">
        <v>0.002</v>
      </c>
      <c r="J594" s="20">
        <f>(SUM(Portfolio!B594:I594)-sum(Portfolio!B595:I595))/SUM(Portfolio!B595:I595)</f>
        <v>0.003137570005</v>
      </c>
    </row>
    <row r="595" hidden="1">
      <c r="A595" s="21">
        <v>44783.0</v>
      </c>
      <c r="B595" s="19">
        <v>0.0029</v>
      </c>
      <c r="C595" s="19">
        <v>0.006</v>
      </c>
      <c r="D595" s="19">
        <v>-0.0105</v>
      </c>
      <c r="E595" s="19">
        <v>0.0156</v>
      </c>
      <c r="F595" s="19">
        <v>-0.0062</v>
      </c>
      <c r="G595" s="19">
        <v>0.001</v>
      </c>
      <c r="H595" s="19">
        <v>0.0048</v>
      </c>
      <c r="I595" s="19">
        <v>-0.021</v>
      </c>
      <c r="J595" s="20">
        <f>(SUM(Portfolio!B595:I595)-sum(Portfolio!B596:I596))/SUM(Portfolio!B596:I596)</f>
        <v>-0.01563733234</v>
      </c>
    </row>
    <row r="596" hidden="1">
      <c r="A596" s="18">
        <v>44781.0</v>
      </c>
      <c r="B596" s="19">
        <v>0.0245</v>
      </c>
      <c r="C596" s="19">
        <v>0.0131</v>
      </c>
      <c r="D596" s="19">
        <v>0.0017</v>
      </c>
      <c r="E596" s="19">
        <v>0.0064</v>
      </c>
      <c r="F596" s="19">
        <v>0.0074</v>
      </c>
      <c r="G596" s="19">
        <v>0.0071</v>
      </c>
      <c r="H596" s="19">
        <v>-0.0044</v>
      </c>
      <c r="I596" s="19">
        <v>0.0136</v>
      </c>
      <c r="J596" s="20">
        <f>(SUM(Portfolio!B596:I596)-sum(Portfolio!B597:I597))/SUM(Portfolio!B597:I597)</f>
        <v>0.01240269266</v>
      </c>
    </row>
    <row r="597" hidden="1">
      <c r="A597" s="18">
        <v>44778.0</v>
      </c>
      <c r="B597" s="19">
        <v>-0.0034</v>
      </c>
      <c r="C597" s="19">
        <v>-0.0147</v>
      </c>
      <c r="D597" s="19">
        <v>0.0105</v>
      </c>
      <c r="E597" s="19">
        <v>-0.0078</v>
      </c>
      <c r="F597" s="19">
        <v>0.0044</v>
      </c>
      <c r="G597" s="19">
        <v>0.0022</v>
      </c>
      <c r="H597" s="19">
        <v>0.0087</v>
      </c>
      <c r="I597" s="19">
        <v>-0.0055</v>
      </c>
      <c r="J597" s="20">
        <f>(SUM(Portfolio!B597:I597)-sum(Portfolio!B598:I598))/SUM(Portfolio!B598:I598)</f>
        <v>-0.004560657678</v>
      </c>
    </row>
    <row r="598" hidden="1">
      <c r="A598" s="18">
        <v>44777.0</v>
      </c>
      <c r="B598" s="19">
        <v>-0.0012</v>
      </c>
      <c r="C598" s="19">
        <v>-0.0132</v>
      </c>
      <c r="D598" s="19">
        <v>0.0216</v>
      </c>
      <c r="E598" s="19">
        <v>0.0024</v>
      </c>
      <c r="F598" s="19">
        <v>0.0044</v>
      </c>
      <c r="G598" s="19">
        <v>-5.0E-4</v>
      </c>
      <c r="H598" s="19">
        <v>-0.0055</v>
      </c>
      <c r="I598" s="19">
        <v>0.0098</v>
      </c>
      <c r="J598" s="20">
        <f>(SUM(Portfolio!B598:I598)-sum(Portfolio!B599:I599))/SUM(Portfolio!B599:I599)</f>
        <v>0.007227515013</v>
      </c>
    </row>
    <row r="599" hidden="1">
      <c r="A599" s="18">
        <v>44776.0</v>
      </c>
      <c r="B599" s="19">
        <v>0.0023</v>
      </c>
      <c r="C599" s="19">
        <v>0.0084</v>
      </c>
      <c r="D599" s="19">
        <v>0.0146</v>
      </c>
      <c r="E599" s="19">
        <v>-0.0177</v>
      </c>
      <c r="F599" s="19">
        <v>-0.0058</v>
      </c>
      <c r="G599" s="19">
        <v>3.0E-4</v>
      </c>
      <c r="H599" s="19">
        <v>-1.0E-4</v>
      </c>
      <c r="I599" s="19">
        <v>0.0053</v>
      </c>
      <c r="J599" s="20">
        <f>(SUM(Portfolio!B599:I599)-sum(Portfolio!B600:I600))/SUM(Portfolio!B600:I600)</f>
        <v>0.005132917579</v>
      </c>
    </row>
    <row r="600" hidden="1">
      <c r="A600" s="18">
        <v>44775.0</v>
      </c>
      <c r="B600" s="19">
        <v>-0.011</v>
      </c>
      <c r="C600" s="19">
        <v>0.0038</v>
      </c>
      <c r="D600" s="19">
        <v>-0.0048</v>
      </c>
      <c r="E600" s="19">
        <v>-0.0062</v>
      </c>
      <c r="F600" s="19">
        <v>0.008</v>
      </c>
      <c r="G600" s="19">
        <v>0.0011</v>
      </c>
      <c r="H600" s="19">
        <v>0.0079</v>
      </c>
      <c r="I600" s="19">
        <v>-8.0E-4</v>
      </c>
      <c r="J600" s="20">
        <f>(SUM(Portfolio!B600:I600)-sum(Portfolio!B601:I601))/SUM(Portfolio!B601:I601)</f>
        <v>-0.0006321126947</v>
      </c>
    </row>
    <row r="601" hidden="1">
      <c r="A601" s="18">
        <v>44774.0</v>
      </c>
      <c r="B601" s="19">
        <v>0.0083</v>
      </c>
      <c r="C601" s="19">
        <v>0.0261</v>
      </c>
      <c r="D601" s="19">
        <v>9.0E-4</v>
      </c>
      <c r="E601" s="19">
        <v>0.0658</v>
      </c>
      <c r="F601" s="19">
        <v>0.0147</v>
      </c>
      <c r="G601" s="19">
        <v>0.0105</v>
      </c>
      <c r="H601" s="19">
        <v>-0.0101</v>
      </c>
      <c r="I601" s="19">
        <v>-0.0068</v>
      </c>
      <c r="J601" s="20">
        <f>(SUM(Portfolio!B601:I601)-sum(Portfolio!B602:I602))/SUM(Portfolio!B602:I602)</f>
        <v>-0.002475221453</v>
      </c>
    </row>
    <row r="602" hidden="1">
      <c r="A602" s="21">
        <v>44771.0</v>
      </c>
      <c r="B602" s="19">
        <v>0.0122</v>
      </c>
      <c r="C602" s="19">
        <v>0.0213</v>
      </c>
      <c r="D602" s="19">
        <v>0.0213</v>
      </c>
      <c r="E602" s="19">
        <v>0.0166</v>
      </c>
      <c r="F602" s="19">
        <v>-0.0013</v>
      </c>
      <c r="G602" s="19">
        <v>0.0116</v>
      </c>
      <c r="H602" s="19">
        <v>-0.0058</v>
      </c>
      <c r="I602" s="19">
        <v>-0.0225</v>
      </c>
      <c r="J602" s="20">
        <f>(SUM(Portfolio!B602:I602)-sum(Portfolio!B603:I603))/SUM(Portfolio!B603:I603)</f>
        <v>-0.01455272586</v>
      </c>
    </row>
    <row r="603" hidden="1">
      <c r="A603" s="21">
        <v>44770.0</v>
      </c>
      <c r="B603" s="19">
        <v>0.0089</v>
      </c>
      <c r="C603" s="19">
        <v>0.0157</v>
      </c>
      <c r="D603" s="19">
        <v>0.0315</v>
      </c>
      <c r="E603" s="19">
        <v>-0.0041</v>
      </c>
      <c r="F603" s="19">
        <v>-0.0023</v>
      </c>
      <c r="G603" s="19">
        <v>0.0191</v>
      </c>
      <c r="H603" s="19">
        <v>-0.0056</v>
      </c>
      <c r="I603" s="19">
        <v>-0.0011</v>
      </c>
      <c r="J603" s="20">
        <f>(SUM(Portfolio!B603:I603)-sum(Portfolio!B604:I604))/SUM(Portfolio!B604:I604)</f>
        <v>0.001578218616</v>
      </c>
    </row>
    <row r="604" hidden="1">
      <c r="A604" s="21">
        <v>44769.0</v>
      </c>
      <c r="B604" s="19">
        <v>0.0076</v>
      </c>
      <c r="C604" s="19">
        <v>-9.0E-4</v>
      </c>
      <c r="D604" s="19">
        <v>0.0137</v>
      </c>
      <c r="E604" s="19">
        <v>0.0066</v>
      </c>
      <c r="F604" s="19">
        <v>0.0056</v>
      </c>
      <c r="G604" s="19">
        <v>0.0039</v>
      </c>
      <c r="H604" s="19">
        <v>1.0E-4</v>
      </c>
      <c r="I604" s="19">
        <v>-0.0013</v>
      </c>
      <c r="J604" s="20">
        <f>(SUM(Portfolio!B604:I604)-sum(Portfolio!B605:I605))/SUM(Portfolio!B605:I605)</f>
        <v>-0.00005225802428</v>
      </c>
    </row>
    <row r="605" hidden="1">
      <c r="A605" s="21">
        <v>44768.0</v>
      </c>
      <c r="B605" s="19">
        <v>-0.002</v>
      </c>
      <c r="C605" s="19">
        <v>5.0E-4</v>
      </c>
      <c r="D605" s="19">
        <v>-0.0349</v>
      </c>
      <c r="E605" s="19">
        <v>-0.0187</v>
      </c>
      <c r="F605" s="19">
        <v>0.0045</v>
      </c>
      <c r="G605" s="19">
        <v>-0.0036</v>
      </c>
      <c r="H605" s="19">
        <v>-0.0121</v>
      </c>
      <c r="I605" s="19">
        <v>-0.0265</v>
      </c>
      <c r="J605" s="20">
        <f>(SUM(Portfolio!B605:I605)-sum(Portfolio!B606:I606))/SUM(Portfolio!B606:I606)</f>
        <v>-0.02298895062</v>
      </c>
    </row>
    <row r="606" hidden="1">
      <c r="A606" s="21">
        <v>44767.0</v>
      </c>
      <c r="B606" s="19">
        <v>0.0029</v>
      </c>
      <c r="C606" s="19">
        <v>-0.033</v>
      </c>
      <c r="D606" s="19">
        <v>-0.0018</v>
      </c>
      <c r="E606" s="19">
        <v>-0.0118</v>
      </c>
      <c r="F606" s="19">
        <v>0.0018</v>
      </c>
      <c r="G606" s="19">
        <v>-0.0049</v>
      </c>
      <c r="H606" s="19">
        <v>0.0057</v>
      </c>
      <c r="I606" s="19">
        <v>-0.015</v>
      </c>
      <c r="J606" s="20">
        <f>(SUM(Portfolio!B606:I606)-sum(Portfolio!B607:I607))/SUM(Portfolio!B607:I607)</f>
        <v>-0.01378637481</v>
      </c>
    </row>
    <row r="607" hidden="1">
      <c r="A607" s="21">
        <v>44764.0</v>
      </c>
      <c r="B607" s="19">
        <v>0.0233</v>
      </c>
      <c r="C607" s="19">
        <v>0.0068</v>
      </c>
      <c r="D607" s="19">
        <v>-0.0174</v>
      </c>
      <c r="E607" s="19">
        <v>1.0E-4</v>
      </c>
      <c r="F607" s="19">
        <v>0.0033</v>
      </c>
      <c r="G607" s="19">
        <v>0.0066</v>
      </c>
      <c r="H607" s="19">
        <v>3.0E-4</v>
      </c>
      <c r="I607" s="19">
        <v>-0.0222</v>
      </c>
      <c r="J607" s="20">
        <f>(SUM(Portfolio!B607:I607)-sum(Portfolio!B608:I608))/SUM(Portfolio!B608:I608)</f>
        <v>-0.01680666454</v>
      </c>
    </row>
    <row r="608" hidden="1">
      <c r="A608" s="21">
        <v>44763.0</v>
      </c>
      <c r="B608" s="19">
        <v>-0.0032</v>
      </c>
      <c r="C608" s="19">
        <v>-0.0067</v>
      </c>
      <c r="D608" s="19">
        <v>0.0116</v>
      </c>
      <c r="E608" s="19">
        <v>0.0031</v>
      </c>
      <c r="F608" s="19">
        <v>0.0045</v>
      </c>
      <c r="G608" s="19">
        <v>0.0064</v>
      </c>
      <c r="H608" s="19">
        <v>0.0074</v>
      </c>
      <c r="I608" s="19">
        <v>0.0233</v>
      </c>
      <c r="J608" s="20">
        <f>(SUM(Portfolio!B608:I608)-sum(Portfolio!B609:I609))/SUM(Portfolio!B609:I609)</f>
        <v>0.0185561918</v>
      </c>
    </row>
    <row r="609" hidden="1">
      <c r="A609" s="21">
        <v>44762.0</v>
      </c>
      <c r="B609" s="19">
        <v>0.0126</v>
      </c>
      <c r="C609" s="19">
        <v>0.027</v>
      </c>
      <c r="D609" s="19">
        <v>0.021</v>
      </c>
      <c r="E609" s="19">
        <v>0.0098</v>
      </c>
      <c r="F609" s="19">
        <v>0.0122</v>
      </c>
      <c r="G609" s="19">
        <v>0.0073</v>
      </c>
      <c r="H609" s="19">
        <v>-0.008</v>
      </c>
      <c r="I609" s="19">
        <v>-0.0063</v>
      </c>
      <c r="J609" s="20">
        <f>(SUM(Portfolio!B609:I609)-sum(Portfolio!B610:I610))/SUM(Portfolio!B610:I610)</f>
        <v>-0.001953000282</v>
      </c>
    </row>
    <row r="610" hidden="1">
      <c r="A610" s="21">
        <v>44761.0</v>
      </c>
      <c r="B610" s="19">
        <v>4.0E-4</v>
      </c>
      <c r="C610" s="19">
        <v>0.0061</v>
      </c>
      <c r="D610" s="19">
        <v>-0.0039</v>
      </c>
      <c r="E610" s="19">
        <v>-0.0041</v>
      </c>
      <c r="F610" s="19">
        <v>-0.0024</v>
      </c>
      <c r="G610" s="19">
        <v>0.0022</v>
      </c>
      <c r="H610" s="19">
        <v>-0.0046</v>
      </c>
      <c r="I610" s="19">
        <v>0.0124</v>
      </c>
      <c r="J610" s="20">
        <f>(SUM(Portfolio!B610:I610)-sum(Portfolio!B611:I611))/SUM(Portfolio!B611:I611)</f>
        <v>0.009666247686</v>
      </c>
    </row>
    <row r="611" hidden="1">
      <c r="A611" s="21">
        <v>44760.0</v>
      </c>
      <c r="B611" s="19">
        <v>-0.0106</v>
      </c>
      <c r="C611" s="19">
        <v>0.0085</v>
      </c>
      <c r="D611" s="19">
        <v>0.0416</v>
      </c>
      <c r="E611" s="19">
        <v>0.0243</v>
      </c>
      <c r="F611" s="19">
        <v>0.006</v>
      </c>
      <c r="G611" s="19">
        <v>0.0163</v>
      </c>
      <c r="H611" s="19">
        <v>-0.0031</v>
      </c>
      <c r="I611" s="19">
        <v>0.0211</v>
      </c>
      <c r="J611" s="20">
        <f>(SUM(Portfolio!B611:I611)-sum(Portfolio!B612:I612))/SUM(Portfolio!B612:I612)</f>
        <v>0.01855480027</v>
      </c>
    </row>
    <row r="612" hidden="1">
      <c r="A612" s="21">
        <v>44757.0</v>
      </c>
      <c r="B612" s="19">
        <v>0.0081</v>
      </c>
      <c r="C612" s="19">
        <v>0.0019</v>
      </c>
      <c r="D612" s="19">
        <v>0.001</v>
      </c>
      <c r="E612" s="19">
        <v>0.0284</v>
      </c>
      <c r="F612" s="19">
        <v>0.0093</v>
      </c>
      <c r="G612" s="19">
        <v>0.0075</v>
      </c>
      <c r="H612" s="19">
        <v>-0.0073</v>
      </c>
      <c r="I612" s="19">
        <v>-0.0402</v>
      </c>
      <c r="J612" s="20">
        <f>(SUM(Portfolio!B612:I612)-sum(Portfolio!B613:I613))/SUM(Portfolio!B613:I613)</f>
        <v>-0.03111794695</v>
      </c>
    </row>
    <row r="613" hidden="1">
      <c r="A613" s="21">
        <v>44756.0</v>
      </c>
      <c r="B613" s="19">
        <v>-0.005</v>
      </c>
      <c r="C613" s="19">
        <v>0.0082</v>
      </c>
      <c r="D613" s="19">
        <v>-0.0108</v>
      </c>
      <c r="E613" s="19">
        <v>0.0022</v>
      </c>
      <c r="F613" s="19">
        <v>-0.0109</v>
      </c>
      <c r="G613" s="19">
        <v>-0.0044</v>
      </c>
      <c r="H613" s="19">
        <v>-0.0047</v>
      </c>
      <c r="I613" s="19">
        <v>6.0E-4</v>
      </c>
      <c r="J613" s="20">
        <f>(SUM(Portfolio!B613:I613)-sum(Portfolio!B614:I614))/SUM(Portfolio!B614:I614)</f>
        <v>0.0001024581876</v>
      </c>
    </row>
    <row r="614" hidden="1">
      <c r="A614" s="21">
        <v>44755.0</v>
      </c>
      <c r="B614" s="19">
        <v>-0.0244</v>
      </c>
      <c r="C614" s="19">
        <v>-0.0177</v>
      </c>
      <c r="D614" s="19">
        <v>0.0041</v>
      </c>
      <c r="E614" s="19">
        <v>-0.008</v>
      </c>
      <c r="F614" s="19">
        <v>0.0046</v>
      </c>
      <c r="G614" s="19">
        <v>-0.0043</v>
      </c>
      <c r="H614" s="19">
        <v>-0.0097</v>
      </c>
      <c r="I614" s="19">
        <v>-0.003</v>
      </c>
      <c r="J614" s="20">
        <f>(SUM(Portfolio!B614:I614)-sum(Portfolio!B615:I615))/SUM(Portfolio!B615:I615)</f>
        <v>-0.004804206579</v>
      </c>
    </row>
    <row r="615" hidden="1">
      <c r="A615" s="21">
        <v>44754.0</v>
      </c>
      <c r="B615" s="19">
        <v>-0.0102</v>
      </c>
      <c r="C615" s="19">
        <v>-0.0014</v>
      </c>
      <c r="D615" s="19">
        <v>-0.0235</v>
      </c>
      <c r="E615" s="19">
        <v>-0.0149</v>
      </c>
      <c r="F615" s="19">
        <v>-0.0078</v>
      </c>
      <c r="G615" s="19">
        <v>-0.0059</v>
      </c>
      <c r="H615" s="19">
        <v>0.0049</v>
      </c>
      <c r="I615" s="19">
        <v>-0.0052</v>
      </c>
      <c r="J615" s="20">
        <f>(SUM(Portfolio!B615:I615)-sum(Portfolio!B616:I616))/SUM(Portfolio!B616:I616)</f>
        <v>-0.005538905897</v>
      </c>
    </row>
    <row r="616" hidden="1">
      <c r="A616" s="21">
        <v>44753.0</v>
      </c>
      <c r="B616" s="19">
        <v>0.0065</v>
      </c>
      <c r="C616" s="19">
        <v>0.0136</v>
      </c>
      <c r="D616" s="19">
        <v>-0.0273</v>
      </c>
      <c r="E616" s="19">
        <v>-0.0102</v>
      </c>
      <c r="F616" s="19">
        <v>0.0067</v>
      </c>
      <c r="G616" s="19">
        <v>-0.0011</v>
      </c>
      <c r="H616" s="19">
        <v>-0.0036</v>
      </c>
      <c r="I616" s="19">
        <v>0.037</v>
      </c>
      <c r="J616" s="20">
        <f>(SUM(Portfolio!B616:I616)-sum(Portfolio!B617:I617))/SUM(Portfolio!B617:I617)</f>
        <v>0.02861209085</v>
      </c>
    </row>
    <row r="617" hidden="1">
      <c r="A617" s="18">
        <v>44750.0</v>
      </c>
      <c r="B617" s="19">
        <v>9.0E-4</v>
      </c>
      <c r="C617" s="19">
        <v>0.0014</v>
      </c>
      <c r="D617" s="19">
        <v>0.0105</v>
      </c>
      <c r="E617" s="19">
        <v>0.0248</v>
      </c>
      <c r="F617" s="19">
        <v>0.0038</v>
      </c>
      <c r="G617" s="19">
        <v>0.0034</v>
      </c>
      <c r="H617" s="19">
        <v>9.0E-4</v>
      </c>
      <c r="I617" s="19">
        <v>0.0044</v>
      </c>
      <c r="J617" s="20">
        <f>(SUM(Portfolio!B617:I617)-sum(Portfolio!B618:I618))/SUM(Portfolio!B618:I618)</f>
        <v>0.00441770102</v>
      </c>
    </row>
    <row r="618" hidden="1">
      <c r="A618" s="18">
        <v>44749.0</v>
      </c>
      <c r="B618" s="19">
        <v>0.0179</v>
      </c>
      <c r="C618" s="19">
        <v>-0.0098</v>
      </c>
      <c r="D618" s="19">
        <v>0.0047</v>
      </c>
      <c r="E618" s="19">
        <v>0.0348</v>
      </c>
      <c r="F618" s="19">
        <v>0.0092</v>
      </c>
      <c r="G618" s="19">
        <v>0.0095</v>
      </c>
      <c r="H618" s="19">
        <v>0.004</v>
      </c>
      <c r="I618" s="19">
        <v>0.0287</v>
      </c>
      <c r="J618" s="20">
        <f>(SUM(Portfolio!B618:I618)-sum(Portfolio!B619:I619))/SUM(Portfolio!B619:I619)</f>
        <v>0.02322522952</v>
      </c>
    </row>
    <row r="619" hidden="1">
      <c r="A619" s="18">
        <v>44748.0</v>
      </c>
      <c r="B619" s="19">
        <v>0.0138</v>
      </c>
      <c r="C619" s="19">
        <v>-0.0088</v>
      </c>
      <c r="D619" s="19">
        <v>0.0106</v>
      </c>
      <c r="E619" s="19">
        <v>0.0106</v>
      </c>
      <c r="F619" s="19">
        <v>0.0084</v>
      </c>
      <c r="G619" s="19">
        <v>0.0094</v>
      </c>
      <c r="H619" s="19">
        <v>0.0078</v>
      </c>
      <c r="I619" s="19">
        <v>-0.003</v>
      </c>
      <c r="J619" s="20">
        <f>(SUM(Portfolio!B619:I619)-sum(Portfolio!B620:I620))/SUM(Portfolio!B620:I620)</f>
        <v>-0.001324657419</v>
      </c>
    </row>
    <row r="620" hidden="1">
      <c r="A620" s="18">
        <v>44747.0</v>
      </c>
      <c r="B620" s="19">
        <v>-0.0022</v>
      </c>
      <c r="C620" s="19">
        <v>0.0081</v>
      </c>
      <c r="D620" s="19">
        <v>-0.0081</v>
      </c>
      <c r="E620" s="19">
        <v>0.0087</v>
      </c>
      <c r="F620" s="19">
        <v>-0.0171</v>
      </c>
      <c r="G620" s="19">
        <v>-5.0E-4</v>
      </c>
      <c r="H620" s="19">
        <v>-0.0086</v>
      </c>
      <c r="I620" s="19">
        <v>-0.008</v>
      </c>
      <c r="J620" s="20">
        <f>(SUM(Portfolio!B620:I620)-sum(Portfolio!B621:I621))/SUM(Portfolio!B621:I621)</f>
        <v>-0.006576649494</v>
      </c>
    </row>
    <row r="621" hidden="1">
      <c r="A621" s="18">
        <v>44746.0</v>
      </c>
      <c r="B621" s="19">
        <v>0.0014</v>
      </c>
      <c r="C621" s="19">
        <v>0.0021</v>
      </c>
      <c r="D621" s="19">
        <v>0.0058</v>
      </c>
      <c r="E621" s="19">
        <v>-0.0103</v>
      </c>
      <c r="F621" s="19">
        <v>0.0266</v>
      </c>
      <c r="G621" s="19">
        <v>0.001</v>
      </c>
      <c r="H621" s="19">
        <v>0.0172</v>
      </c>
      <c r="I621" s="19">
        <v>0.0201</v>
      </c>
      <c r="J621" s="20">
        <f>(SUM(Portfolio!B621:I621)-sum(Portfolio!B622:I622))/SUM(Portfolio!B622:I622)</f>
        <v>0.01703147504</v>
      </c>
    </row>
    <row r="622" hidden="1">
      <c r="A622" s="18">
        <v>44743.0</v>
      </c>
      <c r="B622" s="19">
        <v>0.0043</v>
      </c>
      <c r="C622" s="19">
        <v>-0.072</v>
      </c>
      <c r="D622" s="19">
        <v>0.012</v>
      </c>
      <c r="E622" s="19">
        <v>0.0022</v>
      </c>
      <c r="F622" s="19">
        <v>0.0397</v>
      </c>
      <c r="G622" s="19">
        <v>0.0027</v>
      </c>
      <c r="H622" s="19">
        <v>-0.0078</v>
      </c>
      <c r="I622" s="19">
        <v>-0.0345</v>
      </c>
      <c r="J622" s="20">
        <f>(SUM(Portfolio!B622:I622)-sum(Portfolio!B623:I623))/SUM(Portfolio!B623:I623)</f>
        <v>-0.03145778662</v>
      </c>
    </row>
    <row r="623" hidden="1">
      <c r="A623" s="21">
        <v>44742.0</v>
      </c>
      <c r="B623" s="19">
        <v>0.003</v>
      </c>
      <c r="C623" s="19">
        <v>0.006</v>
      </c>
      <c r="D623" s="19">
        <v>-9.0E-4</v>
      </c>
      <c r="E623" s="19">
        <v>-0.0124</v>
      </c>
      <c r="F623" s="19">
        <v>-0.002</v>
      </c>
      <c r="G623" s="19">
        <v>2.0E-4</v>
      </c>
      <c r="H623" s="19">
        <v>0.0012</v>
      </c>
      <c r="I623" s="19">
        <v>-0.0199</v>
      </c>
      <c r="J623" s="20">
        <f>(SUM(Portfolio!B623:I623)-sum(Portfolio!B624:I624))/SUM(Portfolio!B624:I624)</f>
        <v>-0.0151652383</v>
      </c>
    </row>
    <row r="624" hidden="1">
      <c r="A624" s="21">
        <v>44741.0</v>
      </c>
      <c r="B624" s="19">
        <v>-0.0014</v>
      </c>
      <c r="C624" s="19">
        <v>0.0208</v>
      </c>
      <c r="D624" s="19">
        <v>-0.0114</v>
      </c>
      <c r="E624" s="19">
        <v>-4.0E-4</v>
      </c>
      <c r="F624" s="19">
        <v>0.0081</v>
      </c>
      <c r="G624" s="19">
        <v>-0.0021</v>
      </c>
      <c r="H624" s="19">
        <v>0.0033</v>
      </c>
      <c r="I624" s="19">
        <v>-0.0516</v>
      </c>
      <c r="J624" s="20">
        <f>(SUM(Portfolio!B624:I624)-sum(Portfolio!B625:I625))/SUM(Portfolio!B625:I625)</f>
        <v>-0.03981812148</v>
      </c>
    </row>
    <row r="625" hidden="1">
      <c r="A625" s="21">
        <v>44740.0</v>
      </c>
      <c r="B625" s="19">
        <v>-0.0076</v>
      </c>
      <c r="C625" s="19">
        <v>0.0141</v>
      </c>
      <c r="D625" s="19">
        <v>0.0038</v>
      </c>
      <c r="E625" s="19">
        <v>0.0063</v>
      </c>
      <c r="F625" s="19">
        <v>0.007</v>
      </c>
      <c r="G625" s="19">
        <v>-0.0014</v>
      </c>
      <c r="H625" s="19">
        <v>0.0071</v>
      </c>
      <c r="I625" s="19">
        <v>0.0322</v>
      </c>
      <c r="J625" s="20">
        <f>(SUM(Portfolio!B625:I625)-sum(Portfolio!B626:I626))/SUM(Portfolio!B626:I626)</f>
        <v>0.02661047558</v>
      </c>
    </row>
    <row r="626" hidden="1">
      <c r="A626" s="21">
        <v>44739.0</v>
      </c>
      <c r="B626" s="19">
        <v>0.0018</v>
      </c>
      <c r="C626" s="19">
        <v>-0.003</v>
      </c>
      <c r="D626" s="19">
        <v>0.0232</v>
      </c>
      <c r="E626" s="19">
        <v>0.0127</v>
      </c>
      <c r="F626" s="19">
        <v>0.0154</v>
      </c>
      <c r="G626" s="19">
        <v>0.007</v>
      </c>
      <c r="H626" s="19">
        <v>0.0205</v>
      </c>
      <c r="I626" s="19">
        <v>-0.0289</v>
      </c>
      <c r="J626" s="20">
        <f>(SUM(Portfolio!B626:I626)-sum(Portfolio!B627:I627))/SUM(Portfolio!B627:I627)</f>
        <v>-0.02098912028</v>
      </c>
    </row>
    <row r="627" hidden="1">
      <c r="A627" s="21">
        <v>44736.0</v>
      </c>
      <c r="B627" s="19">
        <v>0.014</v>
      </c>
      <c r="C627" s="19">
        <v>0.0142</v>
      </c>
      <c r="D627" s="19">
        <v>-0.0078</v>
      </c>
      <c r="E627" s="19">
        <v>0.0052</v>
      </c>
      <c r="F627" s="19">
        <v>0.0013</v>
      </c>
      <c r="G627" s="19">
        <v>0.0101</v>
      </c>
      <c r="H627" s="19">
        <v>8.0E-4</v>
      </c>
      <c r="I627" s="19">
        <v>4.0E-4</v>
      </c>
      <c r="J627" s="20">
        <f>(SUM(Portfolio!B627:I627)-sum(Portfolio!B628:I628))/SUM(Portfolio!B628:I628)</f>
        <v>0.001538266949</v>
      </c>
    </row>
    <row r="628" hidden="1">
      <c r="A628" s="21">
        <v>44735.0</v>
      </c>
      <c r="B628" s="19">
        <v>0.0037</v>
      </c>
      <c r="C628" s="19">
        <v>-0.0162</v>
      </c>
      <c r="D628" s="19">
        <v>0.0106</v>
      </c>
      <c r="E628" s="19">
        <v>0.0359</v>
      </c>
      <c r="F628" s="19">
        <v>8.0E-4</v>
      </c>
      <c r="G628" s="19">
        <v>0.0055</v>
      </c>
      <c r="H628" s="19">
        <v>-8.0E-4</v>
      </c>
      <c r="I628" s="19">
        <v>-0.0057</v>
      </c>
      <c r="J628" s="20">
        <f>(SUM(Portfolio!B628:I628)-sum(Portfolio!B629:I629))/SUM(Portfolio!B629:I629)</f>
        <v>-0.004691875617</v>
      </c>
    </row>
    <row r="629" hidden="1">
      <c r="A629" s="21">
        <v>44734.0</v>
      </c>
      <c r="B629" s="19">
        <v>-0.0047</v>
      </c>
      <c r="C629" s="19">
        <v>-0.0304</v>
      </c>
      <c r="D629" s="19">
        <v>-0.0087</v>
      </c>
      <c r="E629" s="19">
        <v>-0.0113</v>
      </c>
      <c r="F629" s="19">
        <v>-0.017</v>
      </c>
      <c r="G629" s="19">
        <v>-0.0125</v>
      </c>
      <c r="H629" s="19">
        <v>-0.0048</v>
      </c>
      <c r="I629" s="19">
        <v>0.0028</v>
      </c>
      <c r="J629" s="20">
        <f>(SUM(Portfolio!B629:I629)-sum(Portfolio!B630:I630))/SUM(Portfolio!B630:I630)</f>
        <v>-0.0008306521337</v>
      </c>
    </row>
    <row r="630" hidden="1">
      <c r="A630" s="21">
        <v>44733.0</v>
      </c>
      <c r="B630" s="19">
        <v>0.0109</v>
      </c>
      <c r="C630" s="19">
        <v>0.0161</v>
      </c>
      <c r="D630" s="19">
        <v>0.0253</v>
      </c>
      <c r="E630" s="19">
        <v>0.0389</v>
      </c>
      <c r="F630" s="19">
        <v>0.022</v>
      </c>
      <c r="G630" s="19">
        <v>0.0172</v>
      </c>
      <c r="H630" s="19">
        <v>0.0082</v>
      </c>
      <c r="I630" s="19">
        <v>0.0168</v>
      </c>
      <c r="J630" s="20">
        <f>(SUM(Portfolio!B630:I630)-sum(Portfolio!B631:I631))/SUM(Portfolio!B631:I631)</f>
        <v>0.01670780094</v>
      </c>
    </row>
    <row r="631" hidden="1">
      <c r="A631" s="21">
        <v>44732.0</v>
      </c>
      <c r="B631" s="19">
        <v>0.0251</v>
      </c>
      <c r="C631" s="19">
        <v>-0.0181</v>
      </c>
      <c r="D631" s="19">
        <v>0.0194</v>
      </c>
      <c r="E631" s="19">
        <v>-0.0161</v>
      </c>
      <c r="F631" s="19">
        <v>0.003</v>
      </c>
      <c r="G631" s="19">
        <v>0.0014</v>
      </c>
      <c r="H631" s="19">
        <v>0.0078</v>
      </c>
      <c r="I631" s="19">
        <v>-0.0107</v>
      </c>
      <c r="J631" s="20">
        <f>(SUM(Portfolio!B631:I631)-sum(Portfolio!B632:I632))/SUM(Portfolio!B632:I632)</f>
        <v>-0.007973152596</v>
      </c>
    </row>
    <row r="632" hidden="1">
      <c r="A632" s="21">
        <v>44729.0</v>
      </c>
      <c r="B632" s="19">
        <v>0.0066</v>
      </c>
      <c r="C632" s="19">
        <v>0.0117</v>
      </c>
      <c r="D632" s="19">
        <v>-0.0071</v>
      </c>
      <c r="E632" s="19">
        <v>-0.0102</v>
      </c>
      <c r="F632" s="19">
        <v>0.01</v>
      </c>
      <c r="G632" s="19">
        <v>-0.0014</v>
      </c>
      <c r="H632" s="19">
        <v>-0.0061</v>
      </c>
      <c r="I632" s="19">
        <v>0.0192</v>
      </c>
      <c r="J632" s="20">
        <f>(SUM(Portfolio!B632:I632)-sum(Portfolio!B633:I633))/SUM(Portfolio!B633:I633)</f>
        <v>0.01563911817</v>
      </c>
    </row>
    <row r="633" hidden="1">
      <c r="A633" s="21">
        <v>44728.0</v>
      </c>
      <c r="B633" s="19">
        <v>-0.02</v>
      </c>
      <c r="C633" s="19">
        <v>-0.014</v>
      </c>
      <c r="D633" s="19">
        <v>-0.0176</v>
      </c>
      <c r="E633" s="19">
        <v>-0.0511</v>
      </c>
      <c r="F633" s="19">
        <v>-0.0103</v>
      </c>
      <c r="G633" s="19">
        <v>-0.0228</v>
      </c>
      <c r="H633" s="19">
        <v>3.0E-4</v>
      </c>
      <c r="I633" s="19">
        <v>0.0464</v>
      </c>
      <c r="J633" s="20">
        <f>(SUM(Portfolio!B633:I633)-sum(Portfolio!B634:I634))/SUM(Portfolio!B634:I634)</f>
        <v>0.03313633098</v>
      </c>
    </row>
    <row r="634" hidden="1">
      <c r="A634" s="21">
        <v>44727.0</v>
      </c>
      <c r="B634" s="19">
        <v>-0.0035</v>
      </c>
      <c r="C634" s="19">
        <v>-0.0121</v>
      </c>
      <c r="D634" s="19">
        <v>-0.0127</v>
      </c>
      <c r="E634" s="19">
        <v>0.0221</v>
      </c>
      <c r="F634" s="19">
        <v>-0.0077</v>
      </c>
      <c r="G634" s="19">
        <v>-3.0E-4</v>
      </c>
      <c r="H634" s="19">
        <v>0.0039</v>
      </c>
      <c r="I634" s="19">
        <v>0.0138</v>
      </c>
      <c r="J634" s="20">
        <f>(SUM(Portfolio!B634:I634)-sum(Portfolio!B635:I635))/SUM(Portfolio!B635:I635)</f>
        <v>0.00959609676</v>
      </c>
    </row>
    <row r="635" hidden="1">
      <c r="A635" s="21">
        <v>44726.0</v>
      </c>
      <c r="B635" s="19">
        <v>-0.011</v>
      </c>
      <c r="C635" s="19">
        <v>-0.0131</v>
      </c>
      <c r="D635" s="19">
        <v>0.0113</v>
      </c>
      <c r="E635" s="19">
        <v>-0.0038</v>
      </c>
      <c r="F635" s="19">
        <v>0.003</v>
      </c>
      <c r="G635" s="19">
        <v>-0.0061</v>
      </c>
      <c r="H635" s="19">
        <v>-0.0013</v>
      </c>
      <c r="I635" s="19">
        <v>0.0011</v>
      </c>
      <c r="J635" s="20">
        <f>(SUM(Portfolio!B635:I635)-sum(Portfolio!B636:I636))/SUM(Portfolio!B636:I636)</f>
        <v>-0.000182045923</v>
      </c>
    </row>
    <row r="636" hidden="1">
      <c r="A636" s="21">
        <v>44725.0</v>
      </c>
      <c r="B636" s="19">
        <v>-0.0181</v>
      </c>
      <c r="C636" s="19">
        <v>-0.0189</v>
      </c>
      <c r="D636" s="19">
        <v>-0.0354</v>
      </c>
      <c r="E636" s="19">
        <v>-0.0499</v>
      </c>
      <c r="F636" s="19">
        <v>-0.0204</v>
      </c>
      <c r="G636" s="19">
        <v>-0.0222</v>
      </c>
      <c r="H636" s="19">
        <v>-0.0171</v>
      </c>
      <c r="I636" s="19">
        <v>-0.0045</v>
      </c>
      <c r="J636" s="20">
        <f>(SUM(Portfolio!B636:I636)-sum(Portfolio!B637:I637))/SUM(Portfolio!B637:I637)</f>
        <v>-0.008700590578</v>
      </c>
    </row>
    <row r="637" hidden="1">
      <c r="A637" s="21">
        <v>44722.0</v>
      </c>
      <c r="B637" s="19">
        <v>-0.0193</v>
      </c>
      <c r="C637" s="19">
        <v>-0.0302</v>
      </c>
      <c r="D637" s="19">
        <v>-0.0252</v>
      </c>
      <c r="E637" s="19">
        <v>-0.0011</v>
      </c>
      <c r="F637" s="19">
        <v>-0.0026</v>
      </c>
      <c r="G637" s="19">
        <v>-0.0113</v>
      </c>
      <c r="H637" s="19">
        <v>0.0062</v>
      </c>
      <c r="I637" s="19">
        <v>-0.0049</v>
      </c>
      <c r="J637" s="20">
        <f>(SUM(Portfolio!B637:I637)-sum(Portfolio!B638:I638))/SUM(Portfolio!B638:I638)</f>
        <v>-0.007638340013</v>
      </c>
    </row>
    <row r="638" hidden="1">
      <c r="A638" s="18">
        <v>44721.0</v>
      </c>
      <c r="B638" s="19">
        <v>0.0075</v>
      </c>
      <c r="C638" s="19">
        <v>0.0274</v>
      </c>
      <c r="D638" s="19">
        <v>0.01</v>
      </c>
      <c r="E638" s="19">
        <v>-0.0164</v>
      </c>
      <c r="F638" s="19">
        <v>0.011</v>
      </c>
      <c r="G638" s="19">
        <v>0.0063</v>
      </c>
      <c r="H638" s="19">
        <v>-0.004</v>
      </c>
      <c r="I638" s="19">
        <v>3.0E-4</v>
      </c>
      <c r="J638" s="20">
        <f>(SUM(Portfolio!B638:I638)-sum(Portfolio!B639:I639))/SUM(Portfolio!B639:I639)</f>
        <v>0.002724923022</v>
      </c>
    </row>
    <row r="639" hidden="1">
      <c r="A639" s="18">
        <v>44720.0</v>
      </c>
      <c r="B639" s="19">
        <v>0.0035</v>
      </c>
      <c r="C639" s="19">
        <v>-0.0176</v>
      </c>
      <c r="D639" s="19">
        <v>-0.0044</v>
      </c>
      <c r="E639" s="19">
        <v>-5.0E-4</v>
      </c>
      <c r="F639" s="19">
        <v>-0.0219</v>
      </c>
      <c r="G639" s="19">
        <v>-0.0067</v>
      </c>
      <c r="H639" s="19">
        <v>-0.0061</v>
      </c>
      <c r="I639" s="19">
        <v>0.013</v>
      </c>
      <c r="J639" s="20">
        <f>(SUM(Portfolio!B639:I639)-sum(Portfolio!B640:I640))/SUM(Portfolio!B640:I640)</f>
        <v>0.008143196953</v>
      </c>
    </row>
    <row r="640" hidden="1">
      <c r="A640" s="18">
        <v>44719.0</v>
      </c>
      <c r="B640" s="19">
        <v>-0.0115</v>
      </c>
      <c r="C640" s="19">
        <v>0.0019</v>
      </c>
      <c r="D640" s="19">
        <v>-0.0153</v>
      </c>
      <c r="E640" s="19">
        <v>0.0081</v>
      </c>
      <c r="F640" s="19">
        <v>-0.0033</v>
      </c>
      <c r="G640" s="19">
        <v>-0.007</v>
      </c>
      <c r="H640" s="19">
        <v>0.0015</v>
      </c>
      <c r="I640" s="19">
        <v>-0.0141</v>
      </c>
      <c r="J640" s="20">
        <f>(SUM(Portfolio!B640:I640)-sum(Portfolio!B641:I641))/SUM(Portfolio!B641:I641)</f>
        <v>-0.01167854852</v>
      </c>
    </row>
    <row r="641" hidden="1">
      <c r="A641" s="18">
        <v>44718.0</v>
      </c>
      <c r="B641" s="19">
        <v>-0.0013</v>
      </c>
      <c r="C641" s="19">
        <v>-0.0043</v>
      </c>
      <c r="D641" s="19">
        <v>0.0055</v>
      </c>
      <c r="E641" s="19">
        <v>0.001</v>
      </c>
      <c r="F641" s="19">
        <v>0.0077</v>
      </c>
      <c r="G641" s="19">
        <v>0.001</v>
      </c>
      <c r="H641" s="19">
        <v>0.0018</v>
      </c>
      <c r="I641" s="19">
        <v>-0.0091</v>
      </c>
      <c r="J641" s="20">
        <f>(SUM(Portfolio!B641:I641)-sum(Portfolio!B642:I642))/SUM(Portfolio!B642:I642)</f>
        <v>-0.007001384333</v>
      </c>
    </row>
    <row r="642" hidden="1">
      <c r="A642" s="18">
        <v>44715.0</v>
      </c>
      <c r="B642" s="19">
        <v>-0.0035</v>
      </c>
      <c r="C642" s="19">
        <v>0.0203</v>
      </c>
      <c r="D642" s="19">
        <v>0.0091</v>
      </c>
      <c r="E642" s="19">
        <v>-0.0165</v>
      </c>
      <c r="F642" s="19">
        <v>-0.0029</v>
      </c>
      <c r="G642" s="19">
        <v>2.0E-4</v>
      </c>
      <c r="H642" s="19">
        <v>-0.0155</v>
      </c>
      <c r="I642" s="19">
        <v>-6.0E-4</v>
      </c>
      <c r="J642" s="20">
        <f>(SUM(Portfolio!B642:I642)-sum(Portfolio!B643:I643))/SUM(Portfolio!B643:I643)</f>
        <v>0.0003018256232</v>
      </c>
    </row>
    <row r="643" hidden="1">
      <c r="A643" s="18">
        <v>44714.0</v>
      </c>
      <c r="B643" s="19">
        <v>-0.007</v>
      </c>
      <c r="C643" s="19">
        <v>0.0345</v>
      </c>
      <c r="D643" s="19">
        <v>0.0199</v>
      </c>
      <c r="E643" s="19">
        <v>-0.0123</v>
      </c>
      <c r="F643" s="19">
        <v>0.0061</v>
      </c>
      <c r="G643" s="19">
        <v>0.0033</v>
      </c>
      <c r="H643" s="19">
        <v>0.0</v>
      </c>
      <c r="I643" s="19">
        <v>0.0158</v>
      </c>
      <c r="J643" s="20">
        <f>(SUM(Portfolio!B643:I643)-sum(Portfolio!B644:I644))/SUM(Portfolio!B644:I644)</f>
        <v>0.01523751368</v>
      </c>
    </row>
    <row r="644" hidden="1">
      <c r="A644" s="18">
        <v>44713.0</v>
      </c>
      <c r="B644" s="19">
        <v>0.0042</v>
      </c>
      <c r="C644" s="19">
        <v>3.0E-4</v>
      </c>
      <c r="D644" s="19">
        <v>-0.0167</v>
      </c>
      <c r="E644" s="19">
        <v>0.0024</v>
      </c>
      <c r="F644" s="19">
        <v>0.0044</v>
      </c>
      <c r="G644" s="19">
        <v>-0.0015</v>
      </c>
      <c r="H644" s="19">
        <v>-0.0209</v>
      </c>
      <c r="I644" s="19">
        <v>-0.0113</v>
      </c>
      <c r="J644" s="20">
        <f>(SUM(Portfolio!B644:I644)-sum(Portfolio!B645:I645))/SUM(Portfolio!B645:I645)</f>
        <v>-0.01025011753</v>
      </c>
    </row>
    <row r="645" hidden="1">
      <c r="A645" s="22">
        <v>44712.0</v>
      </c>
      <c r="B645" s="19">
        <v>-0.009</v>
      </c>
      <c r="C645" s="19">
        <v>-0.0121</v>
      </c>
      <c r="D645" s="19">
        <v>-0.0152</v>
      </c>
      <c r="E645" s="19">
        <v>0.0026</v>
      </c>
      <c r="F645" s="19">
        <v>0.0059</v>
      </c>
      <c r="G645" s="19">
        <v>-2.0E-4</v>
      </c>
      <c r="H645" s="19">
        <v>-0.0032</v>
      </c>
      <c r="I645" s="19">
        <v>0.0399</v>
      </c>
      <c r="J645" s="20">
        <f>(SUM(Portfolio!B645:I645)-sum(Portfolio!B646:I646))/SUM(Portfolio!B646:I646)</f>
        <v>0.02861269928</v>
      </c>
    </row>
    <row r="646" hidden="1">
      <c r="A646" s="22">
        <v>44711.0</v>
      </c>
      <c r="B646" s="19">
        <v>0.0068</v>
      </c>
      <c r="C646" s="19">
        <v>0.0348</v>
      </c>
      <c r="D646" s="19">
        <v>0.0448</v>
      </c>
      <c r="E646" s="19">
        <v>0.0298</v>
      </c>
      <c r="F646" s="19">
        <v>-6.0E-4</v>
      </c>
      <c r="G646" s="19">
        <v>0.0151</v>
      </c>
      <c r="H646" s="19">
        <v>-0.0056</v>
      </c>
      <c r="I646" s="19">
        <v>0.0049</v>
      </c>
      <c r="J646" s="20">
        <f>(SUM(Portfolio!B646:I646)-sum(Portfolio!B647:I647))/SUM(Portfolio!B647:I647)</f>
        <v>0.008571191875</v>
      </c>
    </row>
    <row r="647" hidden="1">
      <c r="A647" s="22">
        <v>44708.0</v>
      </c>
      <c r="B647" s="19">
        <v>0.0185</v>
      </c>
      <c r="C647" s="19">
        <v>-0.0046</v>
      </c>
      <c r="D647" s="19">
        <v>0.0263</v>
      </c>
      <c r="E647" s="19">
        <v>0.0213</v>
      </c>
      <c r="F647" s="19">
        <v>0.0094</v>
      </c>
      <c r="G647" s="19">
        <v>0.0089</v>
      </c>
      <c r="H647" s="19">
        <v>0.0</v>
      </c>
      <c r="I647" s="19">
        <v>-0.0302</v>
      </c>
      <c r="J647" s="20">
        <f>(SUM(Portfolio!B647:I647)-sum(Portfolio!B648:I648))/SUM(Portfolio!B648:I648)</f>
        <v>-0.02164980159</v>
      </c>
    </row>
    <row r="648" hidden="1">
      <c r="A648" s="22">
        <v>44707.0</v>
      </c>
      <c r="B648" s="19">
        <v>0.0285</v>
      </c>
      <c r="C648" s="19">
        <v>-0.0095</v>
      </c>
      <c r="D648" s="19">
        <v>0.0096</v>
      </c>
      <c r="E648" s="19">
        <v>0.0088</v>
      </c>
      <c r="F648" s="19">
        <v>-0.022</v>
      </c>
      <c r="G648" s="19">
        <v>0.0062</v>
      </c>
      <c r="H648" s="19">
        <v>-0.0019</v>
      </c>
      <c r="I648" s="19">
        <v>0.0181</v>
      </c>
      <c r="J648" s="20">
        <f>(SUM(Portfolio!B648:I648)-sum(Portfolio!B649:I649))/SUM(Portfolio!B649:I649)</f>
        <v>0.01463351989</v>
      </c>
    </row>
    <row r="649" hidden="1">
      <c r="A649" s="22">
        <v>44706.0</v>
      </c>
      <c r="B649" s="19">
        <v>0.0075</v>
      </c>
      <c r="C649" s="19">
        <v>-0.0015</v>
      </c>
      <c r="D649" s="19">
        <v>-0.0212</v>
      </c>
      <c r="E649" s="19">
        <v>-0.0206</v>
      </c>
      <c r="F649" s="19">
        <v>0.0068</v>
      </c>
      <c r="G649" s="19">
        <v>-0.0026</v>
      </c>
      <c r="H649" s="19">
        <v>-0.0033</v>
      </c>
      <c r="I649" s="19">
        <v>5.0E-4</v>
      </c>
      <c r="J649" s="20">
        <f>(SUM(Portfolio!B649:I649)-sum(Portfolio!B650:I650))/SUM(Portfolio!B650:I650)</f>
        <v>-0.0006895189184</v>
      </c>
    </row>
    <row r="650" hidden="1">
      <c r="A650" s="22">
        <v>44705.0</v>
      </c>
      <c r="B650" s="19">
        <v>0.0115</v>
      </c>
      <c r="C650" s="19">
        <v>0.0034</v>
      </c>
      <c r="D650" s="19">
        <v>-0.0187</v>
      </c>
      <c r="E650" s="19">
        <v>0.0102</v>
      </c>
      <c r="F650" s="19">
        <v>-0.0133</v>
      </c>
      <c r="G650" s="19">
        <v>-0.0037</v>
      </c>
      <c r="H650" s="19">
        <v>4.0E-4</v>
      </c>
      <c r="I650" s="19">
        <v>-0.03</v>
      </c>
      <c r="J650" s="20">
        <f>(SUM(Portfolio!B650:I650)-sum(Portfolio!B651:I651))/SUM(Portfolio!B651:I651)</f>
        <v>-0.0233978162</v>
      </c>
    </row>
    <row r="651" hidden="1">
      <c r="A651" s="22">
        <v>44704.0</v>
      </c>
      <c r="B651" s="19">
        <v>-0.0128</v>
      </c>
      <c r="C651" s="19">
        <v>-0.0067</v>
      </c>
      <c r="D651" s="19">
        <v>0.0091</v>
      </c>
      <c r="E651" s="19">
        <v>0.0083</v>
      </c>
      <c r="F651" s="19">
        <v>-0.0196</v>
      </c>
      <c r="G651" s="19">
        <v>-0.004</v>
      </c>
      <c r="H651" s="19">
        <v>-0.0048</v>
      </c>
      <c r="I651" s="19">
        <v>0.0385</v>
      </c>
      <c r="J651" s="20">
        <f>(SUM(Portfolio!B651:I651)-sum(Portfolio!B652:I652))/SUM(Portfolio!B652:I652)</f>
        <v>0.02873029247</v>
      </c>
    </row>
    <row r="652" hidden="1">
      <c r="A652" s="22">
        <v>44701.0</v>
      </c>
      <c r="B652" s="19">
        <v>0.0263</v>
      </c>
      <c r="C652" s="19">
        <v>0.0583</v>
      </c>
      <c r="D652" s="19">
        <v>0.0196</v>
      </c>
      <c r="E652" s="19">
        <v>0.0485</v>
      </c>
      <c r="F652" s="19">
        <v>0.0158</v>
      </c>
      <c r="G652" s="19">
        <v>0.0276</v>
      </c>
      <c r="H652" s="19">
        <v>-1.0E-4</v>
      </c>
      <c r="I652" s="19">
        <v>-0.0303</v>
      </c>
      <c r="J652" s="20">
        <f>(SUM(Portfolio!B652:I652)-sum(Portfolio!B653:I653))/SUM(Portfolio!B653:I653)</f>
        <v>-0.0171652602</v>
      </c>
    </row>
    <row r="653" hidden="1">
      <c r="A653" s="22">
        <v>44700.0</v>
      </c>
      <c r="B653" s="19">
        <v>-0.0204</v>
      </c>
      <c r="C653" s="19">
        <v>-0.023</v>
      </c>
      <c r="D653" s="19">
        <v>-0.0544</v>
      </c>
      <c r="E653" s="19">
        <v>-0.0397</v>
      </c>
      <c r="F653" s="19">
        <v>0.0332</v>
      </c>
      <c r="G653" s="19">
        <v>-0.0255</v>
      </c>
      <c r="H653" s="19">
        <v>-0.0018</v>
      </c>
      <c r="I653" s="19">
        <v>0.0142</v>
      </c>
      <c r="J653" s="20">
        <f>(SUM(Portfolio!B653:I653)-sum(Portfolio!B654:I654))/SUM(Portfolio!B654:I654)</f>
        <v>0.005888877521</v>
      </c>
    </row>
    <row r="654" hidden="1">
      <c r="A654" s="22">
        <v>44699.0</v>
      </c>
      <c r="B654" s="19">
        <v>-1.0E-4</v>
      </c>
      <c r="C654" s="19">
        <v>0.0036</v>
      </c>
      <c r="D654" s="19">
        <v>-0.0061</v>
      </c>
      <c r="E654" s="19">
        <v>-0.0212</v>
      </c>
      <c r="F654" s="19">
        <v>0.0079</v>
      </c>
      <c r="G654" s="19">
        <v>-0.0041</v>
      </c>
      <c r="H654" s="19">
        <v>0.0013</v>
      </c>
      <c r="I654" s="19">
        <v>-0.0085</v>
      </c>
      <c r="J654" s="20">
        <f>(SUM(Portfolio!B654:I654)-sum(Portfolio!B655:I655))/SUM(Portfolio!B655:I655)</f>
        <v>-0.006764973397</v>
      </c>
    </row>
    <row r="655" hidden="1">
      <c r="A655" s="22">
        <v>44698.0</v>
      </c>
      <c r="B655" s="19">
        <v>0.0068</v>
      </c>
      <c r="C655" s="19">
        <v>0.042</v>
      </c>
      <c r="D655" s="19">
        <v>0.0197</v>
      </c>
      <c r="E655" s="19">
        <v>0.0464</v>
      </c>
      <c r="F655" s="19">
        <v>0.0417</v>
      </c>
      <c r="G655" s="19">
        <v>0.023</v>
      </c>
      <c r="H655" s="19">
        <v>-0.0055</v>
      </c>
      <c r="I655" s="19">
        <v>0.0388</v>
      </c>
      <c r="J655" s="20">
        <f>(SUM(Portfolio!B655:I655)-sum(Portfolio!B656:I656))/SUM(Portfolio!B656:I656)</f>
        <v>0.03469030718</v>
      </c>
    </row>
    <row r="656" hidden="1">
      <c r="A656" s="22">
        <v>44697.0</v>
      </c>
      <c r="B656" s="19">
        <v>0.0106</v>
      </c>
      <c r="C656" s="19">
        <v>2.0E-4</v>
      </c>
      <c r="D656" s="19">
        <v>-0.0102</v>
      </c>
      <c r="E656" s="19">
        <v>0.0026</v>
      </c>
      <c r="F656" s="19">
        <v>-0.0174</v>
      </c>
      <c r="G656" s="19">
        <v>0.0039</v>
      </c>
      <c r="H656" s="19">
        <v>0.0167</v>
      </c>
      <c r="I656" s="19">
        <v>-0.0174</v>
      </c>
      <c r="J656" s="20">
        <f>(SUM(Portfolio!B656:I656)-sum(Portfolio!B657:I657))/SUM(Portfolio!B657:I657)</f>
        <v>-0.01278294684</v>
      </c>
    </row>
    <row r="657" hidden="1">
      <c r="A657" s="22">
        <v>44694.0</v>
      </c>
      <c r="B657" s="19">
        <v>-0.009</v>
      </c>
      <c r="C657" s="19">
        <v>0.0113</v>
      </c>
      <c r="D657" s="19">
        <v>-0.0029</v>
      </c>
      <c r="E657" s="19">
        <v>0.086</v>
      </c>
      <c r="F657" s="19">
        <v>0.0225</v>
      </c>
      <c r="G657" s="19">
        <v>-7.0E-4</v>
      </c>
      <c r="H657" s="19">
        <v>0.0032</v>
      </c>
      <c r="I657" s="19">
        <v>0.0955</v>
      </c>
      <c r="J657" s="20">
        <f>(SUM(Portfolio!B657:I657)-sum(Portfolio!B658:I658))/SUM(Portfolio!B658:I658)</f>
        <v>0.07441424669</v>
      </c>
    </row>
    <row r="658" hidden="1">
      <c r="A658" s="22">
        <v>44693.0</v>
      </c>
      <c r="B658" s="19">
        <v>-0.0338</v>
      </c>
      <c r="C658" s="19">
        <v>-0.0204</v>
      </c>
      <c r="D658" s="19">
        <v>-0.0118</v>
      </c>
      <c r="E658" s="19">
        <v>-0.0408</v>
      </c>
      <c r="F658" s="19">
        <v>-0.0108</v>
      </c>
      <c r="G658" s="19">
        <v>-0.0223</v>
      </c>
      <c r="H658" s="19">
        <v>-0.0102</v>
      </c>
      <c r="I658" s="19">
        <v>0.0297</v>
      </c>
      <c r="J658" s="20">
        <f>(SUM(Portfolio!B658:I658)-sum(Portfolio!B659:I659))/SUM(Portfolio!B659:I659)</f>
        <v>0.01757660075</v>
      </c>
    </row>
    <row r="659" hidden="1">
      <c r="A659" s="22">
        <v>44692.0</v>
      </c>
      <c r="B659" s="19">
        <v>0.0056</v>
      </c>
      <c r="C659" s="19">
        <v>-0.0102</v>
      </c>
      <c r="D659" s="19">
        <v>-0.0169</v>
      </c>
      <c r="E659" s="19">
        <v>-0.0092</v>
      </c>
      <c r="F659" s="19">
        <v>-0.0158</v>
      </c>
      <c r="G659" s="19">
        <v>-0.0027</v>
      </c>
      <c r="H659" s="19">
        <v>-0.0232</v>
      </c>
      <c r="I659" s="19">
        <v>-0.0169</v>
      </c>
      <c r="J659" s="20">
        <f>(SUM(Portfolio!B659:I659)-sum(Portfolio!B660:I660))/SUM(Portfolio!B660:I660)</f>
        <v>-0.01564825294</v>
      </c>
    </row>
    <row r="660" hidden="1">
      <c r="A660" s="22">
        <v>44691.0</v>
      </c>
      <c r="B660" s="19">
        <v>0.0161</v>
      </c>
      <c r="C660" s="19">
        <v>-0.0173</v>
      </c>
      <c r="D660" s="19">
        <v>-0.011</v>
      </c>
      <c r="E660" s="19">
        <v>-0.0302</v>
      </c>
      <c r="F660" s="19">
        <v>-0.0122</v>
      </c>
      <c r="G660" s="19">
        <v>-0.0284</v>
      </c>
      <c r="H660" s="19">
        <v>0.0122</v>
      </c>
      <c r="I660" s="19">
        <v>0.0243</v>
      </c>
      <c r="J660" s="20">
        <f>(SUM(Portfolio!B660:I660)-sum(Portfolio!B661:I661))/SUM(Portfolio!B661:I661)</f>
        <v>0.01699940497</v>
      </c>
    </row>
    <row r="661" hidden="1">
      <c r="A661" s="23">
        <v>44690.0</v>
      </c>
      <c r="B661" s="19">
        <v>0.0017</v>
      </c>
      <c r="C661" s="19">
        <v>-0.0391</v>
      </c>
      <c r="D661" s="19">
        <v>0.0178</v>
      </c>
      <c r="E661" s="19">
        <v>-0.0113</v>
      </c>
      <c r="F661" s="19">
        <v>-0.0139</v>
      </c>
      <c r="G661" s="19">
        <v>0.0182</v>
      </c>
      <c r="H661" s="19">
        <v>-0.0019</v>
      </c>
      <c r="I661" s="19">
        <v>0.0964</v>
      </c>
      <c r="J661" s="20">
        <f>(SUM(Portfolio!B661:I661)-sum(Portfolio!B662:I662))/SUM(Portfolio!B662:I662)</f>
        <v>0.06754311409</v>
      </c>
    </row>
    <row r="662" hidden="1">
      <c r="A662" s="23">
        <v>44687.0</v>
      </c>
      <c r="B662" s="19">
        <v>-0.0261</v>
      </c>
      <c r="C662" s="19">
        <v>-0.0077</v>
      </c>
      <c r="D662" s="19">
        <v>-0.0267</v>
      </c>
      <c r="E662" s="19">
        <v>-0.0416</v>
      </c>
      <c r="F662" s="19">
        <v>0.0176</v>
      </c>
      <c r="G662" s="19">
        <v>-0.0172</v>
      </c>
      <c r="H662" s="19">
        <v>0.0024</v>
      </c>
      <c r="I662" s="19">
        <v>0.0746</v>
      </c>
      <c r="J662" s="20">
        <f>(SUM(Portfolio!B662:I662)-sum(Portfolio!B663:I663))/SUM(Portfolio!B663:I663)</f>
        <v>0.04928888201</v>
      </c>
    </row>
    <row r="663" hidden="1">
      <c r="A663" s="23">
        <v>44686.0</v>
      </c>
      <c r="B663" s="19">
        <v>-0.0022</v>
      </c>
      <c r="C663" s="19">
        <v>-0.0196</v>
      </c>
      <c r="D663" s="19">
        <v>0.0323</v>
      </c>
      <c r="E663" s="19">
        <v>0.0066</v>
      </c>
      <c r="F663" s="19">
        <v>0.0089</v>
      </c>
      <c r="G663" s="19">
        <v>-0.0013</v>
      </c>
      <c r="H663" s="19">
        <v>0.0046</v>
      </c>
      <c r="I663" s="19">
        <v>0.0154</v>
      </c>
      <c r="J663" s="20">
        <f>(SUM(Portfolio!B663:I663)-sum(Portfolio!B664:I664))/SUM(Portfolio!B664:I664)</f>
        <v>0.01117561398</v>
      </c>
    </row>
    <row r="664" hidden="1">
      <c r="A664" s="23">
        <v>44685.0</v>
      </c>
      <c r="B664" s="19">
        <v>-0.034</v>
      </c>
      <c r="C664" s="19">
        <v>-0.0312</v>
      </c>
      <c r="D664" s="19">
        <v>-0.0035</v>
      </c>
      <c r="E664" s="19">
        <v>-0.0216</v>
      </c>
      <c r="F664" s="19">
        <v>-0.0129</v>
      </c>
      <c r="G664" s="19">
        <v>-0.016</v>
      </c>
      <c r="H664" s="19">
        <v>-0.0035</v>
      </c>
      <c r="I664" s="19">
        <v>-0.0101</v>
      </c>
      <c r="J664" s="20">
        <f>(SUM(Portfolio!B664:I664)-sum(Portfolio!B665:I665))/SUM(Portfolio!B665:I665)</f>
        <v>-0.01274506367</v>
      </c>
    </row>
    <row r="665" hidden="1">
      <c r="A665" s="23">
        <v>44683.0</v>
      </c>
      <c r="B665" s="19">
        <v>0.0138</v>
      </c>
      <c r="C665" s="19">
        <v>-0.0035</v>
      </c>
      <c r="D665" s="19">
        <v>-0.0169</v>
      </c>
      <c r="E665" s="19">
        <v>-0.0109</v>
      </c>
      <c r="F665" s="19">
        <v>0.0139</v>
      </c>
      <c r="G665" s="19">
        <v>-0.0033</v>
      </c>
      <c r="H665" s="19">
        <v>-0.0113</v>
      </c>
      <c r="I665" s="19">
        <v>-0.0621</v>
      </c>
      <c r="J665" s="20">
        <f>(SUM(Portfolio!B665:I665)-sum(Portfolio!B666:I666))/SUM(Portfolio!B666:I666)</f>
        <v>-0.04599718008</v>
      </c>
    </row>
    <row r="666" hidden="1">
      <c r="A666" s="21">
        <v>44680.0</v>
      </c>
      <c r="B666" s="19">
        <v>0.0097</v>
      </c>
      <c r="C666" s="19">
        <v>-0.0105</v>
      </c>
      <c r="D666" s="19">
        <v>-0.0095</v>
      </c>
      <c r="E666" s="19">
        <v>0.0036</v>
      </c>
      <c r="F666" s="19">
        <v>-0.0059</v>
      </c>
      <c r="G666" s="19">
        <v>-0.0052</v>
      </c>
      <c r="H666" s="19">
        <v>0.0122</v>
      </c>
      <c r="I666" s="19">
        <v>-0.0219</v>
      </c>
      <c r="J666" s="20">
        <f>(SUM(Portfolio!B666:I666)-sum(Portfolio!B667:I667))/SUM(Portfolio!B667:I667)</f>
        <v>-0.01618277957</v>
      </c>
    </row>
    <row r="667" hidden="1">
      <c r="A667" s="21">
        <v>44679.0</v>
      </c>
      <c r="B667" s="19">
        <v>-9.0E-4</v>
      </c>
      <c r="C667" s="19">
        <v>0.0149</v>
      </c>
      <c r="D667" s="19">
        <v>0.0192</v>
      </c>
      <c r="E667" s="19">
        <v>0.0135</v>
      </c>
      <c r="F667" s="19">
        <v>0.014</v>
      </c>
      <c r="G667" s="19">
        <v>0.0069</v>
      </c>
      <c r="H667" s="19">
        <v>3.0E-4</v>
      </c>
      <c r="I667" s="19">
        <v>-0.0095</v>
      </c>
      <c r="J667" s="20">
        <f>(SUM(Portfolio!B667:I667)-sum(Portfolio!B668:I668))/SUM(Portfolio!B668:I668)</f>
        <v>-0.004244647397</v>
      </c>
    </row>
    <row r="668" hidden="1">
      <c r="A668" s="21">
        <v>44678.0</v>
      </c>
      <c r="B668" s="19">
        <v>4.0E-4</v>
      </c>
      <c r="C668" s="19">
        <v>0.001</v>
      </c>
      <c r="D668" s="19">
        <v>-0.0178</v>
      </c>
      <c r="E668" s="19">
        <v>-0.0107</v>
      </c>
      <c r="F668" s="19">
        <v>-0.0056</v>
      </c>
      <c r="G668" s="19">
        <v>-0.0042</v>
      </c>
      <c r="H668" s="19">
        <v>-0.0017</v>
      </c>
      <c r="I668" s="19">
        <v>-8.0E-4</v>
      </c>
      <c r="J668" s="20">
        <f>(SUM(Portfolio!B668:I668)-sum(Portfolio!B669:I669))/SUM(Portfolio!B669:I669)</f>
        <v>-0.001727955773</v>
      </c>
    </row>
    <row r="669" hidden="1">
      <c r="A669" s="21">
        <v>44677.0</v>
      </c>
      <c r="B669" s="19">
        <v>0.0046</v>
      </c>
      <c r="C669" s="19">
        <v>0.0299</v>
      </c>
      <c r="D669" s="19">
        <v>0.0127</v>
      </c>
      <c r="E669" s="19">
        <v>0.0229</v>
      </c>
      <c r="F669" s="19">
        <v>0.0145</v>
      </c>
      <c r="G669" s="19">
        <v>0.0104</v>
      </c>
      <c r="H669" s="19">
        <v>-0.003</v>
      </c>
      <c r="I669" s="19">
        <v>0.0036</v>
      </c>
      <c r="J669" s="20">
        <f>(SUM(Portfolio!B669:I669)-sum(Portfolio!B670:I670))/SUM(Portfolio!B670:I670)</f>
        <v>0.006445662288</v>
      </c>
    </row>
    <row r="670" hidden="1">
      <c r="A670" s="21">
        <v>44676.0</v>
      </c>
      <c r="B670" s="19">
        <v>0.0075</v>
      </c>
      <c r="C670" s="19">
        <v>-0.0231</v>
      </c>
      <c r="D670" s="19">
        <v>-0.0154</v>
      </c>
      <c r="E670" s="19">
        <v>-0.0312</v>
      </c>
      <c r="F670" s="19">
        <v>-0.0224</v>
      </c>
      <c r="G670" s="19">
        <v>-0.0091</v>
      </c>
      <c r="H670" s="19">
        <v>0.0035</v>
      </c>
      <c r="I670" s="19">
        <v>-3.0E-4</v>
      </c>
      <c r="J670" s="20">
        <f>(SUM(Portfolio!B670:I670)-sum(Portfolio!B671:I671))/SUM(Portfolio!B671:I671)</f>
        <v>-0.00325149743</v>
      </c>
    </row>
    <row r="671" hidden="1">
      <c r="A671" s="21">
        <v>44673.0</v>
      </c>
      <c r="B671" s="19">
        <v>-0.0136</v>
      </c>
      <c r="C671" s="19">
        <v>-0.0084</v>
      </c>
      <c r="D671" s="19">
        <v>-0.0206</v>
      </c>
      <c r="E671" s="19">
        <v>-0.0205</v>
      </c>
      <c r="F671" s="19">
        <v>0.0027</v>
      </c>
      <c r="G671" s="19">
        <v>-0.0148</v>
      </c>
      <c r="H671" s="19">
        <v>7.0E-4</v>
      </c>
      <c r="I671" s="19">
        <v>-0.0473</v>
      </c>
      <c r="J671" s="20">
        <f>(SUM(Portfolio!B671:I671)-sum(Portfolio!B672:I672))/SUM(Portfolio!B672:I672)</f>
        <v>-0.03740947983</v>
      </c>
    </row>
    <row r="672" hidden="1">
      <c r="A672" s="21">
        <v>44672.0</v>
      </c>
      <c r="B672" s="19">
        <v>0.0148</v>
      </c>
      <c r="C672" s="19">
        <v>0.0234</v>
      </c>
      <c r="D672" s="19">
        <v>0.0196</v>
      </c>
      <c r="E672" s="19">
        <v>0.017</v>
      </c>
      <c r="F672" s="19">
        <v>0.0033</v>
      </c>
      <c r="G672" s="19">
        <v>0.0126</v>
      </c>
      <c r="H672" s="19">
        <v>-0.0102</v>
      </c>
      <c r="I672" s="19">
        <v>-0.0075</v>
      </c>
      <c r="J672" s="20">
        <f>(SUM(Portfolio!B672:I672)-sum(Portfolio!B673:I673))/SUM(Portfolio!B673:I673)</f>
        <v>-0.002198784194</v>
      </c>
    </row>
    <row r="673" hidden="1">
      <c r="A673" s="21">
        <v>44671.0</v>
      </c>
      <c r="B673" s="19">
        <v>0.009</v>
      </c>
      <c r="C673" s="19">
        <v>0.0294</v>
      </c>
      <c r="D673" s="19">
        <v>0.0165</v>
      </c>
      <c r="E673" s="19">
        <v>0.0367</v>
      </c>
      <c r="F673" s="19">
        <v>-0.0076</v>
      </c>
      <c r="G673" s="19">
        <v>0.0113</v>
      </c>
      <c r="H673" s="19">
        <v>0.0095</v>
      </c>
      <c r="I673" s="19">
        <v>0.0221</v>
      </c>
      <c r="J673" s="20">
        <f>(SUM(Portfolio!B673:I673)-sum(Portfolio!B674:I674))/SUM(Portfolio!B674:I674)</f>
        <v>0.02103847986</v>
      </c>
    </row>
    <row r="674" hidden="1">
      <c r="A674" s="21">
        <v>44670.0</v>
      </c>
      <c r="B674" s="19">
        <v>-0.0382</v>
      </c>
      <c r="C674" s="19">
        <v>0.0381</v>
      </c>
      <c r="D674" s="19">
        <v>-0.0366</v>
      </c>
      <c r="E674" s="19">
        <v>-0.0204</v>
      </c>
      <c r="F674" s="19">
        <v>-0.0317</v>
      </c>
      <c r="G674" s="19">
        <v>-0.0133</v>
      </c>
      <c r="H674" s="19">
        <v>0.0031</v>
      </c>
      <c r="I674" s="19">
        <v>-0.0155</v>
      </c>
      <c r="J674" s="20">
        <f>(SUM(Portfolio!B674:I674)-sum(Portfolio!B675:I675))/SUM(Portfolio!B675:I675)</f>
        <v>-0.01237848292</v>
      </c>
    </row>
    <row r="675" hidden="1">
      <c r="A675" s="21">
        <v>44669.0</v>
      </c>
      <c r="B675" s="19">
        <v>-0.0474</v>
      </c>
      <c r="C675" s="19">
        <v>-0.0031</v>
      </c>
      <c r="D675" s="19">
        <v>-0.0727</v>
      </c>
      <c r="E675" s="19">
        <v>0.0064</v>
      </c>
      <c r="F675" s="19">
        <v>0.002</v>
      </c>
      <c r="G675" s="19">
        <v>-0.0245</v>
      </c>
      <c r="H675" s="19">
        <v>5.0E-4</v>
      </c>
      <c r="I675" s="19">
        <v>-0.0027</v>
      </c>
      <c r="J675" s="20">
        <f>(SUM(Portfolio!B675:I675)-sum(Portfolio!B676:I676))/SUM(Portfolio!B676:I676)</f>
        <v>-0.008405718334</v>
      </c>
    </row>
    <row r="676" hidden="1">
      <c r="A676" s="21">
        <v>44664.0</v>
      </c>
      <c r="B676" s="19">
        <v>-0.0191</v>
      </c>
      <c r="C676" s="19">
        <v>-0.0037</v>
      </c>
      <c r="D676" s="19">
        <v>0.0035</v>
      </c>
      <c r="E676" s="19">
        <v>-0.0165</v>
      </c>
      <c r="F676" s="19">
        <v>0.0179</v>
      </c>
      <c r="G676" s="19">
        <v>0.0034</v>
      </c>
      <c r="H676" s="19">
        <v>0.0139</v>
      </c>
      <c r="I676" s="19">
        <v>0.0169</v>
      </c>
      <c r="J676" s="20">
        <f>(SUM(Portfolio!B676:I676)-sum(Portfolio!B677:I677))/SUM(Portfolio!B677:I677)</f>
        <v>0.0121318816</v>
      </c>
    </row>
    <row r="677" hidden="1">
      <c r="A677" s="21">
        <v>44663.0</v>
      </c>
      <c r="B677" s="19">
        <v>-0.0018</v>
      </c>
      <c r="C677" s="19">
        <v>-0.0188</v>
      </c>
      <c r="D677" s="19">
        <v>-0.0136</v>
      </c>
      <c r="E677" s="19">
        <v>-0.0304</v>
      </c>
      <c r="F677" s="19">
        <v>-0.0101</v>
      </c>
      <c r="G677" s="19">
        <v>-0.0066</v>
      </c>
      <c r="H677" s="19">
        <v>-0.0016</v>
      </c>
      <c r="I677" s="19">
        <v>-0.0011</v>
      </c>
      <c r="J677" s="20">
        <f>(SUM(Portfolio!B677:I677)-sum(Portfolio!B678:I678))/SUM(Portfolio!B678:I678)</f>
        <v>-0.003837082232</v>
      </c>
    </row>
    <row r="678" hidden="1">
      <c r="A678" s="21">
        <v>44662.0</v>
      </c>
      <c r="B678" s="19">
        <v>-0.0122</v>
      </c>
      <c r="C678" s="19">
        <v>-0.0021</v>
      </c>
      <c r="D678" s="19">
        <v>-0.0265</v>
      </c>
      <c r="E678" s="19">
        <v>0.0</v>
      </c>
      <c r="F678" s="19">
        <v>-0.0011</v>
      </c>
      <c r="G678" s="19">
        <v>-0.0064</v>
      </c>
      <c r="H678" s="19">
        <v>0.0027</v>
      </c>
      <c r="I678" s="19">
        <v>-0.0311</v>
      </c>
      <c r="J678" s="20">
        <f>(SUM(Portfolio!B678:I678)-sum(Portfolio!B679:I679))/SUM(Portfolio!B679:I679)</f>
        <v>-0.02494878569</v>
      </c>
    </row>
    <row r="679" hidden="1">
      <c r="A679" s="18">
        <v>44659.0</v>
      </c>
      <c r="B679" s="19">
        <v>-0.0014</v>
      </c>
      <c r="C679" s="19">
        <v>0.0166</v>
      </c>
      <c r="D679" s="19">
        <v>0.002</v>
      </c>
      <c r="E679" s="19">
        <v>0.0057</v>
      </c>
      <c r="F679" s="19">
        <v>0.0434</v>
      </c>
      <c r="G679" s="19">
        <v>0.0077</v>
      </c>
      <c r="H679" s="19">
        <v>0.0032</v>
      </c>
      <c r="I679" s="19">
        <v>-0.0103</v>
      </c>
      <c r="J679" s="20">
        <f>(SUM(Portfolio!B679:I679)-sum(Portfolio!B680:I680))/SUM(Portfolio!B680:I680)</f>
        <v>-0.005644095065</v>
      </c>
    </row>
    <row r="680" hidden="1">
      <c r="A680" s="18">
        <v>44658.0</v>
      </c>
      <c r="B680" s="19">
        <v>-0.022</v>
      </c>
      <c r="C680" s="19">
        <v>-0.0176</v>
      </c>
      <c r="D680" s="19">
        <v>-0.0098</v>
      </c>
      <c r="E680" s="19">
        <v>-0.0146</v>
      </c>
      <c r="F680" s="19">
        <v>-0.0114</v>
      </c>
      <c r="G680" s="19">
        <v>-0.0086</v>
      </c>
      <c r="H680" s="19">
        <v>-0.009</v>
      </c>
      <c r="I680" s="19">
        <v>-0.0108</v>
      </c>
      <c r="J680" s="20">
        <f>(SUM(Portfolio!B680:I680)-sum(Portfolio!B681:I681))/SUM(Portfolio!B681:I681)</f>
        <v>-0.0117508165</v>
      </c>
    </row>
    <row r="681" hidden="1">
      <c r="A681" s="18">
        <v>44657.0</v>
      </c>
      <c r="B681" s="19">
        <v>-0.0357</v>
      </c>
      <c r="C681" s="19">
        <v>-0.0027</v>
      </c>
      <c r="D681" s="19">
        <v>-0.0173</v>
      </c>
      <c r="E681" s="19">
        <v>-0.0041</v>
      </c>
      <c r="F681" s="19">
        <v>6.0E-4</v>
      </c>
      <c r="G681" s="19">
        <v>-0.0082</v>
      </c>
      <c r="H681" s="19">
        <v>-0.0157</v>
      </c>
      <c r="I681" s="19">
        <v>-0.0157</v>
      </c>
      <c r="J681" s="20">
        <f>(SUM(Portfolio!B681:I681)-sum(Portfolio!B682:I682))/SUM(Portfolio!B682:I682)</f>
        <v>-0.01536859887</v>
      </c>
    </row>
    <row r="682" hidden="1">
      <c r="A682" s="18">
        <v>44656.0</v>
      </c>
      <c r="B682" s="19">
        <v>-0.0293</v>
      </c>
      <c r="C682" s="19">
        <v>-0.0141</v>
      </c>
      <c r="D682" s="19">
        <v>-0.0116</v>
      </c>
      <c r="E682" s="19">
        <v>0.0253</v>
      </c>
      <c r="F682" s="19">
        <v>0.0157</v>
      </c>
      <c r="G682" s="19">
        <v>-0.0023</v>
      </c>
      <c r="H682" s="19">
        <v>0.0069</v>
      </c>
      <c r="I682" s="19">
        <v>0.0221</v>
      </c>
      <c r="J682" s="20">
        <f>(SUM(Portfolio!B682:I682)-sum(Portfolio!B683:I683))/SUM(Portfolio!B683:I683)</f>
        <v>0.01372177448</v>
      </c>
    </row>
    <row r="683" hidden="1">
      <c r="A683" s="18">
        <v>44655.0</v>
      </c>
      <c r="B683" s="19">
        <v>0.1001</v>
      </c>
      <c r="C683" s="19">
        <v>0.003</v>
      </c>
      <c r="D683" s="19">
        <v>-0.0108</v>
      </c>
      <c r="E683" s="19">
        <v>0.0127</v>
      </c>
      <c r="F683" s="19">
        <v>0.0085</v>
      </c>
      <c r="G683" s="19">
        <v>0.0243</v>
      </c>
      <c r="H683" s="19">
        <v>-0.0095</v>
      </c>
      <c r="I683" s="19">
        <v>-0.0133</v>
      </c>
      <c r="J683" s="20">
        <f>(SUM(Portfolio!B683:I683)-sum(Portfolio!B684:I684))/SUM(Portfolio!B684:I684)</f>
        <v>-0.005855426768</v>
      </c>
    </row>
    <row r="684" hidden="1">
      <c r="A684" s="18">
        <v>44652.0</v>
      </c>
      <c r="B684" s="19">
        <v>0.0242</v>
      </c>
      <c r="C684" s="19">
        <v>0.008</v>
      </c>
      <c r="D684" s="19">
        <v>-0.0017</v>
      </c>
      <c r="E684" s="19">
        <v>0.0171</v>
      </c>
      <c r="F684" s="19">
        <v>0.0106</v>
      </c>
      <c r="G684" s="19">
        <v>0.0082</v>
      </c>
      <c r="H684" s="19">
        <v>-0.0129</v>
      </c>
      <c r="I684" s="19">
        <v>0.0024</v>
      </c>
      <c r="J684" s="20">
        <f>(SUM(Portfolio!B684:I684)-sum(Portfolio!B685:I685))/SUM(Portfolio!B685:I685)</f>
        <v>0.002961280478</v>
      </c>
    </row>
    <row r="685" hidden="1">
      <c r="A685" s="21">
        <v>44651.0</v>
      </c>
      <c r="B685" s="19">
        <v>-0.0045</v>
      </c>
      <c r="C685" s="19">
        <v>-0.0143</v>
      </c>
      <c r="D685" s="19">
        <v>0.0015</v>
      </c>
      <c r="E685" s="19">
        <v>-0.0044</v>
      </c>
      <c r="F685" s="19">
        <v>0.0058</v>
      </c>
      <c r="G685" s="19">
        <v>-6.0E-4</v>
      </c>
      <c r="H685" s="19">
        <v>0.0038</v>
      </c>
      <c r="I685" s="19">
        <v>0.0439</v>
      </c>
      <c r="J685" s="20">
        <f>(SUM(Portfolio!B685:I685)-sum(Portfolio!B686:I686))/SUM(Portfolio!B686:I686)</f>
        <v>0.03087785137</v>
      </c>
    </row>
    <row r="686" hidden="1">
      <c r="A686" s="21">
        <v>44650.0</v>
      </c>
      <c r="B686" s="19">
        <v>0.0173</v>
      </c>
      <c r="C686" s="19">
        <v>0.0192</v>
      </c>
      <c r="D686" s="19">
        <v>0.0095</v>
      </c>
      <c r="E686" s="19">
        <v>0.0045</v>
      </c>
      <c r="F686" s="19">
        <v>-0.0212</v>
      </c>
      <c r="G686" s="19">
        <v>0.0095</v>
      </c>
      <c r="H686" s="19">
        <v>0.0037</v>
      </c>
      <c r="I686" s="19">
        <v>-0.0324</v>
      </c>
      <c r="J686" s="20">
        <f>(SUM(Portfolio!B686:I686)-sum(Portfolio!B687:I687))/SUM(Portfolio!B687:I687)</f>
        <v>-0.02087955674</v>
      </c>
    </row>
    <row r="687" hidden="1">
      <c r="A687" s="21">
        <v>44649.0</v>
      </c>
      <c r="B687" s="19">
        <v>0.0133</v>
      </c>
      <c r="C687" s="19">
        <v>2.0E-4</v>
      </c>
      <c r="D687" s="19">
        <v>0.0065</v>
      </c>
      <c r="E687" s="19">
        <v>0.0023</v>
      </c>
      <c r="F687" s="19">
        <v>-0.0095</v>
      </c>
      <c r="G687" s="19">
        <v>0.0039</v>
      </c>
      <c r="H687" s="19">
        <v>-0.001</v>
      </c>
      <c r="I687" s="19">
        <v>0.0959</v>
      </c>
      <c r="J687" s="20">
        <f>(SUM(Portfolio!B687:I687)-sum(Portfolio!B688:I688))/SUM(Portfolio!B688:I688)</f>
        <v>0.06992546674</v>
      </c>
    </row>
    <row r="688" hidden="1">
      <c r="A688" s="21">
        <v>44648.0</v>
      </c>
      <c r="B688" s="19">
        <v>0.0013</v>
      </c>
      <c r="C688" s="19">
        <v>0.0101</v>
      </c>
      <c r="D688" s="19">
        <v>-0.0014</v>
      </c>
      <c r="E688" s="19">
        <v>0.0014</v>
      </c>
      <c r="F688" s="19">
        <v>0.0146</v>
      </c>
      <c r="G688" s="19">
        <v>0.0054</v>
      </c>
      <c r="H688" s="19">
        <v>0.0038</v>
      </c>
      <c r="I688" s="19">
        <v>0.0196</v>
      </c>
      <c r="J688" s="20">
        <f>(SUM(Portfolio!B688:I688)-sum(Portfolio!B689:I689))/SUM(Portfolio!B689:I689)</f>
        <v>0.01524439977</v>
      </c>
    </row>
    <row r="689" hidden="1">
      <c r="A689" s="21">
        <v>44645.0</v>
      </c>
      <c r="B689" s="19">
        <v>-0.0081</v>
      </c>
      <c r="C689" s="19">
        <v>0.0067</v>
      </c>
      <c r="D689" s="19">
        <v>-0.0054</v>
      </c>
      <c r="E689" s="19">
        <v>-0.0025</v>
      </c>
      <c r="F689" s="19">
        <v>-0.0059</v>
      </c>
      <c r="G689" s="19">
        <v>-0.0036</v>
      </c>
      <c r="H689" s="19">
        <v>-0.0252</v>
      </c>
      <c r="I689" s="19">
        <v>-7.0E-4</v>
      </c>
      <c r="J689" s="20">
        <f>(SUM(Portfolio!B689:I689)-sum(Portfolio!B690:I690))/SUM(Portfolio!B690:I690)</f>
        <v>-0.002305407042</v>
      </c>
    </row>
    <row r="690" hidden="1">
      <c r="A690" s="21">
        <v>44644.0</v>
      </c>
      <c r="B690" s="19">
        <v>-0.0247</v>
      </c>
      <c r="C690" s="19">
        <v>0.0155</v>
      </c>
      <c r="D690" s="19">
        <v>0.0076</v>
      </c>
      <c r="E690" s="19">
        <v>-0.006</v>
      </c>
      <c r="F690" s="19">
        <v>0.0113</v>
      </c>
      <c r="G690" s="19">
        <v>-0.001</v>
      </c>
      <c r="H690" s="19">
        <v>0.0108</v>
      </c>
      <c r="I690" s="19">
        <v>-0.0033</v>
      </c>
      <c r="J690" s="20">
        <f>(SUM(Portfolio!B690:I690)-sum(Portfolio!B691:I691))/SUM(Portfolio!B691:I691)</f>
        <v>-0.001159887872</v>
      </c>
    </row>
    <row r="691" hidden="1">
      <c r="A691" s="21">
        <v>44643.0</v>
      </c>
      <c r="B691" s="19">
        <v>-0.01</v>
      </c>
      <c r="C691" s="19">
        <v>0.0032</v>
      </c>
      <c r="D691" s="19">
        <v>-0.0079</v>
      </c>
      <c r="E691" s="19">
        <v>-0.0103</v>
      </c>
      <c r="F691" s="19">
        <v>0.009</v>
      </c>
      <c r="G691" s="19">
        <v>-0.0055</v>
      </c>
      <c r="H691" s="19">
        <v>0.0029</v>
      </c>
      <c r="I691" s="19">
        <v>0.0104</v>
      </c>
      <c r="J691" s="20">
        <f>(SUM(Portfolio!B691:I691)-sum(Portfolio!B692:I692))/SUM(Portfolio!B692:I692)</f>
        <v>0.006768860602</v>
      </c>
    </row>
    <row r="692" hidden="1">
      <c r="A692" s="21">
        <v>44642.0</v>
      </c>
      <c r="B692" s="19">
        <v>0.0051</v>
      </c>
      <c r="C692" s="19">
        <v>0.0258</v>
      </c>
      <c r="D692" s="19">
        <v>0.0185</v>
      </c>
      <c r="E692" s="19">
        <v>0.029</v>
      </c>
      <c r="F692" s="19">
        <v>0.0215</v>
      </c>
      <c r="G692" s="19">
        <v>0.0104</v>
      </c>
      <c r="H692" s="19">
        <v>-0.0083</v>
      </c>
      <c r="I692" s="19">
        <v>-0.0072</v>
      </c>
      <c r="J692" s="20">
        <f>(SUM(Portfolio!B692:I692)-sum(Portfolio!B693:I693))/SUM(Portfolio!B693:I693)</f>
        <v>-0.001578686416</v>
      </c>
    </row>
    <row r="693" hidden="1">
      <c r="A693" s="21">
        <v>44641.0</v>
      </c>
      <c r="B693" s="19">
        <v>0.0044</v>
      </c>
      <c r="C693" s="19">
        <v>-0.0058</v>
      </c>
      <c r="D693" s="19">
        <v>-8.0E-4</v>
      </c>
      <c r="E693" s="19">
        <v>-0.0135</v>
      </c>
      <c r="F693" s="19">
        <v>-0.0016</v>
      </c>
      <c r="G693" s="19">
        <v>-0.0066</v>
      </c>
      <c r="H693" s="19">
        <v>0.0043</v>
      </c>
      <c r="I693" s="19">
        <v>-0.051</v>
      </c>
      <c r="J693" s="20">
        <f>(SUM(Portfolio!B693:I693)-sum(Portfolio!B694:I694))/SUM(Portfolio!B694:I694)</f>
        <v>-0.03744271068</v>
      </c>
    </row>
    <row r="694" hidden="1">
      <c r="A694" s="21">
        <v>44637.0</v>
      </c>
      <c r="B694" s="19">
        <v>0.022</v>
      </c>
      <c r="C694" s="19">
        <v>0.0326</v>
      </c>
      <c r="D694" s="19">
        <v>-0.0184</v>
      </c>
      <c r="E694" s="19">
        <v>0.0209</v>
      </c>
      <c r="F694" s="19">
        <v>0.0095</v>
      </c>
      <c r="G694" s="19">
        <v>0.0165</v>
      </c>
      <c r="H694" s="19">
        <v>-0.0198</v>
      </c>
      <c r="I694" s="19">
        <v>-0.0123</v>
      </c>
      <c r="J694" s="20">
        <f>(SUM(Portfolio!B694:I694)-sum(Portfolio!B695:I695))/SUM(Portfolio!B695:I695)</f>
        <v>-0.007421883729</v>
      </c>
    </row>
    <row r="695" hidden="1">
      <c r="A695" s="21">
        <v>44636.0</v>
      </c>
      <c r="B695" s="19">
        <v>0.017</v>
      </c>
      <c r="C695" s="19">
        <v>0.0169</v>
      </c>
      <c r="D695" s="19">
        <v>0.0272</v>
      </c>
      <c r="E695" s="19">
        <v>0.0272</v>
      </c>
      <c r="F695" s="19">
        <v>0.02</v>
      </c>
      <c r="G695" s="19">
        <v>0.0177</v>
      </c>
      <c r="H695" s="19">
        <v>-0.0071</v>
      </c>
      <c r="I695" s="19">
        <v>0.0215</v>
      </c>
      <c r="J695" s="20">
        <f>(SUM(Portfolio!B695:I695)-sum(Portfolio!B696:I696))/SUM(Portfolio!B696:I696)</f>
        <v>0.0195548681</v>
      </c>
    </row>
    <row r="696" hidden="1">
      <c r="A696" s="21">
        <v>44635.0</v>
      </c>
      <c r="B696" s="19">
        <v>-0.0129</v>
      </c>
      <c r="C696" s="19">
        <v>-0.0229</v>
      </c>
      <c r="D696" s="19">
        <v>-0.0272</v>
      </c>
      <c r="E696" s="19">
        <v>0.0047</v>
      </c>
      <c r="F696" s="19">
        <v>-0.0048</v>
      </c>
      <c r="G696" s="19">
        <v>-0.0109</v>
      </c>
      <c r="H696" s="19">
        <v>-0.0038</v>
      </c>
      <c r="I696" s="19">
        <v>-0.0076</v>
      </c>
      <c r="J696" s="20">
        <f>(SUM(Portfolio!B696:I696)-sum(Portfolio!B697:I697))/SUM(Portfolio!B697:I697)</f>
        <v>-0.00979321723</v>
      </c>
    </row>
    <row r="697" hidden="1">
      <c r="A697" s="21">
        <v>44634.0</v>
      </c>
      <c r="B697" s="19">
        <v>0.0328</v>
      </c>
      <c r="C697" s="19">
        <v>0.0082</v>
      </c>
      <c r="D697" s="19">
        <v>0.0377</v>
      </c>
      <c r="E697" s="19">
        <v>-0.0154</v>
      </c>
      <c r="F697" s="19">
        <v>0.0112</v>
      </c>
      <c r="G697" s="19">
        <v>0.0134</v>
      </c>
      <c r="H697" s="19">
        <v>-0.0017</v>
      </c>
      <c r="I697" s="19">
        <v>-0.0166</v>
      </c>
      <c r="J697" s="20">
        <f>(SUM(Portfolio!B697:I697)-sum(Portfolio!B698:I698))/SUM(Portfolio!B698:I698)</f>
        <v>-0.008147316082</v>
      </c>
    </row>
    <row r="698" hidden="1">
      <c r="A698" s="21">
        <v>44631.0</v>
      </c>
      <c r="B698" s="19">
        <v>0.0029</v>
      </c>
      <c r="C698" s="19">
        <v>0.0029</v>
      </c>
      <c r="D698" s="19">
        <v>-0.0021</v>
      </c>
      <c r="E698" s="19">
        <v>-0.0035</v>
      </c>
      <c r="F698" s="19">
        <v>0.0188</v>
      </c>
      <c r="G698" s="19">
        <v>0.0022</v>
      </c>
      <c r="H698" s="19">
        <v>-0.0138</v>
      </c>
      <c r="I698" s="19">
        <v>-0.0046</v>
      </c>
      <c r="J698" s="20">
        <f>(SUM(Portfolio!B698:I698)-sum(Portfolio!B699:I699))/SUM(Portfolio!B699:I699)</f>
        <v>-0.003902982994</v>
      </c>
    </row>
    <row r="699" hidden="1">
      <c r="A699" s="21">
        <v>44630.0</v>
      </c>
      <c r="B699" s="19">
        <v>0.0157</v>
      </c>
      <c r="C699" s="19">
        <v>0.0162</v>
      </c>
      <c r="D699" s="19">
        <v>0.0069</v>
      </c>
      <c r="E699" s="19">
        <v>0.0338</v>
      </c>
      <c r="F699" s="19">
        <v>0.012</v>
      </c>
      <c r="G699" s="19">
        <v>0.0149</v>
      </c>
      <c r="H699" s="19">
        <v>0.0058</v>
      </c>
      <c r="I699" s="19">
        <v>2.0E-4</v>
      </c>
      <c r="J699" s="20">
        <f>(SUM(Portfolio!B699:I699)-sum(Portfolio!B700:I700))/SUM(Portfolio!B700:I700)</f>
        <v>0.003347477768</v>
      </c>
    </row>
    <row r="700" hidden="1">
      <c r="A700" s="18">
        <v>44629.0</v>
      </c>
      <c r="B700" s="19">
        <v>0.0326</v>
      </c>
      <c r="C700" s="19">
        <v>0.0531</v>
      </c>
      <c r="D700" s="19">
        <v>0.0198</v>
      </c>
      <c r="E700" s="19">
        <v>0.0361</v>
      </c>
      <c r="F700" s="19">
        <v>0.0104</v>
      </c>
      <c r="G700" s="19">
        <v>0.0166</v>
      </c>
      <c r="H700" s="19">
        <v>-0.0049</v>
      </c>
      <c r="I700" s="19">
        <v>-0.0126</v>
      </c>
      <c r="J700" s="20">
        <f>(SUM(Portfolio!B700:I700)-sum(Portfolio!B701:I701))/SUM(Portfolio!B701:I701)</f>
        <v>-0.002867052982</v>
      </c>
    </row>
    <row r="701" hidden="1">
      <c r="A701" s="18">
        <v>44628.0</v>
      </c>
      <c r="B701" s="19">
        <v>0.0023</v>
      </c>
      <c r="C701" s="19">
        <v>-0.0018</v>
      </c>
      <c r="D701" s="19">
        <v>0.022</v>
      </c>
      <c r="E701" s="19">
        <v>-0.0057</v>
      </c>
      <c r="F701" s="19">
        <v>0.0087</v>
      </c>
      <c r="G701" s="19">
        <v>0.0097</v>
      </c>
      <c r="H701" s="19">
        <v>0.0044</v>
      </c>
      <c r="I701" s="19">
        <v>0.026</v>
      </c>
      <c r="J701" s="20">
        <f>(SUM(Portfolio!B701:I701)-sum(Portfolio!B702:I702))/SUM(Portfolio!B702:I702)</f>
        <v>0.02077061239</v>
      </c>
    </row>
    <row r="702" hidden="1">
      <c r="A702" s="18">
        <v>44627.0</v>
      </c>
      <c r="B702" s="19">
        <v>-0.0305</v>
      </c>
      <c r="C702" s="19">
        <v>-0.037</v>
      </c>
      <c r="D702" s="19">
        <v>0.0096</v>
      </c>
      <c r="E702" s="19">
        <v>-0.0557</v>
      </c>
      <c r="F702" s="19">
        <v>-0.0024</v>
      </c>
      <c r="G702" s="19">
        <v>-0.0214</v>
      </c>
      <c r="H702" s="19">
        <v>0.0144</v>
      </c>
      <c r="I702" s="19">
        <v>0.0128</v>
      </c>
      <c r="J702" s="20">
        <f>(SUM(Portfolio!B702:I702)-sum(Portfolio!B703:I703))/SUM(Portfolio!B703:I703)</f>
        <v>0.005881504945</v>
      </c>
    </row>
    <row r="703" hidden="1">
      <c r="A703" s="18">
        <v>44624.0</v>
      </c>
      <c r="B703" s="19">
        <v>-0.0033</v>
      </c>
      <c r="C703" s="19">
        <v>-0.0222</v>
      </c>
      <c r="D703" s="19">
        <v>0.0014</v>
      </c>
      <c r="E703" s="19">
        <v>-0.0454</v>
      </c>
      <c r="F703" s="19">
        <v>0.0278</v>
      </c>
      <c r="G703" s="19">
        <v>-0.0138</v>
      </c>
      <c r="H703" s="19">
        <v>0.0014</v>
      </c>
      <c r="I703" s="19">
        <v>-0.0388</v>
      </c>
      <c r="J703" s="20">
        <f>(SUM(Portfolio!B703:I703)-sum(Portfolio!B704:I704))/SUM(Portfolio!B704:I704)</f>
        <v>-0.03091429943</v>
      </c>
    </row>
    <row r="704" hidden="1">
      <c r="A704" s="18">
        <v>44623.0</v>
      </c>
      <c r="B704" s="19">
        <v>-0.0024</v>
      </c>
      <c r="C704" s="19">
        <v>-0.0084</v>
      </c>
      <c r="D704" s="19">
        <v>0.0106</v>
      </c>
      <c r="E704" s="19">
        <v>-0.0235</v>
      </c>
      <c r="F704" s="19">
        <v>0.019</v>
      </c>
      <c r="G704" s="19">
        <v>-0.0073</v>
      </c>
      <c r="H704" s="19">
        <v>0.004</v>
      </c>
      <c r="I704" s="19">
        <v>0.0315</v>
      </c>
      <c r="J704" s="20">
        <f>(SUM(Portfolio!B704:I704)-sum(Portfolio!B705:I705))/SUM(Portfolio!B705:I705)</f>
        <v>0.02301261384</v>
      </c>
    </row>
    <row r="705" hidden="1">
      <c r="A705" s="18">
        <v>44622.0</v>
      </c>
      <c r="B705" s="19">
        <v>-0.0365</v>
      </c>
      <c r="C705" s="19">
        <v>0.0165</v>
      </c>
      <c r="D705" s="19">
        <v>-0.0075</v>
      </c>
      <c r="E705" s="19">
        <v>-0.0142</v>
      </c>
      <c r="F705" s="19">
        <v>-0.0025</v>
      </c>
      <c r="G705" s="19">
        <v>-0.01</v>
      </c>
      <c r="H705" s="19">
        <v>0.0078</v>
      </c>
      <c r="I705" s="19">
        <v>-0.002</v>
      </c>
      <c r="J705" s="20">
        <f>(SUM(Portfolio!B705:I705)-sum(Portfolio!B706:I706))/SUM(Portfolio!B706:I706)</f>
        <v>-0.002114664053</v>
      </c>
    </row>
    <row r="706" hidden="1">
      <c r="A706" s="21">
        <v>44620.0</v>
      </c>
      <c r="B706" s="19">
        <v>-0.0205</v>
      </c>
      <c r="C706" s="19">
        <v>0.0331</v>
      </c>
      <c r="D706" s="19">
        <v>0.0124</v>
      </c>
      <c r="E706" s="19">
        <v>-0.0124</v>
      </c>
      <c r="F706" s="19">
        <v>0.0089</v>
      </c>
      <c r="G706" s="19">
        <v>0.0075</v>
      </c>
      <c r="H706" s="19">
        <v>-0.0023</v>
      </c>
      <c r="I706" s="19">
        <v>0.0025</v>
      </c>
      <c r="J706" s="20">
        <f>(SUM(Portfolio!B706:I706)-sum(Portfolio!B707:I707))/SUM(Portfolio!B707:I707)</f>
        <v>0.003794127509</v>
      </c>
    </row>
    <row r="707" hidden="1">
      <c r="A707" s="21">
        <v>44617.0</v>
      </c>
      <c r="B707" s="19">
        <v>0.0259</v>
      </c>
      <c r="C707" s="19">
        <v>0.0125</v>
      </c>
      <c r="D707" s="19">
        <v>0.0098</v>
      </c>
      <c r="E707" s="19">
        <v>0.0743</v>
      </c>
      <c r="F707" s="19">
        <v>0.0261</v>
      </c>
      <c r="G707" s="19">
        <v>0.0122</v>
      </c>
      <c r="H707" s="19">
        <v>-0.0034</v>
      </c>
      <c r="I707" s="19">
        <v>-0.0017</v>
      </c>
      <c r="J707" s="20">
        <f>(SUM(Portfolio!B707:I707)-sum(Portfolio!B708:I708))/SUM(Portfolio!B708:I708)</f>
        <v>0.002411599563</v>
      </c>
    </row>
    <row r="708" hidden="1">
      <c r="A708" s="21">
        <v>44616.0</v>
      </c>
      <c r="B708" s="19">
        <v>-0.0543</v>
      </c>
      <c r="C708" s="19">
        <v>-0.0498</v>
      </c>
      <c r="D708" s="19">
        <v>-0.0371</v>
      </c>
      <c r="E708" s="19">
        <v>-0.1028</v>
      </c>
      <c r="F708" s="19">
        <v>-0.0345</v>
      </c>
      <c r="G708" s="19">
        <v>-0.035</v>
      </c>
      <c r="H708" s="19">
        <v>0.005</v>
      </c>
      <c r="I708" s="19">
        <v>0.0187</v>
      </c>
      <c r="J708" s="20">
        <f>(SUM(Portfolio!B708:I708)-sum(Portfolio!B709:I709))/SUM(Portfolio!B709:I709)</f>
        <v>0.003381600652</v>
      </c>
    </row>
    <row r="709" hidden="1">
      <c r="A709" s="21">
        <v>44615.0</v>
      </c>
      <c r="B709" s="19">
        <v>-0.0065</v>
      </c>
      <c r="C709" s="19">
        <v>-0.0063</v>
      </c>
      <c r="D709" s="19">
        <v>0.0049</v>
      </c>
      <c r="E709" s="19">
        <v>-0.0026</v>
      </c>
      <c r="F709" s="19">
        <v>0.0051</v>
      </c>
      <c r="G709" s="19">
        <v>-0.0016</v>
      </c>
      <c r="H709" s="19">
        <v>-0.0155</v>
      </c>
      <c r="I709" s="19">
        <v>-0.0123</v>
      </c>
      <c r="J709" s="20">
        <f>(SUM(Portfolio!B709:I709)-sum(Portfolio!B710:I710))/SUM(Portfolio!B710:I710)</f>
        <v>-0.01051463679</v>
      </c>
    </row>
    <row r="710" hidden="1">
      <c r="A710" s="21">
        <v>44614.0</v>
      </c>
      <c r="B710" s="19">
        <v>-0.0075</v>
      </c>
      <c r="C710" s="19">
        <v>-0.0045</v>
      </c>
      <c r="D710" s="19">
        <v>0.0021</v>
      </c>
      <c r="E710" s="19">
        <v>-0.0328</v>
      </c>
      <c r="F710" s="19">
        <v>-0.0144</v>
      </c>
      <c r="G710" s="19">
        <v>-0.0051</v>
      </c>
      <c r="H710" s="19">
        <v>0.0077</v>
      </c>
      <c r="I710" s="19">
        <v>0.0091</v>
      </c>
      <c r="J710" s="20">
        <f>(SUM(Portfolio!B710:I710)-sum(Portfolio!B711:I711))/SUM(Portfolio!B711:I711)</f>
        <v>0.005891841097</v>
      </c>
    </row>
    <row r="711" hidden="1">
      <c r="A711" s="21">
        <v>44613.0</v>
      </c>
      <c r="B711" s="19">
        <v>0.0064</v>
      </c>
      <c r="C711" s="19">
        <v>-0.0101</v>
      </c>
      <c r="D711" s="19">
        <v>0.0139</v>
      </c>
      <c r="E711" s="19">
        <v>0.0026</v>
      </c>
      <c r="F711" s="19">
        <v>-0.0176</v>
      </c>
      <c r="G711" s="19">
        <v>-0.0031</v>
      </c>
      <c r="H711" s="19">
        <v>0.0125</v>
      </c>
      <c r="I711" s="19">
        <v>-0.003</v>
      </c>
      <c r="J711" s="20">
        <f>(SUM(Portfolio!B711:I711)-sum(Portfolio!B712:I712))/SUM(Portfolio!B712:I712)</f>
        <v>-0.001221950927</v>
      </c>
    </row>
    <row r="712" hidden="1">
      <c r="A712" s="21">
        <v>44610.0</v>
      </c>
      <c r="B712" s="19">
        <v>0.0039</v>
      </c>
      <c r="C712" s="19">
        <v>-0.0078</v>
      </c>
      <c r="D712" s="19">
        <v>-0.0103</v>
      </c>
      <c r="E712" s="19">
        <v>-0.0136</v>
      </c>
      <c r="F712" s="19">
        <v>-0.0034</v>
      </c>
      <c r="G712" s="19">
        <v>-0.0013</v>
      </c>
      <c r="H712" s="19">
        <v>-0.0142</v>
      </c>
      <c r="I712" s="19">
        <v>0.0043</v>
      </c>
      <c r="J712" s="20">
        <f>(SUM(Portfolio!B712:I712)-sum(Portfolio!B713:I713))/SUM(Portfolio!B713:I713)</f>
        <v>0.001026389625</v>
      </c>
    </row>
    <row r="713" hidden="1">
      <c r="A713" s="21">
        <v>44609.0</v>
      </c>
      <c r="B713" s="19">
        <v>-0.0061</v>
      </c>
      <c r="C713" s="19">
        <v>0.0127</v>
      </c>
      <c r="D713" s="19">
        <v>-0.0049</v>
      </c>
      <c r="E713" s="19">
        <v>0.003</v>
      </c>
      <c r="F713" s="19">
        <v>-4.0E-4</v>
      </c>
      <c r="G713" s="19">
        <v>-0.001</v>
      </c>
      <c r="H713" s="19">
        <v>-0.0074</v>
      </c>
      <c r="I713" s="19">
        <v>0.0757</v>
      </c>
      <c r="J713" s="20">
        <f>(SUM(Portfolio!B713:I713)-sum(Portfolio!B714:I714))/SUM(Portfolio!B714:I714)</f>
        <v>0.05390370364</v>
      </c>
    </row>
    <row r="714" hidden="1">
      <c r="A714" s="21">
        <v>44608.0</v>
      </c>
      <c r="B714" s="19">
        <v>-0.0014</v>
      </c>
      <c r="C714" s="19">
        <v>-0.0021</v>
      </c>
      <c r="D714" s="19">
        <v>-0.0028</v>
      </c>
      <c r="E714" s="19">
        <v>-0.011</v>
      </c>
      <c r="F714" s="19">
        <v>-0.0011</v>
      </c>
      <c r="G714" s="19">
        <v>-0.0027</v>
      </c>
      <c r="H714" s="19">
        <v>-0.0041</v>
      </c>
      <c r="I714" s="19">
        <v>0.0199</v>
      </c>
      <c r="J714" s="20">
        <f>(SUM(Portfolio!B714:I714)-sum(Portfolio!B715:I715))/SUM(Portfolio!B715:I715)</f>
        <v>0.01315372897</v>
      </c>
    </row>
    <row r="715" hidden="1">
      <c r="A715" s="21">
        <v>44607.0</v>
      </c>
      <c r="B715" s="19">
        <v>0.0299</v>
      </c>
      <c r="C715" s="19">
        <v>0.034</v>
      </c>
      <c r="D715" s="19">
        <v>0.0333</v>
      </c>
      <c r="E715" s="19">
        <v>0.069</v>
      </c>
      <c r="F715" s="19">
        <v>0.0162</v>
      </c>
      <c r="G715" s="19">
        <v>0.0283</v>
      </c>
      <c r="H715" s="19">
        <v>0.0129</v>
      </c>
      <c r="I715" s="19">
        <v>-0.0221</v>
      </c>
      <c r="J715" s="20">
        <f>(SUM(Portfolio!B715:I715)-sum(Portfolio!B716:I716))/SUM(Portfolio!B716:I716)</f>
        <v>-0.00750431759</v>
      </c>
    </row>
    <row r="716" hidden="1">
      <c r="A716" s="21">
        <v>44606.0</v>
      </c>
      <c r="B716" s="19">
        <v>-0.0297</v>
      </c>
      <c r="C716" s="19">
        <v>-0.0159</v>
      </c>
      <c r="D716" s="19">
        <v>-0.0227</v>
      </c>
      <c r="E716" s="19">
        <v>-0.0549</v>
      </c>
      <c r="F716" s="19">
        <v>-0.0559</v>
      </c>
      <c r="G716" s="19">
        <v>-0.0296</v>
      </c>
      <c r="H716" s="19">
        <v>0.0082</v>
      </c>
      <c r="I716" s="19">
        <v>-0.0022</v>
      </c>
      <c r="J716" s="20">
        <f>(SUM(Portfolio!B716:I716)-sum(Portfolio!B717:I717))/SUM(Portfolio!B717:I717)</f>
        <v>-0.006723692251</v>
      </c>
    </row>
    <row r="717" hidden="1">
      <c r="A717" s="21">
        <v>44603.0</v>
      </c>
      <c r="B717" s="19">
        <v>-0.0041</v>
      </c>
      <c r="C717" s="19">
        <v>-0.002</v>
      </c>
      <c r="D717" s="19">
        <v>-0.0273</v>
      </c>
      <c r="E717" s="19">
        <v>-0.0169</v>
      </c>
      <c r="F717" s="19">
        <v>9.0E-4</v>
      </c>
      <c r="G717" s="19">
        <v>-0.0115</v>
      </c>
      <c r="H717" s="19">
        <v>-0.0041</v>
      </c>
      <c r="I717" s="19">
        <v>0.0146</v>
      </c>
      <c r="J717" s="20">
        <f>(SUM(Portfolio!B717:I717)-sum(Portfolio!B718:I718))/SUM(Portfolio!B718:I718)</f>
        <v>0.007708529127</v>
      </c>
    </row>
    <row r="718" hidden="1">
      <c r="A718" s="21">
        <v>44602.0</v>
      </c>
      <c r="B718" s="19">
        <v>0.0184</v>
      </c>
      <c r="C718" s="19">
        <v>-0.001</v>
      </c>
      <c r="D718" s="19">
        <v>0.0186</v>
      </c>
      <c r="E718" s="19">
        <v>0.0124</v>
      </c>
      <c r="F718" s="19">
        <v>0.0091</v>
      </c>
      <c r="G718" s="19">
        <v>0.0057</v>
      </c>
      <c r="H718" s="19">
        <v>1.0E-4</v>
      </c>
      <c r="I718" s="19">
        <v>-0.0037</v>
      </c>
      <c r="J718" s="20">
        <f>(SUM(Portfolio!B718:I718)-sum(Portfolio!B719:I719))/SUM(Portfolio!B719:I719)</f>
        <v>-0.000390866902</v>
      </c>
    </row>
    <row r="719" hidden="1">
      <c r="A719" s="18">
        <v>44601.0</v>
      </c>
      <c r="B719" s="19">
        <v>0.0245</v>
      </c>
      <c r="C719" s="19">
        <v>0.0117</v>
      </c>
      <c r="D719" s="19">
        <v>0.0116</v>
      </c>
      <c r="E719" s="19">
        <v>0.0173</v>
      </c>
      <c r="F719" s="19">
        <v>-0.0048</v>
      </c>
      <c r="G719" s="19">
        <v>0.0116</v>
      </c>
      <c r="H719" s="19">
        <v>-0.0072</v>
      </c>
      <c r="I719" s="19">
        <v>0.0517</v>
      </c>
      <c r="J719" s="20">
        <f>(SUM(Portfolio!B719:I719)-sum(Portfolio!B720:I720))/SUM(Portfolio!B720:I720)</f>
        <v>0.03920666211</v>
      </c>
    </row>
    <row r="720" hidden="1">
      <c r="A720" s="18">
        <v>44600.0</v>
      </c>
      <c r="B720" s="19">
        <v>-0.0043</v>
      </c>
      <c r="C720" s="19">
        <v>0.0168</v>
      </c>
      <c r="D720" s="19">
        <v>0.0013</v>
      </c>
      <c r="E720" s="19">
        <v>-0.0037</v>
      </c>
      <c r="F720" s="19">
        <v>0.0046</v>
      </c>
      <c r="G720" s="19">
        <v>0.0024</v>
      </c>
      <c r="H720" s="19">
        <v>0.0178</v>
      </c>
      <c r="I720" s="19">
        <v>0.0571</v>
      </c>
      <c r="J720" s="20">
        <f>(SUM(Portfolio!B720:I720)-sum(Portfolio!B721:I721))/SUM(Portfolio!B721:I721)</f>
        <v>0.04211984328</v>
      </c>
    </row>
    <row r="721" hidden="1">
      <c r="A721" s="18">
        <v>44599.0</v>
      </c>
      <c r="B721" s="19">
        <v>-0.0366</v>
      </c>
      <c r="C721" s="19">
        <v>-0.0061</v>
      </c>
      <c r="D721" s="19">
        <v>-0.015</v>
      </c>
      <c r="E721" s="19">
        <v>-0.012</v>
      </c>
      <c r="F721" s="19">
        <v>-0.0175</v>
      </c>
      <c r="G721" s="19">
        <v>-0.0168</v>
      </c>
      <c r="H721" s="19">
        <v>-0.0106</v>
      </c>
      <c r="I721" s="19">
        <v>0.0507</v>
      </c>
      <c r="J721" s="20">
        <f>(SUM(Portfolio!B721:I721)-sum(Portfolio!B722:I722))/SUM(Portfolio!B722:I722)</f>
        <v>0.02952630955</v>
      </c>
    </row>
    <row r="722" hidden="1">
      <c r="A722" s="18">
        <v>44596.0</v>
      </c>
      <c r="B722" s="19">
        <v>0.0057</v>
      </c>
      <c r="C722" s="19">
        <v>-0.0091</v>
      </c>
      <c r="D722" s="19">
        <v>0.0015</v>
      </c>
      <c r="E722" s="19">
        <v>-0.0077</v>
      </c>
      <c r="F722" s="19">
        <v>-6.0E-4</v>
      </c>
      <c r="G722" s="19">
        <v>-0.0024</v>
      </c>
      <c r="H722" s="19">
        <v>-0.0159</v>
      </c>
      <c r="I722" s="19">
        <v>0.0289</v>
      </c>
      <c r="J722" s="20">
        <f>(SUM(Portfolio!B722:I722)-sum(Portfolio!B723:I723))/SUM(Portfolio!B723:I723)</f>
        <v>0.01763720461</v>
      </c>
    </row>
    <row r="723" hidden="1">
      <c r="A723" s="18">
        <v>44595.0</v>
      </c>
      <c r="B723" s="19">
        <v>-0.0104</v>
      </c>
      <c r="C723" s="19">
        <v>-0.0129</v>
      </c>
      <c r="D723" s="19">
        <v>-0.0272</v>
      </c>
      <c r="E723" s="19">
        <v>-0.0038</v>
      </c>
      <c r="F723" s="19">
        <v>0.0099</v>
      </c>
      <c r="G723" s="19">
        <v>-0.0106</v>
      </c>
      <c r="H723" s="19">
        <v>-0.0122</v>
      </c>
      <c r="I723" s="19">
        <v>0.0151</v>
      </c>
      <c r="J723" s="20">
        <f>(SUM(Portfolio!B723:I723)-sum(Portfolio!B724:I724))/SUM(Portfolio!B724:I724)</f>
        <v>0.005350682764</v>
      </c>
    </row>
    <row r="724" hidden="1">
      <c r="A724" s="18">
        <v>44594.0</v>
      </c>
      <c r="B724" s="19">
        <v>0.0228</v>
      </c>
      <c r="C724" s="19">
        <v>0.002</v>
      </c>
      <c r="D724" s="19">
        <v>0.0085</v>
      </c>
      <c r="E724" s="19">
        <v>0.0042</v>
      </c>
      <c r="F724" s="19">
        <v>0.0193</v>
      </c>
      <c r="G724" s="19">
        <v>0.0112</v>
      </c>
      <c r="H724" s="19">
        <v>-0.0077</v>
      </c>
      <c r="I724" s="19">
        <v>0.0036</v>
      </c>
      <c r="J724" s="20">
        <f>(SUM(Portfolio!B724:I724)-sum(Portfolio!B725:I725))/SUM(Portfolio!B725:I725)</f>
        <v>0.004219650771</v>
      </c>
    </row>
    <row r="725" hidden="1">
      <c r="A725" s="18">
        <v>44593.0</v>
      </c>
      <c r="B725" s="19">
        <v>0.0076</v>
      </c>
      <c r="C725" s="19">
        <v>-0.0033</v>
      </c>
      <c r="D725" s="19">
        <v>0.0206</v>
      </c>
      <c r="E725" s="19">
        <v>-0.026</v>
      </c>
      <c r="F725" s="19">
        <v>0.0343</v>
      </c>
      <c r="G725" s="19">
        <v>0.0129</v>
      </c>
      <c r="H725" s="19">
        <v>0.0061</v>
      </c>
      <c r="I725" s="19">
        <v>0.0104</v>
      </c>
      <c r="J725" s="20">
        <f>(SUM(Portfolio!B725:I725)-sum(Portfolio!B726:I726))/SUM(Portfolio!B726:I726)</f>
        <v>0.008770572414</v>
      </c>
    </row>
    <row r="726" hidden="1">
      <c r="A726" s="21">
        <v>44592.0</v>
      </c>
      <c r="B726" s="19">
        <v>0.0153</v>
      </c>
      <c r="C726" s="19">
        <v>0.0217</v>
      </c>
      <c r="D726" s="19">
        <v>0.0297</v>
      </c>
      <c r="E726" s="19">
        <v>0.0411</v>
      </c>
      <c r="F726" s="19">
        <v>0.0119</v>
      </c>
      <c r="G726" s="19">
        <v>0.013</v>
      </c>
      <c r="H726" s="19">
        <v>-0.027</v>
      </c>
      <c r="I726" s="19">
        <v>-4.0E-4</v>
      </c>
      <c r="J726" s="20">
        <f>(SUM(Portfolio!B726:I726)-sum(Portfolio!B727:I727))/SUM(Portfolio!B727:I727)</f>
        <v>0.003396638199</v>
      </c>
    </row>
    <row r="727" hidden="1">
      <c r="A727" s="21">
        <v>44589.0</v>
      </c>
      <c r="B727" s="19">
        <v>-0.0079</v>
      </c>
      <c r="C727" s="19">
        <v>-0.001</v>
      </c>
      <c r="D727" s="19">
        <v>0.0045</v>
      </c>
      <c r="E727" s="19">
        <v>0.0059</v>
      </c>
      <c r="F727" s="19">
        <v>0.014</v>
      </c>
      <c r="G727" s="19">
        <v>-8.0E-4</v>
      </c>
      <c r="H727" s="19">
        <v>0.0237</v>
      </c>
      <c r="I727" s="19">
        <v>0.0072</v>
      </c>
      <c r="J727" s="20">
        <f>(SUM(Portfolio!B727:I727)-sum(Portfolio!B728:I728))/SUM(Portfolio!B728:I728)</f>
        <v>0.006661197326</v>
      </c>
    </row>
    <row r="728" hidden="1">
      <c r="A728" s="21">
        <v>44588.0</v>
      </c>
      <c r="B728" s="19">
        <v>-0.0088</v>
      </c>
      <c r="C728" s="19">
        <v>-0.0148</v>
      </c>
      <c r="D728" s="19">
        <v>-0.0253</v>
      </c>
      <c r="E728" s="19">
        <v>0.0078</v>
      </c>
      <c r="F728" s="19">
        <v>0.0014</v>
      </c>
      <c r="G728" s="19">
        <v>-0.0092</v>
      </c>
      <c r="H728" s="19">
        <v>0.0149</v>
      </c>
      <c r="I728" s="19">
        <v>-0.0013</v>
      </c>
      <c r="J728" s="20">
        <f>(SUM(Portfolio!B728:I728)-sum(Portfolio!B729:I729))/SUM(Portfolio!B729:I729)</f>
        <v>-0.003255105874</v>
      </c>
    </row>
    <row r="729" hidden="1">
      <c r="A729" s="21">
        <v>44586.0</v>
      </c>
      <c r="B729" s="19">
        <v>9.0E-4</v>
      </c>
      <c r="C729" s="19">
        <v>-0.002</v>
      </c>
      <c r="D729" s="19">
        <v>-0.0084</v>
      </c>
      <c r="E729" s="19">
        <v>0.0253</v>
      </c>
      <c r="F729" s="19">
        <v>0.0118</v>
      </c>
      <c r="G729" s="19">
        <v>0.0072</v>
      </c>
      <c r="H729" s="19">
        <v>0.0159</v>
      </c>
      <c r="I729" s="19">
        <v>0.0107</v>
      </c>
      <c r="J729" s="20">
        <f>(SUM(Portfolio!B729:I729)-sum(Portfolio!B730:I730))/SUM(Portfolio!B730:I730)</f>
        <v>0.008237089107</v>
      </c>
    </row>
    <row r="730" hidden="1">
      <c r="A730" s="21">
        <v>44585.0</v>
      </c>
      <c r="B730" s="19">
        <v>-0.023</v>
      </c>
      <c r="C730" s="19">
        <v>-0.0403</v>
      </c>
      <c r="D730" s="19">
        <v>-0.0274</v>
      </c>
      <c r="E730" s="19">
        <v>-0.0466</v>
      </c>
      <c r="F730" s="19">
        <v>-0.0242</v>
      </c>
      <c r="G730" s="19">
        <v>-0.0266</v>
      </c>
      <c r="H730" s="19">
        <v>0.0071</v>
      </c>
      <c r="I730" s="19">
        <v>0.0</v>
      </c>
      <c r="J730" s="20">
        <f>(SUM(Portfolio!B730:I730)-sum(Portfolio!B731:I731))/SUM(Portfolio!B731:I731)</f>
        <v>-0.008063498768</v>
      </c>
    </row>
    <row r="731" hidden="1">
      <c r="A731" s="21">
        <v>44582.0</v>
      </c>
      <c r="B731" s="19">
        <v>0.0083</v>
      </c>
      <c r="C731" s="19">
        <v>2.0E-4</v>
      </c>
      <c r="D731" s="19">
        <v>-0.0208</v>
      </c>
      <c r="E731" s="19">
        <v>-0.0269</v>
      </c>
      <c r="F731" s="19">
        <v>-0.0078</v>
      </c>
      <c r="G731" s="19">
        <v>-0.0072</v>
      </c>
      <c r="H731" s="19">
        <v>-0.0111</v>
      </c>
      <c r="I731" s="19">
        <v>0.0034</v>
      </c>
      <c r="J731" s="20">
        <f>(SUM(Portfolio!B731:I731)-sum(Portfolio!B732:I732))/SUM(Portfolio!B732:I732)</f>
        <v>-0.0002965096075</v>
      </c>
    </row>
    <row r="732" hidden="1">
      <c r="A732" s="21">
        <v>44581.0</v>
      </c>
      <c r="B732" s="19">
        <v>-0.0062</v>
      </c>
      <c r="C732" s="19">
        <v>-0.0175</v>
      </c>
      <c r="D732" s="19">
        <v>-0.0232</v>
      </c>
      <c r="E732" s="19">
        <v>-0.0099</v>
      </c>
      <c r="F732" s="19">
        <v>-0.0073</v>
      </c>
      <c r="G732" s="19">
        <v>-0.0098</v>
      </c>
      <c r="H732" s="19">
        <v>0.0227</v>
      </c>
      <c r="I732" s="19">
        <v>0.0049</v>
      </c>
      <c r="J732" s="20">
        <f>(SUM(Portfolio!B732:I732)-sum(Portfolio!B733:I733))/SUM(Portfolio!B733:I733)</f>
        <v>0.0007339053179</v>
      </c>
    </row>
    <row r="733" hidden="1">
      <c r="A733" s="21">
        <v>44580.0</v>
      </c>
      <c r="B733" s="19">
        <v>-0.0071</v>
      </c>
      <c r="C733" s="19">
        <v>-1.0E-4</v>
      </c>
      <c r="D733" s="19">
        <v>-0.028</v>
      </c>
      <c r="E733" s="19">
        <v>0.0197</v>
      </c>
      <c r="F733" s="19">
        <v>-0.0018</v>
      </c>
      <c r="G733" s="19">
        <v>-0.0093</v>
      </c>
      <c r="H733" s="19">
        <v>0.0069</v>
      </c>
      <c r="I733" s="19">
        <v>-0.0042</v>
      </c>
      <c r="J733" s="20">
        <f>(SUM(Portfolio!B733:I733)-sum(Portfolio!B734:I734))/SUM(Portfolio!B734:I734)</f>
        <v>-0.004471574015</v>
      </c>
    </row>
    <row r="734" hidden="1">
      <c r="A734" s="21">
        <v>44579.0</v>
      </c>
      <c r="B734" s="19">
        <v>0.0051</v>
      </c>
      <c r="C734" s="19">
        <v>-0.0119</v>
      </c>
      <c r="D734" s="19">
        <v>-0.0097</v>
      </c>
      <c r="E734" s="19">
        <v>-0.027</v>
      </c>
      <c r="F734" s="19">
        <v>-0.0171</v>
      </c>
      <c r="G734" s="19">
        <v>-0.0099</v>
      </c>
      <c r="H734" s="19">
        <v>-0.0196</v>
      </c>
      <c r="I734" s="19">
        <v>-0.0018</v>
      </c>
      <c r="J734" s="20">
        <f>(SUM(Portfolio!B734:I734)-sum(Portfolio!B735:I735))/SUM(Portfolio!B735:I735)</f>
        <v>-0.005032197284</v>
      </c>
    </row>
    <row r="735" hidden="1">
      <c r="A735" s="21">
        <v>44578.0</v>
      </c>
      <c r="B735" s="19">
        <v>-0.0153</v>
      </c>
      <c r="C735" s="19">
        <v>0.0052</v>
      </c>
      <c r="D735" s="19">
        <v>0.0053</v>
      </c>
      <c r="E735" s="19">
        <v>0.0296</v>
      </c>
      <c r="F735" s="19">
        <v>0.009</v>
      </c>
      <c r="G735" s="19">
        <v>0.003</v>
      </c>
      <c r="H735" s="19">
        <v>0.0084</v>
      </c>
      <c r="I735" s="19">
        <v>0.0055</v>
      </c>
      <c r="J735" s="20">
        <f>(SUM(Portfolio!B735:I735)-sum(Portfolio!B736:I736))/SUM(Portfolio!B736:I736)</f>
        <v>0.004868067572</v>
      </c>
    </row>
    <row r="736" hidden="1">
      <c r="A736" s="21">
        <v>44575.0</v>
      </c>
      <c r="B736" s="19">
        <v>0.0112</v>
      </c>
      <c r="C736" s="19">
        <v>0.0015</v>
      </c>
      <c r="D736" s="19">
        <v>0.0172</v>
      </c>
      <c r="E736" s="19">
        <v>-0.004</v>
      </c>
      <c r="F736" s="19">
        <v>-0.006</v>
      </c>
      <c r="G736" s="19">
        <v>0.0012</v>
      </c>
      <c r="H736" s="19">
        <v>0.0016</v>
      </c>
      <c r="I736" s="19">
        <v>-0.0096</v>
      </c>
      <c r="J736" s="20">
        <f>(SUM(Portfolio!B736:I736)-sum(Portfolio!B737:I737))/SUM(Portfolio!B737:I737)</f>
        <v>-0.004183017506</v>
      </c>
    </row>
    <row r="737" hidden="1">
      <c r="A737" s="21">
        <v>44574.0</v>
      </c>
      <c r="B737" s="19">
        <v>-0.0184</v>
      </c>
      <c r="C737" s="19">
        <v>0.0056</v>
      </c>
      <c r="D737" s="19">
        <v>0.0103</v>
      </c>
      <c r="E737" s="19">
        <v>0.0093</v>
      </c>
      <c r="F737" s="19">
        <v>0.0054</v>
      </c>
      <c r="G737" s="19">
        <v>0.0036</v>
      </c>
      <c r="H737" s="19">
        <v>-5.0E-4</v>
      </c>
      <c r="I737" s="19">
        <v>-0.0125</v>
      </c>
      <c r="J737" s="20">
        <f>(SUM(Portfolio!B737:I737)-sum(Portfolio!B738:I738))/SUM(Portfolio!B738:I738)</f>
        <v>-0.007840172685</v>
      </c>
    </row>
    <row r="738" hidden="1">
      <c r="A738" s="21">
        <v>44573.0</v>
      </c>
      <c r="B738" s="19">
        <v>-0.0059</v>
      </c>
      <c r="C738" s="19">
        <v>0.0267</v>
      </c>
      <c r="D738" s="19">
        <v>0.0118</v>
      </c>
      <c r="E738" s="19">
        <v>0.0119</v>
      </c>
      <c r="F738" s="19">
        <v>0.0036</v>
      </c>
      <c r="G738" s="19">
        <v>0.0079</v>
      </c>
      <c r="H738" s="19">
        <v>0.0045</v>
      </c>
      <c r="I738" s="19">
        <v>0.0051</v>
      </c>
      <c r="J738" s="20">
        <f>(SUM(Portfolio!B738:I738)-sum(Portfolio!B739:I739))/SUM(Portfolio!B739:I739)</f>
        <v>0.007103970308</v>
      </c>
    </row>
    <row r="739" hidden="1">
      <c r="A739" s="21">
        <v>44572.0</v>
      </c>
      <c r="B739" s="19">
        <v>0.0043</v>
      </c>
      <c r="C739" s="19">
        <v>0.0072</v>
      </c>
      <c r="D739" s="19">
        <v>0.0026</v>
      </c>
      <c r="E739" s="19">
        <v>-0.0048</v>
      </c>
      <c r="F739" s="19">
        <v>-0.006</v>
      </c>
      <c r="G739" s="19">
        <v>0.0016</v>
      </c>
      <c r="H739" s="19">
        <v>-0.0012</v>
      </c>
      <c r="I739" s="19">
        <v>-3.0E-4</v>
      </c>
      <c r="J739" s="20">
        <f>(SUM(Portfolio!B739:I739)-sum(Portfolio!B740:I740))/SUM(Portfolio!B740:I740)</f>
        <v>0.0007101172693</v>
      </c>
    </row>
    <row r="740" hidden="1">
      <c r="A740" s="21">
        <v>44571.0</v>
      </c>
      <c r="B740" s="19">
        <v>0.0055</v>
      </c>
      <c r="C740" s="19">
        <v>8.0E-4</v>
      </c>
      <c r="D740" s="19">
        <v>0.0201</v>
      </c>
      <c r="E740" s="19">
        <v>0.0267</v>
      </c>
      <c r="F740" s="19">
        <v>0.0224</v>
      </c>
      <c r="G740" s="19">
        <v>0.0095</v>
      </c>
      <c r="H740" s="19">
        <v>0.0163</v>
      </c>
      <c r="I740" s="19">
        <v>0.0035</v>
      </c>
      <c r="J740" s="20">
        <f>(SUM(Portfolio!B740:I740)-sum(Portfolio!B741:I741))/SUM(Portfolio!B741:I741)</f>
        <v>0.006132386806</v>
      </c>
    </row>
    <row r="741" hidden="1">
      <c r="A741" s="18">
        <v>44568.0</v>
      </c>
      <c r="B741" s="19">
        <v>0.007</v>
      </c>
      <c r="C741" s="19">
        <v>0.0081</v>
      </c>
      <c r="D741" s="19">
        <v>-0.0019</v>
      </c>
      <c r="E741" s="19">
        <v>0.0036</v>
      </c>
      <c r="F741" s="19">
        <v>-0.0014</v>
      </c>
      <c r="G741" s="19">
        <v>0.0037</v>
      </c>
      <c r="H741" s="19">
        <v>0.0083</v>
      </c>
      <c r="I741" s="19">
        <v>-0.0025</v>
      </c>
      <c r="J741" s="20">
        <f>(SUM(Portfolio!B741:I741)-sum(Portfolio!B742:I742))/SUM(Portfolio!B742:I742)</f>
        <v>0.000112055649</v>
      </c>
    </row>
    <row r="742" hidden="1">
      <c r="A742" s="18">
        <v>44567.0</v>
      </c>
      <c r="B742" s="19">
        <v>-0.016</v>
      </c>
      <c r="C742" s="19">
        <v>-0.0215</v>
      </c>
      <c r="D742" s="19">
        <v>-0.0146</v>
      </c>
      <c r="E742" s="19">
        <v>-0.0018</v>
      </c>
      <c r="F742" s="19">
        <v>-0.0084</v>
      </c>
      <c r="G742" s="19">
        <v>-0.0075</v>
      </c>
      <c r="H742" s="19">
        <v>-0.0071</v>
      </c>
      <c r="I742" s="19">
        <v>-7.0E-4</v>
      </c>
      <c r="J742" s="20">
        <f>(SUM(Portfolio!B742:I742)-sum(Portfolio!B743:I743))/SUM(Portfolio!B743:I743)</f>
        <v>-0.005244489695</v>
      </c>
    </row>
    <row r="743" hidden="1">
      <c r="A743" s="18">
        <v>44566.0</v>
      </c>
      <c r="B743" s="19">
        <v>0.0237</v>
      </c>
      <c r="C743" s="19">
        <v>0.0047</v>
      </c>
      <c r="D743" s="19">
        <v>-0.0287</v>
      </c>
      <c r="E743" s="19">
        <v>3.0E-4</v>
      </c>
      <c r="F743" s="19">
        <v>0.0014</v>
      </c>
      <c r="G743" s="19">
        <v>0.0045</v>
      </c>
      <c r="H743" s="19">
        <v>0.0148</v>
      </c>
      <c r="I743" s="19">
        <v>-0.0042</v>
      </c>
      <c r="J743" s="20">
        <f>(SUM(Portfolio!B743:I743)-sum(Portfolio!B744:I744))/SUM(Portfolio!B744:I744)</f>
        <v>-0.001927343083</v>
      </c>
    </row>
    <row r="744" hidden="1">
      <c r="A744" s="18">
        <v>44565.0</v>
      </c>
      <c r="B744" s="19">
        <v>0.0059</v>
      </c>
      <c r="C744" s="19">
        <v>0.0226</v>
      </c>
      <c r="D744" s="19">
        <v>4.0E-4</v>
      </c>
      <c r="E744" s="19">
        <v>-0.0161</v>
      </c>
      <c r="F744" s="19">
        <v>0.0052</v>
      </c>
      <c r="G744" s="19">
        <v>0.0088</v>
      </c>
      <c r="H744" s="19">
        <v>0.0026</v>
      </c>
      <c r="I744" s="19">
        <v>0.0281</v>
      </c>
      <c r="J744" s="20">
        <f>(SUM(Portfolio!B744:I744)-sum(Portfolio!B745:I745))/SUM(Portfolio!B745:I745)</f>
        <v>0.02099106731</v>
      </c>
    </row>
    <row r="745" hidden="1">
      <c r="A745" s="18">
        <v>44564.0</v>
      </c>
      <c r="B745" s="19">
        <v>0.0272</v>
      </c>
      <c r="C745" s="19">
        <v>0.0151</v>
      </c>
      <c r="D745" s="19">
        <v>0.0057</v>
      </c>
      <c r="E745" s="19">
        <v>0.0315</v>
      </c>
      <c r="F745" s="19">
        <v>0.0048</v>
      </c>
      <c r="G745" s="19">
        <v>0.0173</v>
      </c>
      <c r="H745" s="19">
        <v>4.0E-4</v>
      </c>
      <c r="I745" s="19">
        <v>-0.0179</v>
      </c>
      <c r="J745" s="20">
        <f>(SUM(Portfolio!B745:I745)-sum(Portfolio!B746:I746))/SUM(Portfolio!B746:I746)</f>
        <v>-0.007657722734</v>
      </c>
    </row>
    <row r="746">
      <c r="A746" s="21">
        <v>44561.0</v>
      </c>
      <c r="B746" s="19">
        <v>0.0122</v>
      </c>
      <c r="C746" s="19">
        <v>0.0038</v>
      </c>
      <c r="D746" s="19">
        <v>-0.0027</v>
      </c>
      <c r="E746" s="19">
        <v>0.0255</v>
      </c>
      <c r="F746" s="19">
        <v>0.0095</v>
      </c>
      <c r="G746" s="19">
        <v>0.0069</v>
      </c>
      <c r="H746" s="19">
        <v>0.0048</v>
      </c>
      <c r="I746" s="19">
        <v>-0.0021</v>
      </c>
      <c r="J746" s="20">
        <f>(SUM(Portfolio!B746:I746)-sum(Portfolio!B747:I747))/SUM(Portfolio!B747:I747)</f>
        <v>0.0003954653309</v>
      </c>
    </row>
    <row r="747">
      <c r="A747" s="21">
        <v>44560.0</v>
      </c>
      <c r="B747" s="19">
        <v>0.0053</v>
      </c>
      <c r="C747" s="19">
        <v>-0.0181</v>
      </c>
      <c r="D747" s="19">
        <v>0.0039</v>
      </c>
      <c r="E747" s="19">
        <v>-0.0118</v>
      </c>
      <c r="F747" s="19">
        <v>-0.0035</v>
      </c>
      <c r="G747" s="19">
        <v>-4.0E-4</v>
      </c>
      <c r="H747" s="19">
        <v>0.0033</v>
      </c>
      <c r="I747" s="19">
        <v>0.0089</v>
      </c>
      <c r="J747" s="20">
        <f>(SUM(Portfolio!B747:I747)-sum(Portfolio!B748:I748))/SUM(Portfolio!B748:I748)</f>
        <v>0.004732537622</v>
      </c>
    </row>
    <row r="748">
      <c r="A748" s="21">
        <v>44559.0</v>
      </c>
      <c r="B748" s="19">
        <v>-0.0048</v>
      </c>
      <c r="C748" s="19">
        <v>0.0017</v>
      </c>
      <c r="D748" s="19">
        <v>-0.0013</v>
      </c>
      <c r="E748" s="19">
        <v>-0.0087</v>
      </c>
      <c r="F748" s="19">
        <v>-0.015</v>
      </c>
      <c r="G748" s="19">
        <v>0.002</v>
      </c>
      <c r="H748" s="19">
        <v>0.0077</v>
      </c>
      <c r="I748" s="19">
        <v>-0.0419</v>
      </c>
      <c r="J748" s="20">
        <f>(SUM(Portfolio!B748:I748)-sum(Portfolio!B749:I749))/SUM(Portfolio!B749:I749)</f>
        <v>-0.02810735027</v>
      </c>
    </row>
    <row r="749">
      <c r="A749" s="21">
        <v>44558.0</v>
      </c>
      <c r="B749" s="19">
        <v>0.0069</v>
      </c>
      <c r="C749" s="19">
        <v>0.0119</v>
      </c>
      <c r="D749" s="19">
        <v>0.0117</v>
      </c>
      <c r="E749" s="19">
        <v>0.0192</v>
      </c>
      <c r="F749" s="19">
        <v>0.0115</v>
      </c>
      <c r="G749" s="19">
        <v>0.0077</v>
      </c>
      <c r="H749" s="19">
        <v>0.002</v>
      </c>
      <c r="I749" s="19">
        <v>-0.0247</v>
      </c>
      <c r="J749" s="20">
        <f>(SUM(Portfolio!B749:I749)-sum(Portfolio!B750:I750))/SUM(Portfolio!B750:I750)</f>
        <v>-0.01390754328</v>
      </c>
    </row>
    <row r="750">
      <c r="A750" s="21">
        <v>44557.0</v>
      </c>
      <c r="B750" s="19">
        <v>0.0083</v>
      </c>
      <c r="C750" s="19">
        <v>-0.0011</v>
      </c>
      <c r="D750" s="19">
        <v>0.0014</v>
      </c>
      <c r="E750" s="19">
        <v>0.0076</v>
      </c>
      <c r="F750" s="19">
        <v>-0.0021</v>
      </c>
      <c r="G750" s="19">
        <v>0.0059</v>
      </c>
      <c r="H750" s="19">
        <v>-0.0035</v>
      </c>
      <c r="I750" s="19">
        <v>0.001</v>
      </c>
      <c r="J750" s="20">
        <f>(SUM(Portfolio!B750:I750)-sum(Portfolio!B751:I751))/SUM(Portfolio!B751:I751)</f>
        <v>0.001058637251</v>
      </c>
    </row>
    <row r="751">
      <c r="A751" s="21">
        <v>44554.0</v>
      </c>
      <c r="B751" s="19">
        <v>-0.0036</v>
      </c>
      <c r="C751" s="19">
        <v>0.0032</v>
      </c>
      <c r="D751" s="19">
        <v>0.0032</v>
      </c>
      <c r="E751" s="19">
        <v>-0.0101</v>
      </c>
      <c r="F751" s="19">
        <v>0.0032</v>
      </c>
      <c r="G751" s="19">
        <v>-0.0043</v>
      </c>
      <c r="H751" s="19">
        <v>0.0048</v>
      </c>
      <c r="I751" s="19">
        <v>0.033</v>
      </c>
      <c r="J751" s="20">
        <f>(SUM(Portfolio!B751:I751)-sum(Portfolio!B752:I752))/SUM(Portfolio!B752:I752)</f>
        <v>0.02271563669</v>
      </c>
    </row>
    <row r="752">
      <c r="A752" s="21">
        <v>44553.0</v>
      </c>
      <c r="B752" s="19">
        <v>-8.0E-4</v>
      </c>
      <c r="C752" s="19">
        <v>-4.0E-4</v>
      </c>
      <c r="D752" s="19">
        <v>0.018</v>
      </c>
      <c r="E752" s="19">
        <v>0.0039</v>
      </c>
      <c r="F752" s="19">
        <v>0.025</v>
      </c>
      <c r="G752" s="19">
        <v>0.0042</v>
      </c>
      <c r="H752" s="19">
        <v>0.0027</v>
      </c>
      <c r="I752" s="19">
        <v>0.0069</v>
      </c>
      <c r="J752" s="20">
        <f>(SUM(Portfolio!B752:I752)-sum(Portfolio!B753:I753))/SUM(Portfolio!B753:I753)</f>
        <v>0.006332414747</v>
      </c>
    </row>
    <row r="753">
      <c r="A753" s="21">
        <v>44552.0</v>
      </c>
      <c r="B753" s="19">
        <v>0.0024</v>
      </c>
      <c r="C753" s="19">
        <v>0.0237</v>
      </c>
      <c r="D753" s="19">
        <v>0.0072</v>
      </c>
      <c r="E753" s="19">
        <v>0.0373</v>
      </c>
      <c r="F753" s="19">
        <v>-0.0024</v>
      </c>
      <c r="G753" s="19">
        <v>0.0114</v>
      </c>
      <c r="H753" s="19">
        <v>0.0057</v>
      </c>
      <c r="I753" s="19">
        <v>-0.002</v>
      </c>
      <c r="J753" s="20">
        <f>(SUM(Portfolio!B753:I753)-sum(Portfolio!B754:I754))/SUM(Portfolio!B754:I754)</f>
        <v>0.002609320333</v>
      </c>
    </row>
    <row r="754">
      <c r="A754" s="21">
        <v>44551.0</v>
      </c>
      <c r="B754" s="19">
        <v>0.0113</v>
      </c>
      <c r="C754" s="19">
        <v>0.0149</v>
      </c>
      <c r="D754" s="19">
        <v>0.0071</v>
      </c>
      <c r="E754" s="19">
        <v>0.0147</v>
      </c>
      <c r="F754" s="19">
        <v>5.0E-4</v>
      </c>
      <c r="G754" s="19">
        <v>0.0083</v>
      </c>
      <c r="H754" s="19">
        <v>-0.0041</v>
      </c>
      <c r="I754" s="19">
        <v>1.0E-4</v>
      </c>
      <c r="J754" s="20">
        <f>(SUM(Portfolio!B754:I754)-sum(Portfolio!B755:I755))/SUM(Portfolio!B755:I755)</f>
        <v>0.002576051119</v>
      </c>
    </row>
    <row r="755">
      <c r="A755" s="21">
        <v>44550.0</v>
      </c>
      <c r="B755" s="19">
        <v>-0.0322</v>
      </c>
      <c r="C755" s="19">
        <v>-0.027</v>
      </c>
      <c r="D755" s="19">
        <v>-0.0121</v>
      </c>
      <c r="E755" s="19">
        <v>-0.0492</v>
      </c>
      <c r="F755" s="19">
        <v>-0.0255</v>
      </c>
      <c r="G755" s="19">
        <v>-0.0213</v>
      </c>
      <c r="H755" s="19">
        <v>-0.02</v>
      </c>
      <c r="I755" s="19">
        <v>-0.0058</v>
      </c>
      <c r="J755" s="20">
        <f>(SUM(Portfolio!B755:I755)-sum(Portfolio!B756:I756))/SUM(Portfolio!B756:I756)</f>
        <v>-0.01179976899</v>
      </c>
    </row>
    <row r="756">
      <c r="A756" s="21">
        <v>44547.0</v>
      </c>
      <c r="B756" s="19">
        <v>-0.018</v>
      </c>
      <c r="C756" s="19">
        <v>-0.0264</v>
      </c>
      <c r="D756" s="19">
        <v>0.0278</v>
      </c>
      <c r="E756" s="19">
        <v>-0.0442</v>
      </c>
      <c r="F756" s="19">
        <v>-0.0222</v>
      </c>
      <c r="G756" s="19">
        <v>-0.015</v>
      </c>
      <c r="H756" s="19">
        <v>-0.0123</v>
      </c>
      <c r="I756" s="19">
        <v>0.0232</v>
      </c>
      <c r="J756" s="20">
        <f>(SUM(Portfolio!B756:I756)-sum(Portfolio!B757:I757))/SUM(Portfolio!B757:I757)</f>
        <v>0.01175798992</v>
      </c>
    </row>
    <row r="757">
      <c r="A757" s="21">
        <v>44546.0</v>
      </c>
      <c r="B757" s="19">
        <v>1.0E-4</v>
      </c>
      <c r="C757" s="19">
        <v>0.0129</v>
      </c>
      <c r="D757" s="19">
        <v>0.0216</v>
      </c>
      <c r="E757" s="19">
        <v>6.0E-4</v>
      </c>
      <c r="F757" s="19">
        <v>-0.0051</v>
      </c>
      <c r="G757" s="19">
        <v>0.0016</v>
      </c>
      <c r="H757" s="19">
        <v>0.0059</v>
      </c>
      <c r="I757" s="19">
        <v>-0.0149</v>
      </c>
      <c r="J757" s="20">
        <f>(SUM(Portfolio!B757:I757)-sum(Portfolio!B758:I758))/SUM(Portfolio!B758:I758)</f>
        <v>-0.006905588632</v>
      </c>
    </row>
    <row r="758">
      <c r="A758" s="21">
        <v>44545.0</v>
      </c>
      <c r="B758" s="19">
        <v>-0.0016</v>
      </c>
      <c r="C758" s="19">
        <v>-0.0029</v>
      </c>
      <c r="D758" s="19">
        <v>-0.0102</v>
      </c>
      <c r="E758" s="19">
        <v>0.0046</v>
      </c>
      <c r="F758" s="19">
        <v>-0.0199</v>
      </c>
      <c r="G758" s="19">
        <v>-0.006</v>
      </c>
      <c r="H758" s="19">
        <v>0.0054</v>
      </c>
      <c r="I758" s="19">
        <v>0.0072</v>
      </c>
      <c r="J758" s="20">
        <f>(SUM(Portfolio!B758:I758)-sum(Portfolio!B759:I759))/SUM(Portfolio!B759:I759)</f>
        <v>0.00402424097</v>
      </c>
    </row>
    <row r="759">
      <c r="A759" s="21">
        <v>44544.0</v>
      </c>
      <c r="B759" s="19">
        <v>-0.0058</v>
      </c>
      <c r="C759" s="19">
        <v>-0.0122</v>
      </c>
      <c r="D759" s="19">
        <v>0.0043</v>
      </c>
      <c r="E759" s="19">
        <v>-0.012</v>
      </c>
      <c r="F759" s="19">
        <v>-0.0256</v>
      </c>
      <c r="G759" s="19">
        <v>-0.0029</v>
      </c>
      <c r="H759" s="19">
        <v>-0.0059</v>
      </c>
      <c r="I759" s="19">
        <v>-0.0085</v>
      </c>
      <c r="J759" s="20">
        <f>(SUM(Portfolio!B759:I759)-sum(Portfolio!B760:I760))/SUM(Portfolio!B760:I760)</f>
        <v>-0.007836199962</v>
      </c>
    </row>
    <row r="760">
      <c r="A760" s="21">
        <v>44543.0</v>
      </c>
      <c r="B760" s="19">
        <v>-0.0075</v>
      </c>
      <c r="C760" s="19">
        <v>-0.02</v>
      </c>
      <c r="D760" s="19">
        <v>-0.0083</v>
      </c>
      <c r="E760" s="19">
        <v>0.0018</v>
      </c>
      <c r="F760" s="19">
        <v>-0.0064</v>
      </c>
      <c r="G760" s="19">
        <v>-0.0061</v>
      </c>
      <c r="H760" s="19">
        <v>-3.0E-4</v>
      </c>
      <c r="I760" s="19">
        <v>0.0135</v>
      </c>
      <c r="J760" s="20">
        <f>(SUM(Portfolio!B760:I760)-sum(Portfolio!B761:I761))/SUM(Portfolio!B761:I761)</f>
        <v>0.00592784551</v>
      </c>
    </row>
    <row r="761">
      <c r="A761" s="21">
        <v>44540.0</v>
      </c>
      <c r="B761" s="19">
        <v>-0.0028</v>
      </c>
      <c r="C761" s="19">
        <v>0.001</v>
      </c>
      <c r="D761" s="19">
        <v>-0.0024</v>
      </c>
      <c r="E761" s="19">
        <v>0.001</v>
      </c>
      <c r="F761" s="19">
        <v>0.003</v>
      </c>
      <c r="G761" s="19">
        <v>-9.0E-4</v>
      </c>
      <c r="H761" s="19">
        <v>0.017</v>
      </c>
      <c r="I761" s="19">
        <v>-0.0122</v>
      </c>
      <c r="J761" s="20">
        <f>(SUM(Portfolio!B761:I761)-sum(Portfolio!B762:I762))/SUM(Portfolio!B762:I762)</f>
        <v>-0.007167875589</v>
      </c>
    </row>
    <row r="762">
      <c r="A762" s="18">
        <v>44539.0</v>
      </c>
      <c r="B762" s="19">
        <v>-0.0173</v>
      </c>
      <c r="C762" s="19">
        <v>0.0159</v>
      </c>
      <c r="D762" s="19">
        <v>0.0058</v>
      </c>
      <c r="E762" s="19">
        <v>1.0E-4</v>
      </c>
      <c r="F762" s="19">
        <v>0.0465</v>
      </c>
      <c r="G762" s="19">
        <v>0.0042</v>
      </c>
      <c r="H762" s="19">
        <v>0.0</v>
      </c>
      <c r="I762" s="19">
        <v>0.0072</v>
      </c>
      <c r="J762" s="20">
        <f>(SUM(Portfolio!B762:I762)-sum(Portfolio!B763:I763))/SUM(Portfolio!B763:I763)</f>
        <v>0.00607497028</v>
      </c>
    </row>
    <row r="763">
      <c r="A763" s="18">
        <v>44538.0</v>
      </c>
      <c r="B763" s="19">
        <v>0.0184</v>
      </c>
      <c r="C763" s="19">
        <v>0.0152</v>
      </c>
      <c r="D763" s="19">
        <v>0.0244</v>
      </c>
      <c r="E763" s="19">
        <v>0.0251</v>
      </c>
      <c r="F763" s="19">
        <v>0.0195</v>
      </c>
      <c r="G763" s="19">
        <v>0.0147</v>
      </c>
      <c r="H763" s="19">
        <v>-0.0023</v>
      </c>
      <c r="I763" s="19">
        <v>-0.0112</v>
      </c>
      <c r="J763" s="20">
        <f>(SUM(Portfolio!B763:I763)-sum(Portfolio!B764:I764))/SUM(Portfolio!B764:I764)</f>
        <v>-0.002781423949</v>
      </c>
    </row>
    <row r="764">
      <c r="A764" s="18">
        <v>44537.0</v>
      </c>
      <c r="B764" s="19">
        <v>0.0146</v>
      </c>
      <c r="C764" s="19">
        <v>0.0081</v>
      </c>
      <c r="D764" s="19">
        <v>0.0096</v>
      </c>
      <c r="E764" s="19">
        <v>0.0313</v>
      </c>
      <c r="F764" s="19">
        <v>0.0126</v>
      </c>
      <c r="G764" s="19">
        <v>0.0149</v>
      </c>
      <c r="H764" s="19">
        <v>-0.0027</v>
      </c>
      <c r="I764" s="19">
        <v>0.044</v>
      </c>
      <c r="J764" s="20">
        <f>(SUM(Portfolio!B764:I764)-sum(Portfolio!B765:I765))/SUM(Portfolio!B765:I765)</f>
        <v>0.03224825142</v>
      </c>
    </row>
    <row r="765">
      <c r="A765" s="18">
        <v>44536.0</v>
      </c>
      <c r="B765" s="19">
        <v>-0.0064</v>
      </c>
      <c r="C765" s="19">
        <v>-0.019</v>
      </c>
      <c r="D765" s="19">
        <v>-0.0232</v>
      </c>
      <c r="E765" s="19">
        <v>-0.0269</v>
      </c>
      <c r="F765" s="19">
        <v>-0.0169</v>
      </c>
      <c r="G765" s="19">
        <v>-0.0166</v>
      </c>
      <c r="H765" s="19">
        <v>-0.0032</v>
      </c>
      <c r="I765" s="19">
        <v>0.0141</v>
      </c>
      <c r="J765" s="20">
        <f>(SUM(Portfolio!B765:I765)-sum(Portfolio!B766:I766))/SUM(Portfolio!B766:I766)</f>
        <v>0.004372705174</v>
      </c>
    </row>
    <row r="766">
      <c r="A766" s="18">
        <v>44533.0</v>
      </c>
      <c r="B766" s="19">
        <v>-0.008</v>
      </c>
      <c r="C766" s="19">
        <v>-0.03</v>
      </c>
      <c r="D766" s="19">
        <v>-0.0073</v>
      </c>
      <c r="E766" s="19">
        <v>0.0021</v>
      </c>
      <c r="F766" s="19">
        <v>-0.0169</v>
      </c>
      <c r="G766" s="19">
        <v>-0.0119</v>
      </c>
      <c r="H766" s="19">
        <v>0.0048</v>
      </c>
      <c r="I766" s="19">
        <v>-0.013</v>
      </c>
      <c r="J766" s="20">
        <f>(SUM(Portfolio!B766:I766)-sum(Portfolio!B767:I767))/SUM(Portfolio!B767:I767)</f>
        <v>-0.01243865848</v>
      </c>
    </row>
    <row r="767">
      <c r="A767" s="18">
        <v>44532.0</v>
      </c>
      <c r="B767" s="19">
        <v>0.014</v>
      </c>
      <c r="C767" s="19">
        <v>0.0064</v>
      </c>
      <c r="D767" s="19">
        <v>0.0194</v>
      </c>
      <c r="E767" s="19">
        <v>0.0081</v>
      </c>
      <c r="F767" s="19">
        <v>0.016</v>
      </c>
      <c r="G767" s="19">
        <v>0.0152</v>
      </c>
      <c r="H767" s="19">
        <v>0.011</v>
      </c>
      <c r="I767" s="19">
        <v>-0.0019</v>
      </c>
      <c r="J767" s="20">
        <f>(SUM(Portfolio!B767:I767)-sum(Portfolio!B768:I768))/SUM(Portfolio!B768:I768)</f>
        <v>0.002790078521</v>
      </c>
    </row>
    <row r="768">
      <c r="A768" s="18">
        <v>44531.0</v>
      </c>
      <c r="B768" s="19">
        <v>0.0074</v>
      </c>
      <c r="C768" s="19">
        <v>0.0256</v>
      </c>
      <c r="D768" s="19">
        <v>0.0013</v>
      </c>
      <c r="E768" s="19">
        <v>0.0363</v>
      </c>
      <c r="F768" s="19">
        <v>0.0034</v>
      </c>
      <c r="G768" s="19">
        <v>0.0111</v>
      </c>
      <c r="H768" s="19">
        <v>8.0E-4</v>
      </c>
      <c r="I768" s="19">
        <v>-0.0034</v>
      </c>
      <c r="J768" s="20">
        <f>(SUM(Portfolio!B768:I768)-sum(Portfolio!B769:I769))/SUM(Portfolio!B769:I769)</f>
        <v>0.00161177394</v>
      </c>
    </row>
    <row r="769">
      <c r="A769" s="21">
        <v>44530.0</v>
      </c>
      <c r="B769" s="19">
        <v>-0.0051</v>
      </c>
      <c r="C769" s="19">
        <v>-0.0148</v>
      </c>
      <c r="D769" s="19">
        <v>0.0096</v>
      </c>
      <c r="E769" s="19">
        <v>-0.0062</v>
      </c>
      <c r="F769" s="19">
        <v>-0.0016</v>
      </c>
      <c r="G769" s="19">
        <v>-0.0057</v>
      </c>
      <c r="H769" s="19">
        <v>0.0046</v>
      </c>
      <c r="I769" s="19">
        <v>-0.0054</v>
      </c>
      <c r="J769" s="20">
        <f>(SUM(Portfolio!B769:I769)-sum(Portfolio!B770:I770))/SUM(Portfolio!B770:I770)</f>
        <v>-0.004516207045</v>
      </c>
    </row>
    <row r="770">
      <c r="A770" s="21">
        <v>44529.0</v>
      </c>
      <c r="B770" s="19">
        <v>0.0076</v>
      </c>
      <c r="C770" s="19">
        <v>0.012</v>
      </c>
      <c r="D770" s="19">
        <v>0.0028</v>
      </c>
      <c r="E770" s="19">
        <v>0.0027</v>
      </c>
      <c r="F770" s="19">
        <v>-0.0112</v>
      </c>
      <c r="G770" s="19">
        <v>0.0017</v>
      </c>
      <c r="H770" s="19">
        <v>-0.0197</v>
      </c>
      <c r="I770" s="19">
        <v>-0.0014</v>
      </c>
      <c r="J770" s="20">
        <f>(SUM(Portfolio!B770:I770)-sum(Portfolio!B771:I771))/SUM(Portfolio!B771:I771)</f>
        <v>-0.0005861765909</v>
      </c>
    </row>
    <row r="771">
      <c r="A771" s="21">
        <v>44526.0</v>
      </c>
      <c r="B771" s="19">
        <v>-0.0236</v>
      </c>
      <c r="C771" s="19">
        <v>-0.0322</v>
      </c>
      <c r="D771" s="19">
        <v>-0.0179</v>
      </c>
      <c r="E771" s="19">
        <v>-0.0661</v>
      </c>
      <c r="F771" s="19">
        <v>-0.0316</v>
      </c>
      <c r="G771" s="19">
        <v>-0.0278</v>
      </c>
      <c r="H771" s="19">
        <v>0.0058</v>
      </c>
      <c r="I771" s="19">
        <v>0.0254</v>
      </c>
      <c r="J771" s="20">
        <f>(SUM(Portfolio!B771:I771)-sum(Portfolio!B772:I772))/SUM(Portfolio!B772:I772)</f>
        <v>0.00929417967</v>
      </c>
    </row>
    <row r="772">
      <c r="A772" s="21">
        <v>44525.0</v>
      </c>
      <c r="B772" s="19">
        <v>0.0052</v>
      </c>
      <c r="C772" s="19">
        <v>0.0602</v>
      </c>
      <c r="D772" s="19">
        <v>0.0156</v>
      </c>
      <c r="E772" s="19">
        <v>0.0084</v>
      </c>
      <c r="F772" s="19">
        <v>0.0158</v>
      </c>
      <c r="G772" s="19">
        <v>0.005</v>
      </c>
      <c r="H772" s="19">
        <v>0.0081</v>
      </c>
      <c r="I772" s="19">
        <v>0.0277</v>
      </c>
      <c r="J772" s="20">
        <f>(SUM(Portfolio!B772:I772)-sum(Portfolio!B773:I773))/SUM(Portfolio!B773:I773)</f>
        <v>0.02643982607</v>
      </c>
    </row>
    <row r="773">
      <c r="A773" s="21">
        <v>44524.0</v>
      </c>
      <c r="B773" s="19">
        <v>0.0016</v>
      </c>
      <c r="C773" s="19">
        <v>-0.0144</v>
      </c>
      <c r="D773" s="19">
        <v>-0.0235</v>
      </c>
      <c r="E773" s="19">
        <v>-0.0138</v>
      </c>
      <c r="F773" s="19">
        <v>-0.0168</v>
      </c>
      <c r="G773" s="19">
        <v>-0.0035</v>
      </c>
      <c r="H773" s="19">
        <v>-0.0156</v>
      </c>
      <c r="I773" s="19">
        <v>-0.0313</v>
      </c>
      <c r="J773" s="20">
        <f>(SUM(Portfolio!B773:I773)-sum(Portfolio!B774:I774))/SUM(Portfolio!B774:I774)</f>
        <v>-0.02526780451</v>
      </c>
    </row>
    <row r="774">
      <c r="A774" s="21">
        <v>44523.0</v>
      </c>
      <c r="B774" s="19">
        <v>1.0E-4</v>
      </c>
      <c r="C774" s="19">
        <v>0.0093</v>
      </c>
      <c r="D774" s="19">
        <v>-0.0128</v>
      </c>
      <c r="E774" s="19">
        <v>0.0193</v>
      </c>
      <c r="F774" s="19">
        <v>0.003</v>
      </c>
      <c r="G774" s="19">
        <v>0.0036</v>
      </c>
      <c r="H774" s="19">
        <v>0.008</v>
      </c>
      <c r="I774" s="19">
        <v>-0.0247</v>
      </c>
      <c r="J774" s="20">
        <f>(SUM(Portfolio!B774:I774)-sum(Portfolio!B775:I775))/SUM(Portfolio!B775:I775)</f>
        <v>-0.01546453272</v>
      </c>
    </row>
    <row r="775">
      <c r="A775" s="21">
        <v>44522.0</v>
      </c>
      <c r="B775" s="19">
        <v>-0.0156</v>
      </c>
      <c r="C775" s="19">
        <v>-0.0443</v>
      </c>
      <c r="D775" s="19">
        <v>-0.0112</v>
      </c>
      <c r="E775" s="19">
        <v>-0.0463</v>
      </c>
      <c r="F775" s="19">
        <v>-0.0278</v>
      </c>
      <c r="G775" s="19">
        <v>-0.019</v>
      </c>
      <c r="H775" s="19">
        <v>0.0052</v>
      </c>
      <c r="I775" s="19">
        <v>0.0037</v>
      </c>
      <c r="J775" s="20">
        <f>(SUM(Portfolio!B775:I775)-sum(Portfolio!B776:I776))/SUM(Portfolio!B776:I776)</f>
        <v>-0.004654753264</v>
      </c>
    </row>
    <row r="776">
      <c r="A776" s="21">
        <v>44518.0</v>
      </c>
      <c r="B776" s="19">
        <v>0.0056</v>
      </c>
      <c r="C776" s="19">
        <v>0.0038</v>
      </c>
      <c r="D776" s="19">
        <v>-0.0045</v>
      </c>
      <c r="E776" s="19">
        <v>-0.0386</v>
      </c>
      <c r="F776" s="19">
        <v>-0.0084</v>
      </c>
      <c r="G776" s="19">
        <v>-0.0071</v>
      </c>
      <c r="H776" s="19">
        <v>-0.0029</v>
      </c>
      <c r="I776" s="19">
        <v>-0.0032</v>
      </c>
      <c r="J776" s="20">
        <f>(SUM(Portfolio!B776:I776)-sum(Portfolio!B777:I777))/SUM(Portfolio!B777:I777)</f>
        <v>-0.002857922733</v>
      </c>
    </row>
    <row r="777">
      <c r="A777" s="21">
        <v>44517.0</v>
      </c>
      <c r="B777" s="19">
        <v>-0.0111</v>
      </c>
      <c r="C777" s="19">
        <v>-0.0214</v>
      </c>
      <c r="D777" s="19">
        <v>-0.0027</v>
      </c>
      <c r="E777" s="19">
        <v>0.0214</v>
      </c>
      <c r="F777" s="19">
        <v>0.0172</v>
      </c>
      <c r="G777" s="19">
        <v>-0.0044</v>
      </c>
      <c r="H777" s="19">
        <v>0.0012</v>
      </c>
      <c r="I777" s="19">
        <v>0.0091</v>
      </c>
      <c r="J777" s="20">
        <f>(SUM(Portfolio!B777:I777)-sum(Portfolio!B778:I778))/SUM(Portfolio!B778:I778)</f>
        <v>0.003624515177</v>
      </c>
    </row>
    <row r="778">
      <c r="A778" s="21">
        <v>44516.0</v>
      </c>
      <c r="B778" s="19">
        <v>-0.0059</v>
      </c>
      <c r="C778" s="19">
        <v>-0.0232</v>
      </c>
      <c r="D778" s="19">
        <v>0.0029</v>
      </c>
      <c r="E778" s="19">
        <v>0.0269</v>
      </c>
      <c r="F778" s="19">
        <v>-0.0111</v>
      </c>
      <c r="G778" s="19">
        <v>-0.0056</v>
      </c>
      <c r="H778" s="19">
        <v>-0.0017</v>
      </c>
      <c r="I778" s="19">
        <v>-0.021</v>
      </c>
      <c r="J778" s="20">
        <f>(SUM(Portfolio!B778:I778)-sum(Portfolio!B779:I779))/SUM(Portfolio!B779:I779)</f>
        <v>-0.01610591386</v>
      </c>
    </row>
    <row r="779">
      <c r="A779" s="21">
        <v>44515.0</v>
      </c>
      <c r="B779" s="19">
        <v>0.0027</v>
      </c>
      <c r="C779" s="19">
        <v>-0.0059</v>
      </c>
      <c r="D779" s="19">
        <v>0.0039</v>
      </c>
      <c r="E779" s="19">
        <v>-0.0032</v>
      </c>
      <c r="F779" s="19">
        <v>0.0223</v>
      </c>
      <c r="G779" s="19">
        <v>-3.0E-4</v>
      </c>
      <c r="H779" s="19">
        <v>0.0053</v>
      </c>
      <c r="I779" s="19">
        <v>0.0169</v>
      </c>
      <c r="J779" s="20">
        <f>(SUM(Portfolio!B779:I779)-sum(Portfolio!B780:I780))/SUM(Portfolio!B780:I780)</f>
        <v>0.01148885875</v>
      </c>
    </row>
    <row r="780">
      <c r="A780" s="21">
        <v>44512.0</v>
      </c>
      <c r="B780" s="19">
        <v>0.003</v>
      </c>
      <c r="C780" s="19">
        <v>0.0151</v>
      </c>
      <c r="D780" s="19">
        <v>0.0271</v>
      </c>
      <c r="E780" s="19">
        <v>0.0072</v>
      </c>
      <c r="F780" s="19">
        <v>0.0126</v>
      </c>
      <c r="G780" s="19">
        <v>0.0131</v>
      </c>
      <c r="H780" s="19">
        <v>0.0076</v>
      </c>
      <c r="I780" s="19">
        <v>0.0177</v>
      </c>
      <c r="J780" s="20">
        <f>(SUM(Portfolio!B780:I780)-sum(Portfolio!B781:I781))/SUM(Portfolio!B781:I781)</f>
        <v>0.01615608854</v>
      </c>
    </row>
    <row r="781">
      <c r="A781" s="21">
        <v>44511.0</v>
      </c>
      <c r="B781" s="19">
        <v>-0.0045</v>
      </c>
      <c r="C781" s="19">
        <v>0.0018</v>
      </c>
      <c r="D781" s="19">
        <v>-0.0039</v>
      </c>
      <c r="E781" s="19">
        <v>-0.0143</v>
      </c>
      <c r="F781" s="19">
        <v>-0.0037</v>
      </c>
      <c r="G781" s="19">
        <v>-0.008</v>
      </c>
      <c r="H781" s="19">
        <v>-0.0032</v>
      </c>
      <c r="I781" s="19">
        <v>-0.028</v>
      </c>
      <c r="J781" s="20">
        <f>(SUM(Portfolio!B781:I781)-sum(Portfolio!B782:I782))/SUM(Portfolio!B782:I782)</f>
        <v>-0.01952706437</v>
      </c>
    </row>
    <row r="782">
      <c r="A782" s="21">
        <v>44510.0</v>
      </c>
      <c r="B782" s="19">
        <v>-0.0108</v>
      </c>
      <c r="C782" s="19">
        <v>0.0112</v>
      </c>
      <c r="D782" s="19">
        <v>-0.0013</v>
      </c>
      <c r="E782" s="19">
        <v>0.0022</v>
      </c>
      <c r="F782" s="19">
        <v>0.0092</v>
      </c>
      <c r="G782" s="19">
        <v>-0.0018</v>
      </c>
      <c r="H782" s="19">
        <v>-0.0057</v>
      </c>
      <c r="I782" s="19">
        <v>-0.0149</v>
      </c>
      <c r="J782" s="20">
        <f>(SUM(Portfolio!B782:I782)-sum(Portfolio!B783:I783))/SUM(Portfolio!B783:I783)</f>
        <v>-0.009886760313</v>
      </c>
    </row>
    <row r="783">
      <c r="A783" s="18">
        <v>44509.0</v>
      </c>
      <c r="B783" s="19">
        <v>-0.0175</v>
      </c>
      <c r="C783" s="19">
        <v>0.0079</v>
      </c>
      <c r="D783" s="19">
        <v>0.0029</v>
      </c>
      <c r="E783" s="19">
        <v>0.0165</v>
      </c>
      <c r="F783" s="19">
        <v>-0.0046</v>
      </c>
      <c r="G783" s="19">
        <v>-0.0012</v>
      </c>
      <c r="H783" s="19">
        <v>0.0037</v>
      </c>
      <c r="I783" s="19">
        <v>-0.0307</v>
      </c>
      <c r="J783" s="20">
        <f>(SUM(Portfolio!B783:I783)-sum(Portfolio!B784:I784))/SUM(Portfolio!B784:I784)</f>
        <v>-0.02022228953</v>
      </c>
    </row>
    <row r="784">
      <c r="A784" s="18">
        <v>44508.0</v>
      </c>
      <c r="B784" s="19">
        <v>0.004</v>
      </c>
      <c r="C784" s="19">
        <v>0.0012</v>
      </c>
      <c r="D784" s="19">
        <v>0.0169</v>
      </c>
      <c r="E784" s="19">
        <v>0.0239</v>
      </c>
      <c r="F784" s="19">
        <v>0.0143</v>
      </c>
      <c r="G784" s="19">
        <v>0.0091</v>
      </c>
      <c r="H784" s="19">
        <v>0.0192</v>
      </c>
      <c r="I784" s="19">
        <v>0.1071</v>
      </c>
      <c r="J784" s="20">
        <f>(SUM(Portfolio!B784:I784)-sum(Portfolio!B785:I785))/SUM(Portfolio!B785:I785)</f>
        <v>0.0735258556</v>
      </c>
    </row>
    <row r="785">
      <c r="A785" s="18">
        <v>44504.0</v>
      </c>
      <c r="B785" s="19">
        <v>0.0079</v>
      </c>
      <c r="C785" s="19">
        <v>0.0061</v>
      </c>
      <c r="D785" s="19">
        <v>0.0036</v>
      </c>
      <c r="E785" s="19">
        <v>0.0099</v>
      </c>
      <c r="F785" s="19">
        <v>0.0184</v>
      </c>
      <c r="G785" s="19">
        <v>0.0039</v>
      </c>
      <c r="H785" s="19">
        <v>-0.0043</v>
      </c>
      <c r="I785" s="19">
        <v>-0.1425</v>
      </c>
      <c r="J785" s="20">
        <f>(SUM(Portfolio!B785:I785)-sum(Portfolio!B786:I786))/SUM(Portfolio!B786:I786)</f>
        <v>-0.09660469341</v>
      </c>
    </row>
    <row r="786">
      <c r="A786" s="18">
        <v>44503.0</v>
      </c>
      <c r="B786" s="19">
        <v>-0.0157</v>
      </c>
      <c r="C786" s="19">
        <v>-0.0069</v>
      </c>
      <c r="D786" s="19">
        <v>0.0027</v>
      </c>
      <c r="E786" s="19">
        <v>-0.006</v>
      </c>
      <c r="F786" s="19">
        <v>-0.014</v>
      </c>
      <c r="G786" s="19">
        <v>-0.0041</v>
      </c>
      <c r="H786" s="19">
        <v>-0.009</v>
      </c>
      <c r="I786" s="19">
        <v>-0.1001</v>
      </c>
      <c r="J786" s="20">
        <f>(SUM(Portfolio!B786:I786)-sum(Portfolio!B787:I787))/SUM(Portfolio!B787:I787)</f>
        <v>-0.07297411877</v>
      </c>
    </row>
    <row r="787">
      <c r="A787" s="18">
        <v>44502.0</v>
      </c>
      <c r="B787" s="19">
        <v>9.0E-4</v>
      </c>
      <c r="C787" s="19">
        <v>-0.0146</v>
      </c>
      <c r="D787" s="19">
        <v>-0.0013</v>
      </c>
      <c r="E787" s="19">
        <v>0.0044</v>
      </c>
      <c r="F787" s="19">
        <v>-0.0055</v>
      </c>
      <c r="G787" s="19">
        <v>-0.0022</v>
      </c>
      <c r="H787" s="19">
        <v>0.002</v>
      </c>
      <c r="I787" s="19">
        <v>-0.0156</v>
      </c>
      <c r="J787" s="20">
        <f>(SUM(Portfolio!B787:I787)-sum(Portfolio!B788:I788))/SUM(Portfolio!B788:I788)</f>
        <v>-0.01226047732</v>
      </c>
    </row>
    <row r="788">
      <c r="A788" s="18">
        <v>44501.0</v>
      </c>
      <c r="B788" s="19">
        <v>0.0142</v>
      </c>
      <c r="C788" s="19">
        <v>6.0E-4</v>
      </c>
      <c r="D788" s="19">
        <v>0.0194</v>
      </c>
      <c r="E788" s="19">
        <v>0.0041</v>
      </c>
      <c r="F788" s="19">
        <v>0.0164</v>
      </c>
      <c r="G788" s="19">
        <v>0.014</v>
      </c>
      <c r="H788" s="19">
        <v>0.0046</v>
      </c>
      <c r="I788" s="19">
        <v>-0.0181</v>
      </c>
      <c r="J788" s="20">
        <f>(SUM(Portfolio!B788:I788)-sum(Portfolio!B789:I789))/SUM(Portfolio!B789:I789)</f>
        <v>-0.01050586992</v>
      </c>
    </row>
    <row r="789">
      <c r="A789" s="21">
        <v>44498.0</v>
      </c>
      <c r="B789" s="19">
        <v>-0.0067</v>
      </c>
      <c r="C789" s="19">
        <v>-0.024</v>
      </c>
      <c r="D789" s="19">
        <v>-0.0212</v>
      </c>
      <c r="E789" s="19">
        <v>0.0055</v>
      </c>
      <c r="F789" s="19">
        <v>-0.0084</v>
      </c>
      <c r="G789" s="19">
        <v>-0.0092</v>
      </c>
      <c r="H789" s="19">
        <v>-0.0049</v>
      </c>
      <c r="I789" s="19">
        <v>0.0074</v>
      </c>
      <c r="J789" s="20">
        <f>(SUM(Portfolio!B789:I789)-sum(Portfolio!B790:I790))/SUM(Portfolio!B790:I790)</f>
        <v>0.001233808576</v>
      </c>
    </row>
    <row r="790">
      <c r="A790" s="21">
        <v>44497.0</v>
      </c>
      <c r="B790" s="19">
        <v>-0.0299</v>
      </c>
      <c r="C790" s="19">
        <v>-0.011</v>
      </c>
      <c r="D790" s="19">
        <v>-0.0145</v>
      </c>
      <c r="E790" s="19">
        <v>-0.0338</v>
      </c>
      <c r="F790" s="19">
        <v>-0.056</v>
      </c>
      <c r="G790" s="19">
        <v>-0.0179</v>
      </c>
      <c r="H790" s="19">
        <v>5.0E-4</v>
      </c>
      <c r="I790" s="19">
        <v>0.0465</v>
      </c>
      <c r="J790" s="20">
        <f>(SUM(Portfolio!B790:I790)-sum(Portfolio!B791:I791))/SUM(Portfolio!B791:I791)</f>
        <v>0.02779378129</v>
      </c>
    </row>
    <row r="791">
      <c r="A791" s="21">
        <v>44496.0</v>
      </c>
      <c r="B791" s="19">
        <v>-0.006</v>
      </c>
      <c r="C791" s="19">
        <v>-0.0126</v>
      </c>
      <c r="D791" s="19">
        <v>0.0148</v>
      </c>
      <c r="E791" s="19">
        <v>-0.0211</v>
      </c>
      <c r="F791" s="19">
        <v>0.0074</v>
      </c>
      <c r="G791" s="19">
        <v>-0.0016</v>
      </c>
      <c r="H791" s="19">
        <v>0.0029</v>
      </c>
      <c r="I791" s="19">
        <v>0.0026</v>
      </c>
      <c r="J791" s="20">
        <f>(SUM(Portfolio!B791:I791)-sum(Portfolio!B792:I792))/SUM(Portfolio!B792:I792)</f>
        <v>0.00101911463</v>
      </c>
    </row>
    <row r="792">
      <c r="A792" s="21">
        <v>44495.0</v>
      </c>
      <c r="B792" s="19">
        <v>-0.0026</v>
      </c>
      <c r="C792" s="19">
        <v>0.0228</v>
      </c>
      <c r="D792" s="19">
        <v>-0.0023</v>
      </c>
      <c r="E792" s="19">
        <v>0.0599</v>
      </c>
      <c r="F792" s="19">
        <v>0.0141</v>
      </c>
      <c r="G792" s="19">
        <v>0.005</v>
      </c>
      <c r="H792" s="19">
        <v>-0.0025</v>
      </c>
      <c r="I792" s="19">
        <v>-0.0161</v>
      </c>
      <c r="J792" s="20">
        <f>(SUM(Portfolio!B792:I792)-sum(Portfolio!B793:I793))/SUM(Portfolio!B793:I793)</f>
        <v>-0.00855779748</v>
      </c>
    </row>
    <row r="793">
      <c r="A793" s="21">
        <v>44494.0</v>
      </c>
      <c r="B793" s="19">
        <v>-0.0141</v>
      </c>
      <c r="C793" s="19">
        <v>-0.0097</v>
      </c>
      <c r="D793" s="19">
        <v>-0.0071</v>
      </c>
      <c r="E793" s="19">
        <v>-0.0224</v>
      </c>
      <c r="F793" s="19">
        <v>-0.0135</v>
      </c>
      <c r="G793" s="19">
        <v>0.0014</v>
      </c>
      <c r="H793" s="19">
        <v>0.0121</v>
      </c>
      <c r="I793" s="19">
        <v>-6.0E-4</v>
      </c>
      <c r="J793" s="20">
        <f>(SUM(Portfolio!B793:I793)-sum(Portfolio!B794:I794))/SUM(Portfolio!B794:I794)</f>
        <v>-0.002295559442</v>
      </c>
    </row>
    <row r="794">
      <c r="A794" s="21">
        <v>44491.0</v>
      </c>
      <c r="B794" s="19">
        <v>0.0027</v>
      </c>
      <c r="C794" s="19">
        <v>0.0019</v>
      </c>
      <c r="D794" s="19">
        <v>-0.0193</v>
      </c>
      <c r="E794" s="19">
        <v>-0.0337</v>
      </c>
      <c r="F794" s="19">
        <v>-0.0331</v>
      </c>
      <c r="G794" s="19">
        <v>-0.0029</v>
      </c>
      <c r="H794" s="19">
        <v>-0.012</v>
      </c>
      <c r="I794" s="19">
        <v>-0.0063</v>
      </c>
      <c r="J794" s="20">
        <f>(SUM(Portfolio!B794:I794)-sum(Portfolio!B795:I795))/SUM(Portfolio!B795:I795)</f>
        <v>-0.006857476707</v>
      </c>
    </row>
    <row r="795">
      <c r="A795" s="21">
        <v>44490.0</v>
      </c>
      <c r="B795" s="19">
        <v>0.0015</v>
      </c>
      <c r="C795" s="19">
        <v>-0.0288</v>
      </c>
      <c r="D795" s="19">
        <v>-0.027</v>
      </c>
      <c r="E795" s="19">
        <v>0.0433</v>
      </c>
      <c r="F795" s="19">
        <v>-0.0077</v>
      </c>
      <c r="G795" s="19">
        <v>-0.0051</v>
      </c>
      <c r="H795" s="19">
        <v>0.0045</v>
      </c>
      <c r="I795" s="19">
        <v>-0.0088</v>
      </c>
      <c r="J795" s="20">
        <f>(SUM(Portfolio!B795:I795)-sum(Portfolio!B796:I796))/SUM(Portfolio!B796:I796)</f>
        <v>-0.009483484576</v>
      </c>
    </row>
    <row r="796">
      <c r="A796" s="21">
        <v>44489.0</v>
      </c>
      <c r="B796" s="19">
        <v>-0.0088</v>
      </c>
      <c r="C796" s="19">
        <v>-0.0115</v>
      </c>
      <c r="D796" s="19">
        <v>-0.0109</v>
      </c>
      <c r="E796" s="19">
        <v>0.0104</v>
      </c>
      <c r="F796" s="19">
        <v>0.0026</v>
      </c>
      <c r="G796" s="19">
        <v>-0.0064</v>
      </c>
      <c r="H796" s="19">
        <v>-0.0049</v>
      </c>
      <c r="I796" s="19">
        <v>0.0105</v>
      </c>
      <c r="J796" s="20">
        <f>(SUM(Portfolio!B796:I796)-sum(Portfolio!B797:I797))/SUM(Portfolio!B797:I797)</f>
        <v>0.004908539898</v>
      </c>
    </row>
    <row r="797">
      <c r="A797" s="21">
        <v>44488.0</v>
      </c>
      <c r="B797" s="19">
        <v>0.011</v>
      </c>
      <c r="C797" s="19">
        <v>0.009</v>
      </c>
      <c r="D797" s="19">
        <v>0.0167</v>
      </c>
      <c r="E797" s="19">
        <v>-0.0544</v>
      </c>
      <c r="F797" s="19">
        <v>-0.0632</v>
      </c>
      <c r="G797" s="19">
        <v>-0.0032</v>
      </c>
      <c r="H797" s="19">
        <v>-0.001</v>
      </c>
      <c r="I797" s="19">
        <v>0.0149</v>
      </c>
      <c r="J797" s="20">
        <f>(SUM(Portfolio!B797:I797)-sum(Portfolio!B798:I798))/SUM(Portfolio!B798:I798)</f>
        <v>0.01121072933</v>
      </c>
    </row>
    <row r="798">
      <c r="A798" s="21">
        <v>44487.0</v>
      </c>
      <c r="B798" s="19">
        <v>-0.0101</v>
      </c>
      <c r="C798" s="19">
        <v>0.0027</v>
      </c>
      <c r="D798" s="19">
        <v>0.0445</v>
      </c>
      <c r="E798" s="19">
        <v>0.0241</v>
      </c>
      <c r="F798" s="19">
        <v>0.0234</v>
      </c>
      <c r="G798" s="19">
        <v>0.0096</v>
      </c>
      <c r="H798" s="19">
        <v>0.0</v>
      </c>
      <c r="I798" s="19">
        <v>-0.0229</v>
      </c>
      <c r="J798" s="20">
        <f>(SUM(Portfolio!B798:I798)-sum(Portfolio!B799:I799))/SUM(Portfolio!B799:I799)</f>
        <v>-0.01318184152</v>
      </c>
    </row>
    <row r="799">
      <c r="A799" s="21">
        <v>44483.0</v>
      </c>
      <c r="B799" s="19">
        <v>0.0293</v>
      </c>
      <c r="C799" s="19">
        <v>0.002</v>
      </c>
      <c r="D799" s="19">
        <v>0.0038</v>
      </c>
      <c r="E799" s="19">
        <v>-0.0183</v>
      </c>
      <c r="F799" s="19">
        <v>0.0295</v>
      </c>
      <c r="G799" s="19">
        <v>0.0046</v>
      </c>
      <c r="H799" s="19">
        <v>7.0E-4</v>
      </c>
      <c r="I799" s="19">
        <v>0.0342</v>
      </c>
      <c r="J799" s="20">
        <f>(SUM(Portfolio!B799:I799)-sum(Portfolio!B800:I800))/SUM(Portfolio!B800:I800)</f>
        <v>0.02588312915</v>
      </c>
    </row>
    <row r="800">
      <c r="A800" s="21">
        <v>44482.0</v>
      </c>
      <c r="B800" s="19">
        <v>0.006</v>
      </c>
      <c r="C800" s="19">
        <v>0.0102</v>
      </c>
      <c r="D800" s="19">
        <v>0.0143</v>
      </c>
      <c r="E800" s="19">
        <v>0.2045</v>
      </c>
      <c r="F800" s="19">
        <v>0.0327</v>
      </c>
      <c r="G800" s="19">
        <v>0.0132</v>
      </c>
      <c r="H800" s="19">
        <v>3.0E-4</v>
      </c>
      <c r="I800" s="19">
        <v>0.0389</v>
      </c>
      <c r="J800" s="20">
        <f>(SUM(Portfolio!B800:I800)-sum(Portfolio!B801:I801))/SUM(Portfolio!B801:I801)</f>
        <v>0.03252885699</v>
      </c>
    </row>
    <row r="801">
      <c r="A801" s="21">
        <v>44481.0</v>
      </c>
      <c r="B801" s="19">
        <v>-0.0026</v>
      </c>
      <c r="C801" s="19">
        <v>0.0057</v>
      </c>
      <c r="D801" s="19">
        <v>-0.0034</v>
      </c>
      <c r="E801" s="19">
        <v>0.0123</v>
      </c>
      <c r="F801" s="19">
        <v>0.0137</v>
      </c>
      <c r="G801" s="19">
        <v>0.0033</v>
      </c>
      <c r="H801" s="19">
        <v>-0.0125</v>
      </c>
      <c r="I801" s="19">
        <v>-0.0122</v>
      </c>
      <c r="J801" s="20">
        <f>(SUM(Portfolio!B801:I801)-sum(Portfolio!B802:I802))/SUM(Portfolio!B802:I802)</f>
        <v>-0.008798064766</v>
      </c>
    </row>
    <row r="802">
      <c r="A802" s="21">
        <v>44480.0</v>
      </c>
      <c r="B802" s="19">
        <v>0.0194</v>
      </c>
      <c r="C802" s="19">
        <v>-0.007</v>
      </c>
      <c r="D802" s="19">
        <v>-0.0191</v>
      </c>
      <c r="E802" s="19">
        <v>0.0857</v>
      </c>
      <c r="F802" s="19">
        <v>0.0274</v>
      </c>
      <c r="G802" s="19">
        <v>0.0028</v>
      </c>
      <c r="H802" s="19">
        <v>-0.0245</v>
      </c>
      <c r="I802" s="19">
        <v>0.0191</v>
      </c>
      <c r="J802" s="20">
        <f>(SUM(Portfolio!B802:I802)-sum(Portfolio!B803:I803))/SUM(Portfolio!B803:I803)</f>
        <v>0.01222040379</v>
      </c>
    </row>
    <row r="803">
      <c r="A803" s="18">
        <v>44477.0</v>
      </c>
      <c r="B803" s="19">
        <v>-0.0049</v>
      </c>
      <c r="C803" s="19">
        <v>0.0384</v>
      </c>
      <c r="D803" s="19">
        <v>0.0194</v>
      </c>
      <c r="E803" s="19">
        <v>0.0171</v>
      </c>
      <c r="F803" s="19">
        <v>-0.0054</v>
      </c>
      <c r="G803" s="19">
        <v>0.0049</v>
      </c>
      <c r="H803" s="19">
        <v>-0.0053</v>
      </c>
      <c r="I803" s="19">
        <v>0.0022</v>
      </c>
      <c r="J803" s="20">
        <f>(SUM(Portfolio!B803:I803)-sum(Portfolio!B804:I804))/SUM(Portfolio!B804:I804)</f>
        <v>0.005862935071</v>
      </c>
    </row>
    <row r="804">
      <c r="A804" s="18">
        <v>44476.0</v>
      </c>
      <c r="B804" s="19">
        <v>-0.0027</v>
      </c>
      <c r="C804" s="19">
        <v>0.0049</v>
      </c>
      <c r="D804" s="19">
        <v>0.0104</v>
      </c>
      <c r="E804" s="19">
        <v>0.1204</v>
      </c>
      <c r="F804" s="19">
        <v>0.0074</v>
      </c>
      <c r="G804" s="19">
        <v>0.0067</v>
      </c>
      <c r="H804" s="19">
        <v>-0.0047</v>
      </c>
      <c r="I804" s="19">
        <v>0.0063</v>
      </c>
      <c r="J804" s="20">
        <f>(SUM(Portfolio!B804:I804)-sum(Portfolio!B805:I805))/SUM(Portfolio!B805:I805)</f>
        <v>0.006538389688</v>
      </c>
    </row>
    <row r="805">
      <c r="A805" s="18">
        <v>44475.0</v>
      </c>
      <c r="B805" s="19">
        <v>0.0122</v>
      </c>
      <c r="C805" s="19">
        <v>-0.0189</v>
      </c>
      <c r="D805" s="19">
        <v>-0.0114</v>
      </c>
      <c r="E805" s="19">
        <v>-0.0258</v>
      </c>
      <c r="F805" s="19">
        <v>-0.0147</v>
      </c>
      <c r="G805" s="19">
        <v>-0.0112</v>
      </c>
      <c r="H805" s="19">
        <v>0.0087</v>
      </c>
      <c r="I805" s="19">
        <v>-0.0042</v>
      </c>
      <c r="J805" s="20">
        <f>(SUM(Portfolio!B805:I805)-sum(Portfolio!B806:I806))/SUM(Portfolio!B806:I806)</f>
        <v>-0.004648568241</v>
      </c>
    </row>
    <row r="806">
      <c r="A806" s="18">
        <v>44474.0</v>
      </c>
      <c r="B806" s="19">
        <v>0.0061</v>
      </c>
      <c r="C806" s="19">
        <v>0.0208</v>
      </c>
      <c r="D806" s="19">
        <v>0.0084</v>
      </c>
      <c r="E806" s="19">
        <v>0.0086</v>
      </c>
      <c r="F806" s="19">
        <v>-0.008</v>
      </c>
      <c r="G806" s="19">
        <v>0.0068</v>
      </c>
      <c r="H806" s="19">
        <v>-0.0067</v>
      </c>
      <c r="I806" s="19">
        <v>-0.0106</v>
      </c>
      <c r="J806" s="20">
        <f>(SUM(Portfolio!B806:I806)-sum(Portfolio!B807:I807))/SUM(Portfolio!B807:I807)</f>
        <v>-0.004956334652</v>
      </c>
    </row>
    <row r="807">
      <c r="A807" s="18">
        <v>44473.0</v>
      </c>
      <c r="B807" s="19">
        <v>0.0019</v>
      </c>
      <c r="C807" s="19">
        <v>0.0129</v>
      </c>
      <c r="D807" s="19">
        <v>0.0082</v>
      </c>
      <c r="E807" s="19">
        <v>0.0261</v>
      </c>
      <c r="F807" s="19">
        <v>0.0053</v>
      </c>
      <c r="G807" s="19">
        <v>0.0098</v>
      </c>
      <c r="H807" s="19">
        <v>-0.001</v>
      </c>
      <c r="I807" s="19">
        <v>-0.0113</v>
      </c>
      <c r="J807" s="20">
        <f>(SUM(Portfolio!B807:I807)-sum(Portfolio!B808:I808))/SUM(Portfolio!B808:I808)</f>
        <v>-0.005763439167</v>
      </c>
    </row>
    <row r="808">
      <c r="A808" s="18">
        <v>44470.0</v>
      </c>
      <c r="B808" s="19">
        <v>-0.0077</v>
      </c>
      <c r="C808" s="19">
        <v>0.0018</v>
      </c>
      <c r="D808" s="19">
        <v>-0.006</v>
      </c>
      <c r="E808" s="19">
        <v>-1.0E-4</v>
      </c>
      <c r="F808" s="19">
        <v>-0.0034</v>
      </c>
      <c r="G808" s="19">
        <v>-0.0057</v>
      </c>
      <c r="H808" s="19">
        <v>0.0025</v>
      </c>
      <c r="I808" s="19">
        <v>0.0149</v>
      </c>
      <c r="J808" s="20">
        <f>(SUM(Portfolio!B808:I808)-sum(Portfolio!B809:I809))/SUM(Portfolio!B809:I809)</f>
        <v>0.009798879746</v>
      </c>
    </row>
    <row r="809">
      <c r="A809" s="21">
        <v>44469.0</v>
      </c>
      <c r="B809" s="19">
        <v>7.0E-4</v>
      </c>
      <c r="C809" s="19">
        <v>-0.0034</v>
      </c>
      <c r="D809" s="19">
        <v>-0.0101</v>
      </c>
      <c r="E809" s="19">
        <v>0.0094</v>
      </c>
      <c r="F809" s="19">
        <v>-0.0082</v>
      </c>
      <c r="G809" s="19">
        <v>-0.003</v>
      </c>
      <c r="H809" s="19">
        <v>0.0084</v>
      </c>
      <c r="I809" s="19">
        <v>0.0101</v>
      </c>
      <c r="J809" s="20">
        <f>(SUM(Portfolio!B809:I809)-sum(Portfolio!B810:I810))/SUM(Portfolio!B810:I810)</f>
        <v>0.006725325133</v>
      </c>
    </row>
    <row r="810">
      <c r="A810" s="21">
        <v>44468.0</v>
      </c>
      <c r="B810" s="19">
        <v>-0.0131</v>
      </c>
      <c r="C810" s="19">
        <v>-0.0079</v>
      </c>
      <c r="D810" s="19">
        <v>0.0031</v>
      </c>
      <c r="E810" s="19">
        <v>0.0029</v>
      </c>
      <c r="F810" s="19">
        <v>0.0015</v>
      </c>
      <c r="G810" s="19">
        <v>-0.0024</v>
      </c>
      <c r="H810" s="19">
        <v>0.0096</v>
      </c>
      <c r="I810" s="19">
        <v>-0.0059</v>
      </c>
      <c r="J810" s="20">
        <f>(SUM(Portfolio!B810:I810)-sum(Portfolio!B811:I811))/SUM(Portfolio!B811:I811)</f>
        <v>-0.004743153134</v>
      </c>
    </row>
    <row r="811">
      <c r="A811" s="21">
        <v>44467.0</v>
      </c>
      <c r="B811" s="19">
        <v>-0.0062</v>
      </c>
      <c r="C811" s="19">
        <v>0.0093</v>
      </c>
      <c r="D811" s="19">
        <v>-0.0198</v>
      </c>
      <c r="E811" s="19">
        <v>-0.0071</v>
      </c>
      <c r="F811" s="19">
        <v>-0.004</v>
      </c>
      <c r="G811" s="19">
        <v>-0.0041</v>
      </c>
      <c r="H811" s="19">
        <v>0.0015</v>
      </c>
      <c r="I811" s="19">
        <v>-0.0102</v>
      </c>
      <c r="J811" s="20">
        <f>(SUM(Portfolio!B811:I811)-sum(Portfolio!B812:I812))/SUM(Portfolio!B812:I812)</f>
        <v>-0.007894696191</v>
      </c>
    </row>
    <row r="812">
      <c r="A812" s="21">
        <v>44466.0</v>
      </c>
      <c r="B812" s="19">
        <v>0.0147</v>
      </c>
      <c r="C812" s="19">
        <v>0.0168</v>
      </c>
      <c r="D812" s="19">
        <v>-0.0242</v>
      </c>
      <c r="E812" s="19">
        <v>0.0431</v>
      </c>
      <c r="F812" s="19">
        <v>0.001</v>
      </c>
      <c r="G812" s="19">
        <v>-0.0011</v>
      </c>
      <c r="H812" s="19">
        <v>0.0062</v>
      </c>
      <c r="I812" s="19">
        <v>0.0117</v>
      </c>
      <c r="J812" s="20">
        <f>(SUM(Portfolio!B812:I812)-sum(Portfolio!B813:I813))/SUM(Portfolio!B813:I813)</f>
        <v>0.009887581098</v>
      </c>
    </row>
    <row r="813">
      <c r="A813" s="21">
        <v>44463.0</v>
      </c>
      <c r="B813" s="19">
        <v>0.0201</v>
      </c>
      <c r="C813" s="19">
        <v>-0.0029</v>
      </c>
      <c r="D813" s="19">
        <v>0.0122</v>
      </c>
      <c r="E813" s="19">
        <v>-0.011</v>
      </c>
      <c r="F813" s="19">
        <v>-0.0167</v>
      </c>
      <c r="G813" s="19">
        <v>0.0011</v>
      </c>
      <c r="H813" s="19">
        <v>0.013</v>
      </c>
      <c r="I813" s="19">
        <v>0.005</v>
      </c>
      <c r="J813" s="20">
        <f>(SUM(Portfolio!B813:I813)-sum(Portfolio!B814:I814))/SUM(Portfolio!B814:I814)</f>
        <v>0.005738031811</v>
      </c>
    </row>
    <row r="814">
      <c r="A814" s="21">
        <v>44462.0</v>
      </c>
      <c r="B814" s="19">
        <v>0.0237</v>
      </c>
      <c r="C814" s="19">
        <v>0.0244</v>
      </c>
      <c r="D814" s="19">
        <v>0.0149</v>
      </c>
      <c r="E814" s="19">
        <v>0.0368</v>
      </c>
      <c r="F814" s="19">
        <v>-0.0041</v>
      </c>
      <c r="G814" s="19">
        <v>0.0136</v>
      </c>
      <c r="H814" s="19">
        <v>0.0168</v>
      </c>
      <c r="I814" s="19">
        <v>-0.0039</v>
      </c>
      <c r="J814" s="20">
        <f>(SUM(Portfolio!B814:I814)-sum(Portfolio!B815:I815))/SUM(Portfolio!B815:I815)</f>
        <v>0.003234835041</v>
      </c>
    </row>
    <row r="815">
      <c r="A815" s="21">
        <v>44461.0</v>
      </c>
      <c r="B815" s="19">
        <v>-0.0118</v>
      </c>
      <c r="C815" s="19">
        <v>0.0107</v>
      </c>
      <c r="D815" s="19">
        <v>-9.0E-4</v>
      </c>
      <c r="E815" s="19">
        <v>0.027</v>
      </c>
      <c r="F815" s="19">
        <v>0.0083</v>
      </c>
      <c r="G815" s="19">
        <v>6.0E-4</v>
      </c>
      <c r="H815" s="19">
        <v>-0.0143</v>
      </c>
      <c r="I815" s="19">
        <v>-0.0158</v>
      </c>
      <c r="J815" s="20">
        <f>(SUM(Portfolio!B815:I815)-sum(Portfolio!B816:I816))/SUM(Portfolio!B816:I816)</f>
        <v>-0.01142185297</v>
      </c>
    </row>
    <row r="816">
      <c r="A816" s="21">
        <v>44460.0</v>
      </c>
      <c r="B816" s="19">
        <v>-0.0051</v>
      </c>
      <c r="C816" s="19">
        <v>0.0043</v>
      </c>
      <c r="D816" s="19">
        <v>0.0181</v>
      </c>
      <c r="E816" s="19">
        <v>0.01</v>
      </c>
      <c r="F816" s="19">
        <v>0.0332</v>
      </c>
      <c r="G816" s="19">
        <v>0.008</v>
      </c>
      <c r="H816" s="19">
        <v>-0.0036</v>
      </c>
      <c r="I816" s="19">
        <v>0.0013</v>
      </c>
      <c r="J816" s="20">
        <f>(SUM(Portfolio!B816:I816)-sum(Portfolio!B817:I817))/SUM(Portfolio!B817:I817)</f>
        <v>0.002353005187</v>
      </c>
    </row>
    <row r="817">
      <c r="A817" s="21">
        <v>44459.0</v>
      </c>
      <c r="B817" s="19">
        <v>-0.0141</v>
      </c>
      <c r="C817" s="19">
        <v>0.0016</v>
      </c>
      <c r="D817" s="19">
        <v>-0.002</v>
      </c>
      <c r="E817" s="19">
        <v>-0.0313</v>
      </c>
      <c r="F817" s="19">
        <v>0.0112</v>
      </c>
      <c r="G817" s="19">
        <v>-0.0103</v>
      </c>
      <c r="H817" s="19">
        <v>0.0067</v>
      </c>
      <c r="I817" s="19">
        <v>-0.006</v>
      </c>
      <c r="J817" s="20">
        <f>(SUM(Portfolio!B817:I817)-sum(Portfolio!B818:I818))/SUM(Portfolio!B818:I818)</f>
        <v>-0.004884077604</v>
      </c>
    </row>
    <row r="818">
      <c r="A818" s="21">
        <v>44456.0</v>
      </c>
      <c r="B818" s="19">
        <v>0.0142</v>
      </c>
      <c r="C818" s="19">
        <v>-0.0155</v>
      </c>
      <c r="D818" s="19">
        <v>-0.0064</v>
      </c>
      <c r="E818" s="19">
        <v>-0.0098</v>
      </c>
      <c r="F818" s="19">
        <v>0.0017</v>
      </c>
      <c r="G818" s="19">
        <v>-0.0014</v>
      </c>
      <c r="H818" s="19">
        <v>-0.0104</v>
      </c>
      <c r="I818" s="19">
        <v>-0.0213</v>
      </c>
      <c r="J818" s="20">
        <f>(SUM(Portfolio!B818:I818)-sum(Portfolio!B819:I819))/SUM(Portfolio!B819:I819)</f>
        <v>-0.01680086253</v>
      </c>
    </row>
    <row r="819">
      <c r="A819" s="21">
        <v>44455.0</v>
      </c>
      <c r="B819" s="19">
        <v>0.0085</v>
      </c>
      <c r="C819" s="19">
        <v>0.021</v>
      </c>
      <c r="D819" s="19">
        <v>-0.0054</v>
      </c>
      <c r="E819" s="19">
        <v>-0.001</v>
      </c>
      <c r="F819" s="19">
        <v>0.0683</v>
      </c>
      <c r="G819" s="19">
        <v>0.0056</v>
      </c>
      <c r="H819" s="19">
        <v>0.0027</v>
      </c>
      <c r="I819" s="19">
        <v>-0.01</v>
      </c>
      <c r="J819" s="20">
        <f>(SUM(Portfolio!B819:I819)-sum(Portfolio!B820:I820))/SUM(Portfolio!B820:I820)</f>
        <v>-0.00447527751</v>
      </c>
    </row>
    <row r="820">
      <c r="A820" s="21">
        <v>44454.0</v>
      </c>
      <c r="B820" s="19">
        <v>-0.0011</v>
      </c>
      <c r="C820" s="19">
        <v>0.0042</v>
      </c>
      <c r="D820" s="19">
        <v>0.015</v>
      </c>
      <c r="E820" s="19">
        <v>0.0191</v>
      </c>
      <c r="F820" s="19">
        <v>-5.0E-4</v>
      </c>
      <c r="G820" s="19">
        <v>0.0091</v>
      </c>
      <c r="H820" s="19">
        <v>0.003</v>
      </c>
      <c r="I820" s="19">
        <v>-0.009</v>
      </c>
      <c r="J820" s="20">
        <f>(SUM(Portfolio!B820:I820)-sum(Portfolio!B821:I821))/SUM(Portfolio!B821:I821)</f>
        <v>-0.004802577126</v>
      </c>
    </row>
    <row r="821">
      <c r="A821" s="21">
        <v>44453.0</v>
      </c>
      <c r="B821" s="19">
        <v>-0.0045</v>
      </c>
      <c r="C821" s="19">
        <v>-0.0013</v>
      </c>
      <c r="D821" s="19">
        <v>-0.0034</v>
      </c>
      <c r="E821" s="19">
        <v>0.0163</v>
      </c>
      <c r="F821" s="19">
        <v>0.0091</v>
      </c>
      <c r="G821" s="19">
        <v>3.0E-4</v>
      </c>
      <c r="H821" s="19">
        <v>-0.0076</v>
      </c>
      <c r="I821" s="19">
        <v>0.0363</v>
      </c>
      <c r="J821" s="20">
        <f>(SUM(Portfolio!B821:I821)-sum(Portfolio!B822:I822))/SUM(Portfolio!B822:I822)</f>
        <v>0.02483628949</v>
      </c>
    </row>
    <row r="822">
      <c r="A822" s="21">
        <v>44452.0</v>
      </c>
      <c r="B822" s="19">
        <v>-0.0083</v>
      </c>
      <c r="C822" s="19">
        <v>-0.0223</v>
      </c>
      <c r="D822" s="19">
        <v>2.0E-4</v>
      </c>
      <c r="E822" s="19">
        <v>0.0075</v>
      </c>
      <c r="F822" s="19">
        <v>0.0071</v>
      </c>
      <c r="G822" s="19">
        <v>0.0016</v>
      </c>
      <c r="H822" s="19">
        <v>0.0058</v>
      </c>
      <c r="I822" s="19">
        <v>0.0302</v>
      </c>
      <c r="J822" s="20">
        <f>(SUM(Portfolio!B822:I822)-sum(Portfolio!B823:I823))/SUM(Portfolio!B823:I823)</f>
        <v>0.01923909638</v>
      </c>
    </row>
    <row r="823">
      <c r="A823" s="18">
        <v>44448.0</v>
      </c>
      <c r="B823" s="19">
        <v>-0.0049</v>
      </c>
      <c r="C823" s="19">
        <v>-0.0024</v>
      </c>
      <c r="D823" s="19">
        <v>-0.001</v>
      </c>
      <c r="E823" s="19">
        <v>0.0125</v>
      </c>
      <c r="F823" s="19">
        <v>0.0066</v>
      </c>
      <c r="G823" s="19">
        <v>-0.0011</v>
      </c>
      <c r="H823" s="19">
        <v>0.0081</v>
      </c>
      <c r="I823" s="19">
        <v>-0.0134</v>
      </c>
      <c r="J823" s="20">
        <f>(SUM(Portfolio!B823:I823)-sum(Portfolio!B824:I824))/SUM(Portfolio!B824:I824)</f>
        <v>-0.009300489385</v>
      </c>
    </row>
    <row r="824">
      <c r="A824" s="18">
        <v>44447.0</v>
      </c>
      <c r="B824" s="19">
        <v>0.0046</v>
      </c>
      <c r="C824" s="19">
        <v>-0.0039</v>
      </c>
      <c r="D824" s="19">
        <v>-0.0079</v>
      </c>
      <c r="E824" s="19">
        <v>0.0022</v>
      </c>
      <c r="F824" s="19">
        <v>-0.0024</v>
      </c>
      <c r="G824" s="19">
        <v>0.0011</v>
      </c>
      <c r="H824" s="19">
        <v>-0.0017</v>
      </c>
      <c r="I824" s="19">
        <v>-0.0057</v>
      </c>
      <c r="J824" s="20">
        <f>(SUM(Portfolio!B824:I824)-sum(Portfolio!B825:I825))/SUM(Portfolio!B825:I825)</f>
        <v>-0.004695226731</v>
      </c>
    </row>
    <row r="825">
      <c r="A825" s="18">
        <v>44446.0</v>
      </c>
      <c r="B825" s="19">
        <v>0.0023</v>
      </c>
      <c r="C825" s="19">
        <v>0.0063</v>
      </c>
      <c r="D825" s="19">
        <v>-0.0137</v>
      </c>
      <c r="E825" s="19">
        <v>-0.0096</v>
      </c>
      <c r="F825" s="19">
        <v>0.0117</v>
      </c>
      <c r="G825" s="19">
        <v>-0.0024</v>
      </c>
      <c r="H825" s="19">
        <v>0.0082</v>
      </c>
      <c r="I825" s="19">
        <v>-0.0087</v>
      </c>
      <c r="J825" s="20">
        <f>(SUM(Portfolio!B825:I825)-sum(Portfolio!B826:I826))/SUM(Portfolio!B826:I826)</f>
        <v>-0.00580534802</v>
      </c>
    </row>
    <row r="826">
      <c r="A826" s="18">
        <v>44445.0</v>
      </c>
      <c r="B826" s="19">
        <v>-0.0066</v>
      </c>
      <c r="C826" s="19">
        <v>0.0155</v>
      </c>
      <c r="D826" s="19">
        <v>0.0175</v>
      </c>
      <c r="E826" s="19">
        <v>0.0064</v>
      </c>
      <c r="F826" s="19">
        <v>-0.0062</v>
      </c>
      <c r="G826" s="19">
        <v>0.0042</v>
      </c>
      <c r="H826" s="19">
        <v>0.0027</v>
      </c>
      <c r="I826" s="19">
        <v>0.0094</v>
      </c>
      <c r="J826" s="20">
        <f>(SUM(Portfolio!B826:I826)-sum(Portfolio!B827:I827))/SUM(Portfolio!B827:I827)</f>
        <v>0.008887485961</v>
      </c>
    </row>
    <row r="827">
      <c r="A827" s="18">
        <v>44442.0</v>
      </c>
      <c r="B827" s="19">
        <v>-0.0081</v>
      </c>
      <c r="C827" s="19">
        <v>0.041</v>
      </c>
      <c r="D827" s="19">
        <v>0.0068</v>
      </c>
      <c r="E827" s="19">
        <v>0.0082</v>
      </c>
      <c r="F827" s="19">
        <v>0.0041</v>
      </c>
      <c r="G827" s="19">
        <v>0.0054</v>
      </c>
      <c r="H827" s="19">
        <v>-0.0015</v>
      </c>
      <c r="I827" s="19">
        <v>0.0173</v>
      </c>
      <c r="J827" s="20">
        <f>(SUM(Portfolio!B827:I827)-sum(Portfolio!B828:I828))/SUM(Portfolio!B828:I828)</f>
        <v>0.01565444524</v>
      </c>
    </row>
    <row r="828">
      <c r="A828" s="18">
        <v>44441.0</v>
      </c>
      <c r="B828" s="19">
        <v>0.0063</v>
      </c>
      <c r="C828" s="19">
        <v>0.012</v>
      </c>
      <c r="D828" s="19">
        <v>0.0068</v>
      </c>
      <c r="E828" s="19">
        <v>-0.0071</v>
      </c>
      <c r="F828" s="19">
        <v>0.0012</v>
      </c>
      <c r="G828" s="19">
        <v>0.0074</v>
      </c>
      <c r="H828" s="19">
        <v>-0.0165</v>
      </c>
      <c r="I828" s="19">
        <v>-0.0075</v>
      </c>
      <c r="J828" s="20">
        <f>(SUM(Portfolio!B828:I828)-sum(Portfolio!B829:I829))/SUM(Portfolio!B829:I829)</f>
        <v>-0.004636514998</v>
      </c>
    </row>
    <row r="829">
      <c r="A829" s="18">
        <v>44440.0</v>
      </c>
      <c r="B829" s="19">
        <v>-0.0015</v>
      </c>
      <c r="C829" s="19">
        <v>0.004</v>
      </c>
      <c r="D829" s="19">
        <v>-0.0168</v>
      </c>
      <c r="E829" s="19">
        <v>0.0277</v>
      </c>
      <c r="F829" s="19">
        <v>-0.0085</v>
      </c>
      <c r="G829" s="19">
        <v>-0.0014</v>
      </c>
      <c r="H829" s="19">
        <v>0.0018</v>
      </c>
      <c r="I829" s="19">
        <v>0.0225</v>
      </c>
      <c r="J829" s="20">
        <f>(SUM(Portfolio!B829:I829)-sum(Portfolio!B830:I830))/SUM(Portfolio!B830:I830)</f>
        <v>0.01526874088</v>
      </c>
    </row>
    <row r="830">
      <c r="A830" s="21">
        <v>44439.0</v>
      </c>
      <c r="B830" s="19">
        <v>0.0084</v>
      </c>
      <c r="C830" s="19">
        <v>-0.0053</v>
      </c>
      <c r="D830" s="19">
        <v>0.0049</v>
      </c>
      <c r="E830" s="19">
        <v>-0.0159</v>
      </c>
      <c r="F830" s="19">
        <v>0.0159</v>
      </c>
      <c r="G830" s="19">
        <v>0.0118</v>
      </c>
      <c r="H830" s="19">
        <v>0.0201</v>
      </c>
      <c r="I830" s="19">
        <v>-0.0064</v>
      </c>
      <c r="J830" s="20">
        <f>(SUM(Portfolio!B830:I830)-sum(Portfolio!B831:I831))/SUM(Portfolio!B831:I831)</f>
        <v>-0.002839934257</v>
      </c>
    </row>
    <row r="831">
      <c r="A831" s="21">
        <v>44438.0</v>
      </c>
      <c r="B831" s="19">
        <v>0.0128</v>
      </c>
      <c r="C831" s="19">
        <v>0.0192</v>
      </c>
      <c r="D831" s="19">
        <v>-0.0063</v>
      </c>
      <c r="E831" s="19">
        <v>0.0217</v>
      </c>
      <c r="F831" s="19">
        <v>0.0102</v>
      </c>
      <c r="G831" s="19">
        <v>0.0123</v>
      </c>
      <c r="H831" s="19">
        <v>0.0021</v>
      </c>
      <c r="I831" s="19">
        <v>-0.0191</v>
      </c>
      <c r="J831" s="20">
        <f>(SUM(Portfolio!B831:I831)-sum(Portfolio!B832:I832))/SUM(Portfolio!B832:I832)</f>
        <v>-0.01111473028</v>
      </c>
    </row>
    <row r="832">
      <c r="A832" s="21">
        <v>44435.0</v>
      </c>
      <c r="B832" s="19">
        <v>-0.0041</v>
      </c>
      <c r="C832" s="19">
        <v>-0.0014</v>
      </c>
      <c r="D832" s="19">
        <v>-0.0109</v>
      </c>
      <c r="E832" s="19">
        <v>0.0051</v>
      </c>
      <c r="F832" s="19">
        <v>0.0064</v>
      </c>
      <c r="G832" s="19">
        <v>0.0039</v>
      </c>
      <c r="H832" s="19">
        <v>-0.001</v>
      </c>
      <c r="I832" s="19">
        <v>-0.0057</v>
      </c>
      <c r="J832" s="20">
        <f>(SUM(Portfolio!B832:I832)-sum(Portfolio!B833:I833))/SUM(Portfolio!B833:I833)</f>
        <v>-0.005013552614</v>
      </c>
    </row>
    <row r="833">
      <c r="A833" s="21">
        <v>44434.0</v>
      </c>
      <c r="B833" s="19">
        <v>-0.0017</v>
      </c>
      <c r="C833" s="19">
        <v>0.0126</v>
      </c>
      <c r="D833" s="19">
        <v>-0.0045</v>
      </c>
      <c r="E833" s="19">
        <v>-4.0E-4</v>
      </c>
      <c r="F833" s="19">
        <v>-0.0087</v>
      </c>
      <c r="G833" s="19">
        <v>6.0E-4</v>
      </c>
      <c r="H833" s="19">
        <v>-0.001</v>
      </c>
      <c r="I833" s="19">
        <v>0.0495</v>
      </c>
      <c r="J833" s="20">
        <f>(SUM(Portfolio!B833:I833)-sum(Portfolio!B834:I834))/SUM(Portfolio!B834:I834)</f>
        <v>0.03517008727</v>
      </c>
    </row>
    <row r="834">
      <c r="A834" s="21">
        <v>44433.0</v>
      </c>
      <c r="B834" s="19">
        <v>-9.0E-4</v>
      </c>
      <c r="C834" s="19">
        <v>0.0087</v>
      </c>
      <c r="D834" s="19">
        <v>0.0085</v>
      </c>
      <c r="E834" s="19">
        <v>0.0164</v>
      </c>
      <c r="F834" s="19">
        <v>0.0032</v>
      </c>
      <c r="G834" s="19">
        <v>2.0E-4</v>
      </c>
      <c r="H834" s="19">
        <v>-0.0015</v>
      </c>
      <c r="I834" s="19">
        <v>-0.0203</v>
      </c>
      <c r="J834" s="20">
        <f>(SUM(Portfolio!B834:I834)-sum(Portfolio!B835:I835))/SUM(Portfolio!B835:I835)</f>
        <v>-0.01302655502</v>
      </c>
    </row>
    <row r="835">
      <c r="A835" s="21">
        <v>44432.0</v>
      </c>
      <c r="B835" s="19">
        <v>0.0225</v>
      </c>
      <c r="C835" s="19">
        <v>0.0099</v>
      </c>
      <c r="D835" s="19">
        <v>-0.0103</v>
      </c>
      <c r="E835" s="19">
        <v>0.0103</v>
      </c>
      <c r="F835" s="19">
        <v>-0.0027</v>
      </c>
      <c r="G835" s="19">
        <v>0.0084</v>
      </c>
      <c r="H835" s="19">
        <v>6.0E-4</v>
      </c>
      <c r="I835" s="19">
        <v>-0.0341</v>
      </c>
      <c r="J835" s="20">
        <f>(SUM(Portfolio!B835:I835)-sum(Portfolio!B836:I836))/SUM(Portfolio!B836:I836)</f>
        <v>-0.02279076902</v>
      </c>
    </row>
    <row r="836">
      <c r="A836" s="21">
        <v>44431.0</v>
      </c>
      <c r="B836" s="19">
        <v>0.0065</v>
      </c>
      <c r="C836" s="19">
        <v>0.0066</v>
      </c>
      <c r="D836" s="19">
        <v>0.0033</v>
      </c>
      <c r="E836" s="19">
        <v>-0.0217</v>
      </c>
      <c r="F836" s="19">
        <v>-0.0124</v>
      </c>
      <c r="G836" s="19">
        <v>0.0027</v>
      </c>
      <c r="H836" s="19">
        <v>-0.0038</v>
      </c>
      <c r="I836" s="19">
        <v>0.0062</v>
      </c>
      <c r="J836" s="20">
        <f>(SUM(Portfolio!B836:I836)-sum(Portfolio!B837:I837))/SUM(Portfolio!B837:I837)</f>
        <v>0.004949933625</v>
      </c>
    </row>
    <row r="837">
      <c r="A837" s="21">
        <v>44428.0</v>
      </c>
      <c r="B837" s="19">
        <v>0.0012</v>
      </c>
      <c r="C837" s="19">
        <v>-0.0112</v>
      </c>
      <c r="D837" s="19">
        <v>-3.0E-4</v>
      </c>
      <c r="E837" s="19">
        <v>-0.0349</v>
      </c>
      <c r="F837" s="19">
        <v>-2.0E-4</v>
      </c>
      <c r="G837" s="19">
        <v>-0.0076</v>
      </c>
      <c r="H837" s="19">
        <v>0.0052</v>
      </c>
      <c r="I837" s="19">
        <v>-0.0345</v>
      </c>
      <c r="J837" s="20">
        <f>(SUM(Portfolio!B837:I837)-sum(Portfolio!B838:I838))/SUM(Portfolio!B838:I838)</f>
        <v>-0.02575418974</v>
      </c>
    </row>
    <row r="838">
      <c r="A838" s="21">
        <v>44426.0</v>
      </c>
      <c r="B838" s="19">
        <v>-0.0011</v>
      </c>
      <c r="C838" s="19">
        <v>0.0039</v>
      </c>
      <c r="D838" s="19">
        <v>-0.0047</v>
      </c>
      <c r="E838" s="19">
        <v>-0.0146</v>
      </c>
      <c r="F838" s="19">
        <v>-0.0012</v>
      </c>
      <c r="G838" s="19">
        <v>-0.001</v>
      </c>
      <c r="H838" s="19">
        <v>8.0E-4</v>
      </c>
      <c r="I838" s="19">
        <v>0.0157</v>
      </c>
      <c r="J838" s="20">
        <f>(SUM(Portfolio!B838:I838)-sum(Portfolio!B839:I839))/SUM(Portfolio!B839:I839)</f>
        <v>0.01107233586</v>
      </c>
    </row>
    <row r="839">
      <c r="A839" s="21">
        <v>44425.0</v>
      </c>
      <c r="B839" s="19">
        <v>-0.0104</v>
      </c>
      <c r="C839" s="19">
        <v>-0.0043</v>
      </c>
      <c r="D839" s="19">
        <v>0.0219</v>
      </c>
      <c r="E839" s="19">
        <v>-0.0198</v>
      </c>
      <c r="F839" s="19">
        <v>-0.0081</v>
      </c>
      <c r="G839" s="19">
        <v>0.002</v>
      </c>
      <c r="H839" s="19">
        <v>0.0198</v>
      </c>
      <c r="I839" s="19">
        <v>0.0051</v>
      </c>
      <c r="J839" s="20">
        <f>(SUM(Portfolio!B839:I839)-sum(Portfolio!B840:I840))/SUM(Portfolio!B840:I840)</f>
        <v>0.00506879573</v>
      </c>
    </row>
    <row r="840">
      <c r="A840" s="21">
        <v>44424.0</v>
      </c>
      <c r="B840" s="19">
        <v>0.0029</v>
      </c>
      <c r="C840" s="19">
        <v>0.013</v>
      </c>
      <c r="D840" s="19">
        <v>-0.0046</v>
      </c>
      <c r="E840" s="19">
        <v>-0.0116</v>
      </c>
      <c r="F840" s="19">
        <v>-0.0026</v>
      </c>
      <c r="G840" s="19">
        <v>0.0044</v>
      </c>
      <c r="H840" s="19">
        <v>-0.0079</v>
      </c>
      <c r="I840" s="19">
        <v>-0.0258</v>
      </c>
      <c r="J840" s="20">
        <f>(SUM(Portfolio!B840:I840)-sum(Portfolio!B841:I841))/SUM(Portfolio!B841:I841)</f>
        <v>-0.01831229929</v>
      </c>
    </row>
    <row r="841">
      <c r="A841" s="21">
        <v>44421.0</v>
      </c>
      <c r="B841" s="19">
        <v>0.0165</v>
      </c>
      <c r="C841" s="19">
        <v>0.0167</v>
      </c>
      <c r="D841" s="19">
        <v>0.0134</v>
      </c>
      <c r="E841" s="19">
        <v>0.0041</v>
      </c>
      <c r="F841" s="19">
        <v>0.0122</v>
      </c>
      <c r="G841" s="19">
        <v>0.009</v>
      </c>
      <c r="H841" s="19">
        <v>-0.0081</v>
      </c>
      <c r="I841" s="19">
        <v>0.0023</v>
      </c>
      <c r="J841" s="20">
        <f>(SUM(Portfolio!B841:I841)-sum(Portfolio!B842:I842))/SUM(Portfolio!B842:I842)</f>
        <v>0.004327591513</v>
      </c>
    </row>
    <row r="842">
      <c r="A842" s="21">
        <v>44420.0</v>
      </c>
      <c r="B842" s="19">
        <v>0.0043</v>
      </c>
      <c r="C842" s="19">
        <v>-0.0032</v>
      </c>
      <c r="D842" s="19">
        <v>0.0072</v>
      </c>
      <c r="E842" s="19">
        <v>0.0357</v>
      </c>
      <c r="F842" s="19">
        <v>0.0012</v>
      </c>
      <c r="G842" s="19">
        <v>0.0044</v>
      </c>
      <c r="H842" s="19">
        <v>2.0E-4</v>
      </c>
      <c r="I842" s="19">
        <v>-0.0991</v>
      </c>
      <c r="J842" s="20">
        <f>(SUM(Portfolio!B842:I842)-sum(Portfolio!B843:I843))/SUM(Portfolio!B843:I843)</f>
        <v>-0.07294018794</v>
      </c>
    </row>
    <row r="843">
      <c r="A843" s="21">
        <v>44419.0</v>
      </c>
      <c r="B843" s="19">
        <v>-0.0084</v>
      </c>
      <c r="C843" s="19">
        <v>0.014</v>
      </c>
      <c r="D843" s="19">
        <v>2.0E-4</v>
      </c>
      <c r="E843" s="19">
        <v>0.0042</v>
      </c>
      <c r="F843" s="19">
        <v>-0.0057</v>
      </c>
      <c r="G843" s="19">
        <v>-2.0E-4</v>
      </c>
      <c r="H843" s="19">
        <v>0.0011</v>
      </c>
      <c r="I843" s="19">
        <v>0.0257</v>
      </c>
      <c r="J843" s="20">
        <f>(SUM(Portfolio!B843:I843)-sum(Portfolio!B844:I844))/SUM(Portfolio!B844:I844)</f>
        <v>0.01961539256</v>
      </c>
    </row>
    <row r="844">
      <c r="A844" s="21">
        <v>44418.0</v>
      </c>
      <c r="B844" s="19">
        <v>0.0025</v>
      </c>
      <c r="C844" s="19">
        <v>0.0052</v>
      </c>
      <c r="D844" s="19">
        <v>0.0084</v>
      </c>
      <c r="E844" s="19">
        <v>-0.0131</v>
      </c>
      <c r="F844" s="19">
        <v>-0.0185</v>
      </c>
      <c r="G844" s="19">
        <v>6.0E-4</v>
      </c>
      <c r="H844" s="19">
        <v>-0.0163</v>
      </c>
      <c r="I844" s="19">
        <v>0.0085</v>
      </c>
      <c r="J844" s="20">
        <f>(SUM(Portfolio!B844:I844)-sum(Portfolio!B845:I845))/SUM(Portfolio!B845:I845)</f>
        <v>0.006007588605</v>
      </c>
    </row>
    <row r="845">
      <c r="A845" s="18">
        <v>44417.0</v>
      </c>
      <c r="B845" s="19">
        <v>0.0075</v>
      </c>
      <c r="C845" s="19">
        <v>-0.0057</v>
      </c>
      <c r="D845" s="19">
        <v>0.0079</v>
      </c>
      <c r="E845" s="19">
        <v>-0.0065</v>
      </c>
      <c r="F845" s="19">
        <v>-0.0021</v>
      </c>
      <c r="G845" s="19">
        <v>0.0033</v>
      </c>
      <c r="H845" s="19">
        <v>3.0E-4</v>
      </c>
      <c r="I845" s="19">
        <v>0.0133</v>
      </c>
      <c r="J845" s="20">
        <f>(SUM(Portfolio!B845:I845)-sum(Portfolio!B846:I846))/SUM(Portfolio!B846:I846)</f>
        <v>0.01020093523</v>
      </c>
    </row>
    <row r="846">
      <c r="A846" s="18">
        <v>44414.0</v>
      </c>
      <c r="B846" s="19">
        <v>0.0053</v>
      </c>
      <c r="C846" s="19">
        <v>-0.0212</v>
      </c>
      <c r="D846" s="19">
        <v>-0.002</v>
      </c>
      <c r="E846" s="19">
        <v>0.0012</v>
      </c>
      <c r="F846" s="19">
        <v>-0.0046</v>
      </c>
      <c r="G846" s="19">
        <v>-0.0028</v>
      </c>
      <c r="H846" s="19">
        <v>0.0081</v>
      </c>
      <c r="I846" s="19">
        <v>0.106</v>
      </c>
      <c r="J846" s="20">
        <f>(SUM(Portfolio!B846:I846)-sum(Portfolio!B847:I847))/SUM(Portfolio!B847:I847)</f>
        <v>0.07471808092</v>
      </c>
    </row>
    <row r="847">
      <c r="A847" s="18">
        <v>44413.0</v>
      </c>
      <c r="B847" s="19">
        <v>0.0133</v>
      </c>
      <c r="C847" s="19">
        <v>0.0145</v>
      </c>
      <c r="D847" s="19">
        <v>0.0026</v>
      </c>
      <c r="E847" s="19">
        <v>0.0052</v>
      </c>
      <c r="F847" s="19">
        <v>0.0319</v>
      </c>
      <c r="G847" s="19">
        <v>0.0028</v>
      </c>
      <c r="H847" s="19">
        <v>0.0071</v>
      </c>
      <c r="I847" s="19">
        <v>0.0019</v>
      </c>
      <c r="J847" s="20">
        <f>(SUM(Portfolio!B847:I847)-sum(Portfolio!B848:I848))/SUM(Portfolio!B848:I848)</f>
        <v>0.004134204938</v>
      </c>
    </row>
    <row r="848">
      <c r="A848" s="18">
        <v>44412.0</v>
      </c>
      <c r="B848" s="19">
        <v>0.0213</v>
      </c>
      <c r="C848" s="19">
        <v>0.0077</v>
      </c>
      <c r="D848" s="19">
        <v>-0.0036</v>
      </c>
      <c r="E848" s="19">
        <v>-0.0183</v>
      </c>
      <c r="F848" s="19">
        <v>-0.0062</v>
      </c>
      <c r="G848" s="19">
        <v>0.0089</v>
      </c>
      <c r="H848" s="19">
        <v>-0.003</v>
      </c>
      <c r="I848" s="19">
        <v>0.0264</v>
      </c>
      <c r="J848" s="20">
        <f>(SUM(Portfolio!B848:I848)-sum(Portfolio!B849:I849))/SUM(Portfolio!B849:I849)</f>
        <v>0.01989289954</v>
      </c>
    </row>
    <row r="849">
      <c r="A849" s="18">
        <v>44411.0</v>
      </c>
      <c r="B849" s="19">
        <v>0.0085</v>
      </c>
      <c r="C849" s="19">
        <v>0.0074</v>
      </c>
      <c r="D849" s="19">
        <v>0.0145</v>
      </c>
      <c r="E849" s="19">
        <v>0.0231</v>
      </c>
      <c r="F849" s="19">
        <v>0.0125</v>
      </c>
      <c r="G849" s="19">
        <v>0.0138</v>
      </c>
      <c r="H849" s="19">
        <v>-0.0212</v>
      </c>
      <c r="I849" s="19">
        <v>-0.0509</v>
      </c>
      <c r="J849" s="20">
        <f>(SUM(Portfolio!B849:I849)-sum(Portfolio!B850:I850))/SUM(Portfolio!B850:I850)</f>
        <v>-0.03586116834</v>
      </c>
    </row>
    <row r="850">
      <c r="A850" s="18">
        <v>44410.0</v>
      </c>
      <c r="B850" s="19">
        <v>-0.0027</v>
      </c>
      <c r="C850" s="19">
        <v>0.0183</v>
      </c>
      <c r="D850" s="19">
        <v>0.0131</v>
      </c>
      <c r="E850" s="19">
        <v>0.0099</v>
      </c>
      <c r="F850" s="19">
        <v>0.0115</v>
      </c>
      <c r="G850" s="19">
        <v>0.0053</v>
      </c>
      <c r="H850" s="19">
        <v>-0.0069</v>
      </c>
      <c r="I850" s="19">
        <v>-0.0103</v>
      </c>
      <c r="J850" s="20">
        <f>(SUM(Portfolio!B850:I850)-sum(Portfolio!B851:I851))/SUM(Portfolio!B851:I851)</f>
        <v>-0.005759204125</v>
      </c>
    </row>
    <row r="851">
      <c r="A851" s="21">
        <v>44407.0</v>
      </c>
      <c r="B851" s="19">
        <v>0.0058</v>
      </c>
      <c r="C851" s="19">
        <v>-0.0087</v>
      </c>
      <c r="D851" s="19">
        <v>-0.004</v>
      </c>
      <c r="E851" s="19">
        <v>0.0036</v>
      </c>
      <c r="F851" s="19">
        <v>-0.0053</v>
      </c>
      <c r="G851" s="19">
        <v>-1.0E-4</v>
      </c>
      <c r="H851" s="19">
        <v>0.0071</v>
      </c>
      <c r="I851" s="19">
        <v>0.0085</v>
      </c>
      <c r="J851" s="20">
        <f>(SUM(Portfolio!B851:I851)-sum(Portfolio!B852:I852))/SUM(Portfolio!B852:I852)</f>
        <v>0.006022914763</v>
      </c>
    </row>
    <row r="852">
      <c r="A852" s="21">
        <v>44406.0</v>
      </c>
      <c r="B852" s="19">
        <v>7.0E-4</v>
      </c>
      <c r="C852" s="19">
        <v>0.0078</v>
      </c>
      <c r="D852" s="19">
        <v>0.0071</v>
      </c>
      <c r="E852" s="19">
        <v>0.0297</v>
      </c>
      <c r="F852" s="19">
        <v>-0.0146</v>
      </c>
      <c r="G852" s="19">
        <v>0.0031</v>
      </c>
      <c r="H852" s="19">
        <v>0.0013</v>
      </c>
      <c r="I852" s="19">
        <v>-0.0061</v>
      </c>
      <c r="J852" s="20">
        <f>(SUM(Portfolio!B852:I852)-sum(Portfolio!B853:I853))/SUM(Portfolio!B853:I853)</f>
        <v>-0.003085735302</v>
      </c>
    </row>
    <row r="853">
      <c r="A853" s="21">
        <v>44405.0</v>
      </c>
      <c r="B853" s="19">
        <v>-0.0156</v>
      </c>
      <c r="C853" s="19">
        <v>-0.0086</v>
      </c>
      <c r="D853" s="19">
        <v>0.0019</v>
      </c>
      <c r="E853" s="19">
        <v>-0.0239</v>
      </c>
      <c r="F853" s="19">
        <v>0.0022</v>
      </c>
      <c r="G853" s="19">
        <v>-6.0E-4</v>
      </c>
      <c r="H853" s="19">
        <v>-0.0044</v>
      </c>
      <c r="I853" s="19">
        <v>-0.0086</v>
      </c>
      <c r="J853" s="20">
        <f>(SUM(Portfolio!B853:I853)-sum(Portfolio!B854:I854))/SUM(Portfolio!B854:I854)</f>
        <v>-0.008124810379</v>
      </c>
    </row>
    <row r="854">
      <c r="A854" s="21">
        <v>44404.0</v>
      </c>
      <c r="B854" s="19">
        <v>0.0036</v>
      </c>
      <c r="C854" s="19">
        <v>-0.0105</v>
      </c>
      <c r="D854" s="19">
        <v>-8.0E-4</v>
      </c>
      <c r="E854" s="19">
        <v>-0.006</v>
      </c>
      <c r="F854" s="19">
        <v>-0.0118</v>
      </c>
      <c r="G854" s="19">
        <v>-0.004</v>
      </c>
      <c r="H854" s="19">
        <v>0.0037</v>
      </c>
      <c r="I854" s="19">
        <v>0.0041</v>
      </c>
      <c r="J854" s="20">
        <f>(SUM(Portfolio!B854:I854)-sum(Portfolio!B855:I855))/SUM(Portfolio!B855:I855)</f>
        <v>0.002385148648</v>
      </c>
    </row>
    <row r="855">
      <c r="A855" s="21">
        <v>44403.0</v>
      </c>
      <c r="B855" s="19">
        <v>-0.0057</v>
      </c>
      <c r="C855" s="19">
        <v>-0.0137</v>
      </c>
      <c r="D855" s="19">
        <v>0.0085</v>
      </c>
      <c r="E855" s="19">
        <v>-0.0081</v>
      </c>
      <c r="F855" s="19">
        <v>-0.0059</v>
      </c>
      <c r="G855" s="19">
        <v>-0.0019</v>
      </c>
      <c r="H855" s="19">
        <v>-0.0028</v>
      </c>
      <c r="I855" s="19">
        <v>0.0127</v>
      </c>
      <c r="J855" s="20">
        <f>(SUM(Portfolio!B855:I855)-sum(Portfolio!B856:I856))/SUM(Portfolio!B856:I856)</f>
        <v>0.007978530262</v>
      </c>
    </row>
    <row r="856">
      <c r="A856" s="21">
        <v>44400.0</v>
      </c>
      <c r="B856" s="19">
        <v>-0.0041</v>
      </c>
      <c r="C856" s="19">
        <v>-0.0071</v>
      </c>
      <c r="D856" s="19">
        <v>2.0E-4</v>
      </c>
      <c r="E856" s="19">
        <v>-0.0231</v>
      </c>
      <c r="F856" s="19">
        <v>0.0261</v>
      </c>
      <c r="G856" s="19">
        <v>0.0022</v>
      </c>
      <c r="H856" s="19">
        <v>-0.0012</v>
      </c>
      <c r="I856" s="19">
        <v>-0.0248</v>
      </c>
      <c r="J856" s="20">
        <f>(SUM(Portfolio!B856:I856)-sum(Portfolio!B857:I857))/SUM(Portfolio!B857:I857)</f>
        <v>-0.01888102349</v>
      </c>
    </row>
    <row r="857">
      <c r="A857" s="21">
        <v>44399.0</v>
      </c>
      <c r="B857" s="19">
        <v>0.0038</v>
      </c>
      <c r="C857" s="19">
        <v>0.0128</v>
      </c>
      <c r="D857" s="19">
        <v>0.0259</v>
      </c>
      <c r="E857" s="19">
        <v>0.0013</v>
      </c>
      <c r="F857" s="19">
        <v>0.001</v>
      </c>
      <c r="G857" s="19">
        <v>0.0094</v>
      </c>
      <c r="H857" s="19">
        <v>-0.018</v>
      </c>
      <c r="I857" s="19">
        <v>0.0381</v>
      </c>
      <c r="J857" s="20">
        <f>(SUM(Portfolio!B857:I857)-sum(Portfolio!B858:I858))/SUM(Portfolio!B858:I858)</f>
        <v>0.02900786927</v>
      </c>
    </row>
    <row r="858">
      <c r="A858" s="21">
        <v>44397.0</v>
      </c>
      <c r="B858" s="19">
        <v>-0.0189</v>
      </c>
      <c r="C858" s="19">
        <v>-0.0025</v>
      </c>
      <c r="D858" s="19">
        <v>0.0054</v>
      </c>
      <c r="E858" s="19">
        <v>-0.0217</v>
      </c>
      <c r="F858" s="19">
        <v>-0.0046</v>
      </c>
      <c r="G858" s="19">
        <v>-0.0061</v>
      </c>
      <c r="H858" s="19">
        <v>0.0122</v>
      </c>
      <c r="I858" s="19">
        <v>-0.0241</v>
      </c>
      <c r="J858" s="20">
        <f>(SUM(Portfolio!B858:I858)-sum(Portfolio!B859:I859))/SUM(Portfolio!B859:I859)</f>
        <v>-0.0179073857</v>
      </c>
    </row>
    <row r="859">
      <c r="A859" s="21">
        <v>44396.0</v>
      </c>
      <c r="B859" s="19">
        <v>-0.0337</v>
      </c>
      <c r="C859" s="19">
        <v>-0.0064</v>
      </c>
      <c r="D859" s="19">
        <v>-0.0088</v>
      </c>
      <c r="E859" s="19">
        <v>-0.0077</v>
      </c>
      <c r="F859" s="19">
        <v>-7.0E-4</v>
      </c>
      <c r="G859" s="19">
        <v>-0.0103</v>
      </c>
      <c r="H859" s="19">
        <v>-0.0024</v>
      </c>
      <c r="I859" s="19">
        <v>-0.0107</v>
      </c>
      <c r="J859" s="20">
        <f>(SUM(Portfolio!B859:I859)-sum(Portfolio!B860:I860))/SUM(Portfolio!B860:I860)</f>
        <v>-0.01085273204</v>
      </c>
    </row>
    <row r="860">
      <c r="A860" s="21">
        <v>44393.0</v>
      </c>
      <c r="B860" s="19">
        <v>0.0011</v>
      </c>
      <c r="C860" s="19">
        <v>0.0144</v>
      </c>
      <c r="D860" s="19">
        <v>-0.016</v>
      </c>
      <c r="E860" s="19">
        <v>0.0032</v>
      </c>
      <c r="F860" s="19">
        <v>0.008</v>
      </c>
      <c r="G860" s="19">
        <v>0.0011</v>
      </c>
      <c r="H860" s="19">
        <v>-0.0011</v>
      </c>
      <c r="I860" s="19">
        <v>-0.061</v>
      </c>
      <c r="J860" s="20">
        <f>(SUM(Portfolio!B860:I860)-sum(Portfolio!B861:I861))/SUM(Portfolio!B861:I861)</f>
        <v>-0.04473080046</v>
      </c>
    </row>
    <row r="861">
      <c r="A861" s="21">
        <v>44392.0</v>
      </c>
      <c r="B861" s="19">
        <v>0.0144</v>
      </c>
      <c r="C861" s="19">
        <v>-0.0017</v>
      </c>
      <c r="D861" s="19">
        <v>0.0025</v>
      </c>
      <c r="E861" s="19">
        <v>0.0023</v>
      </c>
      <c r="F861" s="19">
        <v>0.0105</v>
      </c>
      <c r="G861" s="19">
        <v>0.0039</v>
      </c>
      <c r="H861" s="19">
        <v>0.0033</v>
      </c>
      <c r="I861" s="19">
        <v>0.0094</v>
      </c>
      <c r="J861" s="20">
        <f>(SUM(Portfolio!B861:I861)-sum(Portfolio!B862:I862))/SUM(Portfolio!B862:I862)</f>
        <v>0.007978013078</v>
      </c>
    </row>
    <row r="862">
      <c r="A862" s="21">
        <v>44391.0</v>
      </c>
      <c r="B862" s="19">
        <v>-0.0018</v>
      </c>
      <c r="C862" s="19">
        <v>-0.0065</v>
      </c>
      <c r="D862" s="19">
        <v>0.0207</v>
      </c>
      <c r="E862" s="19">
        <v>-0.0045</v>
      </c>
      <c r="F862" s="19">
        <v>0.0111</v>
      </c>
      <c r="G862" s="19">
        <v>0.0033</v>
      </c>
      <c r="H862" s="19">
        <v>-0.0037</v>
      </c>
      <c r="I862" s="19">
        <v>-0.0071</v>
      </c>
      <c r="J862" s="20">
        <f>(SUM(Portfolio!B862:I862)-sum(Portfolio!B863:I863))/SUM(Portfolio!B863:I863)</f>
        <v>-0.004865031889</v>
      </c>
    </row>
    <row r="863">
      <c r="A863" s="21">
        <v>44390.0</v>
      </c>
      <c r="B863" s="19">
        <v>0.01</v>
      </c>
      <c r="C863" s="19">
        <v>0.0075</v>
      </c>
      <c r="D863" s="19">
        <v>-0.0019</v>
      </c>
      <c r="E863" s="19">
        <v>0.0114</v>
      </c>
      <c r="F863" s="19">
        <v>0.0037</v>
      </c>
      <c r="G863" s="19">
        <v>0.0057</v>
      </c>
      <c r="H863" s="19">
        <v>0.0135</v>
      </c>
      <c r="I863" s="19">
        <v>0.0047</v>
      </c>
      <c r="J863" s="20">
        <f>(SUM(Portfolio!B863:I863)-sum(Portfolio!B864:I864))/SUM(Portfolio!B864:I864)</f>
        <v>0.005442520276</v>
      </c>
    </row>
    <row r="864">
      <c r="A864" s="21">
        <v>44389.0</v>
      </c>
      <c r="B864" s="19">
        <v>-0.01</v>
      </c>
      <c r="C864" s="19">
        <v>0.0062</v>
      </c>
      <c r="D864" s="19">
        <v>-0.0096</v>
      </c>
      <c r="E864" s="19">
        <v>0.0038</v>
      </c>
      <c r="F864" s="19">
        <v>-0.0012</v>
      </c>
      <c r="G864" s="19">
        <v>-2.0E-4</v>
      </c>
      <c r="H864" s="19">
        <v>0.0023</v>
      </c>
      <c r="I864" s="19">
        <v>-0.0047</v>
      </c>
      <c r="J864" s="20">
        <f>(SUM(Portfolio!B864:I864)-sum(Portfolio!B865:I865))/SUM(Portfolio!B865:I865)</f>
        <v>-0.003880916087</v>
      </c>
    </row>
    <row r="865">
      <c r="A865" s="18">
        <v>44386.0</v>
      </c>
      <c r="B865" s="19">
        <v>-0.0121</v>
      </c>
      <c r="C865" s="19">
        <v>-0.0102</v>
      </c>
      <c r="D865" s="19">
        <v>0.0014</v>
      </c>
      <c r="E865" s="19">
        <v>-2.0E-4</v>
      </c>
      <c r="F865" s="19">
        <v>-0.0032</v>
      </c>
      <c r="G865" s="19">
        <v>-0.0019</v>
      </c>
      <c r="H865" s="19">
        <v>-0.0098</v>
      </c>
      <c r="I865" s="19">
        <v>0.0179</v>
      </c>
      <c r="J865" s="20">
        <f>(SUM(Portfolio!B865:I865)-sum(Portfolio!B866:I866))/SUM(Portfolio!B866:I866)</f>
        <v>0.01117934676</v>
      </c>
    </row>
    <row r="866">
      <c r="A866" s="18">
        <v>44385.0</v>
      </c>
      <c r="B866" s="19">
        <v>-0.0124</v>
      </c>
      <c r="C866" s="19">
        <v>-0.0083</v>
      </c>
      <c r="D866" s="19">
        <v>-0.0025</v>
      </c>
      <c r="E866" s="19">
        <v>-0.0339</v>
      </c>
      <c r="F866" s="19">
        <v>-0.0086</v>
      </c>
      <c r="G866" s="19">
        <v>-0.0074</v>
      </c>
      <c r="H866" s="19">
        <v>0.0013</v>
      </c>
      <c r="I866" s="19">
        <v>0.0148</v>
      </c>
      <c r="J866" s="20">
        <f>(SUM(Portfolio!B866:I866)-sum(Portfolio!B867:I867))/SUM(Portfolio!B867:I867)</f>
        <v>0.008964640447</v>
      </c>
    </row>
    <row r="867">
      <c r="A867" s="18">
        <v>44384.0</v>
      </c>
      <c r="B867" s="19">
        <v>0.0031</v>
      </c>
      <c r="C867" s="19">
        <v>-0.0069</v>
      </c>
      <c r="D867" s="19">
        <v>0.0015</v>
      </c>
      <c r="E867" s="19">
        <v>6.0E-4</v>
      </c>
      <c r="F867" s="19">
        <v>0.0062</v>
      </c>
      <c r="G867" s="19">
        <v>0.0034</v>
      </c>
      <c r="H867" s="19">
        <v>0.0125</v>
      </c>
      <c r="I867" s="19">
        <v>-0.1022</v>
      </c>
      <c r="J867" s="20">
        <f>(SUM(Portfolio!B867:I867)-sum(Portfolio!B868:I868))/SUM(Portfolio!B868:I868)</f>
        <v>-0.07625355268</v>
      </c>
    </row>
    <row r="868">
      <c r="A868" s="18">
        <v>44383.0</v>
      </c>
      <c r="B868" s="19">
        <v>0.0262</v>
      </c>
      <c r="C868" s="19">
        <v>-0.0118</v>
      </c>
      <c r="D868" s="19">
        <v>-0.0106</v>
      </c>
      <c r="E868" s="19">
        <v>-0.0844</v>
      </c>
      <c r="F868" s="19">
        <v>-0.0056</v>
      </c>
      <c r="G868" s="19">
        <v>5.0E-4</v>
      </c>
      <c r="H868" s="19">
        <v>4.0E-4</v>
      </c>
      <c r="I868" s="19">
        <v>-0.0058</v>
      </c>
      <c r="J868" s="20">
        <f>(SUM(Portfolio!B868:I868)-sum(Portfolio!B869:I869))/SUM(Portfolio!B869:I869)</f>
        <v>-0.005369463314</v>
      </c>
    </row>
    <row r="869">
      <c r="A869" s="18">
        <v>44382.0</v>
      </c>
      <c r="B869" s="19">
        <v>0.0102</v>
      </c>
      <c r="C869" s="19">
        <v>0.0099</v>
      </c>
      <c r="D869" s="19">
        <v>0.0071</v>
      </c>
      <c r="E869" s="19">
        <v>0.0035</v>
      </c>
      <c r="F869" s="19">
        <v>0.0062</v>
      </c>
      <c r="G869" s="19">
        <v>0.0068</v>
      </c>
      <c r="H869" s="19">
        <v>-8.0E-4</v>
      </c>
      <c r="I869" s="19">
        <v>-0.0217</v>
      </c>
      <c r="J869" s="20">
        <f>(SUM(Portfolio!B869:I869)-sum(Portfolio!B870:I870))/SUM(Portfolio!B870:I870)</f>
        <v>-0.01488755358</v>
      </c>
    </row>
    <row r="870">
      <c r="A870" s="18">
        <v>44379.0</v>
      </c>
      <c r="B870" s="19">
        <v>-0.0043</v>
      </c>
      <c r="C870" s="19">
        <v>0.0148</v>
      </c>
      <c r="D870" s="19">
        <v>0.0047</v>
      </c>
      <c r="E870" s="19">
        <v>0.0019</v>
      </c>
      <c r="F870" s="19">
        <v>-0.003</v>
      </c>
      <c r="G870" s="19">
        <v>7.0E-4</v>
      </c>
      <c r="H870" s="19">
        <v>-0.0019</v>
      </c>
      <c r="I870" s="19">
        <v>-0.0102</v>
      </c>
      <c r="J870" s="20">
        <f>(SUM(Portfolio!B870:I870)-sum(Portfolio!B871:I871))/SUM(Portfolio!B871:I871)</f>
        <v>-0.006803734714</v>
      </c>
    </row>
    <row r="871">
      <c r="A871" s="18">
        <v>44378.0</v>
      </c>
      <c r="B871" s="19">
        <v>-0.0074</v>
      </c>
      <c r="C871" s="19">
        <v>-0.006</v>
      </c>
      <c r="D871" s="19">
        <v>-0.0129</v>
      </c>
      <c r="E871" s="19">
        <v>0.0137</v>
      </c>
      <c r="F871" s="19">
        <v>0.0015</v>
      </c>
      <c r="G871" s="19">
        <v>-0.0022</v>
      </c>
      <c r="H871" s="19">
        <v>-0.001</v>
      </c>
      <c r="I871" s="19">
        <v>-0.0083</v>
      </c>
      <c r="J871" s="20">
        <f>(SUM(Portfolio!B871:I871)-sum(Portfolio!B872:I872))/SUM(Portfolio!B872:I872)</f>
        <v>-0.00758000412</v>
      </c>
    </row>
    <row r="872">
      <c r="A872" s="21">
        <v>44377.0</v>
      </c>
      <c r="B872" s="19">
        <v>-0.0028</v>
      </c>
      <c r="C872" s="19">
        <v>0.0109</v>
      </c>
      <c r="D872" s="19">
        <v>0.0114</v>
      </c>
      <c r="E872" s="19">
        <v>-0.0057</v>
      </c>
      <c r="F872" s="19">
        <v>-0.003</v>
      </c>
      <c r="G872" s="19">
        <v>-5.0E-4</v>
      </c>
      <c r="H872" s="19">
        <v>0.0066</v>
      </c>
      <c r="I872" s="19">
        <v>-0.0057</v>
      </c>
      <c r="J872" s="20">
        <f>(SUM(Portfolio!B872:I872)-sum(Portfolio!B873:I873))/SUM(Portfolio!B873:I873)</f>
        <v>-0.00293569677</v>
      </c>
    </row>
    <row r="873">
      <c r="A873" s="21">
        <v>44376.0</v>
      </c>
      <c r="B873" s="19">
        <v>-0.0042</v>
      </c>
      <c r="C873" s="19">
        <v>9.0E-4</v>
      </c>
      <c r="D873" s="19">
        <v>-0.0056</v>
      </c>
      <c r="E873" s="19">
        <v>-0.0036</v>
      </c>
      <c r="F873" s="19">
        <v>-0.0015</v>
      </c>
      <c r="G873" s="19">
        <v>-0.0045</v>
      </c>
      <c r="H873" s="19">
        <v>0.015</v>
      </c>
      <c r="I873" s="19">
        <v>0.0018</v>
      </c>
      <c r="J873" s="20">
        <f>(SUM(Portfolio!B873:I873)-sum(Portfolio!B874:I874))/SUM(Portfolio!B874:I874)</f>
        <v>0.001700153498</v>
      </c>
    </row>
    <row r="874">
      <c r="A874" s="21">
        <v>44375.0</v>
      </c>
      <c r="B874" s="19">
        <v>-0.0045</v>
      </c>
      <c r="C874" s="19">
        <v>-0.0088</v>
      </c>
      <c r="D874" s="19">
        <v>-0.0015</v>
      </c>
      <c r="E874" s="19">
        <v>0.0093</v>
      </c>
      <c r="F874" s="19">
        <v>-0.0071</v>
      </c>
      <c r="G874" s="19">
        <v>-0.0023</v>
      </c>
      <c r="H874" s="19">
        <v>-9.0E-4</v>
      </c>
      <c r="I874" s="19">
        <v>0.0194</v>
      </c>
      <c r="J874" s="20">
        <f>(SUM(Portfolio!B874:I874)-sum(Portfolio!B875:I875))/SUM(Portfolio!B875:I875)</f>
        <v>0.01378909313</v>
      </c>
    </row>
    <row r="875">
      <c r="A875" s="21">
        <v>44372.0</v>
      </c>
      <c r="B875" s="19">
        <v>0.0059</v>
      </c>
      <c r="C875" s="19">
        <v>-0.0228</v>
      </c>
      <c r="D875" s="19">
        <v>0.0096</v>
      </c>
      <c r="E875" s="19">
        <v>0.0149</v>
      </c>
      <c r="F875" s="19">
        <v>0.0089</v>
      </c>
      <c r="G875" s="19">
        <v>0.0037</v>
      </c>
      <c r="H875" s="19">
        <v>0.0126</v>
      </c>
      <c r="I875" s="19">
        <v>-0.0012</v>
      </c>
      <c r="J875" s="20">
        <f>(SUM(Portfolio!B875:I875)-sum(Portfolio!B876:I876))/SUM(Portfolio!B876:I876)</f>
        <v>-0.0007461765962</v>
      </c>
    </row>
    <row r="876">
      <c r="A876" s="21">
        <v>44371.0</v>
      </c>
      <c r="B876" s="19">
        <v>0.014</v>
      </c>
      <c r="C876" s="19">
        <v>-0.0235</v>
      </c>
      <c r="D876" s="19">
        <v>0.0373</v>
      </c>
      <c r="E876" s="19">
        <v>-0.0018</v>
      </c>
      <c r="F876" s="19">
        <v>-0.0034</v>
      </c>
      <c r="G876" s="19">
        <v>0.0061</v>
      </c>
      <c r="H876" s="19">
        <v>0.003</v>
      </c>
      <c r="I876" s="19">
        <v>0.0353</v>
      </c>
      <c r="J876" s="20">
        <f>(SUM(Portfolio!B876:I876)-sum(Portfolio!B877:I877))/SUM(Portfolio!B877:I877)</f>
        <v>0.02749765669</v>
      </c>
    </row>
    <row r="877">
      <c r="A877" s="21">
        <v>44370.0</v>
      </c>
      <c r="B877" s="19">
        <v>0.0011</v>
      </c>
      <c r="C877" s="19">
        <v>-0.0092</v>
      </c>
      <c r="D877" s="19">
        <v>-0.0058</v>
      </c>
      <c r="E877" s="19">
        <v>-0.0078</v>
      </c>
      <c r="F877" s="19">
        <v>-0.0056</v>
      </c>
      <c r="G877" s="19">
        <v>-0.0033</v>
      </c>
      <c r="H877" s="19">
        <v>-0.0207</v>
      </c>
      <c r="I877" s="19">
        <v>-0.0281</v>
      </c>
      <c r="J877" s="20">
        <f>(SUM(Portfolio!B877:I877)-sum(Portfolio!B878:I878))/SUM(Portfolio!B878:I878)</f>
        <v>-0.02341913313</v>
      </c>
    </row>
    <row r="878">
      <c r="A878" s="21">
        <v>44369.0</v>
      </c>
      <c r="B878" s="19">
        <v>-0.0033</v>
      </c>
      <c r="C878" s="19">
        <v>-0.0051</v>
      </c>
      <c r="D878" s="19">
        <v>0.0077</v>
      </c>
      <c r="E878" s="19">
        <v>0.0108</v>
      </c>
      <c r="F878" s="19">
        <v>0.0032</v>
      </c>
      <c r="G878" s="19">
        <v>3.0E-4</v>
      </c>
      <c r="H878" s="19">
        <v>-0.0251</v>
      </c>
      <c r="I878" s="19">
        <v>0.0277</v>
      </c>
      <c r="J878" s="20">
        <f>(SUM(Portfolio!B878:I878)-sum(Portfolio!B879:I879))/SUM(Portfolio!B879:I879)</f>
        <v>0.01925027919</v>
      </c>
    </row>
    <row r="879">
      <c r="A879" s="21">
        <v>44368.0</v>
      </c>
      <c r="B879" s="19">
        <v>0.006</v>
      </c>
      <c r="C879" s="19">
        <v>0.0052</v>
      </c>
      <c r="D879" s="19">
        <v>-0.002</v>
      </c>
      <c r="E879" s="19">
        <v>-0.0092</v>
      </c>
      <c r="F879" s="19">
        <v>-5.0E-4</v>
      </c>
      <c r="G879" s="19">
        <v>0.0025</v>
      </c>
      <c r="H879" s="19">
        <v>-0.003</v>
      </c>
      <c r="I879" s="19">
        <v>0.0101</v>
      </c>
      <c r="J879" s="20">
        <f>(SUM(Portfolio!B879:I879)-sum(Portfolio!B880:I880))/SUM(Portfolio!B880:I880)</f>
        <v>0.007835106402</v>
      </c>
    </row>
    <row r="880">
      <c r="A880" s="21">
        <v>44365.0</v>
      </c>
      <c r="B880" s="19">
        <v>0.0093</v>
      </c>
      <c r="C880" s="19">
        <v>0.0045</v>
      </c>
      <c r="D880" s="19">
        <v>0.0054</v>
      </c>
      <c r="E880" s="19">
        <v>-0.0239</v>
      </c>
      <c r="F880" s="19">
        <v>-0.0053</v>
      </c>
      <c r="G880" s="19">
        <v>-2.0E-4</v>
      </c>
      <c r="H880" s="19">
        <v>3.0E-4</v>
      </c>
      <c r="I880" s="19">
        <v>-0.0156</v>
      </c>
      <c r="J880" s="20">
        <f>(SUM(Portfolio!B880:I880)-sum(Portfolio!B881:I881))/SUM(Portfolio!B881:I881)</f>
        <v>-0.01100150877</v>
      </c>
    </row>
    <row r="881">
      <c r="A881" s="21">
        <v>44364.0</v>
      </c>
      <c r="B881" s="19">
        <v>-0.0125</v>
      </c>
      <c r="C881" s="19">
        <v>0.0018</v>
      </c>
      <c r="D881" s="19">
        <v>0.0099</v>
      </c>
      <c r="E881" s="19">
        <v>-0.0106</v>
      </c>
      <c r="F881" s="19">
        <v>-0.0106</v>
      </c>
      <c r="G881" s="19">
        <v>-0.0041</v>
      </c>
      <c r="H881" s="19">
        <v>-0.0044</v>
      </c>
      <c r="I881" s="19">
        <v>0.0308</v>
      </c>
      <c r="J881" s="20">
        <f>(SUM(Portfolio!B881:I881)-sum(Portfolio!B882:I882))/SUM(Portfolio!B882:I882)</f>
        <v>0.02247815224</v>
      </c>
    </row>
    <row r="882">
      <c r="A882" s="21">
        <v>44363.0</v>
      </c>
      <c r="B882" s="19">
        <v>-0.0038</v>
      </c>
      <c r="C882" s="19">
        <v>-0.0171</v>
      </c>
      <c r="D882" s="19">
        <v>0.0045</v>
      </c>
      <c r="E882" s="19">
        <v>-0.0095</v>
      </c>
      <c r="F882" s="19">
        <v>0.0039</v>
      </c>
      <c r="G882" s="19">
        <v>-0.0043</v>
      </c>
      <c r="H882" s="19">
        <v>0.0029</v>
      </c>
      <c r="I882" s="19">
        <v>-0.0091</v>
      </c>
      <c r="J882" s="20">
        <f>(SUM(Portfolio!B882:I882)-sum(Portfolio!B883:I883))/SUM(Portfolio!B883:I883)</f>
        <v>-0.007984117458</v>
      </c>
    </row>
    <row r="883">
      <c r="A883" s="21">
        <v>44362.0</v>
      </c>
      <c r="B883" s="19">
        <v>0.0073</v>
      </c>
      <c r="C883" s="19">
        <v>0.0023</v>
      </c>
      <c r="D883" s="19">
        <v>0.0083</v>
      </c>
      <c r="E883" s="19">
        <v>-0.0091</v>
      </c>
      <c r="F883" s="19">
        <v>-0.0012</v>
      </c>
      <c r="G883" s="19">
        <v>0.0039</v>
      </c>
      <c r="H883" s="19">
        <v>-0.0103</v>
      </c>
      <c r="I883" s="19">
        <v>-0.0073</v>
      </c>
      <c r="J883" s="20">
        <f>(SUM(Portfolio!B883:I883)-sum(Portfolio!B884:I884))/SUM(Portfolio!B884:I884)</f>
        <v>-0.005253138755</v>
      </c>
    </row>
    <row r="884">
      <c r="A884" s="21">
        <v>44361.0</v>
      </c>
      <c r="B884" s="19">
        <v>-0.0046</v>
      </c>
      <c r="C884" s="19">
        <v>0.0143</v>
      </c>
      <c r="D884" s="19">
        <v>0.0103</v>
      </c>
      <c r="E884" s="19">
        <v>0.0148</v>
      </c>
      <c r="F884" s="19">
        <v>-0.0029</v>
      </c>
      <c r="G884" s="19">
        <v>0.0011</v>
      </c>
      <c r="H884" s="19">
        <v>0.0181</v>
      </c>
      <c r="I884" s="19">
        <v>-0.0121</v>
      </c>
      <c r="J884" s="20">
        <f>(SUM(Portfolio!B884:I884)-sum(Portfolio!B885:I885))/SUM(Portfolio!B885:I885)</f>
        <v>-0.006640300672</v>
      </c>
    </row>
    <row r="885">
      <c r="A885" s="21">
        <v>44358.0</v>
      </c>
      <c r="B885" s="19">
        <v>0.0036</v>
      </c>
      <c r="C885" s="19">
        <v>0.0138</v>
      </c>
      <c r="D885" s="19">
        <v>0.0159</v>
      </c>
      <c r="E885" s="19">
        <v>0.0174</v>
      </c>
      <c r="F885" s="19">
        <v>-0.0067</v>
      </c>
      <c r="G885" s="19">
        <v>0.005</v>
      </c>
      <c r="H885" s="19">
        <v>-1.0E-4</v>
      </c>
      <c r="I885" s="19">
        <v>-0.0014</v>
      </c>
      <c r="J885" s="20">
        <f>(SUM(Portfolio!B885:I885)-sum(Portfolio!B886:I886))/SUM(Portfolio!B886:I886)</f>
        <v>0.001008728837</v>
      </c>
    </row>
    <row r="886">
      <c r="A886" s="21">
        <v>44357.0</v>
      </c>
      <c r="B886" s="19">
        <v>5.0E-4</v>
      </c>
      <c r="C886" s="19">
        <v>0.0037</v>
      </c>
      <c r="D886" s="19">
        <v>0.0064</v>
      </c>
      <c r="E886" s="19">
        <v>0.0041</v>
      </c>
      <c r="F886" s="19">
        <v>-0.0151</v>
      </c>
      <c r="G886" s="19">
        <v>0.0054</v>
      </c>
      <c r="H886" s="19">
        <v>3.0E-4</v>
      </c>
      <c r="I886" s="19">
        <v>-0.014</v>
      </c>
      <c r="J886" s="20">
        <f>(SUM(Portfolio!B886:I886)-sum(Portfolio!B887:I887))/SUM(Portfolio!B887:I887)</f>
        <v>-0.01003601448</v>
      </c>
    </row>
    <row r="887">
      <c r="A887" s="18">
        <v>44356.0</v>
      </c>
      <c r="B887" s="19">
        <v>-0.0019</v>
      </c>
      <c r="C887" s="19">
        <v>-0.0179</v>
      </c>
      <c r="D887" s="19">
        <v>0.0017</v>
      </c>
      <c r="E887" s="19">
        <v>-0.0266</v>
      </c>
      <c r="F887" s="19">
        <v>-0.0054</v>
      </c>
      <c r="G887" s="19">
        <v>-0.0053</v>
      </c>
      <c r="H887" s="19">
        <v>-0.0014</v>
      </c>
      <c r="I887" s="19">
        <v>-0.0059</v>
      </c>
      <c r="J887" s="20">
        <f>(SUM(Portfolio!B887:I887)-sum(Portfolio!B888:I888))/SUM(Portfolio!B888:I888)</f>
        <v>-0.006179004942</v>
      </c>
    </row>
    <row r="888">
      <c r="A888" s="18">
        <v>44355.0</v>
      </c>
      <c r="B888" s="19">
        <v>-0.0112</v>
      </c>
      <c r="C888" s="19">
        <v>-0.0057</v>
      </c>
      <c r="D888" s="19">
        <v>0.0168</v>
      </c>
      <c r="E888" s="19">
        <v>0.021</v>
      </c>
      <c r="F888" s="19">
        <v>0.0104</v>
      </c>
      <c r="G888" s="19">
        <v>-7.0E-4</v>
      </c>
      <c r="H888" s="19">
        <v>-0.002</v>
      </c>
      <c r="I888" s="19">
        <v>-0.0032</v>
      </c>
      <c r="J888" s="20">
        <f>(SUM(Portfolio!B888:I888)-sum(Portfolio!B889:I889))/SUM(Portfolio!B889:I889)</f>
        <v>-0.002421418216</v>
      </c>
    </row>
    <row r="889">
      <c r="A889" s="18">
        <v>44354.0</v>
      </c>
      <c r="B889" s="19">
        <v>-7.0E-4</v>
      </c>
      <c r="C889" s="19">
        <v>0.0168</v>
      </c>
      <c r="D889" s="19">
        <v>0.0029</v>
      </c>
      <c r="E889" s="19">
        <v>0.0315</v>
      </c>
      <c r="F889" s="19">
        <v>0.0129</v>
      </c>
      <c r="G889" s="19">
        <v>0.0039</v>
      </c>
      <c r="H889" s="19">
        <v>0.0011</v>
      </c>
      <c r="I889" s="19">
        <v>0.0388</v>
      </c>
      <c r="J889" s="20">
        <f>(SUM(Portfolio!B889:I889)-sum(Portfolio!B890:I890))/SUM(Portfolio!B890:I890)</f>
        <v>0.03101463177</v>
      </c>
    </row>
    <row r="890">
      <c r="A890" s="18">
        <v>44351.0</v>
      </c>
      <c r="B890" s="19">
        <v>-0.0129</v>
      </c>
      <c r="C890" s="19">
        <v>-0.0087</v>
      </c>
      <c r="D890" s="19">
        <v>-0.0029</v>
      </c>
      <c r="E890" s="19">
        <v>0.0286</v>
      </c>
      <c r="F890" s="19">
        <v>-0.0014</v>
      </c>
      <c r="G890" s="19">
        <v>-2.0E-4</v>
      </c>
      <c r="H890" s="19">
        <v>-0.0044</v>
      </c>
      <c r="I890" s="19">
        <v>0.0805</v>
      </c>
      <c r="J890" s="20">
        <f>(SUM(Portfolio!B890:I890)-sum(Portfolio!B891:I891))/SUM(Portfolio!B891:I891)</f>
        <v>0.05775253967</v>
      </c>
    </row>
    <row r="891">
      <c r="A891" s="18">
        <v>44350.0</v>
      </c>
      <c r="B891" s="19">
        <v>0.011</v>
      </c>
      <c r="C891" s="19">
        <v>0.0038</v>
      </c>
      <c r="D891" s="19">
        <v>0.008</v>
      </c>
      <c r="E891" s="19">
        <v>0.0082</v>
      </c>
      <c r="F891" s="19">
        <v>2.0E-4</v>
      </c>
      <c r="G891" s="19">
        <v>0.0042</v>
      </c>
      <c r="H891" s="19">
        <v>0.0012</v>
      </c>
      <c r="I891" s="19">
        <v>-0.0025</v>
      </c>
      <c r="J891" s="20">
        <f>(SUM(Portfolio!B891:I891)-sum(Portfolio!B892:I892))/SUM(Portfolio!B892:I892)</f>
        <v>-0.0004035944132</v>
      </c>
    </row>
    <row r="892">
      <c r="A892" s="18">
        <v>44349.0</v>
      </c>
      <c r="B892" s="19">
        <v>-0.0051</v>
      </c>
      <c r="C892" s="19">
        <v>0.0149</v>
      </c>
      <c r="D892" s="19">
        <v>-0.0062</v>
      </c>
      <c r="E892" s="19">
        <v>0.0154</v>
      </c>
      <c r="F892" s="19">
        <v>-0.029</v>
      </c>
      <c r="G892" s="19">
        <v>0.0023</v>
      </c>
      <c r="H892" s="19">
        <v>-0.0032</v>
      </c>
      <c r="I892" s="19">
        <v>-0.0567</v>
      </c>
      <c r="J892" s="20">
        <f>(SUM(Portfolio!B892:I892)-sum(Portfolio!B893:I893))/SUM(Portfolio!B893:I893)</f>
        <v>-0.04213583915</v>
      </c>
    </row>
    <row r="893">
      <c r="A893" s="18">
        <v>44348.0</v>
      </c>
      <c r="B893" s="19">
        <v>-0.0027</v>
      </c>
      <c r="C893" s="19">
        <v>0.004</v>
      </c>
      <c r="D893" s="19">
        <v>-0.0047</v>
      </c>
      <c r="E893" s="19">
        <v>-0.002</v>
      </c>
      <c r="F893" s="19">
        <v>-0.0062</v>
      </c>
      <c r="G893" s="19">
        <v>0.0015</v>
      </c>
      <c r="H893" s="19">
        <v>-0.0077</v>
      </c>
      <c r="I893" s="19">
        <v>0.0054</v>
      </c>
      <c r="J893" s="20">
        <f>(SUM(Portfolio!B893:I893)-sum(Portfolio!B894:I894))/SUM(Portfolio!B894:I894)</f>
        <v>0.003454720997</v>
      </c>
    </row>
    <row r="894">
      <c r="A894" s="22">
        <v>44347.0</v>
      </c>
      <c r="B894" s="19">
        <v>0.0082</v>
      </c>
      <c r="C894" s="19">
        <v>0.0313</v>
      </c>
      <c r="D894" s="19">
        <v>-0.008</v>
      </c>
      <c r="E894" s="19">
        <v>0.0</v>
      </c>
      <c r="F894" s="19">
        <v>0.0174</v>
      </c>
      <c r="G894" s="19">
        <v>0.0104</v>
      </c>
      <c r="H894" s="19">
        <v>0.0022</v>
      </c>
      <c r="I894" s="19">
        <v>-0.0095</v>
      </c>
      <c r="J894" s="20">
        <f>(SUM(Portfolio!B894:I894)-sum(Portfolio!B895:I895))/SUM(Portfolio!B895:I895)</f>
        <v>-0.004597261116</v>
      </c>
    </row>
    <row r="895">
      <c r="A895" s="22">
        <v>44344.0</v>
      </c>
      <c r="B895" s="19">
        <v>0.014</v>
      </c>
      <c r="C895" s="19">
        <v>0.0601</v>
      </c>
      <c r="D895" s="19">
        <v>0.002</v>
      </c>
      <c r="E895" s="19">
        <v>5.0E-4</v>
      </c>
      <c r="F895" s="19">
        <v>0.0083</v>
      </c>
      <c r="G895" s="19">
        <v>0.0056</v>
      </c>
      <c r="H895" s="19">
        <v>0.0083</v>
      </c>
      <c r="I895" s="19">
        <v>-0.0206</v>
      </c>
      <c r="J895" s="20">
        <f>(SUM(Portfolio!B895:I895)-sum(Portfolio!B896:I896))/SUM(Portfolio!B896:I896)</f>
        <v>-0.01040871604</v>
      </c>
    </row>
    <row r="896">
      <c r="A896" s="22">
        <v>44343.0</v>
      </c>
      <c r="B896" s="19">
        <v>0.0038</v>
      </c>
      <c r="C896" s="19">
        <v>0.0031</v>
      </c>
      <c r="D896" s="19">
        <v>0.0036</v>
      </c>
      <c r="E896" s="19">
        <v>0.0098</v>
      </c>
      <c r="F896" s="19">
        <v>0.0026</v>
      </c>
      <c r="G896" s="19">
        <v>0.0041</v>
      </c>
      <c r="H896" s="19">
        <v>0.0022</v>
      </c>
      <c r="I896" s="19">
        <v>-0.0027</v>
      </c>
      <c r="J896" s="20">
        <f>(SUM(Portfolio!B896:I896)-sum(Portfolio!B897:I897))/SUM(Portfolio!B897:I897)</f>
        <v>-0.001218941779</v>
      </c>
    </row>
    <row r="897">
      <c r="A897" s="22">
        <v>44342.0</v>
      </c>
      <c r="B897" s="19">
        <v>-0.0013</v>
      </c>
      <c r="C897" s="19">
        <v>0.0035</v>
      </c>
      <c r="D897" s="19">
        <v>0.0262</v>
      </c>
      <c r="E897" s="19">
        <v>8.0E-4</v>
      </c>
      <c r="F897" s="19">
        <v>-0.0014</v>
      </c>
      <c r="G897" s="19">
        <v>0.0048</v>
      </c>
      <c r="H897" s="19">
        <v>-0.0026</v>
      </c>
      <c r="I897" s="19">
        <v>-0.0083</v>
      </c>
      <c r="J897" s="20">
        <f>(SUM(Portfolio!B897:I897)-sum(Portfolio!B898:I898))/SUM(Portfolio!B898:I898)</f>
        <v>-0.005155746999</v>
      </c>
    </row>
    <row r="898">
      <c r="A898" s="22">
        <v>44341.0</v>
      </c>
      <c r="B898" s="19">
        <v>-0.0205</v>
      </c>
      <c r="C898" s="19">
        <v>-0.0113</v>
      </c>
      <c r="D898" s="19">
        <v>0.0101</v>
      </c>
      <c r="E898" s="19">
        <v>0.0109</v>
      </c>
      <c r="F898" s="19">
        <v>-0.0028</v>
      </c>
      <c r="G898" s="19">
        <v>6.0E-4</v>
      </c>
      <c r="H898" s="19">
        <v>0.0058</v>
      </c>
      <c r="I898" s="19">
        <v>0.0393</v>
      </c>
      <c r="J898" s="20">
        <f>(SUM(Portfolio!B898:I898)-sum(Portfolio!B899:I899))/SUM(Portfolio!B899:I899)</f>
        <v>0.02873339122</v>
      </c>
    </row>
    <row r="899">
      <c r="A899" s="22">
        <v>44340.0</v>
      </c>
      <c r="B899" s="19">
        <v>0.0084</v>
      </c>
      <c r="C899" s="19">
        <v>-0.0084</v>
      </c>
      <c r="D899" s="19">
        <v>-0.0048</v>
      </c>
      <c r="E899" s="19">
        <v>-0.004</v>
      </c>
      <c r="F899" s="19">
        <v>0.0117</v>
      </c>
      <c r="G899" s="19">
        <v>0.0028</v>
      </c>
      <c r="H899" s="19">
        <v>-0.0011</v>
      </c>
      <c r="I899" s="19">
        <v>0.0837</v>
      </c>
      <c r="J899" s="20">
        <f>(SUM(Portfolio!B899:I899)-sum(Portfolio!B900:I900))/SUM(Portfolio!B900:I900)</f>
        <v>0.06149006327</v>
      </c>
    </row>
    <row r="900">
      <c r="A900" s="22">
        <v>44337.0</v>
      </c>
      <c r="B900" s="19">
        <v>0.045</v>
      </c>
      <c r="C900" s="19">
        <v>0.0086</v>
      </c>
      <c r="D900" s="19">
        <v>0.0113</v>
      </c>
      <c r="E900" s="19">
        <v>0.0175</v>
      </c>
      <c r="F900" s="19">
        <v>0.0099</v>
      </c>
      <c r="G900" s="19">
        <v>0.0148</v>
      </c>
      <c r="H900" s="19">
        <v>0.0044</v>
      </c>
      <c r="I900" s="19">
        <v>-0.02</v>
      </c>
      <c r="J900" s="20">
        <f>(SUM(Portfolio!B900:I900)-sum(Portfolio!B901:I901))/SUM(Portfolio!B901:I901)</f>
        <v>-0.01089608518</v>
      </c>
    </row>
    <row r="901">
      <c r="A901" s="22">
        <v>44336.0</v>
      </c>
      <c r="B901" s="19">
        <v>-0.0174</v>
      </c>
      <c r="C901" s="19">
        <v>-0.0058</v>
      </c>
      <c r="D901" s="19">
        <v>0.0017</v>
      </c>
      <c r="E901" s="19">
        <v>-0.0215</v>
      </c>
      <c r="F901" s="19">
        <v>-0.0036</v>
      </c>
      <c r="G901" s="19">
        <v>-0.0065</v>
      </c>
      <c r="H901" s="19">
        <v>0.0</v>
      </c>
      <c r="I901" s="19">
        <v>0.0185</v>
      </c>
      <c r="J901" s="20">
        <f>(SUM(Portfolio!B901:I901)-sum(Portfolio!B902:I902))/SUM(Portfolio!B902:I902)</f>
        <v>0.01215811639</v>
      </c>
    </row>
    <row r="902">
      <c r="A902" s="22">
        <v>44335.0</v>
      </c>
      <c r="B902" s="19">
        <v>-0.0125</v>
      </c>
      <c r="C902" s="19">
        <v>0.0046</v>
      </c>
      <c r="D902" s="19">
        <v>-0.0022</v>
      </c>
      <c r="E902" s="19">
        <v>-0.0541</v>
      </c>
      <c r="F902" s="19">
        <v>-0.0109</v>
      </c>
      <c r="G902" s="19">
        <v>-0.0038</v>
      </c>
      <c r="H902" s="19">
        <v>0.0061</v>
      </c>
      <c r="I902" s="19">
        <v>0.0116</v>
      </c>
      <c r="J902" s="20">
        <f>(SUM(Portfolio!B902:I902)-sum(Portfolio!B903:I903))/SUM(Portfolio!B903:I903)</f>
        <v>0.007774269929</v>
      </c>
    </row>
    <row r="903">
      <c r="A903" s="22">
        <v>44334.0</v>
      </c>
      <c r="B903" s="19">
        <v>0.0253</v>
      </c>
      <c r="C903" s="19">
        <v>0.0141</v>
      </c>
      <c r="D903" s="19">
        <v>0.008</v>
      </c>
      <c r="E903" s="19">
        <v>0.0353</v>
      </c>
      <c r="F903" s="19">
        <v>-0.012</v>
      </c>
      <c r="G903" s="19">
        <v>0.012</v>
      </c>
      <c r="H903" s="19">
        <v>0.0037</v>
      </c>
      <c r="I903" s="19">
        <v>0.0166</v>
      </c>
      <c r="J903" s="20">
        <f>(SUM(Portfolio!B903:I903)-sum(Portfolio!B904:I904))/SUM(Portfolio!B904:I904)</f>
        <v>0.01558759725</v>
      </c>
    </row>
    <row r="904">
      <c r="A904" s="22">
        <v>44333.0</v>
      </c>
      <c r="B904" s="19">
        <v>0.0385</v>
      </c>
      <c r="C904" s="19">
        <v>0.0119</v>
      </c>
      <c r="D904" s="19">
        <v>0.0099</v>
      </c>
      <c r="E904" s="19">
        <v>0.0283</v>
      </c>
      <c r="F904" s="19">
        <v>0.0016</v>
      </c>
      <c r="G904" s="19">
        <v>0.0125</v>
      </c>
      <c r="H904" s="19">
        <v>0.0029</v>
      </c>
      <c r="I904" s="19">
        <v>0.0475</v>
      </c>
      <c r="J904" s="20">
        <f>(SUM(Portfolio!B904:I904)-sum(Portfolio!B905:I905))/SUM(Portfolio!B905:I905)</f>
        <v>0.03878952255</v>
      </c>
    </row>
    <row r="905">
      <c r="A905" s="22">
        <v>44330.0</v>
      </c>
      <c r="B905" s="19">
        <v>-0.009</v>
      </c>
      <c r="C905" s="19">
        <v>0.0126</v>
      </c>
      <c r="D905" s="19">
        <v>-0.008</v>
      </c>
      <c r="E905" s="19">
        <v>-0.0422</v>
      </c>
      <c r="F905" s="19">
        <v>0.0443</v>
      </c>
      <c r="G905" s="19">
        <v>-5.0E-4</v>
      </c>
      <c r="H905" s="19">
        <v>0.0045</v>
      </c>
      <c r="I905" s="19">
        <v>-0.0317</v>
      </c>
      <c r="J905" s="20">
        <f>(SUM(Portfolio!B905:I905)-sum(Portfolio!B906:I906))/SUM(Portfolio!B906:I906)</f>
        <v>-0.0232248028</v>
      </c>
    </row>
    <row r="906">
      <c r="A906" s="22">
        <v>44328.0</v>
      </c>
      <c r="B906" s="19">
        <v>-0.0029</v>
      </c>
      <c r="C906" s="19">
        <v>-0.0103</v>
      </c>
      <c r="D906" s="19">
        <v>-0.0027</v>
      </c>
      <c r="E906" s="19">
        <v>0.0331</v>
      </c>
      <c r="F906" s="19">
        <v>-0.0037</v>
      </c>
      <c r="G906" s="19">
        <v>-0.0081</v>
      </c>
      <c r="H906" s="19">
        <v>-0.0091</v>
      </c>
      <c r="I906" s="19">
        <v>-0.0424</v>
      </c>
      <c r="J906" s="20">
        <f>(SUM(Portfolio!B906:I906)-sum(Portfolio!B907:I907))/SUM(Portfolio!B907:I907)</f>
        <v>-0.03288118104</v>
      </c>
    </row>
    <row r="907">
      <c r="A907" s="22">
        <v>44327.0</v>
      </c>
      <c r="B907" s="19">
        <v>-0.0115</v>
      </c>
      <c r="C907" s="19">
        <v>0.0036</v>
      </c>
      <c r="D907" s="19">
        <v>-0.0066</v>
      </c>
      <c r="E907" s="19">
        <v>0.0022</v>
      </c>
      <c r="F907" s="19">
        <v>-0.0075</v>
      </c>
      <c r="G907" s="19">
        <v>-0.0046</v>
      </c>
      <c r="H907" s="19">
        <v>0.0016</v>
      </c>
      <c r="I907" s="19">
        <v>-0.0343</v>
      </c>
      <c r="J907" s="20">
        <f>(SUM(Portfolio!B907:I907)-sum(Portfolio!B908:I908))/SUM(Portfolio!B908:I908)</f>
        <v>-0.02635632631</v>
      </c>
    </row>
    <row r="908">
      <c r="A908" s="22">
        <v>44326.0</v>
      </c>
      <c r="B908" s="19">
        <v>0.0036</v>
      </c>
      <c r="C908" s="19">
        <v>-0.0029</v>
      </c>
      <c r="D908" s="19">
        <v>-0.0096</v>
      </c>
      <c r="E908" s="19">
        <v>0.04</v>
      </c>
      <c r="F908" s="19">
        <v>0.001</v>
      </c>
      <c r="G908" s="19">
        <v>0.0067</v>
      </c>
      <c r="H908" s="19">
        <v>7.0E-4</v>
      </c>
      <c r="I908" s="19">
        <v>-0.0011</v>
      </c>
      <c r="J908" s="20">
        <f>(SUM(Portfolio!B908:I908)-sum(Portfolio!B909:I909))/SUM(Portfolio!B909:I909)</f>
        <v>-0.0007864643263</v>
      </c>
    </row>
    <row r="909">
      <c r="A909" s="23">
        <v>44323.0</v>
      </c>
      <c r="B909" s="19">
        <v>0.0099</v>
      </c>
      <c r="C909" s="19">
        <v>4.0E-4</v>
      </c>
      <c r="D909" s="19">
        <v>-0.0066</v>
      </c>
      <c r="E909" s="19">
        <v>0.005</v>
      </c>
      <c r="F909" s="19">
        <v>0.0128</v>
      </c>
      <c r="G909" s="19">
        <v>0.0049</v>
      </c>
      <c r="H909" s="19">
        <v>-0.0038</v>
      </c>
      <c r="I909" s="19">
        <v>-0.0012</v>
      </c>
      <c r="J909" s="20">
        <f>(SUM(Portfolio!B909:I909)-sum(Portfolio!B910:I910))/SUM(Portfolio!B910:I910)</f>
        <v>-0.0007955703864</v>
      </c>
    </row>
    <row r="910">
      <c r="A910" s="23">
        <v>44322.0</v>
      </c>
      <c r="B910" s="19">
        <v>-0.0012</v>
      </c>
      <c r="C910" s="19">
        <v>0.0057</v>
      </c>
      <c r="D910" s="19">
        <v>0.015</v>
      </c>
      <c r="E910" s="19">
        <v>0.0334</v>
      </c>
      <c r="F910" s="19">
        <v>0.0067</v>
      </c>
      <c r="G910" s="19">
        <v>0.0065</v>
      </c>
      <c r="H910" s="19">
        <v>0.0034</v>
      </c>
      <c r="I910" s="19">
        <v>0.0524</v>
      </c>
      <c r="J910" s="20">
        <f>(SUM(Portfolio!B910:I910)-sum(Portfolio!B911:I911))/SUM(Portfolio!B911:I911)</f>
        <v>0.04065797855</v>
      </c>
    </row>
    <row r="911">
      <c r="A911" s="23">
        <v>44321.0</v>
      </c>
      <c r="B911" s="19">
        <v>0.0103</v>
      </c>
      <c r="C911" s="19">
        <v>0.0018</v>
      </c>
      <c r="D911" s="19">
        <v>0.0091</v>
      </c>
      <c r="E911" s="19">
        <v>0.0071</v>
      </c>
      <c r="F911" s="19">
        <v>0.009</v>
      </c>
      <c r="G911" s="19">
        <v>0.0076</v>
      </c>
      <c r="H911" s="19">
        <v>-0.0033</v>
      </c>
      <c r="I911" s="19">
        <v>0.0178</v>
      </c>
      <c r="J911" s="20">
        <f>(SUM(Portfolio!B911:I911)-sum(Portfolio!B912:I912))/SUM(Portfolio!B912:I912)</f>
        <v>0.01429150548</v>
      </c>
    </row>
    <row r="912">
      <c r="A912" s="23">
        <v>44320.0</v>
      </c>
      <c r="B912" s="19">
        <v>-0.0185</v>
      </c>
      <c r="C912" s="19">
        <v>-0.0217</v>
      </c>
      <c r="D912" s="19">
        <v>-0.0168</v>
      </c>
      <c r="E912" s="19">
        <v>-0.0121</v>
      </c>
      <c r="F912" s="19">
        <v>-0.0067</v>
      </c>
      <c r="G912" s="19">
        <v>-0.0087</v>
      </c>
      <c r="H912" s="19">
        <v>0.0079</v>
      </c>
      <c r="I912" s="19">
        <v>-8.0E-4</v>
      </c>
      <c r="J912" s="20">
        <f>(SUM(Portfolio!B912:I912)-sum(Portfolio!B913:I913))/SUM(Portfolio!B913:I913)</f>
        <v>-0.0036093284</v>
      </c>
    </row>
    <row r="913">
      <c r="A913" s="23">
        <v>44319.0</v>
      </c>
      <c r="B913" s="19">
        <v>0.0015</v>
      </c>
      <c r="C913" s="19">
        <v>-0.0178</v>
      </c>
      <c r="D913" s="19">
        <v>-0.0017</v>
      </c>
      <c r="E913" s="19">
        <v>-0.0029</v>
      </c>
      <c r="F913" s="19">
        <v>-0.0081</v>
      </c>
      <c r="G913" s="19">
        <v>-0.001</v>
      </c>
      <c r="H913" s="19">
        <v>-0.0034</v>
      </c>
      <c r="I913" s="19">
        <v>0.0469</v>
      </c>
      <c r="J913" s="20">
        <f>(SUM(Portfolio!B913:I913)-sum(Portfolio!B914:I914))/SUM(Portfolio!B914:I914)</f>
        <v>0.03251664915</v>
      </c>
    </row>
    <row r="914">
      <c r="A914" s="21">
        <v>44316.0</v>
      </c>
      <c r="B914" s="19">
        <v>-0.0409</v>
      </c>
      <c r="C914" s="19">
        <v>-0.0146</v>
      </c>
      <c r="D914" s="19">
        <v>-0.0015</v>
      </c>
      <c r="E914" s="19">
        <v>-0.0267</v>
      </c>
      <c r="F914" s="19">
        <v>-0.0083</v>
      </c>
      <c r="G914" s="19">
        <v>-0.0125</v>
      </c>
      <c r="H914" s="19">
        <v>-0.0461</v>
      </c>
      <c r="I914" s="19">
        <v>0.0035</v>
      </c>
      <c r="J914" s="20">
        <f>(SUM(Portfolio!B914:I914)-sum(Portfolio!B915:I915))/SUM(Portfolio!B915:I915)</f>
        <v>-0.004599931099</v>
      </c>
    </row>
    <row r="915">
      <c r="A915" s="21">
        <v>44315.0</v>
      </c>
      <c r="B915" s="19">
        <v>-0.0029</v>
      </c>
      <c r="C915" s="19">
        <v>0.0134</v>
      </c>
      <c r="D915" s="19">
        <v>3.0E-4</v>
      </c>
      <c r="E915" s="19">
        <v>-0.0131</v>
      </c>
      <c r="F915" s="19">
        <v>-0.0058</v>
      </c>
      <c r="G915" s="19">
        <v>0.0012</v>
      </c>
      <c r="H915" s="19">
        <v>0.0027</v>
      </c>
      <c r="I915" s="19">
        <v>-0.001</v>
      </c>
      <c r="J915" s="20">
        <f>(SUM(Portfolio!B915:I915)-sum(Portfolio!B916:I916))/SUM(Portfolio!B916:I916)</f>
        <v>0.0001161012523</v>
      </c>
    </row>
    <row r="916">
      <c r="A916" s="21">
        <v>44314.0</v>
      </c>
      <c r="B916" s="19">
        <v>0.0265</v>
      </c>
      <c r="C916" s="19">
        <v>0.0043</v>
      </c>
      <c r="D916" s="19">
        <v>0.0056</v>
      </c>
      <c r="E916" s="19">
        <v>0.0146</v>
      </c>
      <c r="F916" s="19">
        <v>5.0E-4</v>
      </c>
      <c r="G916" s="19">
        <v>0.0133</v>
      </c>
      <c r="H916" s="19">
        <v>-0.005</v>
      </c>
      <c r="I916" s="19">
        <v>-0.0333</v>
      </c>
      <c r="J916" s="20">
        <f>(SUM(Portfolio!B916:I916)-sum(Portfolio!B917:I917))/SUM(Portfolio!B917:I917)</f>
        <v>-0.02248942411</v>
      </c>
    </row>
    <row r="917">
      <c r="A917" s="21">
        <v>44313.0</v>
      </c>
      <c r="B917" s="19">
        <v>0.0241</v>
      </c>
      <c r="C917" s="19">
        <v>0.0262</v>
      </c>
      <c r="D917" s="19">
        <v>0.0037</v>
      </c>
      <c r="E917" s="19">
        <v>0.0206</v>
      </c>
      <c r="F917" s="19">
        <v>5.0E-4</v>
      </c>
      <c r="G917" s="19">
        <v>0.01</v>
      </c>
      <c r="H917" s="19">
        <v>-0.0073</v>
      </c>
      <c r="I917" s="19">
        <v>-0.0092</v>
      </c>
      <c r="J917" s="20">
        <f>(SUM(Portfolio!B917:I917)-sum(Portfolio!B918:I918))/SUM(Portfolio!B918:I918)</f>
        <v>-0.003700579805</v>
      </c>
    </row>
    <row r="918">
      <c r="A918" s="21">
        <v>44312.0</v>
      </c>
      <c r="B918" s="19">
        <v>-0.0066</v>
      </c>
      <c r="C918" s="19">
        <v>0.0176</v>
      </c>
      <c r="D918" s="19">
        <v>0.0073</v>
      </c>
      <c r="E918" s="19">
        <v>0.0048</v>
      </c>
      <c r="F918" s="19">
        <v>-2.0E-4</v>
      </c>
      <c r="G918" s="19">
        <v>0.0095</v>
      </c>
      <c r="H918" s="19">
        <v>-0.0089</v>
      </c>
      <c r="I918" s="19">
        <v>-0.0082</v>
      </c>
      <c r="J918" s="20">
        <f>(SUM(Portfolio!B918:I918)-sum(Portfolio!B919:I919))/SUM(Portfolio!B919:I919)</f>
        <v>-0.005344134918</v>
      </c>
    </row>
    <row r="919">
      <c r="A919" s="21">
        <v>44309.0</v>
      </c>
      <c r="B919" s="19">
        <v>-0.0059</v>
      </c>
      <c r="C919" s="19">
        <v>-0.0011</v>
      </c>
      <c r="D919" s="19">
        <v>-0.0128</v>
      </c>
      <c r="E919" s="19">
        <v>-0.0019</v>
      </c>
      <c r="F919" s="19">
        <v>-0.0027</v>
      </c>
      <c r="G919" s="19">
        <v>-0.0048</v>
      </c>
      <c r="H919" s="19">
        <v>5.0E-4</v>
      </c>
      <c r="I919" s="19">
        <v>-0.0218</v>
      </c>
      <c r="J919" s="20">
        <f>(SUM(Portfolio!B919:I919)-sum(Portfolio!B920:I920))/SUM(Portfolio!B920:I920)</f>
        <v>-0.01719577761</v>
      </c>
    </row>
    <row r="920">
      <c r="A920" s="21">
        <v>44308.0</v>
      </c>
      <c r="B920" s="19">
        <v>0.0224</v>
      </c>
      <c r="C920" s="19">
        <v>0.0028</v>
      </c>
      <c r="D920" s="19">
        <v>-2.0E-4</v>
      </c>
      <c r="E920" s="19">
        <v>-0.0117</v>
      </c>
      <c r="F920" s="19">
        <v>0.0115</v>
      </c>
      <c r="G920" s="19">
        <v>0.0076</v>
      </c>
      <c r="H920" s="19">
        <v>6.0E-4</v>
      </c>
      <c r="I920" s="19">
        <v>-0.0149</v>
      </c>
      <c r="J920" s="20">
        <f>(SUM(Portfolio!B920:I920)-sum(Portfolio!B921:I921))/SUM(Portfolio!B921:I921)</f>
        <v>-0.009780102657</v>
      </c>
    </row>
    <row r="921">
      <c r="A921" s="21">
        <v>44306.0</v>
      </c>
      <c r="B921" s="19">
        <v>-0.0149</v>
      </c>
      <c r="C921" s="19">
        <v>-3.0E-4</v>
      </c>
      <c r="D921" s="19">
        <v>-0.0082</v>
      </c>
      <c r="E921" s="19">
        <v>-0.0111</v>
      </c>
      <c r="F921" s="19">
        <v>-0.01</v>
      </c>
      <c r="G921" s="19">
        <v>-0.0049</v>
      </c>
      <c r="H921" s="19">
        <v>-0.0024</v>
      </c>
      <c r="I921" s="19">
        <v>-0.0208</v>
      </c>
      <c r="J921" s="20">
        <f>(SUM(Portfolio!B921:I921)-sum(Portfolio!B922:I922))/SUM(Portfolio!B922:I922)</f>
        <v>-0.01705301933</v>
      </c>
    </row>
    <row r="922">
      <c r="A922" s="21">
        <v>44305.0</v>
      </c>
      <c r="B922" s="19">
        <v>-0.0114</v>
      </c>
      <c r="C922" s="19">
        <v>-0.0157</v>
      </c>
      <c r="D922" s="19">
        <v>0.0065</v>
      </c>
      <c r="E922" s="19">
        <v>-0.0277</v>
      </c>
      <c r="F922" s="19">
        <v>-0.0113</v>
      </c>
      <c r="G922" s="19">
        <v>-0.0143</v>
      </c>
      <c r="H922" s="19">
        <v>0.0036</v>
      </c>
      <c r="I922" s="19">
        <v>0.0124</v>
      </c>
      <c r="J922" s="20">
        <f>(SUM(Portfolio!B922:I922)-sum(Portfolio!B923:I923))/SUM(Portfolio!B923:I923)</f>
        <v>0.007676792342</v>
      </c>
    </row>
    <row r="923">
      <c r="A923" s="21">
        <v>44302.0</v>
      </c>
      <c r="B923" s="19">
        <v>-0.001</v>
      </c>
      <c r="C923" s="19">
        <v>-0.0063</v>
      </c>
      <c r="D923" s="19">
        <v>-0.0051</v>
      </c>
      <c r="E923" s="19">
        <v>0.0214</v>
      </c>
      <c r="F923" s="19">
        <v>0.006</v>
      </c>
      <c r="G923" s="19">
        <v>0.0021</v>
      </c>
      <c r="H923" s="19">
        <v>0.01</v>
      </c>
      <c r="I923" s="19">
        <v>0.006</v>
      </c>
      <c r="J923" s="20">
        <f>(SUM(Portfolio!B923:I923)-sum(Portfolio!B924:I924))/SUM(Portfolio!B924:I924)</f>
        <v>0.004664004509</v>
      </c>
    </row>
    <row r="924">
      <c r="A924" s="21">
        <v>44301.0</v>
      </c>
      <c r="B924" s="19">
        <v>0.0212</v>
      </c>
      <c r="C924" s="19">
        <v>0.0065</v>
      </c>
      <c r="D924" s="19">
        <v>-0.0261</v>
      </c>
      <c r="E924" s="19">
        <v>0.0021</v>
      </c>
      <c r="F924" s="19">
        <v>-0.0096</v>
      </c>
      <c r="G924" s="19">
        <v>0.0027</v>
      </c>
      <c r="H924" s="19">
        <v>-0.0192</v>
      </c>
      <c r="I924" s="19">
        <v>0.0568</v>
      </c>
      <c r="J924" s="20">
        <f>(SUM(Portfolio!B924:I924)-sum(Portfolio!B925:I925))/SUM(Portfolio!B925:I925)</f>
        <v>0.04045914404</v>
      </c>
    </row>
    <row r="925">
      <c r="A925" s="21">
        <v>44299.0</v>
      </c>
      <c r="B925" s="19">
        <v>0.0244</v>
      </c>
      <c r="C925" s="19">
        <v>0.0108</v>
      </c>
      <c r="D925" s="19">
        <v>-0.0201</v>
      </c>
      <c r="E925" s="19">
        <v>0.0569</v>
      </c>
      <c r="F925" s="19">
        <v>0.0166</v>
      </c>
      <c r="G925" s="19">
        <v>0.0011</v>
      </c>
      <c r="H925" s="19">
        <v>0.0026</v>
      </c>
      <c r="I925" s="19">
        <v>-0.0364</v>
      </c>
      <c r="J925" s="20">
        <f>(SUM(Portfolio!B925:I925)-sum(Portfolio!B926:I926))/SUM(Portfolio!B926:I926)</f>
        <v>-0.02518193427</v>
      </c>
    </row>
    <row r="926">
      <c r="A926" s="21">
        <v>44298.0</v>
      </c>
      <c r="B926" s="19">
        <v>-0.0385</v>
      </c>
      <c r="C926" s="19">
        <v>-0.0358</v>
      </c>
      <c r="D926" s="19">
        <v>-0.0106</v>
      </c>
      <c r="E926" s="19">
        <v>-0.0995</v>
      </c>
      <c r="F926" s="19">
        <v>-0.0366</v>
      </c>
      <c r="G926" s="19">
        <v>-0.0205</v>
      </c>
      <c r="H926" s="19">
        <v>-7.0E-4</v>
      </c>
      <c r="I926" s="19">
        <v>0.0072</v>
      </c>
      <c r="J926" s="20">
        <f>(SUM(Portfolio!B926:I926)-sum(Portfolio!B927:I927))/SUM(Portfolio!B927:I927)</f>
        <v>-0.001311037133</v>
      </c>
    </row>
    <row r="927">
      <c r="A927" s="18">
        <v>44295.0</v>
      </c>
      <c r="B927" s="19">
        <v>-0.0077</v>
      </c>
      <c r="C927" s="19">
        <v>-0.0116</v>
      </c>
      <c r="D927" s="19">
        <v>8.0E-4</v>
      </c>
      <c r="E927" s="19">
        <v>0.0135</v>
      </c>
      <c r="F927" s="19">
        <v>-7.0E-4</v>
      </c>
      <c r="G927" s="19">
        <v>-0.0039</v>
      </c>
      <c r="H927" s="19">
        <v>5.0E-4</v>
      </c>
      <c r="I927" s="19">
        <v>-2.0E-4</v>
      </c>
      <c r="J927" s="20">
        <f>(SUM(Portfolio!B927:I927)-sum(Portfolio!B928:I928))/SUM(Portfolio!B928:I928)</f>
        <v>-0.001196423496</v>
      </c>
    </row>
    <row r="928">
      <c r="A928" s="18">
        <v>44294.0</v>
      </c>
      <c r="B928" s="19">
        <v>-0.01</v>
      </c>
      <c r="C928" s="19">
        <v>0.0012</v>
      </c>
      <c r="D928" s="19">
        <v>0.0067</v>
      </c>
      <c r="E928" s="19">
        <v>0.02</v>
      </c>
      <c r="F928" s="19">
        <v>-0.0026</v>
      </c>
      <c r="G928" s="19">
        <v>0.003</v>
      </c>
      <c r="H928" s="19">
        <v>0.0037</v>
      </c>
      <c r="I928" s="19">
        <v>0.0838</v>
      </c>
      <c r="J928" s="20">
        <f>(SUM(Portfolio!B928:I928)-sum(Portfolio!B929:I929))/SUM(Portfolio!B929:I929)</f>
        <v>0.06057497856</v>
      </c>
    </row>
    <row r="929">
      <c r="A929" s="18">
        <v>44293.0</v>
      </c>
      <c r="B929" s="19">
        <v>0.0048</v>
      </c>
      <c r="C929" s="19">
        <v>0.0093</v>
      </c>
      <c r="D929" s="19">
        <v>0.0136</v>
      </c>
      <c r="E929" s="19">
        <v>2.0E-4</v>
      </c>
      <c r="F929" s="19">
        <v>0.0054</v>
      </c>
      <c r="G929" s="19">
        <v>0.0071</v>
      </c>
      <c r="H929" s="19">
        <v>-0.0023</v>
      </c>
      <c r="I929" s="19">
        <v>-0.0713</v>
      </c>
      <c r="J929" s="20">
        <f>(SUM(Portfolio!B929:I929)-sum(Portfolio!B930:I930))/SUM(Portfolio!B930:I930)</f>
        <v>-0.05081392531</v>
      </c>
    </row>
    <row r="930">
      <c r="A930" s="18">
        <v>44292.0</v>
      </c>
      <c r="B930" s="19">
        <v>-0.0065</v>
      </c>
      <c r="C930" s="19">
        <v>-0.0042</v>
      </c>
      <c r="D930" s="19">
        <v>8.0E-4</v>
      </c>
      <c r="E930" s="19">
        <v>0.0089</v>
      </c>
      <c r="F930" s="19">
        <v>5.0E-4</v>
      </c>
      <c r="G930" s="19">
        <v>0.0041</v>
      </c>
      <c r="H930" s="19">
        <v>0.0017</v>
      </c>
      <c r="I930" s="19">
        <v>0.0028</v>
      </c>
      <c r="J930" s="20">
        <f>(SUM(Portfolio!B930:I930)-sum(Portfolio!B931:I931))/SUM(Portfolio!B931:I931)</f>
        <v>0.001730820545</v>
      </c>
    </row>
    <row r="931">
      <c r="A931" s="18">
        <v>44291.0</v>
      </c>
      <c r="B931" s="19">
        <v>-0.025</v>
      </c>
      <c r="C931" s="19">
        <v>-0.0145</v>
      </c>
      <c r="D931" s="19">
        <v>0.0178</v>
      </c>
      <c r="E931" s="19">
        <v>-0.0088</v>
      </c>
      <c r="F931" s="19">
        <v>-0.0341</v>
      </c>
      <c r="G931" s="19">
        <v>-0.0115</v>
      </c>
      <c r="H931" s="19">
        <v>0.0072</v>
      </c>
      <c r="I931" s="19">
        <v>-0.0971</v>
      </c>
      <c r="J931" s="20">
        <f>(SUM(Portfolio!B931:I931)-sum(Portfolio!B932:I932))/SUM(Portfolio!B932:I932)</f>
        <v>-0.07428584745</v>
      </c>
    </row>
    <row r="932">
      <c r="A932" s="18">
        <v>44287.0</v>
      </c>
      <c r="B932" s="19">
        <v>-0.0046</v>
      </c>
      <c r="C932" s="19">
        <v>0.0094</v>
      </c>
      <c r="D932" s="19">
        <v>0.0125</v>
      </c>
      <c r="E932" s="19">
        <v>0.0197</v>
      </c>
      <c r="F932" s="19">
        <v>0.0071</v>
      </c>
      <c r="G932" s="19">
        <v>0.0139</v>
      </c>
      <c r="H932" s="19">
        <v>0.0042</v>
      </c>
      <c r="I932" s="19">
        <v>0.019</v>
      </c>
      <c r="J932" s="20">
        <f>(SUM(Portfolio!B932:I932)-sum(Portfolio!B933:I933))/SUM(Portfolio!B933:I933)</f>
        <v>0.01579294246</v>
      </c>
    </row>
    <row r="933">
      <c r="A933" s="21">
        <v>44286.0</v>
      </c>
      <c r="B933" s="19">
        <v>-0.0386</v>
      </c>
      <c r="C933" s="19">
        <v>-0.0129</v>
      </c>
      <c r="D933" s="19">
        <v>-0.0125</v>
      </c>
      <c r="E933" s="19">
        <v>0.016</v>
      </c>
      <c r="F933" s="19">
        <v>0.0184</v>
      </c>
      <c r="G933" s="19">
        <v>-0.0125</v>
      </c>
      <c r="H933" s="19">
        <v>-0.0028</v>
      </c>
      <c r="I933" s="19">
        <v>-0.0129</v>
      </c>
      <c r="J933" s="20">
        <f>(SUM(Portfolio!B933:I933)-sum(Portfolio!B934:I934))/SUM(Portfolio!B934:I934)</f>
        <v>-0.01310341398</v>
      </c>
    </row>
    <row r="934">
      <c r="A934" s="21">
        <v>44285.0</v>
      </c>
      <c r="B934" s="19">
        <v>0.0418</v>
      </c>
      <c r="C934" s="19">
        <v>0.0174</v>
      </c>
      <c r="D934" s="19">
        <v>0.0367</v>
      </c>
      <c r="E934" s="19">
        <v>0.0022</v>
      </c>
      <c r="F934" s="19">
        <v>0.0173</v>
      </c>
      <c r="G934" s="19">
        <v>0.0205</v>
      </c>
      <c r="H934" s="19">
        <v>2.0E-4</v>
      </c>
      <c r="I934" s="19">
        <v>-0.1563</v>
      </c>
      <c r="J934" s="20">
        <f>(SUM(Portfolio!B934:I934)-sum(Portfolio!B935:I935))/SUM(Portfolio!B935:I935)</f>
        <v>-0.1178820132</v>
      </c>
    </row>
    <row r="935">
      <c r="A935" s="21">
        <v>44281.0</v>
      </c>
      <c r="B935" s="19">
        <v>0.0191</v>
      </c>
      <c r="C935" s="19">
        <v>0.0016</v>
      </c>
      <c r="D935" s="19">
        <v>0.0018</v>
      </c>
      <c r="E935" s="19">
        <v>0.038</v>
      </c>
      <c r="F935" s="19">
        <v>-0.0033</v>
      </c>
      <c r="G935" s="19">
        <v>0.0094</v>
      </c>
      <c r="H935" s="19">
        <v>0.0072</v>
      </c>
      <c r="I935" s="19">
        <v>-0.0633</v>
      </c>
      <c r="J935" s="20">
        <f>(SUM(Portfolio!B935:I935)-sum(Portfolio!B936:I936))/SUM(Portfolio!B936:I936)</f>
        <v>-0.04868664957</v>
      </c>
    </row>
    <row r="936">
      <c r="A936" s="21">
        <v>44280.0</v>
      </c>
      <c r="B936" s="19">
        <v>-0.0104</v>
      </c>
      <c r="C936" s="19">
        <v>-0.0273</v>
      </c>
      <c r="D936" s="19">
        <v>-0.0147</v>
      </c>
      <c r="E936" s="19">
        <v>-0.0302</v>
      </c>
      <c r="F936" s="19">
        <v>-0.0201</v>
      </c>
      <c r="G936" s="19">
        <v>-0.012</v>
      </c>
      <c r="H936" s="19">
        <v>2.0E-4</v>
      </c>
      <c r="I936" s="19">
        <v>-0.0234</v>
      </c>
      <c r="J936" s="20">
        <f>(SUM(Portfolio!B936:I936)-sum(Portfolio!B937:I937))/SUM(Portfolio!B937:I937)</f>
        <v>-0.02153350637</v>
      </c>
    </row>
    <row r="937">
      <c r="A937" s="21">
        <v>44279.0</v>
      </c>
      <c r="B937" s="19">
        <v>-0.0142</v>
      </c>
      <c r="C937" s="19">
        <v>-0.0193</v>
      </c>
      <c r="D937" s="19">
        <v>-0.013</v>
      </c>
      <c r="E937" s="19">
        <v>-0.0421</v>
      </c>
      <c r="F937" s="19">
        <v>-0.0281</v>
      </c>
      <c r="G937" s="19">
        <v>-0.0151</v>
      </c>
      <c r="H937" s="19">
        <v>0.016</v>
      </c>
      <c r="I937" s="19">
        <v>-0.0337</v>
      </c>
      <c r="J937" s="20">
        <f>(SUM(Portfolio!B937:I937)-sum(Portfolio!B938:I938))/SUM(Portfolio!B938:I938)</f>
        <v>-0.02889574137</v>
      </c>
    </row>
    <row r="938">
      <c r="A938" s="21">
        <v>44278.0</v>
      </c>
      <c r="B938" s="19">
        <v>0.0211</v>
      </c>
      <c r="C938" s="19">
        <v>0.0122</v>
      </c>
      <c r="D938" s="19">
        <v>5.0E-4</v>
      </c>
      <c r="E938" s="19">
        <v>0.0144</v>
      </c>
      <c r="F938" s="19">
        <v>-0.0168</v>
      </c>
      <c r="G938" s="19">
        <v>0.0044</v>
      </c>
      <c r="H938" s="19">
        <v>0.0077</v>
      </c>
      <c r="I938" s="19">
        <v>-0.0034</v>
      </c>
      <c r="J938" s="20">
        <f>(SUM(Portfolio!B938:I938)-sum(Portfolio!B939:I939))/SUM(Portfolio!B939:I939)</f>
        <v>-0.0008409802804</v>
      </c>
    </row>
    <row r="939">
      <c r="A939" s="21">
        <v>44277.0</v>
      </c>
      <c r="B939" s="19">
        <v>-0.0189</v>
      </c>
      <c r="C939" s="19">
        <v>-0.0094</v>
      </c>
      <c r="D939" s="19">
        <v>0.0196</v>
      </c>
      <c r="E939" s="19">
        <v>-0.0191</v>
      </c>
      <c r="F939" s="19">
        <v>0.0137</v>
      </c>
      <c r="G939" s="19">
        <v>-0.0037</v>
      </c>
      <c r="H939" s="19">
        <v>7.0E-4</v>
      </c>
      <c r="I939" s="19">
        <v>-0.0298</v>
      </c>
      <c r="J939" s="20">
        <f>(SUM(Portfolio!B939:I939)-sum(Portfolio!B940:I940))/SUM(Portfolio!B940:I940)</f>
        <v>-0.02466217294</v>
      </c>
    </row>
    <row r="940">
      <c r="A940" s="21">
        <v>44274.0</v>
      </c>
      <c r="B940" s="19">
        <v>0.0044</v>
      </c>
      <c r="C940" s="19">
        <v>0.0363</v>
      </c>
      <c r="D940" s="19">
        <v>0.0055</v>
      </c>
      <c r="E940" s="19">
        <v>0.0064</v>
      </c>
      <c r="F940" s="19">
        <v>0.0244</v>
      </c>
      <c r="G940" s="19">
        <v>0.0145</v>
      </c>
      <c r="H940" s="19">
        <v>-0.0072</v>
      </c>
      <c r="I940" s="19">
        <v>-0.0076</v>
      </c>
      <c r="J940" s="20">
        <f>(SUM(Portfolio!B940:I940)-sum(Portfolio!B941:I941))/SUM(Portfolio!B941:I941)</f>
        <v>-0.004026572798</v>
      </c>
    </row>
    <row r="941">
      <c r="A941" s="21">
        <v>44273.0</v>
      </c>
      <c r="B941" s="19">
        <v>-0.0029</v>
      </c>
      <c r="C941" s="19">
        <v>-0.0225</v>
      </c>
      <c r="D941" s="19">
        <v>-0.036</v>
      </c>
      <c r="E941" s="19">
        <v>0.0039</v>
      </c>
      <c r="F941" s="19">
        <v>0.0335</v>
      </c>
      <c r="G941" s="19">
        <v>-0.0109</v>
      </c>
      <c r="H941" s="19">
        <v>-8.0E-4</v>
      </c>
      <c r="I941" s="19">
        <v>0.0486</v>
      </c>
      <c r="J941" s="20">
        <f>(SUM(Portfolio!B941:I941)-sum(Portfolio!B942:I942))/SUM(Portfolio!B942:I942)</f>
        <v>0.0363819746</v>
      </c>
    </row>
    <row r="942">
      <c r="A942" s="21">
        <v>44272.0</v>
      </c>
      <c r="B942" s="19">
        <v>-0.0111</v>
      </c>
      <c r="C942" s="19">
        <v>-0.0215</v>
      </c>
      <c r="D942" s="19">
        <v>0.0022</v>
      </c>
      <c r="E942" s="19">
        <v>-0.0442</v>
      </c>
      <c r="F942" s="19">
        <v>0.0132</v>
      </c>
      <c r="G942" s="19">
        <v>-0.0134</v>
      </c>
      <c r="H942" s="19">
        <v>0.0034</v>
      </c>
      <c r="I942" s="19">
        <v>0.0016</v>
      </c>
      <c r="J942" s="20">
        <f>(SUM(Portfolio!B942:I942)-sum(Portfolio!B943:I943))/SUM(Portfolio!B943:I943)</f>
        <v>-0.0004692832194</v>
      </c>
    </row>
    <row r="943">
      <c r="A943" s="21">
        <v>44271.0</v>
      </c>
      <c r="B943" s="19">
        <v>-0.0108</v>
      </c>
      <c r="C943" s="19">
        <v>-0.0039</v>
      </c>
      <c r="D943" s="19">
        <v>0.0076</v>
      </c>
      <c r="E943" s="19">
        <v>0.0044</v>
      </c>
      <c r="F943" s="19">
        <v>0.0117</v>
      </c>
      <c r="G943" s="19">
        <v>-0.0015</v>
      </c>
      <c r="H943" s="19">
        <v>0.0086</v>
      </c>
      <c r="I943" s="19">
        <v>0.0055</v>
      </c>
      <c r="J943" s="20">
        <f>(SUM(Portfolio!B943:I943)-sum(Portfolio!B944:I944))/SUM(Portfolio!B944:I944)</f>
        <v>0.004519459396</v>
      </c>
    </row>
    <row r="944">
      <c r="A944" s="21">
        <v>44270.0</v>
      </c>
      <c r="B944" s="19">
        <v>-0.015</v>
      </c>
      <c r="C944" s="19">
        <v>-0.0134</v>
      </c>
      <c r="D944" s="19">
        <v>-9.0E-4</v>
      </c>
      <c r="E944" s="19">
        <v>0.0031</v>
      </c>
      <c r="F944" s="19">
        <v>0.0012</v>
      </c>
      <c r="G944" s="19">
        <v>-0.0031</v>
      </c>
      <c r="H944" s="19">
        <v>0.0176</v>
      </c>
      <c r="I944" s="19">
        <v>-0.0248</v>
      </c>
      <c r="J944" s="20">
        <f>(SUM(Portfolio!B944:I944)-sum(Portfolio!B945:I945))/SUM(Portfolio!B945:I945)</f>
        <v>-0.02042140741</v>
      </c>
    </row>
    <row r="945">
      <c r="A945" s="21">
        <v>44267.0</v>
      </c>
      <c r="B945" s="19">
        <v>-0.0024</v>
      </c>
      <c r="C945" s="19">
        <v>-0.0203</v>
      </c>
      <c r="D945" s="19">
        <v>0.0049</v>
      </c>
      <c r="E945" s="19">
        <v>-0.0121</v>
      </c>
      <c r="F945" s="19">
        <v>-0.0063</v>
      </c>
      <c r="G945" s="19">
        <v>-0.0114</v>
      </c>
      <c r="H945" s="19">
        <v>0.0047</v>
      </c>
      <c r="I945" s="19">
        <v>0.022</v>
      </c>
      <c r="J945" s="20">
        <f>(SUM(Portfolio!B945:I945)-sum(Portfolio!B946:I946))/SUM(Portfolio!B946:I946)</f>
        <v>0.01650796081</v>
      </c>
    </row>
    <row r="946">
      <c r="A946" s="21">
        <v>44265.0</v>
      </c>
      <c r="B946" s="19">
        <v>-0.0043</v>
      </c>
      <c r="C946" s="19">
        <v>-0.0042</v>
      </c>
      <c r="D946" s="19">
        <v>0.0168</v>
      </c>
      <c r="E946" s="19">
        <v>0.0198</v>
      </c>
      <c r="F946" s="19">
        <v>-0.0063</v>
      </c>
      <c r="G946" s="19">
        <v>0.0035</v>
      </c>
      <c r="H946" s="19">
        <v>-0.0088</v>
      </c>
      <c r="I946" s="19">
        <v>-0.0627</v>
      </c>
      <c r="J946" s="20">
        <f>(SUM(Portfolio!B946:I946)-sum(Portfolio!B947:I947))/SUM(Portfolio!B947:I947)</f>
        <v>-0.05076683076</v>
      </c>
    </row>
    <row r="947">
      <c r="A947" s="18">
        <v>44264.0</v>
      </c>
      <c r="B947" s="19">
        <v>0.0283</v>
      </c>
      <c r="C947" s="19">
        <v>0.0</v>
      </c>
      <c r="D947" s="19">
        <v>0.0073</v>
      </c>
      <c r="E947" s="19">
        <v>-0.0188</v>
      </c>
      <c r="F947" s="19">
        <v>-0.001</v>
      </c>
      <c r="G947" s="19">
        <v>0.0093</v>
      </c>
      <c r="H947" s="19">
        <v>0.0136</v>
      </c>
      <c r="I947" s="19">
        <v>0.0022</v>
      </c>
      <c r="J947" s="20">
        <f>(SUM(Portfolio!B947:I947)-sum(Portfolio!B948:I948))/SUM(Portfolio!B948:I948)</f>
        <v>0.003624393884</v>
      </c>
    </row>
    <row r="948">
      <c r="A948" s="18">
        <v>44263.0</v>
      </c>
      <c r="B948" s="19">
        <v>-0.0069</v>
      </c>
      <c r="C948" s="19">
        <v>0.0057</v>
      </c>
      <c r="D948" s="19">
        <v>0.0145</v>
      </c>
      <c r="E948" s="19">
        <v>-0.012</v>
      </c>
      <c r="F948" s="19">
        <v>-0.0026</v>
      </c>
      <c r="G948" s="19">
        <v>0.0012</v>
      </c>
      <c r="H948" s="19">
        <v>-3.0E-4</v>
      </c>
      <c r="I948" s="19">
        <v>0.0766</v>
      </c>
      <c r="J948" s="20">
        <f>(SUM(Portfolio!B948:I948)-sum(Portfolio!B949:I949))/SUM(Portfolio!B949:I949)</f>
        <v>0.06154956627</v>
      </c>
    </row>
    <row r="949">
      <c r="A949" s="18">
        <v>44260.0</v>
      </c>
      <c r="B949" s="19">
        <v>-0.0142</v>
      </c>
      <c r="C949" s="19">
        <v>0.0013</v>
      </c>
      <c r="D949" s="19">
        <v>-0.0103</v>
      </c>
      <c r="E949" s="19">
        <v>-0.0414</v>
      </c>
      <c r="F949" s="19">
        <v>-0.0055</v>
      </c>
      <c r="G949" s="19">
        <v>-0.0084</v>
      </c>
      <c r="H949" s="19">
        <v>-0.0029</v>
      </c>
      <c r="I949" s="19">
        <v>0.0151</v>
      </c>
      <c r="J949" s="20">
        <f>(SUM(Portfolio!B949:I949)-sum(Portfolio!B950:I950))/SUM(Portfolio!B950:I950)</f>
        <v>0.01048860398</v>
      </c>
    </row>
    <row r="950">
      <c r="A950" s="18">
        <v>44259.0</v>
      </c>
      <c r="B950" s="19">
        <v>-0.0219</v>
      </c>
      <c r="C950" s="19">
        <v>-0.0119</v>
      </c>
      <c r="D950" s="19">
        <v>-0.0098</v>
      </c>
      <c r="E950" s="19">
        <v>-0.0267</v>
      </c>
      <c r="F950" s="19">
        <v>-0.0012</v>
      </c>
      <c r="G950" s="19">
        <v>-0.0101</v>
      </c>
      <c r="H950" s="19">
        <v>-0.0026</v>
      </c>
      <c r="I950" s="19">
        <v>0.0149</v>
      </c>
      <c r="J950" s="20">
        <f>(SUM(Portfolio!B950:I950)-sum(Portfolio!B951:I951))/SUM(Portfolio!B951:I951)</f>
        <v>0.009268385721</v>
      </c>
    </row>
    <row r="951">
      <c r="A951" s="18">
        <v>44258.0</v>
      </c>
      <c r="B951" s="19">
        <v>0.0119</v>
      </c>
      <c r="C951" s="19">
        <v>0.0456</v>
      </c>
      <c r="D951" s="19">
        <v>0.0299</v>
      </c>
      <c r="E951" s="19">
        <v>0.008</v>
      </c>
      <c r="F951" s="19">
        <v>2.0E-4</v>
      </c>
      <c r="G951" s="19">
        <v>0.021</v>
      </c>
      <c r="H951" s="19">
        <v>-7.0E-4</v>
      </c>
      <c r="I951" s="19">
        <v>-0.0206</v>
      </c>
      <c r="J951" s="20">
        <f>(SUM(Portfolio!B951:I951)-sum(Portfolio!B952:I952))/SUM(Portfolio!B952:I952)</f>
        <v>-0.01209656199</v>
      </c>
    </row>
    <row r="952">
      <c r="A952" s="18">
        <v>44257.0</v>
      </c>
      <c r="B952" s="19">
        <v>0.006</v>
      </c>
      <c r="C952" s="19">
        <v>0.002</v>
      </c>
      <c r="D952" s="19">
        <v>0.0296</v>
      </c>
      <c r="E952" s="19">
        <v>0.0532</v>
      </c>
      <c r="F952" s="19">
        <v>0.0145</v>
      </c>
      <c r="G952" s="19">
        <v>0.0098</v>
      </c>
      <c r="H952" s="19">
        <v>0.0012</v>
      </c>
      <c r="I952" s="19">
        <v>-0.0114</v>
      </c>
      <c r="J952" s="20">
        <f>(SUM(Portfolio!B952:I952)-sum(Portfolio!B953:I953))/SUM(Portfolio!B953:I953)</f>
        <v>-0.007091616768</v>
      </c>
    </row>
    <row r="953">
      <c r="A953" s="18">
        <v>44256.0</v>
      </c>
      <c r="B953" s="19">
        <v>0.016</v>
      </c>
      <c r="C953" s="19">
        <v>0.0076</v>
      </c>
      <c r="D953" s="19">
        <v>0.0109</v>
      </c>
      <c r="E953" s="19">
        <v>0.0166</v>
      </c>
      <c r="F953" s="19">
        <v>0.015</v>
      </c>
      <c r="G953" s="19">
        <v>0.0147</v>
      </c>
      <c r="H953" s="19">
        <v>-0.0024</v>
      </c>
      <c r="I953" s="19">
        <v>-0.0036</v>
      </c>
      <c r="J953" s="20">
        <f>(SUM(Portfolio!B953:I953)-sum(Portfolio!B954:I954))/SUM(Portfolio!B954:I954)</f>
        <v>-0.001286006005</v>
      </c>
    </row>
    <row r="954">
      <c r="A954" s="21">
        <v>44253.0</v>
      </c>
      <c r="B954" s="19">
        <v>-0.0448</v>
      </c>
      <c r="C954" s="19">
        <v>-0.0273</v>
      </c>
      <c r="D954" s="19">
        <v>-0.0167</v>
      </c>
      <c r="E954" s="19">
        <v>-0.0306</v>
      </c>
      <c r="F954" s="19">
        <v>-0.0253</v>
      </c>
      <c r="G954" s="19">
        <v>-0.0365</v>
      </c>
      <c r="H954" s="19">
        <v>-0.0062</v>
      </c>
      <c r="I954" s="19">
        <v>0.0191</v>
      </c>
      <c r="J954" s="20">
        <f>(SUM(Portfolio!B954:I954)-sum(Portfolio!B955:I955))/SUM(Portfolio!B955:I955)</f>
        <v>0.01013722981</v>
      </c>
    </row>
    <row r="955">
      <c r="A955" s="21">
        <v>44252.0</v>
      </c>
      <c r="B955" s="19">
        <v>0.0</v>
      </c>
      <c r="C955" s="19">
        <v>0.0404</v>
      </c>
      <c r="D955" s="19">
        <v>2.0E-4</v>
      </c>
      <c r="E955" s="19">
        <v>0.0358</v>
      </c>
      <c r="F955" s="19">
        <v>0.0014</v>
      </c>
      <c r="G955" s="19">
        <v>0.0093</v>
      </c>
      <c r="H955" s="19">
        <v>0.0085</v>
      </c>
      <c r="I955" s="19">
        <v>-0.0394</v>
      </c>
      <c r="J955" s="20">
        <f>(SUM(Portfolio!B955:I955)-sum(Portfolio!B956:I956))/SUM(Portfolio!B956:I956)</f>
        <v>-0.02868969235</v>
      </c>
    </row>
    <row r="956">
      <c r="A956" s="21">
        <v>44251.0</v>
      </c>
      <c r="B956" s="19">
        <v>0.0506</v>
      </c>
      <c r="C956" s="19">
        <v>0.0186</v>
      </c>
      <c r="D956" s="19">
        <v>0.0063</v>
      </c>
      <c r="E956" s="19">
        <v>-0.0073</v>
      </c>
      <c r="F956" s="19">
        <v>0.0017</v>
      </c>
      <c r="G956" s="19">
        <v>0.0173</v>
      </c>
      <c r="H956" s="19">
        <v>0.0045</v>
      </c>
      <c r="I956" s="19">
        <v>0.0289</v>
      </c>
      <c r="J956" s="20">
        <f>(SUM(Portfolio!B956:I956)-sum(Portfolio!B957:I957))/SUM(Portfolio!B957:I957)</f>
        <v>0.02678752872</v>
      </c>
    </row>
    <row r="957">
      <c r="A957" s="21">
        <v>44250.0</v>
      </c>
      <c r="B957" s="19">
        <v>-0.0122</v>
      </c>
      <c r="C957" s="19">
        <v>0.0076</v>
      </c>
      <c r="D957" s="19">
        <v>9.0E-4</v>
      </c>
      <c r="E957" s="19">
        <v>0.064</v>
      </c>
      <c r="F957" s="19">
        <v>0.007</v>
      </c>
      <c r="G957" s="19">
        <v>0.0031</v>
      </c>
      <c r="H957" s="19">
        <v>-0.0054</v>
      </c>
      <c r="I957" s="19">
        <v>0.0088</v>
      </c>
      <c r="J957" s="20">
        <f>(SUM(Portfolio!B957:I957)-sum(Portfolio!B958:I958))/SUM(Portfolio!B958:I958)</f>
        <v>0.007284573048</v>
      </c>
    </row>
    <row r="958">
      <c r="A958" s="21">
        <v>44249.0</v>
      </c>
      <c r="B958" s="19">
        <v>0.0058</v>
      </c>
      <c r="C958" s="19">
        <v>-0.0347</v>
      </c>
      <c r="D958" s="19">
        <v>-0.0202</v>
      </c>
      <c r="E958" s="19">
        <v>-0.0236</v>
      </c>
      <c r="F958" s="19">
        <v>-0.0412</v>
      </c>
      <c r="G958" s="19">
        <v>-0.0198</v>
      </c>
      <c r="H958" s="19">
        <v>0.0076</v>
      </c>
      <c r="I958" s="19">
        <v>-0.0372</v>
      </c>
      <c r="J958" s="20">
        <f>(SUM(Portfolio!B958:I958)-sum(Portfolio!B959:I959))/SUM(Portfolio!B959:I959)</f>
        <v>-0.03245705954</v>
      </c>
    </row>
    <row r="959">
      <c r="A959" s="21">
        <v>44246.0</v>
      </c>
      <c r="B959" s="19">
        <v>-0.0098</v>
      </c>
      <c r="C959" s="19">
        <v>0.0061</v>
      </c>
      <c r="D959" s="19">
        <v>-9.0E-4</v>
      </c>
      <c r="E959" s="19">
        <v>-0.0371</v>
      </c>
      <c r="F959" s="19">
        <v>-0.0133</v>
      </c>
      <c r="G959" s="19">
        <v>-0.0082</v>
      </c>
      <c r="H959" s="19">
        <v>0.0176</v>
      </c>
      <c r="I959" s="19">
        <v>0.0566</v>
      </c>
      <c r="J959" s="20">
        <f>(SUM(Portfolio!B959:I959)-sum(Portfolio!B960:I960))/SUM(Portfolio!B960:I960)</f>
        <v>0.04531144804</v>
      </c>
    </row>
    <row r="960">
      <c r="A960" s="21">
        <v>44245.0</v>
      </c>
      <c r="B960" s="19">
        <v>-0.0203</v>
      </c>
      <c r="C960" s="19">
        <v>-0.0075</v>
      </c>
      <c r="D960" s="19">
        <v>0.0087</v>
      </c>
      <c r="E960" s="19">
        <v>-0.0191</v>
      </c>
      <c r="F960" s="19">
        <v>0.0051</v>
      </c>
      <c r="G960" s="19">
        <v>-0.0045</v>
      </c>
      <c r="H960" s="19">
        <v>-0.0064</v>
      </c>
      <c r="I960" s="19">
        <v>-0.0576</v>
      </c>
      <c r="J960" s="20">
        <f>(SUM(Portfolio!B960:I960)-sum(Portfolio!B961:I961))/SUM(Portfolio!B961:I961)</f>
        <v>-0.04776534726</v>
      </c>
    </row>
    <row r="961">
      <c r="A961" s="21">
        <v>44244.0</v>
      </c>
      <c r="B961" s="19">
        <v>-0.0247</v>
      </c>
      <c r="C961" s="19">
        <v>0.0115</v>
      </c>
      <c r="D961" s="19">
        <v>-0.0071</v>
      </c>
      <c r="E961" s="19">
        <v>0.0029</v>
      </c>
      <c r="F961" s="19">
        <v>-0.0023</v>
      </c>
      <c r="G961" s="19">
        <v>-0.0072</v>
      </c>
      <c r="H961" s="19">
        <v>0.0086</v>
      </c>
      <c r="I961" s="19">
        <v>0.0197</v>
      </c>
      <c r="J961" s="20">
        <f>(SUM(Portfolio!B961:I961)-sum(Portfolio!B962:I962))/SUM(Portfolio!B962:I962)</f>
        <v>0.01548937655</v>
      </c>
    </row>
    <row r="962">
      <c r="A962" s="21">
        <v>44243.0</v>
      </c>
      <c r="B962" s="19">
        <v>0.0062</v>
      </c>
      <c r="C962" s="19">
        <v>0.0132</v>
      </c>
      <c r="D962" s="19">
        <v>-0.0147</v>
      </c>
      <c r="E962" s="19">
        <v>-0.0124</v>
      </c>
      <c r="F962" s="19">
        <v>-0.0016</v>
      </c>
      <c r="G962" s="19">
        <v>-6.0E-4</v>
      </c>
      <c r="H962" s="19">
        <v>-0.007</v>
      </c>
      <c r="I962" s="19">
        <v>-0.0466</v>
      </c>
      <c r="J962" s="20">
        <f>(SUM(Portfolio!B962:I962)-sum(Portfolio!B963:I963))/SUM(Portfolio!B963:I963)</f>
        <v>-0.03767240382</v>
      </c>
    </row>
    <row r="963">
      <c r="A963" s="21">
        <v>44242.0</v>
      </c>
      <c r="B963" s="19">
        <v>0.0219</v>
      </c>
      <c r="C963" s="19">
        <v>-0.0044</v>
      </c>
      <c r="D963" s="19">
        <v>-1.0E-4</v>
      </c>
      <c r="E963" s="19">
        <v>0.0244</v>
      </c>
      <c r="F963" s="19">
        <v>0.0053</v>
      </c>
      <c r="G963" s="19">
        <v>0.0083</v>
      </c>
      <c r="H963" s="19">
        <v>-0.0076</v>
      </c>
      <c r="I963" s="19">
        <v>0.0408</v>
      </c>
      <c r="J963" s="20">
        <f>(SUM(Portfolio!B963:I963)-sum(Portfolio!B964:I964))/SUM(Portfolio!B964:I964)</f>
        <v>0.03338268558</v>
      </c>
    </row>
    <row r="964">
      <c r="A964" s="21">
        <v>44239.0</v>
      </c>
      <c r="B964" s="19">
        <v>0.0061</v>
      </c>
      <c r="C964" s="19">
        <v>-0.0069</v>
      </c>
      <c r="D964" s="19">
        <v>0.0133</v>
      </c>
      <c r="E964" s="19">
        <v>0.0012</v>
      </c>
      <c r="F964" s="19">
        <v>-0.0397</v>
      </c>
      <c r="G964" s="19">
        <v>0.0011</v>
      </c>
      <c r="H964" s="19">
        <v>0.0095</v>
      </c>
      <c r="I964" s="19">
        <v>0.0272</v>
      </c>
      <c r="J964" s="20">
        <f>(SUM(Portfolio!B964:I964)-sum(Portfolio!B965:I965))/SUM(Portfolio!B965:I965)</f>
        <v>0.02228409597</v>
      </c>
    </row>
    <row r="965">
      <c r="A965" s="21">
        <v>44238.0</v>
      </c>
      <c r="B965" s="19">
        <v>-0.0059</v>
      </c>
      <c r="C965" s="19">
        <v>0.0412</v>
      </c>
      <c r="D965" s="19">
        <v>-0.003</v>
      </c>
      <c r="E965" s="19">
        <v>-0.0119</v>
      </c>
      <c r="F965" s="19">
        <v>-0.0048</v>
      </c>
      <c r="G965" s="19">
        <v>0.0049</v>
      </c>
      <c r="H965" s="19">
        <v>-9.0E-4</v>
      </c>
      <c r="I965" s="19">
        <v>0.0106</v>
      </c>
      <c r="J965" s="20">
        <f>(SUM(Portfolio!B965:I965)-sum(Portfolio!B966:I966))/SUM(Portfolio!B966:I966)</f>
        <v>0.01021979927</v>
      </c>
    </row>
    <row r="966">
      <c r="A966" s="21">
        <v>44237.0</v>
      </c>
      <c r="B966" s="19">
        <v>-0.0187</v>
      </c>
      <c r="C966" s="19">
        <v>0.0093</v>
      </c>
      <c r="D966" s="19">
        <v>-0.0069</v>
      </c>
      <c r="E966" s="19">
        <v>0.0118</v>
      </c>
      <c r="F966" s="19">
        <v>-0.0063</v>
      </c>
      <c r="G966" s="19">
        <v>0.0034</v>
      </c>
      <c r="H966" s="19">
        <v>0.0083</v>
      </c>
      <c r="I966" s="19">
        <v>-0.0032</v>
      </c>
      <c r="J966" s="20">
        <f>(SUM(Portfolio!B966:I966)-sum(Portfolio!B967:I967))/SUM(Portfolio!B967:I967)</f>
        <v>-0.002637681853</v>
      </c>
    </row>
    <row r="967">
      <c r="A967" s="18">
        <v>44236.0</v>
      </c>
      <c r="B967" s="19">
        <v>0.0041</v>
      </c>
      <c r="C967" s="19">
        <v>0.0024</v>
      </c>
      <c r="D967" s="19">
        <v>0.0015</v>
      </c>
      <c r="E967" s="19">
        <v>-0.0324</v>
      </c>
      <c r="F967" s="19">
        <v>-0.0176</v>
      </c>
      <c r="G967" s="19">
        <v>3.0E-4</v>
      </c>
      <c r="H967" s="19">
        <v>2.0E-4</v>
      </c>
      <c r="I967" s="19">
        <v>-0.0625</v>
      </c>
      <c r="J967" s="20">
        <f>(SUM(Portfolio!B967:I967)-sum(Portfolio!B968:I968))/SUM(Portfolio!B968:I968)</f>
        <v>-0.0506396103</v>
      </c>
    </row>
    <row r="968">
      <c r="A968" s="18">
        <v>44235.0</v>
      </c>
      <c r="B968" s="19">
        <v>0.0048</v>
      </c>
      <c r="C968" s="19">
        <v>0.0144</v>
      </c>
      <c r="D968" s="19">
        <v>0.0247</v>
      </c>
      <c r="E968" s="19">
        <v>0.0635</v>
      </c>
      <c r="F968" s="19">
        <v>-0.0053</v>
      </c>
      <c r="G968" s="19">
        <v>0.0111</v>
      </c>
      <c r="H968" s="19">
        <v>0.0075</v>
      </c>
      <c r="I968" s="19">
        <v>0.0303</v>
      </c>
      <c r="J968" s="20">
        <f>(SUM(Portfolio!B968:I968)-sum(Portfolio!B969:I969))/SUM(Portfolio!B969:I969)</f>
        <v>0.02714465184</v>
      </c>
    </row>
    <row r="969">
      <c r="A969" s="18">
        <v>44232.0</v>
      </c>
      <c r="B969" s="19">
        <v>0.0117</v>
      </c>
      <c r="C969" s="19">
        <v>-3.0E-4</v>
      </c>
      <c r="D969" s="19">
        <v>-0.0057</v>
      </c>
      <c r="E969" s="19">
        <v>-0.0314</v>
      </c>
      <c r="F969" s="19">
        <v>0.0191</v>
      </c>
      <c r="G969" s="19">
        <v>0.0028</v>
      </c>
      <c r="H969" s="19">
        <v>0.0174</v>
      </c>
      <c r="I969" s="19">
        <v>-0.1164</v>
      </c>
      <c r="J969" s="20">
        <f>(SUM(Portfolio!B969:I969)-sum(Portfolio!B970:I970))/SUM(Portfolio!B970:I970)</f>
        <v>-0.09530882172</v>
      </c>
    </row>
    <row r="970">
      <c r="A970" s="18">
        <v>44231.0</v>
      </c>
      <c r="B970" s="19">
        <v>0.0027</v>
      </c>
      <c r="C970" s="19">
        <v>-0.0033</v>
      </c>
      <c r="D970" s="19">
        <v>-0.0041</v>
      </c>
      <c r="E970" s="19">
        <v>-0.0147</v>
      </c>
      <c r="F970" s="19">
        <v>0.0609</v>
      </c>
      <c r="G970" s="19">
        <v>0.0064</v>
      </c>
      <c r="H970" s="19">
        <v>-0.0158</v>
      </c>
      <c r="I970" s="19">
        <v>-0.0397</v>
      </c>
      <c r="J970" s="20">
        <f>(SUM(Portfolio!B970:I970)-sum(Portfolio!B971:I971))/SUM(Portfolio!B971:I971)</f>
        <v>-0.03358448286</v>
      </c>
    </row>
    <row r="971">
      <c r="A971" s="18">
        <v>44230.0</v>
      </c>
      <c r="B971" s="19">
        <v>0.0091</v>
      </c>
      <c r="C971" s="19">
        <v>0.0025</v>
      </c>
      <c r="D971" s="19">
        <v>0.0105</v>
      </c>
      <c r="E971" s="19">
        <v>0.028</v>
      </c>
      <c r="F971" s="19">
        <v>-0.0066</v>
      </c>
      <c r="G971" s="19">
        <v>0.0102</v>
      </c>
      <c r="H971" s="19">
        <v>-0.0116</v>
      </c>
      <c r="I971" s="19">
        <v>-0.015</v>
      </c>
      <c r="J971" s="20">
        <f>(SUM(Portfolio!B971:I971)-sum(Portfolio!B972:I972))/SUM(Portfolio!B972:I972)</f>
        <v>-0.01202788803</v>
      </c>
    </row>
    <row r="972">
      <c r="A972" s="18">
        <v>44229.0</v>
      </c>
      <c r="B972" s="19">
        <v>0.0567</v>
      </c>
      <c r="C972" s="19">
        <v>0.0161</v>
      </c>
      <c r="D972" s="19">
        <v>0.0082</v>
      </c>
      <c r="E972" s="19">
        <v>0.1516</v>
      </c>
      <c r="F972" s="19">
        <v>0.0104</v>
      </c>
      <c r="G972" s="19">
        <v>0.0255</v>
      </c>
      <c r="H972" s="19">
        <v>0.0042</v>
      </c>
      <c r="I972" s="19">
        <v>-0.0146</v>
      </c>
      <c r="J972" s="20">
        <f>(SUM(Portfolio!B972:I972)-sum(Portfolio!B973:I973))/SUM(Portfolio!B973:I973)</f>
        <v>-0.008145639094</v>
      </c>
    </row>
    <row r="973">
      <c r="A973" s="18">
        <v>44228.0</v>
      </c>
      <c r="B973" s="19">
        <v>0.062</v>
      </c>
      <c r="C973" s="19">
        <v>0.029</v>
      </c>
      <c r="D973" s="19">
        <v>0.0176</v>
      </c>
      <c r="E973" s="19">
        <v>0.0643</v>
      </c>
      <c r="F973" s="19">
        <v>0.0625</v>
      </c>
      <c r="G973" s="19">
        <v>0.0397</v>
      </c>
      <c r="H973" s="19">
        <v>-0.0047</v>
      </c>
      <c r="I973" s="19">
        <v>-0.0792</v>
      </c>
      <c r="J973" s="20">
        <f>(SUM(Portfolio!B973:I973)-sum(Portfolio!B974:I974))/SUM(Portfolio!B974:I974)</f>
        <v>-0.06355487438</v>
      </c>
    </row>
    <row r="974">
      <c r="A974" s="21">
        <v>44225.0</v>
      </c>
      <c r="B974" s="19">
        <v>0.0139</v>
      </c>
      <c r="C974" s="19">
        <v>-0.0184</v>
      </c>
      <c r="D974" s="19">
        <v>-0.0291</v>
      </c>
      <c r="E974" s="19">
        <v>-0.0154</v>
      </c>
      <c r="F974" s="19">
        <v>-0.0162</v>
      </c>
      <c r="G974" s="19">
        <v>-0.0111</v>
      </c>
      <c r="H974" s="19">
        <v>0.0047</v>
      </c>
      <c r="I974" s="19">
        <v>0.0522</v>
      </c>
      <c r="J974" s="20">
        <f>(SUM(Portfolio!B974:I974)-sum(Portfolio!B975:I975))/SUM(Portfolio!B975:I975)</f>
        <v>0.04298190604</v>
      </c>
    </row>
    <row r="975">
      <c r="A975" s="21">
        <v>44224.0</v>
      </c>
      <c r="B975" s="19">
        <v>-0.0271</v>
      </c>
      <c r="C975" s="19">
        <v>-0.0097</v>
      </c>
      <c r="D975" s="19">
        <v>-0.0191</v>
      </c>
      <c r="E975" s="19">
        <v>-0.0026</v>
      </c>
      <c r="F975" s="19">
        <v>-0.0192</v>
      </c>
      <c r="G975" s="19">
        <v>-0.0104</v>
      </c>
      <c r="H975" s="19">
        <v>-0.0075</v>
      </c>
      <c r="I975" s="19">
        <v>-0.0207</v>
      </c>
      <c r="J975" s="20">
        <f>(SUM(Portfolio!B975:I975)-sum(Portfolio!B976:I976))/SUM(Portfolio!B976:I976)</f>
        <v>-0.01971495795</v>
      </c>
    </row>
    <row r="976">
      <c r="A976" s="21">
        <v>44223.0</v>
      </c>
      <c r="B976" s="19">
        <v>-0.0364</v>
      </c>
      <c r="C976" s="19">
        <v>-0.0237</v>
      </c>
      <c r="D976" s="19">
        <v>-0.0182</v>
      </c>
      <c r="E976" s="19">
        <v>-0.0417</v>
      </c>
      <c r="F976" s="19">
        <v>0.0137</v>
      </c>
      <c r="G976" s="19">
        <v>-0.0214</v>
      </c>
      <c r="H976" s="19">
        <v>-0.0021</v>
      </c>
      <c r="I976" s="19">
        <v>0.0014</v>
      </c>
      <c r="J976" s="20">
        <f>(SUM(Portfolio!B976:I976)-sum(Portfolio!B977:I977))/SUM(Portfolio!B977:I977)</f>
        <v>-0.001885987098</v>
      </c>
    </row>
    <row r="977">
      <c r="A977" s="21">
        <v>44221.0</v>
      </c>
      <c r="B977" s="19">
        <v>0.0134</v>
      </c>
      <c r="C977" s="19">
        <v>-0.053</v>
      </c>
      <c r="D977" s="19">
        <v>-0.0117</v>
      </c>
      <c r="E977" s="19">
        <v>-0.0353</v>
      </c>
      <c r="F977" s="19">
        <v>-0.0138</v>
      </c>
      <c r="G977" s="19">
        <v>-0.0101</v>
      </c>
      <c r="H977" s="19">
        <v>0.0053</v>
      </c>
      <c r="I977" s="19">
        <v>0.0215</v>
      </c>
      <c r="J977" s="20">
        <f>(SUM(Portfolio!B977:I977)-sum(Portfolio!B978:I978))/SUM(Portfolio!B978:I978)</f>
        <v>0.01561343808</v>
      </c>
    </row>
    <row r="978">
      <c r="A978" s="21">
        <v>44218.0</v>
      </c>
      <c r="B978" s="19">
        <v>-0.0212</v>
      </c>
      <c r="C978" s="19">
        <v>-0.0237</v>
      </c>
      <c r="D978" s="19">
        <v>9.0E-4</v>
      </c>
      <c r="E978" s="19">
        <v>-0.0043</v>
      </c>
      <c r="F978" s="19">
        <v>-0.014</v>
      </c>
      <c r="G978" s="19">
        <v>-0.0084</v>
      </c>
      <c r="H978" s="19">
        <v>0.0031</v>
      </c>
      <c r="I978" s="19">
        <v>-0.0241</v>
      </c>
      <c r="J978" s="20">
        <f>(SUM(Portfolio!B978:I978)-sum(Portfolio!B979:I979))/SUM(Portfolio!B979:I979)</f>
        <v>-0.0220372879</v>
      </c>
    </row>
    <row r="979">
      <c r="A979" s="21">
        <v>44217.0</v>
      </c>
      <c r="B979" s="19">
        <v>-0.0115</v>
      </c>
      <c r="C979" s="19">
        <v>0.0218</v>
      </c>
      <c r="D979" s="19">
        <v>2.0E-4</v>
      </c>
      <c r="E979" s="19">
        <v>0.0571</v>
      </c>
      <c r="F979" s="19">
        <v>-0.0181</v>
      </c>
      <c r="G979" s="19">
        <v>-0.0042</v>
      </c>
      <c r="H979" s="19">
        <v>-0.0022</v>
      </c>
      <c r="I979" s="19">
        <v>-0.0294</v>
      </c>
      <c r="J979" s="20">
        <f>(SUM(Portfolio!B979:I979)-sum(Portfolio!B980:I980))/SUM(Portfolio!B980:I980)</f>
        <v>-0.02407866056</v>
      </c>
    </row>
    <row r="980">
      <c r="A980" s="21">
        <v>44216.0</v>
      </c>
      <c r="B980" s="19">
        <v>-0.0079</v>
      </c>
      <c r="C980" s="19">
        <v>0.019</v>
      </c>
      <c r="D980" s="19">
        <v>0.0173</v>
      </c>
      <c r="E980" s="19">
        <v>0.0628</v>
      </c>
      <c r="F980" s="19">
        <v>-0.0055</v>
      </c>
      <c r="G980" s="19">
        <v>0.0079</v>
      </c>
      <c r="H980" s="19">
        <v>0.001</v>
      </c>
      <c r="I980" s="19">
        <v>0.0129</v>
      </c>
      <c r="J980" s="20">
        <f>(SUM(Portfolio!B980:I980)-sum(Portfolio!B981:I981))/SUM(Portfolio!B981:I981)</f>
        <v>0.01232183461</v>
      </c>
    </row>
    <row r="981">
      <c r="A981" s="21">
        <v>44215.0</v>
      </c>
      <c r="B981" s="19">
        <v>0.014</v>
      </c>
      <c r="C981" s="19">
        <v>0.0164</v>
      </c>
      <c r="D981" s="19">
        <v>0.0035</v>
      </c>
      <c r="E981" s="19">
        <v>0.0516</v>
      </c>
      <c r="F981" s="19">
        <v>-0.0041</v>
      </c>
      <c r="G981" s="19">
        <v>0.0131</v>
      </c>
      <c r="H981" s="19">
        <v>0.0055</v>
      </c>
      <c r="I981" s="19">
        <v>0.0296</v>
      </c>
      <c r="J981" s="20">
        <f>(SUM(Portfolio!B981:I981)-sum(Portfolio!B982:I982))/SUM(Portfolio!B982:I982)</f>
        <v>0.02677497085</v>
      </c>
    </row>
    <row r="982">
      <c r="A982" s="21">
        <v>44214.0</v>
      </c>
      <c r="B982" s="19">
        <v>0.0112</v>
      </c>
      <c r="C982" s="19">
        <v>0.024</v>
      </c>
      <c r="D982" s="19">
        <v>-0.0245</v>
      </c>
      <c r="E982" s="19">
        <v>-0.0551</v>
      </c>
      <c r="F982" s="19">
        <v>0.0087</v>
      </c>
      <c r="G982" s="19">
        <v>-0.0053</v>
      </c>
      <c r="H982" s="19">
        <v>-0.0016</v>
      </c>
      <c r="I982" s="19">
        <v>-0.0572</v>
      </c>
      <c r="J982" s="20">
        <f>(SUM(Portfolio!B982:I982)-sum(Portfolio!B983:I983))/SUM(Portfolio!B983:I983)</f>
        <v>-0.04839340559</v>
      </c>
    </row>
    <row r="983">
      <c r="A983" s="21">
        <v>44211.0</v>
      </c>
      <c r="B983" s="19">
        <v>-0.0014</v>
      </c>
      <c r="C983" s="19">
        <v>-0.0118</v>
      </c>
      <c r="D983" s="19">
        <v>-0.0186</v>
      </c>
      <c r="E983" s="19">
        <v>0.062</v>
      </c>
      <c r="F983" s="19">
        <v>0.0173</v>
      </c>
      <c r="G983" s="19">
        <v>-0.012</v>
      </c>
      <c r="H983" s="19">
        <v>5.0E-4</v>
      </c>
      <c r="I983" s="19">
        <v>0.0244</v>
      </c>
      <c r="J983" s="20">
        <f>(SUM(Portfolio!B983:I983)-sum(Portfolio!B984:I984))/SUM(Portfolio!B984:I984)</f>
        <v>0.01996014752</v>
      </c>
    </row>
    <row r="984">
      <c r="A984" s="21">
        <v>44210.0</v>
      </c>
      <c r="B984" s="19">
        <v>-0.0013</v>
      </c>
      <c r="C984" s="19">
        <v>0.0112</v>
      </c>
      <c r="D984" s="19">
        <v>-0.012</v>
      </c>
      <c r="E984" s="19">
        <v>0.0103</v>
      </c>
      <c r="F984" s="19">
        <v>0.0137</v>
      </c>
      <c r="G984" s="19">
        <v>0.0011</v>
      </c>
      <c r="H984" s="19">
        <v>0.0029</v>
      </c>
      <c r="I984" s="19">
        <v>0.0012</v>
      </c>
      <c r="J984" s="20">
        <f>(SUM(Portfolio!B984:I984)-sum(Portfolio!B985:I985))/SUM(Portfolio!B985:I985)</f>
        <v>0.001283061228</v>
      </c>
    </row>
    <row r="985">
      <c r="A985" s="21">
        <v>44209.0</v>
      </c>
      <c r="B985" s="19">
        <v>-0.007</v>
      </c>
      <c r="C985" s="19">
        <v>-0.0093</v>
      </c>
      <c r="D985" s="19">
        <v>0.0112</v>
      </c>
      <c r="E985" s="19">
        <v>0.0202</v>
      </c>
      <c r="F985" s="19">
        <v>0.0233</v>
      </c>
      <c r="G985" s="19">
        <v>9.0E-4</v>
      </c>
      <c r="H985" s="19">
        <v>0.0232</v>
      </c>
      <c r="I985" s="19">
        <v>-0.0073</v>
      </c>
      <c r="J985" s="20">
        <f>(SUM(Portfolio!B985:I985)-sum(Portfolio!B986:I986))/SUM(Portfolio!B986:I986)</f>
        <v>-0.005461535667</v>
      </c>
    </row>
    <row r="986">
      <c r="A986" s="21">
        <v>44208.0</v>
      </c>
      <c r="B986" s="19">
        <v>0.0204</v>
      </c>
      <c r="C986" s="19">
        <v>0.0315</v>
      </c>
      <c r="D986" s="19">
        <v>-0.0032</v>
      </c>
      <c r="E986" s="19">
        <v>0.0777</v>
      </c>
      <c r="F986" s="19">
        <v>0.0195</v>
      </c>
      <c r="G986" s="19">
        <v>0.0065</v>
      </c>
      <c r="H986" s="19">
        <v>-0.0121</v>
      </c>
      <c r="I986" s="19">
        <v>-0.0191</v>
      </c>
      <c r="J986" s="20">
        <f>(SUM(Portfolio!B986:I986)-sum(Portfolio!B987:I987))/SUM(Portfolio!B987:I987)</f>
        <v>-0.01445937823</v>
      </c>
    </row>
    <row r="987">
      <c r="A987" s="21">
        <v>44207.0</v>
      </c>
      <c r="B987" s="19">
        <v>0.0138</v>
      </c>
      <c r="C987" s="19">
        <v>-0.0188</v>
      </c>
      <c r="D987" s="19">
        <v>0.0489</v>
      </c>
      <c r="E987" s="19">
        <v>0.1136</v>
      </c>
      <c r="F987" s="19">
        <v>0.005</v>
      </c>
      <c r="G987" s="19">
        <v>0.0099</v>
      </c>
      <c r="H987" s="19">
        <v>-0.0013</v>
      </c>
      <c r="I987" s="19">
        <v>-0.0214</v>
      </c>
      <c r="J987" s="20">
        <f>(SUM(Portfolio!B987:I987)-sum(Portfolio!B988:I988))/SUM(Portfolio!B988:I988)</f>
        <v>-0.01689160369</v>
      </c>
    </row>
    <row r="988">
      <c r="A988" s="18">
        <v>44204.0</v>
      </c>
      <c r="B988" s="19">
        <v>0.0109</v>
      </c>
      <c r="C988" s="19">
        <v>0.0118</v>
      </c>
      <c r="D988" s="19">
        <v>0.0396</v>
      </c>
      <c r="E988" s="19">
        <v>0.0071</v>
      </c>
      <c r="F988" s="19">
        <v>-0.0064</v>
      </c>
      <c r="G988" s="19">
        <v>0.0099</v>
      </c>
      <c r="H988" s="19">
        <v>-0.0088</v>
      </c>
      <c r="I988" s="19">
        <v>-0.0033</v>
      </c>
      <c r="J988" s="20">
        <f>(SUM(Portfolio!B988:I988)-sum(Portfolio!B989:I989))/SUM(Portfolio!B989:I989)</f>
        <v>-0.001254041928</v>
      </c>
    </row>
    <row r="989">
      <c r="A989" s="18">
        <v>44203.0</v>
      </c>
      <c r="B989" s="19">
        <v>-0.003</v>
      </c>
      <c r="C989" s="19">
        <v>-0.0016</v>
      </c>
      <c r="D989" s="19">
        <v>-0.0156</v>
      </c>
      <c r="E989" s="19">
        <v>0.0069</v>
      </c>
      <c r="F989" s="19">
        <v>-0.0127</v>
      </c>
      <c r="G989" s="19">
        <v>0.0016</v>
      </c>
      <c r="H989" s="19">
        <v>-0.0103</v>
      </c>
      <c r="I989" s="19">
        <v>0.0172</v>
      </c>
      <c r="J989" s="20">
        <f>(SUM(Portfolio!B989:I989)-sum(Portfolio!B990:I990))/SUM(Portfolio!B990:I990)</f>
        <v>0.01370682029</v>
      </c>
    </row>
    <row r="990">
      <c r="A990" s="18">
        <v>44202.0</v>
      </c>
      <c r="B990" s="19">
        <v>-0.0043</v>
      </c>
      <c r="C990" s="19">
        <v>-0.0264</v>
      </c>
      <c r="D990" s="19">
        <v>-0.009</v>
      </c>
      <c r="E990" s="19">
        <v>0.0114</v>
      </c>
      <c r="F990" s="19">
        <v>-0.0286</v>
      </c>
      <c r="G990" s="19">
        <v>-0.0022</v>
      </c>
      <c r="H990" s="19">
        <v>0.0062</v>
      </c>
      <c r="I990" s="19">
        <v>0.0277</v>
      </c>
      <c r="J990" s="20">
        <f>(SUM(Portfolio!B990:I990)-sum(Portfolio!B991:I991))/SUM(Portfolio!B991:I991)</f>
        <v>0.02221640298</v>
      </c>
    </row>
    <row r="991">
      <c r="A991" s="18">
        <v>44201.0</v>
      </c>
      <c r="B991" s="19">
        <v>0.0076</v>
      </c>
      <c r="C991" s="19">
        <v>-0.0124</v>
      </c>
      <c r="D991" s="19">
        <v>0.0043</v>
      </c>
      <c r="E991" s="19">
        <v>0.0099</v>
      </c>
      <c r="F991" s="19">
        <v>-0.0091</v>
      </c>
      <c r="G991" s="19">
        <v>0.0042</v>
      </c>
      <c r="H991" s="19">
        <v>-0.0034</v>
      </c>
      <c r="I991" s="19">
        <v>-0.0168</v>
      </c>
      <c r="J991" s="20">
        <f>(SUM(Portfolio!B991:I991)-sum(Portfolio!B992:I992))/SUM(Portfolio!B992:I992)</f>
        <v>-0.01462757983</v>
      </c>
    </row>
    <row r="992">
      <c r="A992" s="18">
        <v>44200.0</v>
      </c>
      <c r="B992" s="19">
        <v>-0.0064</v>
      </c>
      <c r="C992" s="19">
        <v>0.0017</v>
      </c>
      <c r="D992" s="19">
        <v>0.0221</v>
      </c>
      <c r="E992" s="19">
        <v>0.0257</v>
      </c>
      <c r="F992" s="19">
        <v>-0.0021</v>
      </c>
      <c r="G992" s="19">
        <v>0.0068</v>
      </c>
      <c r="H992" s="19">
        <v>-0.0262</v>
      </c>
      <c r="I992" s="19">
        <v>-0.0044</v>
      </c>
      <c r="J992" s="20">
        <f>(SUM(Portfolio!B992:I992)-sum(Portfolio!B993:I993))/SUM(Portfolio!B993:I993)</f>
        <v>-0.00414573036</v>
      </c>
    </row>
    <row r="993">
      <c r="A993" s="18">
        <v>44197.0</v>
      </c>
      <c r="B993" s="19">
        <v>-0.0078</v>
      </c>
      <c r="C993" s="19">
        <v>0.0011</v>
      </c>
      <c r="D993" s="19">
        <v>0.0037</v>
      </c>
      <c r="E993" s="19">
        <v>0.0144</v>
      </c>
      <c r="F993" s="19">
        <v>0.0232</v>
      </c>
      <c r="G993" s="19">
        <v>0.0038</v>
      </c>
      <c r="H993" s="19">
        <v>-0.0118</v>
      </c>
      <c r="I993" s="19">
        <v>0.0156</v>
      </c>
      <c r="J993" s="20">
        <f>(SUM(Portfolio!B993:I993)-sum(Portfolio!B994:I994))/SUM(Portfolio!B994:I994)</f>
        <v>0.0129173456</v>
      </c>
    </row>
    <row r="994">
      <c r="A994" s="21">
        <v>44196.0</v>
      </c>
      <c r="B994" s="19">
        <v>0.0027</v>
      </c>
      <c r="C994" s="19">
        <v>-0.0051</v>
      </c>
      <c r="D994" s="19">
        <v>0.0072</v>
      </c>
      <c r="E994" s="19">
        <v>-0.0016</v>
      </c>
      <c r="F994" s="19">
        <v>-0.0102</v>
      </c>
      <c r="G994" s="19">
        <v>4.0E-4</v>
      </c>
      <c r="H994" s="19">
        <v>-0.0045</v>
      </c>
      <c r="I994" s="19">
        <v>-0.0291</v>
      </c>
      <c r="J994" s="20">
        <f>(SUM(Portfolio!B994:I994)-sum(Portfolio!B995:I995))/SUM(Portfolio!B995:I995)</f>
        <v>-0.02502393907</v>
      </c>
    </row>
    <row r="995">
      <c r="A995" s="21">
        <v>44195.0</v>
      </c>
      <c r="B995" s="19">
        <v>0.0037</v>
      </c>
      <c r="C995" s="19">
        <v>0.0027</v>
      </c>
      <c r="D995" s="19">
        <v>-0.0028</v>
      </c>
      <c r="E995" s="19">
        <v>0.0038</v>
      </c>
      <c r="F995" s="19">
        <v>-0.0019</v>
      </c>
      <c r="G995" s="19">
        <v>0.0047</v>
      </c>
      <c r="H995" s="19">
        <v>-0.0013</v>
      </c>
      <c r="I995" s="19">
        <v>0.0263</v>
      </c>
      <c r="J995" s="20">
        <f>(SUM(Portfolio!B995:I995)-sum(Portfolio!B996:I996))/SUM(Portfolio!B996:I996)</f>
        <v>0.02252644043</v>
      </c>
    </row>
    <row r="996">
      <c r="A996" s="21">
        <v>44194.0</v>
      </c>
      <c r="B996" s="19">
        <v>0.0102</v>
      </c>
      <c r="C996" s="19">
        <v>-0.0066</v>
      </c>
      <c r="D996" s="19">
        <v>0.0081</v>
      </c>
      <c r="E996" s="19">
        <v>-0.0156</v>
      </c>
      <c r="F996" s="19">
        <v>0.0098</v>
      </c>
      <c r="G996" s="19">
        <v>0.0033</v>
      </c>
      <c r="H996" s="19">
        <v>0.0174</v>
      </c>
      <c r="I996" s="19">
        <v>0.0147</v>
      </c>
      <c r="J996" s="20">
        <f>(SUM(Portfolio!B996:I996)-sum(Portfolio!B997:I997))/SUM(Portfolio!B997:I997)</f>
        <v>0.01339852804</v>
      </c>
    </row>
    <row r="997">
      <c r="A997" s="21">
        <v>44193.0</v>
      </c>
      <c r="B997" s="19">
        <v>0.0113</v>
      </c>
      <c r="C997" s="19">
        <v>0.0046</v>
      </c>
      <c r="D997" s="19">
        <v>0.0034</v>
      </c>
      <c r="E997" s="19">
        <v>0.0591</v>
      </c>
      <c r="F997" s="19">
        <v>0.0043</v>
      </c>
      <c r="G997" s="19">
        <v>0.007</v>
      </c>
      <c r="H997" s="19">
        <v>0.0013</v>
      </c>
      <c r="I997" s="19">
        <v>-0.0627</v>
      </c>
      <c r="J997" s="20">
        <f>(SUM(Portfolio!B997:I997)-sum(Portfolio!B998:I998))/SUM(Portfolio!B998:I998)</f>
        <v>-0.05293222957</v>
      </c>
    </row>
    <row r="998">
      <c r="A998" s="21">
        <v>44189.0</v>
      </c>
      <c r="B998" s="19">
        <v>0.0156</v>
      </c>
      <c r="C998" s="19">
        <v>0.0259</v>
      </c>
      <c r="D998" s="19">
        <v>-0.0136</v>
      </c>
      <c r="E998" s="19">
        <v>0.0399</v>
      </c>
      <c r="F998" s="19">
        <v>0.0041</v>
      </c>
      <c r="G998" s="19">
        <v>0.0112</v>
      </c>
      <c r="H998" s="19">
        <v>0.0012</v>
      </c>
      <c r="I998" s="19">
        <v>-0.0147</v>
      </c>
      <c r="J998" s="20">
        <f>(SUM(Portfolio!B998:I998)-sum(Portfolio!B999:I999))/SUM(Portfolio!B999:I999)</f>
        <v>-0.01134109461</v>
      </c>
    </row>
    <row r="999">
      <c r="A999" s="21">
        <v>44188.0</v>
      </c>
      <c r="B999" s="19">
        <v>0.0019</v>
      </c>
      <c r="C999" s="19">
        <v>0.0037</v>
      </c>
      <c r="D999" s="19">
        <v>0.0267</v>
      </c>
      <c r="E999" s="19">
        <v>0.0258</v>
      </c>
      <c r="F999" s="19">
        <v>0.0214</v>
      </c>
      <c r="G999" s="19">
        <v>0.0087</v>
      </c>
      <c r="H999" s="19">
        <v>-0.0145</v>
      </c>
      <c r="I999" s="19">
        <v>0.0116</v>
      </c>
      <c r="J999" s="20">
        <f>(SUM(Portfolio!B999:I999)-sum(Portfolio!B1000:I1000))/SUM(Portfolio!B1000:I1000)</f>
        <v>0.01054688097</v>
      </c>
    </row>
    <row r="1000">
      <c r="A1000" s="21">
        <v>44187.0</v>
      </c>
      <c r="B1000" s="19">
        <v>3.0E-4</v>
      </c>
      <c r="C1000" s="19">
        <v>-0.0015</v>
      </c>
      <c r="D1000" s="19">
        <v>0.0367</v>
      </c>
      <c r="E1000" s="19">
        <v>0.0024</v>
      </c>
      <c r="F1000" s="19">
        <v>0.0022</v>
      </c>
      <c r="G1000" s="19">
        <v>0.0105</v>
      </c>
      <c r="H1000" s="19">
        <v>-6.0E-4</v>
      </c>
      <c r="I1000" s="19">
        <v>-0.027</v>
      </c>
      <c r="J1000" s="20">
        <f>(SUM(Portfolio!B1000:I1000)-sum(Portfolio!B1001:I1001))/SUM(Portfolio!B1001:I1001)</f>
        <v>-0.022513255</v>
      </c>
    </row>
    <row r="1001">
      <c r="A1001" s="21">
        <v>44186.0</v>
      </c>
      <c r="B1001" s="19">
        <v>-0.0274</v>
      </c>
      <c r="C1001" s="19">
        <v>-0.026</v>
      </c>
      <c r="D1001" s="19">
        <v>-0.0105</v>
      </c>
      <c r="E1001" s="19">
        <v>-0.0886</v>
      </c>
      <c r="F1001" s="19">
        <v>-0.0538</v>
      </c>
      <c r="G1001" s="19">
        <v>-0.0288</v>
      </c>
      <c r="H1001" s="19">
        <v>-0.0126</v>
      </c>
      <c r="I1001" s="19">
        <v>0.0064</v>
      </c>
      <c r="J1001" s="20">
        <f>(SUM(Portfolio!B1001:I1001)-sum(Portfolio!B1002:I1002))/SUM(Portfolio!B1002:I1002)</f>
        <v>0.002339703479</v>
      </c>
    </row>
    <row r="1002">
      <c r="A1002" s="21">
        <v>44183.0</v>
      </c>
      <c r="B1002" s="19">
        <v>-0.0211</v>
      </c>
      <c r="C1002" s="19">
        <v>0.003</v>
      </c>
      <c r="D1002" s="19">
        <v>0.0264</v>
      </c>
      <c r="E1002" s="19">
        <v>-0.0063</v>
      </c>
      <c r="F1002" s="19">
        <v>0.0068</v>
      </c>
      <c r="G1002" s="19">
        <v>0.0018</v>
      </c>
      <c r="H1002" s="19">
        <v>-0.002</v>
      </c>
      <c r="I1002" s="19">
        <v>-0.0513</v>
      </c>
      <c r="J1002" s="20">
        <f>(SUM(Portfolio!B1002:I1002)-sum(Portfolio!B1003:I1003))/SUM(Portfolio!B1003:I1003)</f>
        <v>-0.04441707757</v>
      </c>
    </row>
    <row r="1003">
      <c r="A1003" s="21">
        <v>44182.0</v>
      </c>
      <c r="B1003" s="19">
        <v>0.022</v>
      </c>
      <c r="C1003" s="19">
        <v>0.0046</v>
      </c>
      <c r="D1003" s="19">
        <v>-0.0056</v>
      </c>
      <c r="E1003" s="19">
        <v>-0.0047</v>
      </c>
      <c r="F1003" s="19">
        <v>-0.0044</v>
      </c>
      <c r="G1003" s="19">
        <v>0.0048</v>
      </c>
      <c r="H1003" s="19">
        <v>-0.0087</v>
      </c>
      <c r="I1003" s="19">
        <v>-0.0241</v>
      </c>
      <c r="J1003" s="20">
        <f>(SUM(Portfolio!B1003:I1003)-sum(Portfolio!B1004:I1004))/SUM(Portfolio!B1004:I1004)</f>
        <v>-0.02065758045</v>
      </c>
    </row>
    <row r="1004">
      <c r="A1004" s="21">
        <v>44181.0</v>
      </c>
      <c r="B1004" s="19">
        <v>0.0139</v>
      </c>
      <c r="C1004" s="19">
        <v>0.0011</v>
      </c>
      <c r="D1004" s="19">
        <v>0.0096</v>
      </c>
      <c r="E1004" s="19">
        <v>0.0204</v>
      </c>
      <c r="F1004" s="19">
        <v>0.0021</v>
      </c>
      <c r="G1004" s="19">
        <v>0.0076</v>
      </c>
      <c r="H1004" s="19">
        <v>0.0029</v>
      </c>
      <c r="I1004" s="19">
        <v>0.0048</v>
      </c>
      <c r="J1004" s="20">
        <f>(SUM(Portfolio!B1004:I1004)-sum(Portfolio!B1005:I1005))/SUM(Portfolio!B1005:I1005)</f>
        <v>0.004977189212</v>
      </c>
    </row>
    <row r="1005">
      <c r="A1005" s="21">
        <v>44180.0</v>
      </c>
      <c r="B1005" s="19">
        <v>0.014</v>
      </c>
      <c r="C1005" s="19">
        <v>-0.0085</v>
      </c>
      <c r="D1005" s="19">
        <v>-0.0085</v>
      </c>
      <c r="E1005" s="19">
        <v>0.007</v>
      </c>
      <c r="F1005" s="19">
        <v>-0.0109</v>
      </c>
      <c r="G1005" s="19">
        <v>-6.0E-4</v>
      </c>
      <c r="H1005" s="19">
        <v>0.0017</v>
      </c>
      <c r="I1005" s="19">
        <v>0.013</v>
      </c>
      <c r="J1005" s="20">
        <f>(SUM(Portfolio!B1005:I1005)-sum(Portfolio!B1006:I1006))/SUM(Portfolio!B1006:I1006)</f>
        <v>0.01119891536</v>
      </c>
    </row>
    <row r="1006">
      <c r="A1006" s="21">
        <v>44179.0</v>
      </c>
      <c r="B1006" s="19">
        <v>-0.0077</v>
      </c>
      <c r="C1006" s="19">
        <v>-0.0072</v>
      </c>
      <c r="D1006" s="19">
        <v>0.0012</v>
      </c>
      <c r="E1006" s="19">
        <v>-0.0067</v>
      </c>
      <c r="F1006" s="19">
        <v>-0.0018</v>
      </c>
      <c r="G1006" s="19">
        <v>0.0051</v>
      </c>
      <c r="H1006" s="19">
        <v>0.0116</v>
      </c>
      <c r="I1006" s="19">
        <v>-0.0105</v>
      </c>
      <c r="J1006" s="20">
        <f>(SUM(Portfolio!B1006:I1006)-sum(Portfolio!B1007:I1007))/SUM(Portfolio!B1007:I1007)</f>
        <v>-0.009203242245</v>
      </c>
    </row>
    <row r="1007">
      <c r="A1007" s="21">
        <v>44176.0</v>
      </c>
      <c r="B1007" s="19">
        <v>-0.0022</v>
      </c>
      <c r="C1007" s="19">
        <v>-6.0E-4</v>
      </c>
      <c r="D1007" s="19">
        <v>-0.0039</v>
      </c>
      <c r="E1007" s="19">
        <v>0.007</v>
      </c>
      <c r="F1007" s="19">
        <v>0.0169</v>
      </c>
      <c r="G1007" s="19">
        <v>0.0023</v>
      </c>
      <c r="H1007" s="19">
        <v>0.0121</v>
      </c>
      <c r="I1007" s="19">
        <v>0.017</v>
      </c>
      <c r="J1007" s="20">
        <f>(SUM(Portfolio!B1007:I1007)-sum(Portfolio!B1008:I1008))/SUM(Portfolio!B1008:I1008)</f>
        <v>0.01507389351</v>
      </c>
    </row>
    <row r="1008">
      <c r="A1008" s="21">
        <v>44175.0</v>
      </c>
      <c r="B1008" s="19">
        <v>-0.0152</v>
      </c>
      <c r="C1008" s="19">
        <v>-0.0098</v>
      </c>
      <c r="D1008" s="19">
        <v>-0.0063</v>
      </c>
      <c r="E1008" s="19">
        <v>-0.0279</v>
      </c>
      <c r="F1008" s="19">
        <v>0.0355</v>
      </c>
      <c r="G1008" s="19">
        <v>-0.0036</v>
      </c>
      <c r="H1008" s="19">
        <v>-0.0237</v>
      </c>
      <c r="I1008" s="19">
        <v>-0.0329</v>
      </c>
      <c r="J1008" s="20">
        <f>(SUM(Portfolio!B1008:I1008)-sum(Portfolio!B1009:I1009))/SUM(Portfolio!B1009:I1009)</f>
        <v>-0.03035428754</v>
      </c>
    </row>
    <row r="1009">
      <c r="A1009" s="18">
        <v>44174.0</v>
      </c>
      <c r="B1009" s="19">
        <v>0.0225</v>
      </c>
      <c r="C1009" s="19">
        <v>0.0167</v>
      </c>
      <c r="D1009" s="19">
        <v>0.0189</v>
      </c>
      <c r="E1009" s="19">
        <v>0.005</v>
      </c>
      <c r="F1009" s="19">
        <v>0.0146</v>
      </c>
      <c r="G1009" s="19">
        <v>0.0093</v>
      </c>
      <c r="H1009" s="19">
        <v>8.0E-4</v>
      </c>
      <c r="I1009" s="19">
        <v>-0.0079</v>
      </c>
      <c r="J1009" s="20">
        <f>(SUM(Portfolio!B1009:I1009)-sum(Portfolio!B1010:I1010))/SUM(Portfolio!B1010:I1010)</f>
        <v>-0.005181436799</v>
      </c>
    </row>
    <row r="1010">
      <c r="A1010" s="18">
        <v>44173.0</v>
      </c>
      <c r="B1010" s="19">
        <v>0.003</v>
      </c>
      <c r="C1010" s="19">
        <v>0.0182</v>
      </c>
      <c r="D1010" s="19">
        <v>0.0086</v>
      </c>
      <c r="E1010" s="19">
        <v>-0.0095</v>
      </c>
      <c r="F1010" s="19">
        <v>-0.0034</v>
      </c>
      <c r="G1010" s="19">
        <v>0.0034</v>
      </c>
      <c r="H1010" s="19">
        <v>-0.016</v>
      </c>
      <c r="I1010" s="19">
        <v>0.0073</v>
      </c>
      <c r="J1010" s="20">
        <f>(SUM(Portfolio!B1010:I1010)-sum(Portfolio!B1011:I1011))/SUM(Portfolio!B1011:I1011)</f>
        <v>0.006701701729</v>
      </c>
    </row>
    <row r="1011">
      <c r="A1011" s="18">
        <v>44172.0</v>
      </c>
      <c r="B1011" s="19">
        <v>-0.0096</v>
      </c>
      <c r="C1011" s="19">
        <v>0.0059</v>
      </c>
      <c r="D1011" s="19">
        <v>0.0078</v>
      </c>
      <c r="E1011" s="19">
        <v>-0.0033</v>
      </c>
      <c r="F1011" s="19">
        <v>0.025</v>
      </c>
      <c r="G1011" s="19">
        <v>0.0077</v>
      </c>
      <c r="H1011" s="19">
        <v>0.0071</v>
      </c>
      <c r="I1011" s="19">
        <v>0.0052</v>
      </c>
      <c r="J1011" s="20">
        <f>(SUM(Portfolio!B1011:I1011)-sum(Portfolio!B1012:I1012))/SUM(Portfolio!B1012:I1012)</f>
        <v>0.005057423057</v>
      </c>
    </row>
    <row r="1012">
      <c r="A1012" s="18">
        <v>44169.0</v>
      </c>
      <c r="B1012" s="19">
        <v>0.0061</v>
      </c>
      <c r="C1012" s="19">
        <v>-0.0088</v>
      </c>
      <c r="D1012" s="19">
        <v>0.0073</v>
      </c>
      <c r="E1012" s="19">
        <v>-0.0038</v>
      </c>
      <c r="F1012" s="19">
        <v>0.0102</v>
      </c>
      <c r="G1012" s="19">
        <v>0.0059</v>
      </c>
      <c r="H1012" s="19">
        <v>0.0052</v>
      </c>
      <c r="I1012" s="19">
        <v>0.0519</v>
      </c>
      <c r="J1012" s="20">
        <f>(SUM(Portfolio!B1012:I1012)-sum(Portfolio!B1013:I1013))/SUM(Portfolio!B1013:I1013)</f>
        <v>0.04519875297</v>
      </c>
    </row>
    <row r="1013">
      <c r="A1013" s="18">
        <v>44168.0</v>
      </c>
      <c r="B1013" s="19">
        <v>-0.0211</v>
      </c>
      <c r="C1013" s="19">
        <v>0.003</v>
      </c>
      <c r="D1013" s="19">
        <v>-0.0127</v>
      </c>
      <c r="E1013" s="19">
        <v>0.0068</v>
      </c>
      <c r="F1013" s="19">
        <v>0.0013</v>
      </c>
      <c r="G1013" s="19">
        <v>0.004</v>
      </c>
      <c r="H1013" s="19">
        <v>-0.003</v>
      </c>
      <c r="I1013" s="19">
        <v>0.0049</v>
      </c>
      <c r="J1013" s="20">
        <f>(SUM(Portfolio!B1013:I1013)-sum(Portfolio!B1014:I1014))/SUM(Portfolio!B1014:I1014)</f>
        <v>0.003422784604</v>
      </c>
    </row>
    <row r="1014">
      <c r="A1014" s="18">
        <v>44167.0</v>
      </c>
      <c r="B1014" s="19">
        <v>-0.0184</v>
      </c>
      <c r="C1014" s="19">
        <v>0.0017</v>
      </c>
      <c r="D1014" s="19">
        <v>0.0027</v>
      </c>
      <c r="E1014" s="19">
        <v>0.0214</v>
      </c>
      <c r="F1014" s="19">
        <v>0.008</v>
      </c>
      <c r="G1014" s="19">
        <v>0.0012</v>
      </c>
      <c r="H1014" s="19">
        <v>-0.0032</v>
      </c>
      <c r="I1014" s="19">
        <v>0.0072</v>
      </c>
      <c r="J1014" s="20">
        <f>(SUM(Portfolio!B1014:I1014)-sum(Portfolio!B1015:I1015))/SUM(Portfolio!B1015:I1015)</f>
        <v>0.005844924723</v>
      </c>
    </row>
    <row r="1015">
      <c r="A1015" s="18">
        <v>44166.0</v>
      </c>
      <c r="B1015" s="19">
        <v>-0.0052</v>
      </c>
      <c r="C1015" s="19">
        <v>0.013</v>
      </c>
      <c r="D1015" s="19">
        <v>0.0344</v>
      </c>
      <c r="E1015" s="19">
        <v>-0.0033</v>
      </c>
      <c r="F1015" s="19">
        <v>0.0039</v>
      </c>
      <c r="G1015" s="19">
        <v>0.0094</v>
      </c>
      <c r="H1015" s="19">
        <v>-0.0023</v>
      </c>
      <c r="I1015" s="19">
        <v>0.0257</v>
      </c>
      <c r="J1015" s="20">
        <f>(SUM(Portfolio!B1015:I1015)-sum(Portfolio!B1016:I1016))/SUM(Portfolio!B1016:I1016)</f>
        <v>0.02318770661</v>
      </c>
    </row>
    <row r="1016">
      <c r="A1016" s="21">
        <v>44162.0</v>
      </c>
      <c r="B1016" s="19">
        <v>0.01</v>
      </c>
      <c r="C1016" s="19">
        <v>-0.0117</v>
      </c>
      <c r="D1016" s="19">
        <v>-0.0119</v>
      </c>
      <c r="E1016" s="19">
        <v>0.038</v>
      </c>
      <c r="F1016" s="19">
        <v>-0.0059</v>
      </c>
      <c r="G1016" s="19">
        <v>-7.0E-4</v>
      </c>
      <c r="H1016" s="19">
        <v>-5.0E-4</v>
      </c>
      <c r="I1016" s="19">
        <v>0.0127</v>
      </c>
      <c r="J1016" s="20">
        <f>(SUM(Portfolio!B1016:I1016)-sum(Portfolio!B1017:I1017))/SUM(Portfolio!B1017:I1017)</f>
        <v>0.01059532368</v>
      </c>
    </row>
    <row r="1017">
      <c r="A1017" s="21">
        <v>44161.0</v>
      </c>
      <c r="B1017" s="19">
        <v>0.017</v>
      </c>
      <c r="C1017" s="19">
        <v>0.0025</v>
      </c>
      <c r="D1017" s="19">
        <v>-0.0022</v>
      </c>
      <c r="E1017" s="19">
        <v>0.0134</v>
      </c>
      <c r="F1017" s="19">
        <v>0.0049</v>
      </c>
      <c r="G1017" s="19">
        <v>0.0094</v>
      </c>
      <c r="H1017" s="19">
        <v>-0.0052</v>
      </c>
      <c r="I1017" s="19">
        <v>0.0329</v>
      </c>
      <c r="J1017" s="20">
        <f>(SUM(Portfolio!B1017:I1017)-sum(Portfolio!B1018:I1018))/SUM(Portfolio!B1018:I1018)</f>
        <v>0.02867106008</v>
      </c>
    </row>
    <row r="1018">
      <c r="A1018" s="21">
        <v>44160.0</v>
      </c>
      <c r="B1018" s="19">
        <v>-0.0246</v>
      </c>
      <c r="C1018" s="19">
        <v>-0.0083</v>
      </c>
      <c r="D1018" s="19">
        <v>-0.0214</v>
      </c>
      <c r="E1018" s="19">
        <v>-0.0035</v>
      </c>
      <c r="F1018" s="19">
        <v>-0.0087</v>
      </c>
      <c r="G1018" s="19">
        <v>-0.0129</v>
      </c>
      <c r="H1018" s="19">
        <v>-3.0E-4</v>
      </c>
      <c r="I1018" s="19">
        <v>-0.0062</v>
      </c>
      <c r="J1018" s="20">
        <f>(SUM(Portfolio!B1018:I1018)-sum(Portfolio!B1019:I1019))/SUM(Portfolio!B1019:I1019)</f>
        <v>-0.006945686681</v>
      </c>
    </row>
    <row r="1019">
      <c r="A1019" s="21">
        <v>44159.0</v>
      </c>
      <c r="B1019" s="19">
        <v>0.0313</v>
      </c>
      <c r="C1019" s="19">
        <v>0.0068</v>
      </c>
      <c r="D1019" s="19">
        <v>2.0E-4</v>
      </c>
      <c r="E1019" s="19">
        <v>0.0079</v>
      </c>
      <c r="F1019" s="19">
        <v>0.0246</v>
      </c>
      <c r="G1019" s="19">
        <v>0.0091</v>
      </c>
      <c r="H1019" s="19">
        <v>0.0143</v>
      </c>
      <c r="I1019" s="19">
        <v>-0.0227</v>
      </c>
      <c r="J1019" s="20">
        <f>(SUM(Portfolio!B1019:I1019)-sum(Portfolio!B1020:I1020))/SUM(Portfolio!B1020:I1020)</f>
        <v>-0.01765935608</v>
      </c>
    </row>
    <row r="1020">
      <c r="A1020" s="21">
        <v>44158.0</v>
      </c>
      <c r="B1020" s="19">
        <v>-0.0064</v>
      </c>
      <c r="C1020" s="19">
        <v>0.027</v>
      </c>
      <c r="D1020" s="19">
        <v>0.0331</v>
      </c>
      <c r="E1020" s="19">
        <v>0.0095</v>
      </c>
      <c r="F1020" s="19">
        <v>-0.0044</v>
      </c>
      <c r="G1020" s="19">
        <v>0.0059</v>
      </c>
      <c r="H1020" s="19">
        <v>0.0</v>
      </c>
      <c r="I1020" s="19">
        <v>0.0111</v>
      </c>
      <c r="J1020" s="20">
        <f>(SUM(Portfolio!B1020:I1020)-sum(Portfolio!B1021:I1021))/SUM(Portfolio!B1021:I1021)</f>
        <v>0.01124305439</v>
      </c>
    </row>
    <row r="1021">
      <c r="A1021" s="21">
        <v>44155.0</v>
      </c>
      <c r="B1021" s="19">
        <v>0.0213</v>
      </c>
      <c r="C1021" s="19">
        <v>-0.0373</v>
      </c>
      <c r="D1021" s="19">
        <v>0.006</v>
      </c>
      <c r="E1021" s="19">
        <v>0.0068</v>
      </c>
      <c r="F1021" s="19">
        <v>0.0202</v>
      </c>
      <c r="G1021" s="19">
        <v>0.0022</v>
      </c>
      <c r="H1021" s="19">
        <v>0.0056</v>
      </c>
      <c r="I1021" s="19">
        <v>0.0208</v>
      </c>
      <c r="J1021" s="20">
        <f>(SUM(Portfolio!B1021:I1021)-sum(Portfolio!B1022:I1022))/SUM(Portfolio!B1022:I1022)</f>
        <v>0.01742491915</v>
      </c>
    </row>
    <row r="1022">
      <c r="A1022" s="21">
        <v>44154.0</v>
      </c>
      <c r="B1022" s="19">
        <v>-0.0244</v>
      </c>
      <c r="C1022" s="19">
        <v>-0.0071</v>
      </c>
      <c r="D1022" s="19">
        <v>-0.0124</v>
      </c>
      <c r="E1022" s="19">
        <v>-0.032</v>
      </c>
      <c r="F1022" s="19">
        <v>0.0209</v>
      </c>
      <c r="G1022" s="19">
        <v>-0.011</v>
      </c>
      <c r="H1022" s="19">
        <v>-0.0116</v>
      </c>
      <c r="I1022" s="19">
        <v>-0.005</v>
      </c>
      <c r="J1022" s="20">
        <f>(SUM(Portfolio!B1022:I1022)-sum(Portfolio!B1023:I1023))/SUM(Portfolio!B1023:I1023)</f>
        <v>-0.006062032485</v>
      </c>
    </row>
    <row r="1023">
      <c r="A1023" s="21">
        <v>44153.0</v>
      </c>
      <c r="B1023" s="19">
        <v>2.0E-4</v>
      </c>
      <c r="C1023" s="19">
        <v>-0.003</v>
      </c>
      <c r="D1023" s="19">
        <v>-0.0117</v>
      </c>
      <c r="E1023" s="19">
        <v>0.0981</v>
      </c>
      <c r="F1023" s="19">
        <v>-0.0176</v>
      </c>
      <c r="G1023" s="19">
        <v>0.0073</v>
      </c>
      <c r="H1023" s="19">
        <v>-0.0019</v>
      </c>
      <c r="I1023" s="19">
        <v>0.0467</v>
      </c>
      <c r="J1023" s="20">
        <f>(SUM(Portfolio!B1023:I1023)-sum(Portfolio!B1024:I1024))/SUM(Portfolio!B1024:I1024)</f>
        <v>0.03952144236</v>
      </c>
    </row>
    <row r="1024">
      <c r="A1024" s="21">
        <v>44152.0</v>
      </c>
      <c r="B1024" s="19">
        <v>0.0283</v>
      </c>
      <c r="C1024" s="19">
        <v>-0.0045</v>
      </c>
      <c r="D1024" s="19">
        <v>-0.0086</v>
      </c>
      <c r="E1024" s="19">
        <v>0.0615</v>
      </c>
      <c r="F1024" s="19">
        <v>-0.0066</v>
      </c>
      <c r="G1024" s="19">
        <v>0.0062</v>
      </c>
      <c r="H1024" s="19">
        <v>0.0058</v>
      </c>
      <c r="I1024" s="19">
        <v>-0.0097</v>
      </c>
      <c r="J1024" s="20">
        <f>(SUM(Portfolio!B1024:I1024)-sum(Portfolio!B1025:I1025))/SUM(Portfolio!B1025:I1025)</f>
        <v>-0.007442888313</v>
      </c>
    </row>
    <row r="1025">
      <c r="A1025" s="21">
        <v>44149.0</v>
      </c>
      <c r="B1025" s="19">
        <v>0.008</v>
      </c>
      <c r="C1025" s="19">
        <v>0.003</v>
      </c>
      <c r="D1025" s="19">
        <v>0.0082</v>
      </c>
      <c r="E1025" s="19">
        <v>0.0171</v>
      </c>
      <c r="F1025" s="19">
        <v>0.008</v>
      </c>
      <c r="G1025" s="19">
        <v>0.0041</v>
      </c>
      <c r="H1025" s="19">
        <v>-0.0036</v>
      </c>
      <c r="I1025" s="19">
        <v>0.0497</v>
      </c>
      <c r="J1025" s="20">
        <f>(SUM(Portfolio!B1025:I1025)-sum(Portfolio!B1026:I1026))/SUM(Portfolio!B1026:I1026)</f>
        <v>0.04267228484</v>
      </c>
    </row>
    <row r="1026">
      <c r="A1026" s="21">
        <v>44148.0</v>
      </c>
      <c r="B1026" s="19">
        <v>-0.0094</v>
      </c>
      <c r="C1026" s="19">
        <v>0.0083</v>
      </c>
      <c r="D1026" s="19">
        <v>0.0058</v>
      </c>
      <c r="E1026" s="19">
        <v>-0.0321</v>
      </c>
      <c r="F1026" s="19">
        <v>-0.0048</v>
      </c>
      <c r="G1026" s="19">
        <v>0.005</v>
      </c>
      <c r="H1026" s="19">
        <v>0.0084</v>
      </c>
      <c r="I1026" s="19">
        <v>-0.0263</v>
      </c>
      <c r="J1026" s="20">
        <f>(SUM(Portfolio!B1026:I1026)-sum(Portfolio!B1027:I1027))/SUM(Portfolio!B1027:I1027)</f>
        <v>-0.02197046302</v>
      </c>
    </row>
    <row r="1027">
      <c r="A1027" s="21">
        <v>44147.0</v>
      </c>
      <c r="B1027" s="19">
        <v>-0.0131</v>
      </c>
      <c r="C1027" s="19">
        <v>-0.0086</v>
      </c>
      <c r="D1027" s="19">
        <v>-0.0042</v>
      </c>
      <c r="E1027" s="19">
        <v>0.0017</v>
      </c>
      <c r="F1027" s="19">
        <v>0.0146</v>
      </c>
      <c r="G1027" s="19">
        <v>-0.0051</v>
      </c>
      <c r="H1027" s="19">
        <v>-0.0409</v>
      </c>
      <c r="I1027" s="19">
        <v>0.0022</v>
      </c>
      <c r="J1027" s="20">
        <f>(SUM(Portfolio!B1027:I1027)-sum(Portfolio!B1028:I1028))/SUM(Portfolio!B1028:I1028)</f>
        <v>-0.0007018494456</v>
      </c>
    </row>
    <row r="1028">
      <c r="A1028" s="21">
        <v>44146.0</v>
      </c>
      <c r="B1028" s="19">
        <v>-0.0027</v>
      </c>
      <c r="C1028" s="19">
        <v>-0.0419</v>
      </c>
      <c r="D1028" s="19">
        <v>0.0288</v>
      </c>
      <c r="E1028" s="19">
        <v>0.0339</v>
      </c>
      <c r="F1028" s="19">
        <v>0.039</v>
      </c>
      <c r="G1028" s="19">
        <v>0.0059</v>
      </c>
      <c r="H1028" s="19">
        <v>0.0026</v>
      </c>
      <c r="I1028" s="19">
        <v>-0.0174</v>
      </c>
      <c r="J1028" s="20">
        <f>(SUM(Portfolio!B1028:I1028)-sum(Portfolio!B1029:I1029))/SUM(Portfolio!B1029:I1029)</f>
        <v>-0.01570689665</v>
      </c>
    </row>
    <row r="1029">
      <c r="A1029" s="21">
        <v>44145.0</v>
      </c>
      <c r="B1029" s="19">
        <v>0.0396</v>
      </c>
      <c r="C1029" s="19">
        <v>0.0165</v>
      </c>
      <c r="D1029" s="19">
        <v>-0.04</v>
      </c>
      <c r="E1029" s="19">
        <v>0.0355</v>
      </c>
      <c r="F1029" s="19">
        <v>0.0321</v>
      </c>
      <c r="G1029" s="19">
        <v>0.016</v>
      </c>
      <c r="H1029" s="19">
        <v>-0.0234</v>
      </c>
      <c r="I1029" s="19">
        <v>-0.0599</v>
      </c>
      <c r="J1029" s="20">
        <f>(SUM(Portfolio!B1029:I1029)-sum(Portfolio!B1030:I1030))/SUM(Portfolio!B1030:I1030)</f>
        <v>-0.05126255865</v>
      </c>
    </row>
    <row r="1030">
      <c r="A1030" s="18">
        <v>44144.0</v>
      </c>
      <c r="B1030" s="19">
        <v>0.0252</v>
      </c>
      <c r="C1030" s="19">
        <v>0.0106</v>
      </c>
      <c r="D1030" s="19">
        <v>0.0214</v>
      </c>
      <c r="E1030" s="19">
        <v>0.0144</v>
      </c>
      <c r="F1030" s="19">
        <v>-0.0066</v>
      </c>
      <c r="G1030" s="19">
        <v>0.0159</v>
      </c>
      <c r="H1030" s="19">
        <v>0.004</v>
      </c>
      <c r="I1030" s="19">
        <v>0.0822</v>
      </c>
      <c r="J1030" s="20">
        <f>(SUM(Portfolio!B1030:I1030)-sum(Portfolio!B1031:I1031))/SUM(Portfolio!B1031:I1031)</f>
        <v>0.07180809462</v>
      </c>
    </row>
    <row r="1031">
      <c r="A1031" s="18">
        <v>44141.0</v>
      </c>
      <c r="B1031" s="19">
        <v>0.0303</v>
      </c>
      <c r="C1031" s="19">
        <v>0.0379</v>
      </c>
      <c r="D1031" s="19">
        <v>0.0079</v>
      </c>
      <c r="E1031" s="19">
        <v>0.0098</v>
      </c>
      <c r="F1031" s="19">
        <v>-0.0046</v>
      </c>
      <c r="G1031" s="19">
        <v>0.0132</v>
      </c>
      <c r="H1031" s="19">
        <v>0.0272</v>
      </c>
      <c r="I1031" s="19">
        <v>0.0189</v>
      </c>
      <c r="J1031" s="20">
        <f>(SUM(Portfolio!B1031:I1031)-sum(Portfolio!B1032:I1032))/SUM(Portfolio!B1032:I1032)</f>
        <v>0.02002973153</v>
      </c>
    </row>
    <row r="1032">
      <c r="A1032" s="18">
        <v>44140.0</v>
      </c>
      <c r="B1032" s="19">
        <v>0.0094</v>
      </c>
      <c r="C1032" s="19">
        <v>0.0218</v>
      </c>
      <c r="D1032" s="19">
        <v>0.0092</v>
      </c>
      <c r="E1032" s="19">
        <v>0.0129</v>
      </c>
      <c r="F1032" s="19">
        <v>0.0292</v>
      </c>
      <c r="G1032" s="19">
        <v>0.0171</v>
      </c>
      <c r="H1032" s="19">
        <v>9.0E-4</v>
      </c>
      <c r="I1032" s="19">
        <v>-0.0099</v>
      </c>
      <c r="J1032" s="20">
        <f>(SUM(Portfolio!B1032:I1032)-sum(Portfolio!B1033:I1033))/SUM(Portfolio!B1033:I1033)</f>
        <v>-0.006759841478</v>
      </c>
    </row>
    <row r="1033">
      <c r="A1033" s="18">
        <v>44139.0</v>
      </c>
      <c r="B1033" s="19">
        <v>0.0076</v>
      </c>
      <c r="C1033" s="19">
        <v>0.0339</v>
      </c>
      <c r="D1033" s="19">
        <v>0.0296</v>
      </c>
      <c r="E1033" s="19">
        <v>0.0134</v>
      </c>
      <c r="F1033" s="19">
        <v>-0.0018</v>
      </c>
      <c r="G1033" s="19">
        <v>0.0079</v>
      </c>
      <c r="H1033" s="19">
        <v>0.0069</v>
      </c>
      <c r="I1033" s="19">
        <v>-0.0252</v>
      </c>
      <c r="J1033" s="20">
        <f>(SUM(Portfolio!B1033:I1033)-sum(Portfolio!B1034:I1034))/SUM(Portfolio!B1034:I1034)</f>
        <v>-0.01904920551</v>
      </c>
    </row>
    <row r="1034">
      <c r="A1034" s="18">
        <v>44138.0</v>
      </c>
      <c r="B1034" s="19">
        <v>0.0269</v>
      </c>
      <c r="C1034" s="19">
        <v>-0.0144</v>
      </c>
      <c r="D1034" s="19">
        <v>-0.0091</v>
      </c>
      <c r="E1034" s="19">
        <v>0.0094</v>
      </c>
      <c r="F1034" s="19">
        <v>0.0201</v>
      </c>
      <c r="G1034" s="19">
        <v>0.012</v>
      </c>
      <c r="H1034" s="19">
        <v>0.0014</v>
      </c>
      <c r="I1034" s="19">
        <v>0.0065</v>
      </c>
      <c r="J1034" s="20">
        <f>(SUM(Portfolio!B1034:I1034)-sum(Portfolio!B1035:I1035))/SUM(Portfolio!B1035:I1035)</f>
        <v>0.005649606023</v>
      </c>
    </row>
    <row r="1035">
      <c r="A1035" s="18">
        <v>44137.0</v>
      </c>
      <c r="B1035" s="19">
        <v>0.0268</v>
      </c>
      <c r="C1035" s="19">
        <v>-0.0862</v>
      </c>
      <c r="D1035" s="19">
        <v>0.011</v>
      </c>
      <c r="E1035" s="19">
        <v>0.0015</v>
      </c>
      <c r="F1035" s="19">
        <v>0.0091</v>
      </c>
      <c r="G1035" s="19">
        <v>0.0012</v>
      </c>
      <c r="H1035" s="19">
        <v>-0.0015</v>
      </c>
      <c r="I1035" s="19">
        <v>-0.0782</v>
      </c>
      <c r="J1035" s="20">
        <f>(SUM(Portfolio!B1035:I1035)-sum(Portfolio!B1036:I1036))/SUM(Portfolio!B1036:I1036)</f>
        <v>-0.07041960702</v>
      </c>
    </row>
    <row r="1036">
      <c r="A1036" s="21">
        <v>44134.0</v>
      </c>
      <c r="B1036" s="19">
        <v>-0.0031</v>
      </c>
      <c r="C1036" s="19">
        <v>0.0136</v>
      </c>
      <c r="D1036" s="19">
        <v>-0.0133</v>
      </c>
      <c r="E1036" s="19">
        <v>0.0057</v>
      </c>
      <c r="F1036" s="19">
        <v>0.0085</v>
      </c>
      <c r="G1036" s="19">
        <v>-0.0021</v>
      </c>
      <c r="H1036" s="19">
        <v>0.0027</v>
      </c>
      <c r="I1036" s="19">
        <v>-0.033</v>
      </c>
      <c r="J1036" s="20">
        <f>(SUM(Portfolio!B1036:I1036)-sum(Portfolio!B1037:I1037))/SUM(Portfolio!B1037:I1037)</f>
        <v>-0.0283811852</v>
      </c>
    </row>
    <row r="1037">
      <c r="A1037" s="21">
        <v>44133.0</v>
      </c>
      <c r="B1037" s="19">
        <v>-0.0185</v>
      </c>
      <c r="C1037" s="19">
        <v>0.0077</v>
      </c>
      <c r="D1037" s="19">
        <v>-0.0016</v>
      </c>
      <c r="E1037" s="19">
        <v>-0.0215</v>
      </c>
      <c r="F1037" s="19">
        <v>-0.01</v>
      </c>
      <c r="G1037" s="19">
        <v>-0.0082</v>
      </c>
      <c r="H1037" s="19">
        <v>0.0042</v>
      </c>
      <c r="I1037" s="19">
        <v>-0.0114</v>
      </c>
      <c r="J1037" s="20">
        <f>(SUM(Portfolio!B1037:I1037)-sum(Portfolio!B1038:I1038))/SUM(Portfolio!B1038:I1038)</f>
        <v>-0.01007302112</v>
      </c>
    </row>
    <row r="1038">
      <c r="A1038" s="21">
        <v>44132.0</v>
      </c>
      <c r="B1038" s="19">
        <v>-0.0191</v>
      </c>
      <c r="C1038" s="19">
        <v>-0.0113</v>
      </c>
      <c r="D1038" s="19">
        <v>-0.0131</v>
      </c>
      <c r="E1038" s="19">
        <v>-0.0063</v>
      </c>
      <c r="F1038" s="19">
        <v>-0.0102</v>
      </c>
      <c r="G1038" s="19">
        <v>-0.0095</v>
      </c>
      <c r="H1038" s="19">
        <v>-0.0067</v>
      </c>
      <c r="I1038" s="19">
        <v>0.0285</v>
      </c>
      <c r="J1038" s="20">
        <f>(SUM(Portfolio!B1038:I1038)-sum(Portfolio!B1039:I1039))/SUM(Portfolio!B1039:I1039)</f>
        <v>0.02316622608</v>
      </c>
    </row>
    <row r="1039">
      <c r="A1039" s="21">
        <v>44131.0</v>
      </c>
      <c r="B1039" s="19">
        <v>0.0183</v>
      </c>
      <c r="C1039" s="19">
        <v>0.0027</v>
      </c>
      <c r="D1039" s="19">
        <v>-0.0194</v>
      </c>
      <c r="E1039" s="19">
        <v>0.0146</v>
      </c>
      <c r="F1039" s="19">
        <v>-0.008</v>
      </c>
      <c r="G1039" s="19">
        <v>0.009</v>
      </c>
      <c r="H1039" s="19">
        <v>-0.0033</v>
      </c>
      <c r="I1039" s="19">
        <v>0.1459</v>
      </c>
      <c r="J1039" s="20">
        <f>(SUM(Portfolio!B1039:I1039)-sum(Portfolio!B1040:I1040))/SUM(Portfolio!B1040:I1040)</f>
        <v>0.1240188939</v>
      </c>
    </row>
    <row r="1040">
      <c r="A1040" s="21">
        <v>44130.0</v>
      </c>
      <c r="B1040" s="19">
        <v>-0.0201</v>
      </c>
      <c r="C1040" s="19">
        <v>-0.0397</v>
      </c>
      <c r="D1040" s="19">
        <v>-0.009</v>
      </c>
      <c r="E1040" s="19">
        <v>-0.0241</v>
      </c>
      <c r="F1040" s="19">
        <v>-0.0129</v>
      </c>
      <c r="G1040" s="19">
        <v>-0.0106</v>
      </c>
      <c r="H1040" s="19">
        <v>-7.0E-4</v>
      </c>
      <c r="I1040" s="19">
        <v>-0.0365</v>
      </c>
      <c r="J1040" s="20">
        <f>(SUM(Portfolio!B1040:I1040)-sum(Portfolio!B1041:I1041))/SUM(Portfolio!B1041:I1041)</f>
        <v>-0.0338409446</v>
      </c>
    </row>
    <row r="1041">
      <c r="A1041" s="21">
        <v>44127.0</v>
      </c>
      <c r="B1041" s="19">
        <v>0.002</v>
      </c>
      <c r="C1041" s="19">
        <v>0.0029</v>
      </c>
      <c r="D1041" s="19">
        <v>-0.0058</v>
      </c>
      <c r="E1041" s="19">
        <v>0.0262</v>
      </c>
      <c r="F1041" s="19">
        <v>0.0131</v>
      </c>
      <c r="G1041" s="19">
        <v>0.0033</v>
      </c>
      <c r="H1041" s="19">
        <v>0.0166</v>
      </c>
      <c r="I1041" s="19">
        <v>-0.0024</v>
      </c>
      <c r="J1041" s="20">
        <f>(SUM(Portfolio!B1041:I1041)-sum(Portfolio!B1042:I1042))/SUM(Portfolio!B1042:I1042)</f>
        <v>-0.001197522451</v>
      </c>
    </row>
    <row r="1042">
      <c r="A1042" s="21">
        <v>44126.0</v>
      </c>
      <c r="B1042" s="19">
        <v>-0.0107</v>
      </c>
      <c r="C1042" s="19">
        <v>-0.0083</v>
      </c>
      <c r="D1042" s="19">
        <v>-0.0168</v>
      </c>
      <c r="E1042" s="19">
        <v>0.025</v>
      </c>
      <c r="F1042" s="19">
        <v>0.0054</v>
      </c>
      <c r="G1042" s="19">
        <v>-0.0046</v>
      </c>
      <c r="H1042" s="19">
        <v>0.0021</v>
      </c>
      <c r="I1042" s="19">
        <v>0.0227</v>
      </c>
      <c r="J1042" s="20">
        <f>(SUM(Portfolio!B1042:I1042)-sum(Portfolio!B1043:I1043))/SUM(Portfolio!B1043:I1043)</f>
        <v>0.0183326897</v>
      </c>
    </row>
    <row r="1043">
      <c r="A1043" s="21">
        <v>44125.0</v>
      </c>
      <c r="B1043" s="19">
        <v>0.0186</v>
      </c>
      <c r="C1043" s="19">
        <v>-0.0145</v>
      </c>
      <c r="D1043" s="19">
        <v>0.0095</v>
      </c>
      <c r="E1043" s="19">
        <v>0.0046</v>
      </c>
      <c r="F1043" s="19">
        <v>0.0012</v>
      </c>
      <c r="G1043" s="19">
        <v>0.0045</v>
      </c>
      <c r="H1043" s="19">
        <v>0.0128</v>
      </c>
      <c r="I1043" s="19">
        <v>0.0299</v>
      </c>
      <c r="J1043" s="20">
        <f>(SUM(Portfolio!B1043:I1043)-sum(Portfolio!B1044:I1044))/SUM(Portfolio!B1044:I1044)</f>
        <v>0.02595125939</v>
      </c>
    </row>
    <row r="1044">
      <c r="A1044" s="21">
        <v>44124.0</v>
      </c>
      <c r="B1044" s="19">
        <v>0.0169</v>
      </c>
      <c r="C1044" s="19">
        <v>-0.0093</v>
      </c>
      <c r="D1044" s="19">
        <v>0.0103</v>
      </c>
      <c r="E1044" s="19">
        <v>0.0109</v>
      </c>
      <c r="F1044" s="19">
        <v>-0.0048</v>
      </c>
      <c r="G1044" s="19">
        <v>-0.0019</v>
      </c>
      <c r="H1044" s="19">
        <v>-0.0063</v>
      </c>
      <c r="I1044" s="19">
        <v>-0.0268</v>
      </c>
      <c r="J1044" s="20">
        <f>(SUM(Portfolio!B1044:I1044)-sum(Portfolio!B1045:I1045))/SUM(Portfolio!B1045:I1045)</f>
        <v>-0.02272856016</v>
      </c>
    </row>
    <row r="1045">
      <c r="A1045" s="21">
        <v>44123.0</v>
      </c>
      <c r="B1045" s="19">
        <v>0.0035</v>
      </c>
      <c r="C1045" s="19">
        <v>2.0E-4</v>
      </c>
      <c r="D1045" s="19">
        <v>-0.0014</v>
      </c>
      <c r="E1045" s="19">
        <v>0.0039</v>
      </c>
      <c r="F1045" s="19">
        <v>0.0154</v>
      </c>
      <c r="G1045" s="19">
        <v>0.0107</v>
      </c>
      <c r="H1045" s="19">
        <v>0.0034</v>
      </c>
      <c r="I1045" s="19">
        <v>0.0332</v>
      </c>
      <c r="J1045" s="20">
        <f>(SUM(Portfolio!B1045:I1045)-sum(Portfolio!B1046:I1046))/SUM(Portfolio!B1046:I1046)</f>
        <v>0.02842165745</v>
      </c>
    </row>
    <row r="1046">
      <c r="A1046" s="21">
        <v>44120.0</v>
      </c>
      <c r="B1046" s="19">
        <v>0.0257</v>
      </c>
      <c r="C1046" s="19">
        <v>-0.0139</v>
      </c>
      <c r="D1046" s="19">
        <v>0.0174</v>
      </c>
      <c r="E1046" s="19">
        <v>0.0063</v>
      </c>
      <c r="F1046" s="19">
        <v>0.0039</v>
      </c>
      <c r="G1046" s="19">
        <v>0.0066</v>
      </c>
      <c r="H1046" s="19">
        <v>-5.0E-4</v>
      </c>
      <c r="I1046" s="19">
        <v>-0.0349</v>
      </c>
      <c r="J1046" s="20">
        <f>(SUM(Portfolio!B1046:I1046)-sum(Portfolio!B1047:I1047))/SUM(Portfolio!B1047:I1047)</f>
        <v>-0.02921564866</v>
      </c>
    </row>
    <row r="1047">
      <c r="A1047" s="21">
        <v>44119.0</v>
      </c>
      <c r="B1047" s="19">
        <v>-0.0349</v>
      </c>
      <c r="C1047" s="19">
        <v>-0.0354</v>
      </c>
      <c r="D1047" s="19">
        <v>-0.0253</v>
      </c>
      <c r="E1047" s="19">
        <v>-0.0287</v>
      </c>
      <c r="F1047" s="19">
        <v>-0.0164</v>
      </c>
      <c r="G1047" s="19">
        <v>-0.0213</v>
      </c>
      <c r="H1047" s="19">
        <v>-0.0193</v>
      </c>
      <c r="I1047" s="19">
        <v>-0.0433</v>
      </c>
      <c r="J1047" s="20">
        <f>(SUM(Portfolio!B1047:I1047)-sum(Portfolio!B1048:I1048))/SUM(Portfolio!B1048:I1048)</f>
        <v>-0.04110141106</v>
      </c>
    </row>
    <row r="1048">
      <c r="A1048" s="21">
        <v>44118.0</v>
      </c>
      <c r="B1048" s="19">
        <v>0.0109</v>
      </c>
      <c r="C1048" s="19">
        <v>0.003</v>
      </c>
      <c r="D1048" s="19">
        <v>-0.018</v>
      </c>
      <c r="E1048" s="19">
        <v>-0.0254</v>
      </c>
      <c r="F1048" s="19">
        <v>-0.0138</v>
      </c>
      <c r="G1048" s="19">
        <v>2.0E-4</v>
      </c>
      <c r="H1048" s="19">
        <v>0.0048</v>
      </c>
      <c r="I1048" s="19">
        <v>0.0023</v>
      </c>
      <c r="J1048" s="20">
        <f>(SUM(Portfolio!B1048:I1048)-sum(Portfolio!B1049:I1049))/SUM(Portfolio!B1049:I1049)</f>
        <v>0.001971703193</v>
      </c>
    </row>
    <row r="1049">
      <c r="A1049" s="21">
        <v>44117.0</v>
      </c>
      <c r="B1049" s="19">
        <v>-0.0125</v>
      </c>
      <c r="C1049" s="19">
        <v>0.0195</v>
      </c>
      <c r="D1049" s="19">
        <v>0.0227</v>
      </c>
      <c r="E1049" s="19">
        <v>-0.0132</v>
      </c>
      <c r="F1049" s="19">
        <v>-0.0119</v>
      </c>
      <c r="G1049" s="19">
        <v>0.0046</v>
      </c>
      <c r="H1049" s="19">
        <v>0.014</v>
      </c>
      <c r="I1049" s="19">
        <v>-0.0136</v>
      </c>
      <c r="J1049" s="20">
        <f>(SUM(Portfolio!B1049:I1049)-sum(Portfolio!B1050:I1050))/SUM(Portfolio!B1050:I1050)</f>
        <v>-0.01004176775</v>
      </c>
    </row>
    <row r="1050">
      <c r="A1050" s="21">
        <v>44116.0</v>
      </c>
      <c r="B1050" s="19">
        <v>-0.0161</v>
      </c>
      <c r="C1050" s="19">
        <v>0.0016</v>
      </c>
      <c r="D1050" s="19">
        <v>0.0229</v>
      </c>
      <c r="E1050" s="19">
        <v>-0.0184</v>
      </c>
      <c r="F1050" s="19">
        <v>0.0259</v>
      </c>
      <c r="G1050" s="19">
        <v>8.0E-4</v>
      </c>
      <c r="H1050" s="19">
        <v>-5.0E-4</v>
      </c>
      <c r="I1050" s="19">
        <v>-0.0759</v>
      </c>
      <c r="J1050" s="20">
        <f>(SUM(Portfolio!B1050:I1050)-sum(Portfolio!B1051:I1051))/SUM(Portfolio!B1051:I1051)</f>
        <v>-0.0654656999</v>
      </c>
    </row>
    <row r="1051">
      <c r="A1051" s="18">
        <v>44113.0</v>
      </c>
      <c r="B1051" s="19">
        <v>0.035</v>
      </c>
      <c r="C1051" s="19">
        <v>-0.0026</v>
      </c>
      <c r="D1051" s="19">
        <v>0.012</v>
      </c>
      <c r="E1051" s="19">
        <v>-0.0177</v>
      </c>
      <c r="F1051" s="19">
        <v>0.0042</v>
      </c>
      <c r="G1051" s="19">
        <v>0.0058</v>
      </c>
      <c r="H1051" s="19">
        <v>0.0059</v>
      </c>
      <c r="I1051" s="19">
        <v>-0.0148</v>
      </c>
      <c r="J1051" s="20">
        <f>(SUM(Portfolio!B1051:I1051)-sum(Portfolio!B1052:I1052))/SUM(Portfolio!B1052:I1052)</f>
        <v>-0.01172930714</v>
      </c>
    </row>
    <row r="1052">
      <c r="A1052" s="18">
        <v>44112.0</v>
      </c>
      <c r="B1052" s="19">
        <v>0.0254</v>
      </c>
      <c r="C1052" s="19">
        <v>-0.0081</v>
      </c>
      <c r="D1052" s="19">
        <v>0.0255</v>
      </c>
      <c r="E1052" s="19">
        <v>-4.0E-4</v>
      </c>
      <c r="F1052" s="19">
        <v>-0.0139</v>
      </c>
      <c r="G1052" s="19">
        <v>0.0086</v>
      </c>
      <c r="H1052" s="19">
        <v>0.0061</v>
      </c>
      <c r="I1052" s="19">
        <v>0.0469</v>
      </c>
      <c r="J1052" s="20">
        <f>(SUM(Portfolio!B1052:I1052)-sum(Portfolio!B1053:I1053))/SUM(Portfolio!B1053:I1053)</f>
        <v>0.04143600448</v>
      </c>
    </row>
    <row r="1053">
      <c r="A1053" s="18">
        <v>44111.0</v>
      </c>
      <c r="B1053" s="19">
        <v>0.0159</v>
      </c>
      <c r="C1053" s="19">
        <v>0.0213</v>
      </c>
      <c r="D1053" s="19">
        <v>0.0102</v>
      </c>
      <c r="E1053" s="19">
        <v>-0.0259</v>
      </c>
      <c r="F1053" s="19">
        <v>-0.0024</v>
      </c>
      <c r="G1053" s="19">
        <v>0.0068</v>
      </c>
      <c r="H1053" s="19">
        <v>0.0217</v>
      </c>
      <c r="I1053" s="19">
        <v>0.0116</v>
      </c>
      <c r="J1053" s="20">
        <f>(SUM(Portfolio!B1053:I1053)-sum(Portfolio!B1054:I1054))/SUM(Portfolio!B1054:I1054)</f>
        <v>0.01233581466</v>
      </c>
    </row>
    <row r="1054">
      <c r="A1054" s="18">
        <v>44110.0</v>
      </c>
      <c r="B1054" s="19">
        <v>0.0267</v>
      </c>
      <c r="C1054" s="19">
        <v>-8.0E-4</v>
      </c>
      <c r="D1054" s="19">
        <v>0.0067</v>
      </c>
      <c r="E1054" s="19">
        <v>0.081</v>
      </c>
      <c r="F1054" s="19">
        <v>0.0038</v>
      </c>
      <c r="G1054" s="19">
        <v>0.0108</v>
      </c>
      <c r="H1054" s="19">
        <v>-0.0038</v>
      </c>
      <c r="I1054" s="19">
        <v>-0.0034</v>
      </c>
      <c r="J1054" s="20">
        <f>(SUM(Portfolio!B1054:I1054)-sum(Portfolio!B1055:I1055))/SUM(Portfolio!B1055:I1055)</f>
        <v>-0.002114444406</v>
      </c>
    </row>
    <row r="1055">
      <c r="A1055" s="18">
        <v>44109.0</v>
      </c>
      <c r="B1055" s="19">
        <v>0.0067</v>
      </c>
      <c r="C1055" s="19">
        <v>-0.0059</v>
      </c>
      <c r="D1055" s="19">
        <v>0.0305</v>
      </c>
      <c r="E1055" s="19">
        <v>0.003</v>
      </c>
      <c r="F1055" s="19">
        <v>-0.0094</v>
      </c>
      <c r="G1055" s="19">
        <v>0.0081</v>
      </c>
      <c r="H1055" s="19">
        <v>-0.0018</v>
      </c>
      <c r="I1055" s="19">
        <v>-0.0043</v>
      </c>
      <c r="J1055" s="20">
        <f>(SUM(Portfolio!B1055:I1055)-sum(Portfolio!B1056:I1056))/SUM(Portfolio!B1056:I1056)</f>
        <v>-0.003296045297</v>
      </c>
    </row>
    <row r="1056">
      <c r="A1056" s="18">
        <v>44105.0</v>
      </c>
      <c r="B1056" s="19">
        <v>0.0263</v>
      </c>
      <c r="C1056" s="19">
        <v>-0.0041</v>
      </c>
      <c r="D1056" s="19">
        <v>0.0093</v>
      </c>
      <c r="E1056" s="19">
        <v>0.0015</v>
      </c>
      <c r="F1056" s="19">
        <v>-0.005</v>
      </c>
      <c r="G1056" s="19">
        <v>0.0159</v>
      </c>
      <c r="H1056" s="19">
        <v>-0.0096</v>
      </c>
      <c r="I1056" s="19">
        <v>-0.026</v>
      </c>
      <c r="J1056" s="20">
        <f>(SUM(Portfolio!B1056:I1056)-sum(Portfolio!B1057:I1057))/SUM(Portfolio!B1057:I1057)</f>
        <v>-0.0223716095</v>
      </c>
    </row>
    <row r="1057">
      <c r="A1057" s="21">
        <v>44104.0</v>
      </c>
      <c r="B1057" s="19">
        <v>0.0151</v>
      </c>
      <c r="C1057" s="19">
        <v>-0.0048</v>
      </c>
      <c r="D1057" s="19">
        <v>-7.0E-4</v>
      </c>
      <c r="E1057" s="19">
        <v>0.0121</v>
      </c>
      <c r="F1057" s="19">
        <v>0.0136</v>
      </c>
      <c r="G1057" s="19">
        <v>7.0E-4</v>
      </c>
      <c r="H1057" s="19">
        <v>5.0E-4</v>
      </c>
      <c r="I1057" s="19">
        <v>-0.0196</v>
      </c>
      <c r="J1057" s="20">
        <f>(SUM(Portfolio!B1057:I1057)-sum(Portfolio!B1058:I1058))/SUM(Portfolio!B1058:I1058)</f>
        <v>-0.01685551777</v>
      </c>
    </row>
    <row r="1058">
      <c r="A1058" s="21">
        <v>44103.0</v>
      </c>
      <c r="B1058" s="19">
        <v>0.0079</v>
      </c>
      <c r="C1058" s="19">
        <v>0.013</v>
      </c>
      <c r="D1058" s="19">
        <v>-0.0014</v>
      </c>
      <c r="E1058" s="19">
        <v>-0.0087</v>
      </c>
      <c r="F1058" s="19">
        <v>-0.0225</v>
      </c>
      <c r="G1058" s="19">
        <v>-0.002</v>
      </c>
      <c r="H1058" s="19">
        <v>-0.0181</v>
      </c>
      <c r="I1058" s="19">
        <v>0.008</v>
      </c>
      <c r="J1058" s="20">
        <f>(SUM(Portfolio!B1058:I1058)-sum(Portfolio!B1059:I1059))/SUM(Portfolio!B1059:I1059)</f>
        <v>0.00687937585</v>
      </c>
    </row>
    <row r="1059">
      <c r="A1059" s="21">
        <v>44102.0</v>
      </c>
      <c r="B1059" s="19">
        <v>0.0098</v>
      </c>
      <c r="C1059" s="19">
        <v>0.0066</v>
      </c>
      <c r="D1059" s="19">
        <v>-0.001</v>
      </c>
      <c r="E1059" s="19">
        <v>0.044</v>
      </c>
      <c r="F1059" s="19">
        <v>0.0149</v>
      </c>
      <c r="G1059" s="19">
        <v>0.0188</v>
      </c>
      <c r="H1059" s="19">
        <v>-0.0185</v>
      </c>
      <c r="I1059" s="19">
        <v>0.0047</v>
      </c>
      <c r="J1059" s="20">
        <f>(SUM(Portfolio!B1059:I1059)-sum(Portfolio!B1060:I1060))/SUM(Portfolio!B1060:I1060)</f>
        <v>0.004043753769</v>
      </c>
    </row>
    <row r="1060">
      <c r="A1060" s="21">
        <v>44099.0</v>
      </c>
      <c r="B1060" s="19">
        <v>0.0132</v>
      </c>
      <c r="C1060" s="19">
        <v>0.0094</v>
      </c>
      <c r="D1060" s="19">
        <v>0.037</v>
      </c>
      <c r="E1060" s="19">
        <v>0.0362</v>
      </c>
      <c r="F1060" s="19">
        <v>0.0252</v>
      </c>
      <c r="G1060" s="19">
        <v>0.015</v>
      </c>
      <c r="H1060" s="19">
        <v>0.0059</v>
      </c>
      <c r="I1060" s="19">
        <v>0.034</v>
      </c>
      <c r="J1060" s="20">
        <f>(SUM(Portfolio!B1060:I1060)-sum(Portfolio!B1061:I1061))/SUM(Portfolio!B1061:I1061)</f>
        <v>0.03138809451</v>
      </c>
    </row>
    <row r="1061">
      <c r="A1061" s="21">
        <v>44098.0</v>
      </c>
      <c r="B1061" s="19">
        <v>-0.0161</v>
      </c>
      <c r="C1061" s="19">
        <v>-0.0222</v>
      </c>
      <c r="D1061" s="19">
        <v>-0.0435</v>
      </c>
      <c r="E1061" s="19">
        <v>-0.0654</v>
      </c>
      <c r="F1061" s="19">
        <v>-0.0345</v>
      </c>
      <c r="G1061" s="19">
        <v>-0.0223</v>
      </c>
      <c r="H1061" s="19">
        <v>-0.0066</v>
      </c>
      <c r="I1061" s="19">
        <v>0.0237</v>
      </c>
      <c r="J1061" s="20">
        <f>(SUM(Portfolio!B1061:I1061)-sum(Portfolio!B1062:I1062))/SUM(Portfolio!B1062:I1062)</f>
        <v>0.01749389994</v>
      </c>
    </row>
    <row r="1062">
      <c r="A1062" s="21">
        <v>44097.0</v>
      </c>
      <c r="B1062" s="19">
        <v>0.0114</v>
      </c>
      <c r="C1062" s="19">
        <v>0.0089</v>
      </c>
      <c r="D1062" s="19">
        <v>0.0122</v>
      </c>
      <c r="E1062" s="19">
        <v>-0.0128</v>
      </c>
      <c r="F1062" s="19">
        <v>-0.0098</v>
      </c>
      <c r="G1062" s="19">
        <v>-0.0017</v>
      </c>
      <c r="H1062" s="19">
        <v>-0.0059</v>
      </c>
      <c r="I1062" s="19">
        <v>-0.0037</v>
      </c>
      <c r="J1062" s="20">
        <f>(SUM(Portfolio!B1062:I1062)-sum(Portfolio!B1063:I1063))/SUM(Portfolio!B1063:I1063)</f>
        <v>-0.002629329564</v>
      </c>
    </row>
    <row r="1063">
      <c r="A1063" s="21">
        <v>44096.0</v>
      </c>
      <c r="B1063" s="19">
        <v>-0.0132</v>
      </c>
      <c r="C1063" s="19">
        <v>-0.0198</v>
      </c>
      <c r="D1063" s="19">
        <v>-0.0024</v>
      </c>
      <c r="E1063" s="19">
        <v>-0.0316</v>
      </c>
      <c r="F1063" s="19">
        <v>-0.0088</v>
      </c>
      <c r="G1063" s="19">
        <v>-0.0071</v>
      </c>
      <c r="H1063" s="19">
        <v>-0.0014</v>
      </c>
      <c r="I1063" s="19">
        <v>0.1148</v>
      </c>
      <c r="J1063" s="20">
        <f>(SUM(Portfolio!B1063:I1063)-sum(Portfolio!B1064:I1064))/SUM(Portfolio!B1064:I1064)</f>
        <v>0.09584007748</v>
      </c>
    </row>
    <row r="1064">
      <c r="A1064" s="21">
        <v>44095.0</v>
      </c>
      <c r="B1064" s="19">
        <v>-0.0076</v>
      </c>
      <c r="C1064" s="19">
        <v>-0.0216</v>
      </c>
      <c r="D1064" s="19">
        <v>0.0077</v>
      </c>
      <c r="E1064" s="19">
        <v>-0.0707</v>
      </c>
      <c r="F1064" s="19">
        <v>-0.0187</v>
      </c>
      <c r="G1064" s="19">
        <v>-0.0222</v>
      </c>
      <c r="H1064" s="19">
        <v>8.0E-4</v>
      </c>
      <c r="I1064" s="19">
        <v>0.0108</v>
      </c>
      <c r="J1064" s="20">
        <f>(SUM(Portfolio!B1064:I1064)-sum(Portfolio!B1065:I1065))/SUM(Portfolio!B1065:I1065)</f>
        <v>0.007631435439</v>
      </c>
    </row>
    <row r="1065">
      <c r="A1065" s="21">
        <v>44092.0</v>
      </c>
      <c r="B1065" s="19">
        <v>-0.0243</v>
      </c>
      <c r="C1065" s="19">
        <v>0.003</v>
      </c>
      <c r="D1065" s="19">
        <v>-0.0088</v>
      </c>
      <c r="E1065" s="19">
        <v>0.0017</v>
      </c>
      <c r="F1065" s="19">
        <v>0.0028</v>
      </c>
      <c r="G1065" s="19">
        <v>-0.0026</v>
      </c>
      <c r="H1065" s="19">
        <v>0.0069</v>
      </c>
      <c r="I1065" s="19">
        <v>-0.047</v>
      </c>
      <c r="J1065" s="20">
        <f>(SUM(Portfolio!B1065:I1065)-sum(Portfolio!B1066:I1066))/SUM(Portfolio!B1066:I1066)</f>
        <v>-0.04038439989</v>
      </c>
    </row>
    <row r="1066">
      <c r="A1066" s="21">
        <v>44091.0</v>
      </c>
      <c r="B1066" s="19">
        <v>-0.0092</v>
      </c>
      <c r="C1066" s="19">
        <v>-0.0111</v>
      </c>
      <c r="D1066" s="19">
        <v>0.0092</v>
      </c>
      <c r="E1066" s="19">
        <v>-0.0251</v>
      </c>
      <c r="F1066" s="19">
        <v>-0.0113</v>
      </c>
      <c r="G1066" s="19">
        <v>-0.0056</v>
      </c>
      <c r="H1066" s="19">
        <v>0.0063</v>
      </c>
      <c r="I1066" s="19">
        <v>0.0055</v>
      </c>
      <c r="J1066" s="20">
        <f>(SUM(Portfolio!B1066:I1066)-sum(Portfolio!B1067:I1067))/SUM(Portfolio!B1067:I1067)</f>
        <v>0.004193194234</v>
      </c>
    </row>
    <row r="1067">
      <c r="A1067" s="21">
        <v>44090.0</v>
      </c>
      <c r="B1067" s="19">
        <v>0.0216</v>
      </c>
      <c r="C1067" s="19">
        <v>0.0025</v>
      </c>
      <c r="D1067" s="19">
        <v>0.0196</v>
      </c>
      <c r="E1067" s="19">
        <v>0.0206</v>
      </c>
      <c r="F1067" s="19">
        <v>-0.0063</v>
      </c>
      <c r="G1067" s="19">
        <v>0.0046</v>
      </c>
      <c r="H1067" s="19">
        <v>-0.0079</v>
      </c>
      <c r="I1067" s="19">
        <v>0.0153</v>
      </c>
      <c r="J1067" s="20">
        <f>(SUM(Portfolio!B1067:I1067)-sum(Portfolio!B1068:I1068))/SUM(Portfolio!B1068:I1068)</f>
        <v>0.01382235838</v>
      </c>
    </row>
    <row r="1068">
      <c r="A1068" s="21">
        <v>44089.0</v>
      </c>
      <c r="B1068" s="19">
        <v>0.0119</v>
      </c>
      <c r="C1068" s="19">
        <v>0.0071</v>
      </c>
      <c r="D1068" s="19">
        <v>0.0041</v>
      </c>
      <c r="E1068" s="19">
        <v>-0.001</v>
      </c>
      <c r="F1068" s="19">
        <v>-0.0085</v>
      </c>
      <c r="G1068" s="19">
        <v>0.0046</v>
      </c>
      <c r="H1068" s="19">
        <v>0.0119</v>
      </c>
      <c r="I1068" s="19">
        <v>-0.0066</v>
      </c>
      <c r="J1068" s="20">
        <f>(SUM(Portfolio!B1068:I1068)-sum(Portfolio!B1069:I1069))/SUM(Portfolio!B1069:I1069)</f>
        <v>-0.004448240753</v>
      </c>
    </row>
    <row r="1069">
      <c r="A1069" s="21">
        <v>44088.0</v>
      </c>
      <c r="B1069" s="19">
        <v>-0.0192</v>
      </c>
      <c r="C1069" s="19">
        <v>-0.0074</v>
      </c>
      <c r="D1069" s="19">
        <v>0.0346</v>
      </c>
      <c r="E1069" s="19">
        <v>0.0295</v>
      </c>
      <c r="F1069" s="19">
        <v>-0.0033</v>
      </c>
      <c r="G1069" s="19">
        <v>0.0039</v>
      </c>
      <c r="H1069" s="19">
        <v>-0.0499</v>
      </c>
      <c r="I1069" s="19">
        <v>0.0113</v>
      </c>
      <c r="J1069" s="20">
        <f>(SUM(Portfolio!B1069:I1069)-sum(Portfolio!B1070:I1070))/SUM(Portfolio!B1070:I1070)</f>
        <v>0.00735723842</v>
      </c>
    </row>
    <row r="1070">
      <c r="A1070" s="21">
        <v>44085.0</v>
      </c>
      <c r="B1070" s="19">
        <v>-0.0109</v>
      </c>
      <c r="C1070" s="19">
        <v>0.0025</v>
      </c>
      <c r="D1070" s="19">
        <v>0.006</v>
      </c>
      <c r="E1070" s="19">
        <v>0.007</v>
      </c>
      <c r="F1070" s="19">
        <v>-0.0051</v>
      </c>
      <c r="G1070" s="19">
        <v>3.0E-4</v>
      </c>
      <c r="H1070" s="19">
        <v>0.0025</v>
      </c>
      <c r="I1070" s="19">
        <v>0.0156</v>
      </c>
      <c r="J1070" s="20">
        <f>(SUM(Portfolio!B1070:I1070)-sum(Portfolio!B1071:I1071))/SUM(Portfolio!B1071:I1071)</f>
        <v>0.01333124387</v>
      </c>
    </row>
    <row r="1071">
      <c r="A1071" s="21">
        <v>44084.0</v>
      </c>
      <c r="B1071" s="19">
        <v>-0.0054</v>
      </c>
      <c r="C1071" s="19">
        <v>0.0706</v>
      </c>
      <c r="D1071" s="19">
        <v>0.0133</v>
      </c>
      <c r="E1071" s="19">
        <v>0.0228</v>
      </c>
      <c r="F1071" s="19">
        <v>0.006</v>
      </c>
      <c r="G1071" s="19">
        <v>0.0133</v>
      </c>
      <c r="H1071" s="19">
        <v>0.0267</v>
      </c>
      <c r="I1071" s="19">
        <v>0.0099</v>
      </c>
      <c r="J1071" s="20">
        <f>(SUM(Portfolio!B1071:I1071)-sum(Portfolio!B1072:I1072))/SUM(Portfolio!B1072:I1072)</f>
        <v>0.0133728746</v>
      </c>
    </row>
    <row r="1072">
      <c r="A1072" s="18">
        <v>44083.0</v>
      </c>
      <c r="B1072" s="19">
        <v>-0.0143</v>
      </c>
      <c r="C1072" s="19">
        <v>0.0257</v>
      </c>
      <c r="D1072" s="19">
        <v>-0.0123</v>
      </c>
      <c r="E1072" s="19">
        <v>-0.0155</v>
      </c>
      <c r="F1072" s="19">
        <v>-0.0231</v>
      </c>
      <c r="G1072" s="19">
        <v>-0.0036</v>
      </c>
      <c r="H1072" s="19">
        <v>-0.0074</v>
      </c>
      <c r="I1072" s="19">
        <v>-0.0041</v>
      </c>
      <c r="J1072" s="20">
        <f>(SUM(Portfolio!B1072:I1072)-sum(Portfolio!B1073:I1073))/SUM(Portfolio!B1073:I1073)</f>
        <v>-0.003327263755</v>
      </c>
    </row>
    <row r="1073">
      <c r="A1073" s="18">
        <v>44082.0</v>
      </c>
      <c r="B1073" s="19">
        <v>0.0018</v>
      </c>
      <c r="C1073" s="19">
        <v>0.0117</v>
      </c>
      <c r="D1073" s="19">
        <v>0.0154</v>
      </c>
      <c r="E1073" s="19">
        <v>-0.0475</v>
      </c>
      <c r="F1073" s="19">
        <v>-0.005</v>
      </c>
      <c r="G1073" s="19">
        <v>3.0E-4</v>
      </c>
      <c r="H1073" s="19">
        <v>0.0095</v>
      </c>
      <c r="I1073" s="19">
        <v>0.0072</v>
      </c>
      <c r="J1073" s="20">
        <f>(SUM(Portfolio!B1073:I1073)-sum(Portfolio!B1074:I1074))/SUM(Portfolio!B1074:I1074)</f>
        <v>0.007295848221</v>
      </c>
    </row>
    <row r="1074">
      <c r="A1074" s="18">
        <v>44081.0</v>
      </c>
      <c r="B1074" s="19">
        <v>-0.0079</v>
      </c>
      <c r="C1074" s="19">
        <v>0.0026</v>
      </c>
      <c r="D1074" s="19">
        <v>0.0064</v>
      </c>
      <c r="E1074" s="19">
        <v>0.0108</v>
      </c>
      <c r="F1074" s="19">
        <v>0.0129</v>
      </c>
      <c r="G1074" s="19">
        <v>-0.003</v>
      </c>
      <c r="H1074" s="19">
        <v>0.0067</v>
      </c>
      <c r="I1074" s="19">
        <v>0.0115</v>
      </c>
      <c r="J1074" s="20">
        <f>(SUM(Portfolio!B1074:I1074)-sum(Portfolio!B1075:I1075))/SUM(Portfolio!B1075:I1075)</f>
        <v>0.01019599342</v>
      </c>
    </row>
    <row r="1075">
      <c r="A1075" s="18">
        <v>44078.0</v>
      </c>
      <c r="B1075" s="19">
        <v>-0.0103</v>
      </c>
      <c r="C1075" s="19">
        <v>-0.0165</v>
      </c>
      <c r="D1075" s="19">
        <v>-0.0175</v>
      </c>
      <c r="E1075" s="19">
        <v>-0.0267</v>
      </c>
      <c r="F1075" s="19">
        <v>-0.0256</v>
      </c>
      <c r="G1075" s="19">
        <v>-0.0132</v>
      </c>
      <c r="H1075" s="19">
        <v>0.0064</v>
      </c>
      <c r="I1075" s="19">
        <v>0.034</v>
      </c>
      <c r="J1075" s="20">
        <f>(SUM(Portfolio!B1075:I1075)-sum(Portfolio!B1076:I1076))/SUM(Portfolio!B1076:I1076)</f>
        <v>0.02724111181</v>
      </c>
    </row>
    <row r="1076">
      <c r="A1076" s="18">
        <v>44077.0</v>
      </c>
      <c r="B1076" s="19">
        <v>-0.0029</v>
      </c>
      <c r="C1076" s="19">
        <v>-0.0076</v>
      </c>
      <c r="D1076" s="19">
        <v>0.0125</v>
      </c>
      <c r="E1076" s="19">
        <v>0.0103</v>
      </c>
      <c r="F1076" s="19">
        <v>0.0013</v>
      </c>
      <c r="G1076" s="19">
        <v>-0.0011</v>
      </c>
      <c r="H1076" s="19">
        <v>-0.0045</v>
      </c>
      <c r="I1076" s="19">
        <v>-0.0384</v>
      </c>
      <c r="J1076" s="20">
        <f>(SUM(Portfolio!B1076:I1076)-sum(Portfolio!B1077:I1077))/SUM(Portfolio!B1077:I1077)</f>
        <v>-0.03290544832</v>
      </c>
    </row>
    <row r="1077">
      <c r="A1077" s="18">
        <v>44076.0</v>
      </c>
      <c r="B1077" s="19">
        <v>0.0061</v>
      </c>
      <c r="C1077" s="19">
        <v>0.0196</v>
      </c>
      <c r="D1077" s="19">
        <v>0.0108</v>
      </c>
      <c r="E1077" s="19">
        <v>0.0452</v>
      </c>
      <c r="F1077" s="19">
        <v>0.006</v>
      </c>
      <c r="G1077" s="19">
        <v>0.0058</v>
      </c>
      <c r="H1077" s="19">
        <v>-0.0171</v>
      </c>
      <c r="I1077" s="19">
        <v>-0.1041</v>
      </c>
      <c r="J1077" s="20">
        <f>(SUM(Portfolio!B1077:I1077)-sum(Portfolio!B1078:I1078))/SUM(Portfolio!B1078:I1078)</f>
        <v>-0.08912050718</v>
      </c>
    </row>
    <row r="1078">
      <c r="A1078" s="18">
        <v>44075.0</v>
      </c>
      <c r="B1078" s="19">
        <v>0.0103</v>
      </c>
      <c r="C1078" s="19">
        <v>0.0031</v>
      </c>
      <c r="D1078" s="19">
        <v>-0.0156</v>
      </c>
      <c r="E1078" s="19">
        <v>0.0042</v>
      </c>
      <c r="F1078" s="19">
        <v>-0.0047</v>
      </c>
      <c r="G1078" s="19">
        <v>0.0088</v>
      </c>
      <c r="H1078" s="19">
        <v>0.0032</v>
      </c>
      <c r="I1078" s="19">
        <v>-0.0231</v>
      </c>
      <c r="J1078" s="20">
        <f>(SUM(Portfolio!B1078:I1078)-sum(Portfolio!B1079:I1079))/SUM(Portfolio!B1079:I1079)</f>
        <v>-0.01975788693</v>
      </c>
    </row>
    <row r="1079">
      <c r="A1079" s="21">
        <v>44074.0</v>
      </c>
      <c r="B1079" s="19">
        <v>0.0012</v>
      </c>
      <c r="C1079" s="19">
        <v>-0.0168</v>
      </c>
      <c r="D1079" s="19">
        <v>-0.0071</v>
      </c>
      <c r="E1079" s="19">
        <v>0.0028</v>
      </c>
      <c r="F1079" s="19">
        <v>-0.0228</v>
      </c>
      <c r="G1079" s="19">
        <v>-0.0226</v>
      </c>
      <c r="H1079" s="19">
        <v>4.0E-4</v>
      </c>
      <c r="I1079" s="19">
        <v>-0.0162</v>
      </c>
      <c r="J1079" s="20">
        <f>(SUM(Portfolio!B1079:I1079)-sum(Portfolio!B1080:I1080))/SUM(Portfolio!B1080:I1080)</f>
        <v>-0.01500306185</v>
      </c>
    </row>
    <row r="1080">
      <c r="A1080" s="21">
        <v>44071.0</v>
      </c>
      <c r="B1080" s="19">
        <v>0.0022</v>
      </c>
      <c r="C1080" s="19">
        <v>0.0026</v>
      </c>
      <c r="D1080" s="19">
        <v>-0.0125</v>
      </c>
      <c r="E1080" s="19">
        <v>-0.0101</v>
      </c>
      <c r="F1080" s="19">
        <v>0.0067</v>
      </c>
      <c r="G1080" s="19">
        <v>0.0064</v>
      </c>
      <c r="H1080" s="19">
        <v>4.0E-4</v>
      </c>
      <c r="I1080" s="19">
        <v>0.0037</v>
      </c>
      <c r="J1080" s="20">
        <f>(SUM(Portfolio!B1080:I1080)-sum(Portfolio!B1081:I1081))/SUM(Portfolio!B1081:I1081)</f>
        <v>0.003134434773</v>
      </c>
    </row>
    <row r="1081">
      <c r="A1081" s="21">
        <v>44070.0</v>
      </c>
      <c r="B1081" s="19">
        <v>-0.0057</v>
      </c>
      <c r="C1081" s="19">
        <v>-0.0125</v>
      </c>
      <c r="D1081" s="19">
        <v>-0.0039</v>
      </c>
      <c r="E1081" s="19">
        <v>0.046</v>
      </c>
      <c r="F1081" s="19">
        <v>-0.0036</v>
      </c>
      <c r="G1081" s="19">
        <v>0.001</v>
      </c>
      <c r="H1081" s="19">
        <v>-0.0125</v>
      </c>
      <c r="I1081" s="19">
        <v>-0.0202</v>
      </c>
      <c r="J1081" s="20">
        <f>(SUM(Portfolio!B1081:I1081)-sum(Portfolio!B1082:I1082))/SUM(Portfolio!B1082:I1082)</f>
        <v>-0.01862368411</v>
      </c>
    </row>
    <row r="1082">
      <c r="A1082" s="21">
        <v>44069.0</v>
      </c>
      <c r="B1082" s="19">
        <v>-0.0011</v>
      </c>
      <c r="C1082" s="19">
        <v>0.0265</v>
      </c>
      <c r="D1082" s="19">
        <v>0.0135</v>
      </c>
      <c r="E1082" s="19">
        <v>0.085</v>
      </c>
      <c r="F1082" s="19">
        <v>-0.0023</v>
      </c>
      <c r="G1082" s="19">
        <v>0.0072</v>
      </c>
      <c r="H1082" s="19">
        <v>0.0074</v>
      </c>
      <c r="I1082" s="19">
        <v>-4.0E-4</v>
      </c>
      <c r="J1082" s="20">
        <f>(SUM(Portfolio!B1082:I1082)-sum(Portfolio!B1083:I1083))/SUM(Portfolio!B1083:I1083)</f>
        <v>0.001493442645</v>
      </c>
    </row>
    <row r="1083">
      <c r="A1083" s="21">
        <v>44068.0</v>
      </c>
      <c r="B1083" s="19">
        <v>0.0024</v>
      </c>
      <c r="C1083" s="19">
        <v>-0.0065</v>
      </c>
      <c r="D1083" s="19">
        <v>-0.0098</v>
      </c>
      <c r="E1083" s="19">
        <v>0.0487</v>
      </c>
      <c r="F1083" s="19">
        <v>-0.0066</v>
      </c>
      <c r="G1083" s="19">
        <v>0.0011</v>
      </c>
      <c r="H1083" s="19">
        <v>0.002</v>
      </c>
      <c r="I1083" s="19">
        <v>6.0E-4</v>
      </c>
      <c r="J1083" s="20">
        <f>(SUM(Portfolio!B1083:I1083)-sum(Portfolio!B1084:I1084))/SUM(Portfolio!B1084:I1084)</f>
        <v>0.0002426475082</v>
      </c>
    </row>
    <row r="1084">
      <c r="A1084" s="21">
        <v>44067.0</v>
      </c>
      <c r="B1084" s="19">
        <v>0.0289</v>
      </c>
      <c r="C1084" s="19">
        <v>0.0067</v>
      </c>
      <c r="D1084" s="19">
        <v>-0.0015</v>
      </c>
      <c r="E1084" s="19">
        <v>0.0025</v>
      </c>
      <c r="F1084" s="19">
        <v>-5.0E-4</v>
      </c>
      <c r="G1084" s="19">
        <v>0.0075</v>
      </c>
      <c r="H1084" s="19">
        <v>0.0028</v>
      </c>
      <c r="I1084" s="19">
        <v>0.0121</v>
      </c>
      <c r="J1084" s="20">
        <f>(SUM(Portfolio!B1084:I1084)-sum(Portfolio!B1085:I1085))/SUM(Portfolio!B1085:I1085)</f>
        <v>0.01149843414</v>
      </c>
    </row>
    <row r="1085">
      <c r="A1085" s="21">
        <v>44064.0</v>
      </c>
      <c r="B1085" s="19">
        <v>0.0252</v>
      </c>
      <c r="C1085" s="19">
        <v>-0.0072</v>
      </c>
      <c r="D1085" s="19">
        <v>-0.0066</v>
      </c>
      <c r="E1085" s="19">
        <v>-0.0066</v>
      </c>
      <c r="F1085" s="19">
        <v>0.0051</v>
      </c>
      <c r="G1085" s="19">
        <v>0.0025</v>
      </c>
      <c r="H1085" s="19">
        <v>-0.0013</v>
      </c>
      <c r="I1085" s="19">
        <v>-0.0305</v>
      </c>
      <c r="J1085" s="20">
        <f>(SUM(Portfolio!B1085:I1085)-sum(Portfolio!B1086:I1086))/SUM(Portfolio!B1086:I1086)</f>
        <v>-0.02657092282</v>
      </c>
    </row>
    <row r="1086">
      <c r="A1086" s="21">
        <v>44063.0</v>
      </c>
      <c r="B1086" s="19">
        <v>-0.0071</v>
      </c>
      <c r="C1086" s="19">
        <v>-0.0162</v>
      </c>
      <c r="D1086" s="19">
        <v>-0.0043</v>
      </c>
      <c r="E1086" s="19">
        <v>-0.0276</v>
      </c>
      <c r="F1086" s="19">
        <v>-0.0134</v>
      </c>
      <c r="G1086" s="19">
        <v>-0.0092</v>
      </c>
      <c r="H1086" s="19">
        <v>9.0E-4</v>
      </c>
      <c r="I1086" s="19">
        <v>0.0273</v>
      </c>
      <c r="J1086" s="20">
        <f>(SUM(Portfolio!B1086:I1086)-sum(Portfolio!B1087:I1087))/SUM(Portfolio!B1087:I1087)</f>
        <v>0.02266947625</v>
      </c>
    </row>
    <row r="1087">
      <c r="A1087" s="21">
        <v>44062.0</v>
      </c>
      <c r="B1087" s="19">
        <v>0.0096</v>
      </c>
      <c r="C1087" s="19">
        <v>0.0061</v>
      </c>
      <c r="D1087" s="19">
        <v>-0.0085</v>
      </c>
      <c r="E1087" s="19">
        <v>-0.0036</v>
      </c>
      <c r="F1087" s="19">
        <v>-5.0E-4</v>
      </c>
      <c r="G1087" s="19">
        <v>0.0065</v>
      </c>
      <c r="H1087" s="19">
        <v>0.0068</v>
      </c>
      <c r="I1087" s="19">
        <v>0.0215</v>
      </c>
      <c r="J1087" s="20">
        <f>(SUM(Portfolio!B1087:I1087)-sum(Portfolio!B1088:I1088))/SUM(Portfolio!B1088:I1088)</f>
        <v>0.01923043483</v>
      </c>
    </row>
    <row r="1088">
      <c r="A1088" s="21">
        <v>44061.0</v>
      </c>
      <c r="B1088" s="19">
        <v>0.023</v>
      </c>
      <c r="C1088" s="19">
        <v>0.013</v>
      </c>
      <c r="D1088" s="19">
        <v>0.0105</v>
      </c>
      <c r="E1088" s="19">
        <v>0.0166</v>
      </c>
      <c r="F1088" s="19">
        <v>-0.001</v>
      </c>
      <c r="G1088" s="19">
        <v>0.0117</v>
      </c>
      <c r="H1088" s="19">
        <v>-0.0177</v>
      </c>
      <c r="I1088" s="19">
        <v>-4.0E-4</v>
      </c>
      <c r="J1088" s="20">
        <f>(SUM(Portfolio!B1088:I1088)-sum(Portfolio!B1089:I1089))/SUM(Portfolio!B1089:I1089)</f>
        <v>0.0002903096623</v>
      </c>
    </row>
    <row r="1089">
      <c r="A1089" s="21">
        <v>44060.0</v>
      </c>
      <c r="B1089" s="19">
        <v>-0.0016</v>
      </c>
      <c r="C1089" s="19">
        <v>-0.0106</v>
      </c>
      <c r="D1089" s="19">
        <v>0.0041</v>
      </c>
      <c r="E1089" s="19">
        <v>-0.0084</v>
      </c>
      <c r="F1089" s="19">
        <v>0.012</v>
      </c>
      <c r="G1089" s="19">
        <v>0.0039</v>
      </c>
      <c r="H1089" s="19">
        <v>0.0012</v>
      </c>
      <c r="I1089" s="19">
        <v>0.0042</v>
      </c>
      <c r="J1089" s="20">
        <f>(SUM(Portfolio!B1089:I1089)-sum(Portfolio!B1090:I1090))/SUM(Portfolio!B1090:I1090)</f>
        <v>0.003328273748</v>
      </c>
    </row>
    <row r="1090">
      <c r="A1090" s="21">
        <v>44057.0</v>
      </c>
      <c r="B1090" s="19">
        <v>-0.0232</v>
      </c>
      <c r="C1090" s="19">
        <v>-0.0039</v>
      </c>
      <c r="D1090" s="19">
        <v>0.0025</v>
      </c>
      <c r="E1090" s="19">
        <v>-0.0499</v>
      </c>
      <c r="F1090" s="19">
        <v>-0.0251</v>
      </c>
      <c r="G1090" s="19">
        <v>-0.0093</v>
      </c>
      <c r="H1090" s="19">
        <v>0.0163</v>
      </c>
      <c r="I1090" s="19">
        <v>0.003</v>
      </c>
      <c r="J1090" s="20">
        <f>(SUM(Portfolio!B1090:I1090)-sum(Portfolio!B1091:I1091))/SUM(Portfolio!B1091:I1091)</f>
        <v>0.002354435652</v>
      </c>
    </row>
    <row r="1091">
      <c r="A1091" s="21">
        <v>44056.0</v>
      </c>
      <c r="B1091" s="19">
        <v>-0.0044</v>
      </c>
      <c r="C1091" s="19">
        <v>-0.0026</v>
      </c>
      <c r="D1091" s="19">
        <v>-0.0039</v>
      </c>
      <c r="E1091" s="19">
        <v>0.0463</v>
      </c>
      <c r="F1091" s="19">
        <v>-0.0135</v>
      </c>
      <c r="G1091" s="19">
        <v>-7.0E-4</v>
      </c>
      <c r="H1091" s="19">
        <v>0.0022</v>
      </c>
      <c r="I1091" s="19">
        <v>-0.036</v>
      </c>
      <c r="J1091" s="20">
        <f>(SUM(Portfolio!B1091:I1091)-sum(Portfolio!B1092:I1092))/SUM(Portfolio!B1092:I1092)</f>
        <v>-0.03141702358</v>
      </c>
    </row>
    <row r="1092">
      <c r="A1092" s="21">
        <v>44055.0</v>
      </c>
      <c r="B1092" s="19">
        <v>-0.0028</v>
      </c>
      <c r="C1092" s="19">
        <v>-0.0029</v>
      </c>
      <c r="D1092" s="19">
        <v>0.0069</v>
      </c>
      <c r="E1092" s="19">
        <v>0.0249</v>
      </c>
      <c r="F1092" s="19">
        <v>0.0057</v>
      </c>
      <c r="G1092" s="19">
        <v>-0.0042</v>
      </c>
      <c r="H1092" s="19">
        <v>-0.0094</v>
      </c>
      <c r="I1092" s="19">
        <v>-0.0076</v>
      </c>
      <c r="J1092" s="20">
        <f>(SUM(Portfolio!B1092:I1092)-sum(Portfolio!B1093:I1093))/SUM(Portfolio!B1093:I1093)</f>
        <v>-0.006917662886</v>
      </c>
    </row>
    <row r="1093">
      <c r="A1093" s="21">
        <v>44054.0</v>
      </c>
      <c r="B1093" s="19">
        <v>0.0152</v>
      </c>
      <c r="C1093" s="19">
        <v>0.0066</v>
      </c>
      <c r="D1093" s="19">
        <v>-0.003</v>
      </c>
      <c r="E1093" s="19">
        <v>-0.0125</v>
      </c>
      <c r="F1093" s="19">
        <v>0.0211</v>
      </c>
      <c r="G1093" s="19">
        <v>0.0086</v>
      </c>
      <c r="H1093" s="19">
        <v>-0.0059</v>
      </c>
      <c r="I1093" s="19">
        <v>-0.0526</v>
      </c>
      <c r="J1093" s="20">
        <f>(SUM(Portfolio!B1093:I1093)-sum(Portfolio!B1094:I1094))/SUM(Portfolio!B1094:I1094)</f>
        <v>-0.04572290276</v>
      </c>
    </row>
    <row r="1094">
      <c r="A1094" s="21">
        <v>44053.0</v>
      </c>
      <c r="B1094" s="19">
        <v>0.0065</v>
      </c>
      <c r="C1094" s="19">
        <v>-0.0124</v>
      </c>
      <c r="D1094" s="19">
        <v>5.0E-4</v>
      </c>
      <c r="E1094" s="19">
        <v>0.0399</v>
      </c>
      <c r="F1094" s="19">
        <v>0.0143</v>
      </c>
      <c r="G1094" s="19">
        <v>0.0036</v>
      </c>
      <c r="H1094" s="19">
        <v>0.0065</v>
      </c>
      <c r="I1094" s="19">
        <v>-0.0128</v>
      </c>
      <c r="J1094" s="20">
        <f>(SUM(Portfolio!B1094:I1094)-sum(Portfolio!B1095:I1095))/SUM(Portfolio!B1095:I1095)</f>
        <v>-0.01118908876</v>
      </c>
    </row>
    <row r="1095">
      <c r="A1095" s="18">
        <v>44050.0</v>
      </c>
      <c r="B1095" s="19">
        <v>0.003</v>
      </c>
      <c r="C1095" s="19">
        <v>0.0058</v>
      </c>
      <c r="D1095" s="19">
        <v>-0.0205</v>
      </c>
      <c r="E1095" s="19">
        <v>0.0197</v>
      </c>
      <c r="F1095" s="19">
        <v>0.0036</v>
      </c>
      <c r="G1095" s="19">
        <v>0.0042</v>
      </c>
      <c r="H1095" s="19">
        <v>-0.0044</v>
      </c>
      <c r="I1095" s="19">
        <v>-0.0186</v>
      </c>
      <c r="J1095" s="20">
        <f>(SUM(Portfolio!B1095:I1095)-sum(Portfolio!B1096:I1096))/SUM(Portfolio!B1096:I1096)</f>
        <v>-0.01656308157</v>
      </c>
    </row>
    <row r="1096">
      <c r="A1096" s="18">
        <v>44049.0</v>
      </c>
      <c r="B1096" s="19">
        <v>0.0128</v>
      </c>
      <c r="C1096" s="19">
        <v>0.0036</v>
      </c>
      <c r="D1096" s="19">
        <v>0.0277</v>
      </c>
      <c r="E1096" s="19">
        <v>0.0121</v>
      </c>
      <c r="F1096" s="19">
        <v>0.0132</v>
      </c>
      <c r="G1096" s="19">
        <v>0.0029</v>
      </c>
      <c r="H1096" s="19">
        <v>0.0111</v>
      </c>
      <c r="I1096" s="19">
        <v>-0.0089</v>
      </c>
      <c r="J1096" s="20">
        <f>(SUM(Portfolio!B1096:I1096)-sum(Portfolio!B1097:I1097))/SUM(Portfolio!B1097:I1097)</f>
        <v>-0.006536425671</v>
      </c>
    </row>
    <row r="1097">
      <c r="A1097" s="18">
        <v>44048.0</v>
      </c>
      <c r="B1097" s="19">
        <v>-0.0135</v>
      </c>
      <c r="C1097" s="19">
        <v>-0.0112</v>
      </c>
      <c r="D1097" s="19">
        <v>-0.0054</v>
      </c>
      <c r="E1097" s="19">
        <v>0.0354</v>
      </c>
      <c r="F1097" s="19">
        <v>-0.0044</v>
      </c>
      <c r="G1097" s="19">
        <v>0.0029</v>
      </c>
      <c r="H1097" s="19">
        <v>-0.0039</v>
      </c>
      <c r="I1097" s="19">
        <v>0.0329</v>
      </c>
      <c r="J1097" s="20">
        <f>(SUM(Portfolio!B1097:I1097)-sum(Portfolio!B1098:I1098))/SUM(Portfolio!B1098:I1098)</f>
        <v>0.02792555463</v>
      </c>
    </row>
    <row r="1098">
      <c r="A1098" s="18">
        <v>44047.0</v>
      </c>
      <c r="B1098" s="19">
        <v>0.0396</v>
      </c>
      <c r="C1098" s="19">
        <v>0.0705</v>
      </c>
      <c r="D1098" s="19">
        <v>-0.0074</v>
      </c>
      <c r="E1098" s="19">
        <v>-0.0142</v>
      </c>
      <c r="F1098" s="19">
        <v>0.0055</v>
      </c>
      <c r="G1098" s="19">
        <v>0.0174</v>
      </c>
      <c r="H1098" s="19">
        <v>0.0138</v>
      </c>
      <c r="I1098" s="19">
        <v>-0.0192</v>
      </c>
      <c r="J1098" s="20">
        <f>(SUM(Portfolio!B1098:I1098)-sum(Portfolio!B1099:I1099))/SUM(Portfolio!B1099:I1099)</f>
        <v>-0.01315548416</v>
      </c>
    </row>
    <row r="1099">
      <c r="A1099" s="18">
        <v>44046.0</v>
      </c>
      <c r="B1099" s="19">
        <v>-0.0298</v>
      </c>
      <c r="C1099" s="19">
        <v>-0.0281</v>
      </c>
      <c r="D1099" s="19">
        <v>-0.0094</v>
      </c>
      <c r="E1099" s="19">
        <v>0.0803</v>
      </c>
      <c r="F1099" s="19">
        <v>-0.008</v>
      </c>
      <c r="G1099" s="19">
        <v>-0.0168</v>
      </c>
      <c r="H1099" s="19">
        <v>0.0081</v>
      </c>
      <c r="I1099" s="19">
        <v>0.0142</v>
      </c>
      <c r="J1099" s="20">
        <f>(SUM(Portfolio!B1099:I1099)-sum(Portfolio!B1100:I1100))/SUM(Portfolio!B1100:I1100)</f>
        <v>0.01105141995</v>
      </c>
    </row>
    <row r="1100">
      <c r="A1100" s="21">
        <v>44043.0</v>
      </c>
      <c r="B1100" s="19">
        <v>-0.017</v>
      </c>
      <c r="C1100" s="19">
        <v>-0.0198</v>
      </c>
      <c r="D1100" s="19">
        <v>0.0047</v>
      </c>
      <c r="E1100" s="19">
        <v>0.0096</v>
      </c>
      <c r="F1100" s="19">
        <v>0.0041</v>
      </c>
      <c r="G1100" s="19">
        <v>0.0</v>
      </c>
      <c r="H1100" s="19">
        <v>-0.0059</v>
      </c>
      <c r="I1100" s="19">
        <v>-0.0228</v>
      </c>
      <c r="J1100" s="20">
        <f>(SUM(Portfolio!B1100:I1100)-sum(Portfolio!B1101:I1101))/SUM(Portfolio!B1101:I1101)</f>
        <v>-0.02127720706</v>
      </c>
    </row>
    <row r="1101">
      <c r="A1101" s="21">
        <v>44042.0</v>
      </c>
      <c r="B1101" s="19">
        <v>-0.0131</v>
      </c>
      <c r="C1101" s="19">
        <v>0.0058</v>
      </c>
      <c r="D1101" s="19">
        <v>0.0077</v>
      </c>
      <c r="E1101" s="19">
        <v>-0.0199</v>
      </c>
      <c r="F1101" s="19">
        <v>-0.017</v>
      </c>
      <c r="G1101" s="19">
        <v>-0.0075</v>
      </c>
      <c r="H1101" s="19">
        <v>0.0045</v>
      </c>
      <c r="I1101" s="19">
        <v>-0.0618</v>
      </c>
      <c r="J1101" s="20">
        <f>(SUM(Portfolio!B1101:I1101)-sum(Portfolio!B1102:I1102))/SUM(Portfolio!B1102:I1102)</f>
        <v>-0.05476114091</v>
      </c>
    </row>
    <row r="1102">
      <c r="A1102" s="21">
        <v>44041.0</v>
      </c>
      <c r="B1102" s="19">
        <v>-0.0203</v>
      </c>
      <c r="C1102" s="19">
        <v>-0.0372</v>
      </c>
      <c r="D1102" s="19">
        <v>-0.009</v>
      </c>
      <c r="E1102" s="19">
        <v>-0.0066</v>
      </c>
      <c r="F1102" s="19">
        <v>0.0067</v>
      </c>
      <c r="G1102" s="19">
        <v>-0.009</v>
      </c>
      <c r="H1102" s="19">
        <v>-0.0204</v>
      </c>
      <c r="I1102" s="19">
        <v>-0.002</v>
      </c>
      <c r="J1102" s="20">
        <f>(SUM(Portfolio!B1102:I1102)-sum(Portfolio!B1103:I1103))/SUM(Portfolio!B1103:I1103)</f>
        <v>-0.004409031091</v>
      </c>
    </row>
    <row r="1103">
      <c r="A1103" s="21">
        <v>44040.0</v>
      </c>
      <c r="B1103" s="19">
        <v>0.0066</v>
      </c>
      <c r="C1103" s="19">
        <v>0.01</v>
      </c>
      <c r="D1103" s="19">
        <v>0.0152</v>
      </c>
      <c r="E1103" s="19">
        <v>0.0467</v>
      </c>
      <c r="F1103" s="19">
        <v>-0.0051</v>
      </c>
      <c r="G1103" s="19">
        <v>0.017</v>
      </c>
      <c r="H1103" s="19">
        <v>-0.0015</v>
      </c>
      <c r="I1103" s="19">
        <v>0.0074</v>
      </c>
      <c r="J1103" s="20">
        <f>(SUM(Portfolio!B1103:I1103)-sum(Portfolio!B1104:I1104))/SUM(Portfolio!B1104:I1104)</f>
        <v>0.007371095451</v>
      </c>
    </row>
    <row r="1104">
      <c r="A1104" s="21">
        <v>44039.0</v>
      </c>
      <c r="B1104" s="19">
        <v>-0.0354</v>
      </c>
      <c r="C1104" s="19">
        <v>0.0047</v>
      </c>
      <c r="D1104" s="19">
        <v>0.0277</v>
      </c>
      <c r="E1104" s="19">
        <v>-0.0198</v>
      </c>
      <c r="F1104" s="19">
        <v>-0.016</v>
      </c>
      <c r="G1104" s="19">
        <v>-0.0056</v>
      </c>
      <c r="H1104" s="19">
        <v>-0.0262</v>
      </c>
      <c r="I1104" s="19">
        <v>-0.0075</v>
      </c>
      <c r="J1104" s="20">
        <f>(SUM(Portfolio!B1104:I1104)-sum(Portfolio!B1105:I1105))/SUM(Portfolio!B1105:I1105)</f>
        <v>-0.007683963038</v>
      </c>
    </row>
    <row r="1105">
      <c r="A1105" s="21">
        <v>44036.0</v>
      </c>
      <c r="B1105" s="19">
        <v>-0.01</v>
      </c>
      <c r="C1105" s="19">
        <v>0.0429</v>
      </c>
      <c r="D1105" s="19">
        <v>0.0164</v>
      </c>
      <c r="E1105" s="19">
        <v>-0.0217</v>
      </c>
      <c r="F1105" s="19">
        <v>-0.0055</v>
      </c>
      <c r="G1105" s="19">
        <v>-0.0017</v>
      </c>
      <c r="H1105" s="19">
        <v>0.0061</v>
      </c>
      <c r="I1105" s="19">
        <v>-3.0E-4</v>
      </c>
      <c r="J1105" s="20">
        <f>(SUM(Portfolio!B1105:I1105)-sum(Portfolio!B1106:I1106))/SUM(Portfolio!B1106:I1106)</f>
        <v>0.001490533931</v>
      </c>
    </row>
    <row r="1106">
      <c r="A1106" s="21">
        <v>44035.0</v>
      </c>
      <c r="B1106" s="19">
        <v>0.0036</v>
      </c>
      <c r="C1106" s="19">
        <v>0.0268</v>
      </c>
      <c r="D1106" s="19">
        <v>-0.0108</v>
      </c>
      <c r="E1106" s="19">
        <v>0.0086</v>
      </c>
      <c r="F1106" s="19">
        <v>0.0211</v>
      </c>
      <c r="G1106" s="19">
        <v>0.0075</v>
      </c>
      <c r="H1106" s="19">
        <v>-0.0106</v>
      </c>
      <c r="I1106" s="19">
        <v>0.0453</v>
      </c>
      <c r="J1106" s="20">
        <f>(SUM(Portfolio!B1106:I1106)-sum(Portfolio!B1107:I1107))/SUM(Portfolio!B1107:I1107)</f>
        <v>0.04060592866</v>
      </c>
    </row>
    <row r="1107">
      <c r="A1107" s="21">
        <v>44034.0</v>
      </c>
      <c r="B1107" s="19">
        <v>-0.0107</v>
      </c>
      <c r="C1107" s="19">
        <v>0.0165</v>
      </c>
      <c r="D1107" s="19">
        <v>-0.0201</v>
      </c>
      <c r="E1107" s="19">
        <v>-0.0304</v>
      </c>
      <c r="F1107" s="19">
        <v>0.0224</v>
      </c>
      <c r="G1107" s="19">
        <v>-0.0064</v>
      </c>
      <c r="H1107" s="19">
        <v>0.002</v>
      </c>
      <c r="I1107" s="19">
        <v>-0.0062</v>
      </c>
      <c r="J1107" s="20">
        <f>(SUM(Portfolio!B1107:I1107)-sum(Portfolio!B1108:I1108))/SUM(Portfolio!B1108:I1108)</f>
        <v>-0.005361908973</v>
      </c>
    </row>
    <row r="1108">
      <c r="A1108" s="21">
        <v>44033.0</v>
      </c>
      <c r="B1108" s="19">
        <v>0.0049</v>
      </c>
      <c r="C1108" s="19">
        <v>0.0269</v>
      </c>
      <c r="D1108" s="19">
        <v>0.0026</v>
      </c>
      <c r="E1108" s="19">
        <v>0.0324</v>
      </c>
      <c r="F1108" s="19">
        <v>-0.0023</v>
      </c>
      <c r="G1108" s="19">
        <v>0.0152</v>
      </c>
      <c r="H1108" s="19">
        <v>0.0017</v>
      </c>
      <c r="I1108" s="19">
        <v>0.0428</v>
      </c>
      <c r="J1108" s="20">
        <f>(SUM(Portfolio!B1108:I1108)-sum(Portfolio!B1109:I1109))/SUM(Portfolio!B1109:I1109)</f>
        <v>0.03895627333</v>
      </c>
    </row>
    <row r="1109">
      <c r="A1109" s="21">
        <v>44032.0</v>
      </c>
      <c r="B1109" s="19">
        <v>0.0315</v>
      </c>
      <c r="C1109" s="19">
        <v>0.0043</v>
      </c>
      <c r="D1109" s="19">
        <v>0.0345</v>
      </c>
      <c r="E1109" s="19">
        <v>-0.0127</v>
      </c>
      <c r="F1109" s="19">
        <v>-0.007</v>
      </c>
      <c r="G1109" s="19">
        <v>0.0147</v>
      </c>
      <c r="H1109" s="19">
        <v>0.0078</v>
      </c>
      <c r="I1109" s="19">
        <v>0.0041</v>
      </c>
      <c r="J1109" s="20">
        <f>(SUM(Portfolio!B1109:I1109)-sum(Portfolio!B1110:I1110))/SUM(Portfolio!B1110:I1110)</f>
        <v>0.005263507643</v>
      </c>
    </row>
    <row r="1110">
      <c r="A1110" s="21">
        <v>44029.0</v>
      </c>
      <c r="B1110" s="19">
        <v>0.0338</v>
      </c>
      <c r="C1110" s="19">
        <v>0.0371</v>
      </c>
      <c r="D1110" s="19">
        <v>-0.0086</v>
      </c>
      <c r="E1110" s="19">
        <v>0.0335</v>
      </c>
      <c r="F1110" s="19">
        <v>0.001</v>
      </c>
      <c r="G1110" s="19">
        <v>0.012</v>
      </c>
      <c r="H1110" s="19">
        <v>-0.0084</v>
      </c>
      <c r="I1110" s="19">
        <v>-0.0032</v>
      </c>
      <c r="J1110" s="20">
        <f>(SUM(Portfolio!B1110:I1110)-sum(Portfolio!B1111:I1111))/SUM(Portfolio!B1111:I1111)</f>
        <v>-0.001260623667</v>
      </c>
    </row>
    <row r="1111">
      <c r="A1111" s="21">
        <v>44028.0</v>
      </c>
      <c r="B1111" s="19">
        <v>0.0089</v>
      </c>
      <c r="C1111" s="19">
        <v>-3.0E-4</v>
      </c>
      <c r="D1111" s="19">
        <v>0.0963</v>
      </c>
      <c r="E1111" s="19">
        <v>-0.0024</v>
      </c>
      <c r="F1111" s="19">
        <v>-0.0244</v>
      </c>
      <c r="G1111" s="19">
        <v>0.0078</v>
      </c>
      <c r="H1111" s="19">
        <v>0.0047</v>
      </c>
      <c r="I1111" s="19">
        <v>0.0148</v>
      </c>
      <c r="J1111" s="20">
        <f>(SUM(Portfolio!B1111:I1111)-sum(Portfolio!B1112:I1112))/SUM(Portfolio!B1112:I1112)</f>
        <v>0.01488362961</v>
      </c>
    </row>
    <row r="1112">
      <c r="A1112" s="21">
        <v>44027.0</v>
      </c>
      <c r="B1112" s="19">
        <v>-0.0054</v>
      </c>
      <c r="C1112" s="19">
        <v>-0.0381</v>
      </c>
      <c r="D1112" s="19">
        <v>0.0609</v>
      </c>
      <c r="E1112" s="19">
        <v>-0.0185</v>
      </c>
      <c r="F1112" s="19">
        <v>0.0143</v>
      </c>
      <c r="G1112" s="19">
        <v>0.0023</v>
      </c>
      <c r="H1112" s="19">
        <v>0.006</v>
      </c>
      <c r="I1112" s="19">
        <v>-0.0306</v>
      </c>
      <c r="J1112" s="20">
        <f>(SUM(Portfolio!B1112:I1112)-sum(Portfolio!B1113:I1113))/SUM(Portfolio!B1113:I1113)</f>
        <v>-0.0274353324</v>
      </c>
    </row>
    <row r="1113">
      <c r="A1113" s="21">
        <v>44026.0</v>
      </c>
      <c r="B1113" s="19">
        <v>-0.0198</v>
      </c>
      <c r="C1113" s="19">
        <v>-0.0093</v>
      </c>
      <c r="D1113" s="19">
        <v>-0.0173</v>
      </c>
      <c r="E1113" s="19">
        <v>-0.0264</v>
      </c>
      <c r="F1113" s="19">
        <v>-0.0084</v>
      </c>
      <c r="G1113" s="19">
        <v>-0.0211</v>
      </c>
      <c r="H1113" s="19">
        <v>-0.0042</v>
      </c>
      <c r="I1113" s="19">
        <v>-0.0254</v>
      </c>
      <c r="J1113" s="20">
        <f>(SUM(Portfolio!B1113:I1113)-sum(Portfolio!B1114:I1114))/SUM(Portfolio!B1114:I1114)</f>
        <v>-0.02382537229</v>
      </c>
    </row>
    <row r="1114">
      <c r="A1114" s="21">
        <v>44025.0</v>
      </c>
      <c r="B1114" s="19">
        <v>-0.0225</v>
      </c>
      <c r="C1114" s="19">
        <v>0.0303</v>
      </c>
      <c r="D1114" s="19">
        <v>0.0194</v>
      </c>
      <c r="E1114" s="19">
        <v>0.0037</v>
      </c>
      <c r="F1114" s="19">
        <v>0.0165</v>
      </c>
      <c r="G1114" s="19">
        <v>0.0088</v>
      </c>
      <c r="H1114" s="19">
        <v>0.0088</v>
      </c>
      <c r="I1114" s="19">
        <v>0.0104</v>
      </c>
      <c r="J1114" s="20">
        <f>(SUM(Portfolio!B1114:I1114)-sum(Portfolio!B1115:I1115))/SUM(Portfolio!B1115:I1115)</f>
        <v>0.01053547176</v>
      </c>
    </row>
    <row r="1115">
      <c r="A1115" s="21">
        <v>44022.0</v>
      </c>
      <c r="B1115" s="19">
        <v>-0.0176</v>
      </c>
      <c r="C1115" s="19">
        <v>0.0295</v>
      </c>
      <c r="D1115" s="19">
        <v>2.0E-4</v>
      </c>
      <c r="E1115" s="19">
        <v>0.0061</v>
      </c>
      <c r="F1115" s="19">
        <v>-0.0056</v>
      </c>
      <c r="G1115" s="19">
        <v>-0.0044</v>
      </c>
      <c r="H1115" s="19">
        <v>-0.0021</v>
      </c>
      <c r="I1115" s="19">
        <v>0.0356</v>
      </c>
      <c r="J1115" s="20">
        <f>(SUM(Portfolio!B1115:I1115)-sum(Portfolio!B1116:I1116))/SUM(Portfolio!B1116:I1116)</f>
        <v>0.0320592446</v>
      </c>
    </row>
    <row r="1116">
      <c r="A1116" s="18">
        <v>44021.0</v>
      </c>
      <c r="B1116" s="19">
        <v>0.0131</v>
      </c>
      <c r="C1116" s="19">
        <v>0.0146</v>
      </c>
      <c r="D1116" s="19">
        <v>0.009</v>
      </c>
      <c r="E1116" s="19">
        <v>0.0152</v>
      </c>
      <c r="F1116" s="19">
        <v>-0.0043</v>
      </c>
      <c r="G1116" s="19">
        <v>0.0077</v>
      </c>
      <c r="H1116" s="19">
        <v>-0.0035</v>
      </c>
      <c r="I1116" s="19">
        <v>-0.0674</v>
      </c>
      <c r="J1116" s="20">
        <f>(SUM(Portfolio!B1116:I1116)-sum(Portfolio!B1117:I1117))/SUM(Portfolio!B1117:I1117)</f>
        <v>-0.05942637996</v>
      </c>
    </row>
    <row r="1117">
      <c r="A1117" s="18">
        <v>44020.0</v>
      </c>
      <c r="B1117" s="19">
        <v>0.0047</v>
      </c>
      <c r="C1117" s="19">
        <v>-0.014</v>
      </c>
      <c r="D1117" s="19">
        <v>-0.0245</v>
      </c>
      <c r="E1117" s="19">
        <v>-0.0339</v>
      </c>
      <c r="F1117" s="19">
        <v>0.0106</v>
      </c>
      <c r="G1117" s="19">
        <v>-0.0071</v>
      </c>
      <c r="H1117" s="19">
        <v>-0.0172</v>
      </c>
      <c r="I1117" s="19">
        <v>0.0155</v>
      </c>
      <c r="J1117" s="20">
        <f>(SUM(Portfolio!B1117:I1117)-sum(Portfolio!B1118:I1118))/SUM(Portfolio!B1118:I1118)</f>
        <v>0.01245792837</v>
      </c>
    </row>
    <row r="1118">
      <c r="A1118" s="18">
        <v>44019.0</v>
      </c>
      <c r="B1118" s="19">
        <v>0.0019</v>
      </c>
      <c r="C1118" s="19">
        <v>-0.0153</v>
      </c>
      <c r="D1118" s="19">
        <v>0.0395</v>
      </c>
      <c r="E1118" s="19">
        <v>5.0E-4</v>
      </c>
      <c r="F1118" s="19">
        <v>-0.0278</v>
      </c>
      <c r="G1118" s="19">
        <v>0.0076</v>
      </c>
      <c r="H1118" s="19">
        <v>2.0E-4</v>
      </c>
      <c r="I1118" s="19">
        <v>0.0462</v>
      </c>
      <c r="J1118" s="20">
        <f>(SUM(Portfolio!B1118:I1118)-sum(Portfolio!B1119:I1119))/SUM(Portfolio!B1119:I1119)</f>
        <v>0.04088328893</v>
      </c>
    </row>
    <row r="1119">
      <c r="A1119" s="18">
        <v>44018.0</v>
      </c>
      <c r="B1119" s="19">
        <v>0.027</v>
      </c>
      <c r="C1119" s="19">
        <v>0.0357</v>
      </c>
      <c r="D1119" s="19">
        <v>0.0017</v>
      </c>
      <c r="E1119" s="19">
        <v>0.0536</v>
      </c>
      <c r="F1119" s="19">
        <v>-0.0373</v>
      </c>
      <c r="G1119" s="19">
        <v>0.0114</v>
      </c>
      <c r="H1119" s="19">
        <v>0.0019</v>
      </c>
      <c r="I1119" s="19">
        <v>-0.0097</v>
      </c>
      <c r="J1119" s="20">
        <f>(SUM(Portfolio!B1119:I1119)-sum(Portfolio!B1120:I1120))/SUM(Portfolio!B1120:I1120)</f>
        <v>-0.00676007786</v>
      </c>
    </row>
    <row r="1120">
      <c r="A1120" s="18">
        <v>44015.0</v>
      </c>
      <c r="B1120" s="19">
        <v>-0.0142</v>
      </c>
      <c r="C1120" s="19">
        <v>0.0157</v>
      </c>
      <c r="D1120" s="19">
        <v>0.0081</v>
      </c>
      <c r="E1120" s="19">
        <v>0.0187</v>
      </c>
      <c r="F1120" s="19">
        <v>0.0083</v>
      </c>
      <c r="G1120" s="19">
        <v>0.0055</v>
      </c>
      <c r="H1120" s="19">
        <v>0.0231</v>
      </c>
      <c r="I1120" s="19">
        <v>-0.057</v>
      </c>
      <c r="J1120" s="20">
        <f>(SUM(Portfolio!B1120:I1120)-sum(Portfolio!B1121:I1121))/SUM(Portfolio!B1121:I1121)</f>
        <v>-0.04981278553</v>
      </c>
    </row>
    <row r="1121">
      <c r="A1121" s="18">
        <v>44014.0</v>
      </c>
      <c r="B1121" s="19">
        <v>0.0044</v>
      </c>
      <c r="C1121" s="19">
        <v>0.0131</v>
      </c>
      <c r="D1121" s="19">
        <v>0.0337</v>
      </c>
      <c r="E1121" s="19">
        <v>0.0079</v>
      </c>
      <c r="F1121" s="19">
        <v>0.0145</v>
      </c>
      <c r="G1121" s="19">
        <v>0.0083</v>
      </c>
      <c r="H1121" s="19">
        <v>-0.01</v>
      </c>
      <c r="I1121" s="19">
        <v>-0.0024</v>
      </c>
      <c r="J1121" s="20">
        <f>(SUM(Portfolio!B1121:I1121)-sum(Portfolio!B1122:I1122))/SUM(Portfolio!B1122:I1122)</f>
        <v>-0.001483105779</v>
      </c>
    </row>
    <row r="1122">
      <c r="A1122" s="18">
        <v>44013.0</v>
      </c>
      <c r="B1122" s="19">
        <v>0.0176</v>
      </c>
      <c r="C1122" s="19">
        <v>0.0197</v>
      </c>
      <c r="D1122" s="19">
        <v>-0.0055</v>
      </c>
      <c r="E1122" s="19">
        <v>0.0254</v>
      </c>
      <c r="F1122" s="19">
        <v>0.0424</v>
      </c>
      <c r="G1122" s="19">
        <v>0.0138</v>
      </c>
      <c r="H1122" s="19">
        <v>0.0153</v>
      </c>
      <c r="I1122" s="19">
        <v>7.0E-4</v>
      </c>
      <c r="J1122" s="20">
        <f>(SUM(Portfolio!B1122:I1122)-sum(Portfolio!B1123:I1123))/SUM(Portfolio!B1123:I1123)</f>
        <v>0.002176823402</v>
      </c>
    </row>
    <row r="1123">
      <c r="A1123" s="21">
        <v>44012.0</v>
      </c>
      <c r="B1123" s="19">
        <v>-0.0095</v>
      </c>
      <c r="C1123" s="19">
        <v>-0.0111</v>
      </c>
      <c r="D1123" s="19">
        <v>0.0057</v>
      </c>
      <c r="E1123" s="19">
        <v>-0.0121</v>
      </c>
      <c r="F1123" s="19">
        <v>-0.0132</v>
      </c>
      <c r="G1123" s="19">
        <v>0.0023</v>
      </c>
      <c r="H1123" s="19">
        <v>-0.0083</v>
      </c>
      <c r="I1123" s="19">
        <v>0.0234</v>
      </c>
      <c r="J1123" s="20">
        <f>(SUM(Portfolio!B1123:I1123)-sum(Portfolio!B1124:I1124))/SUM(Portfolio!B1124:I1124)</f>
        <v>0.0201181796</v>
      </c>
    </row>
    <row r="1124">
      <c r="A1124" s="21">
        <v>44011.0</v>
      </c>
      <c r="B1124" s="19">
        <v>0.0186</v>
      </c>
      <c r="C1124" s="19">
        <v>-0.0106</v>
      </c>
      <c r="D1124" s="19">
        <v>-0.022</v>
      </c>
      <c r="E1124" s="19">
        <v>-0.0192</v>
      </c>
      <c r="F1124" s="19">
        <v>0.0105</v>
      </c>
      <c r="G1124" s="19">
        <v>-0.007</v>
      </c>
      <c r="H1124" s="19">
        <v>-0.0038</v>
      </c>
      <c r="I1124" s="19">
        <v>0.0043</v>
      </c>
      <c r="J1124" s="20">
        <f>(SUM(Portfolio!B1124:I1124)-sum(Portfolio!B1125:I1125))/SUM(Portfolio!B1125:I1125)</f>
        <v>0.003393152549</v>
      </c>
    </row>
    <row r="1125">
      <c r="A1125" s="21">
        <v>44008.0</v>
      </c>
      <c r="B1125" s="19">
        <v>0.0269</v>
      </c>
      <c r="C1125" s="19">
        <v>0.0138</v>
      </c>
      <c r="D1125" s="19">
        <v>0.0681</v>
      </c>
      <c r="E1125" s="19">
        <v>-0.0231</v>
      </c>
      <c r="F1125" s="19">
        <v>-0.0341</v>
      </c>
      <c r="G1125" s="19">
        <v>0.0129</v>
      </c>
      <c r="H1125" s="19">
        <v>3.0E-4</v>
      </c>
      <c r="I1125" s="19">
        <v>-0.0827</v>
      </c>
      <c r="J1125" s="20">
        <f>(SUM(Portfolio!B1125:I1125)-sum(Portfolio!B1126:I1126))/SUM(Portfolio!B1126:I1126)</f>
        <v>-0.07310739407</v>
      </c>
    </row>
    <row r="1126">
      <c r="A1126" s="21">
        <v>44007.0</v>
      </c>
      <c r="B1126" s="19">
        <v>-0.0036</v>
      </c>
      <c r="C1126" s="19">
        <v>-0.0058</v>
      </c>
      <c r="D1126" s="19">
        <v>-0.0191</v>
      </c>
      <c r="E1126" s="19">
        <v>-0.0095</v>
      </c>
      <c r="F1126" s="19">
        <v>0.0534</v>
      </c>
      <c r="G1126" s="19">
        <v>-0.0024</v>
      </c>
      <c r="H1126" s="19">
        <v>-0.0128</v>
      </c>
      <c r="I1126" s="19">
        <v>-0.0507</v>
      </c>
      <c r="J1126" s="20">
        <f>(SUM(Portfolio!B1126:I1126)-sum(Portfolio!B1127:I1127))/SUM(Portfolio!B1127:I1127)</f>
        <v>-0.04665114276</v>
      </c>
    </row>
    <row r="1127">
      <c r="A1127" s="21">
        <v>44006.0</v>
      </c>
      <c r="B1127" s="19">
        <v>-0.0094</v>
      </c>
      <c r="C1127" s="19">
        <v>0.004</v>
      </c>
      <c r="D1127" s="19">
        <v>-0.009</v>
      </c>
      <c r="E1127" s="19">
        <v>0.0038</v>
      </c>
      <c r="F1127" s="19">
        <v>0.0323</v>
      </c>
      <c r="G1127" s="19">
        <v>-0.0176</v>
      </c>
      <c r="H1127" s="19">
        <v>-0.0205</v>
      </c>
      <c r="I1127" s="19">
        <v>-0.0125</v>
      </c>
      <c r="J1127" s="20">
        <f>(SUM(Portfolio!B1127:I1127)-sum(Portfolio!B1128:I1128))/SUM(Portfolio!B1128:I1128)</f>
        <v>-0.01204944353</v>
      </c>
    </row>
    <row r="1128">
      <c r="A1128" s="21">
        <v>44005.0</v>
      </c>
      <c r="B1128" s="19">
        <v>0.0132</v>
      </c>
      <c r="C1128" s="19">
        <v>-0.0145</v>
      </c>
      <c r="D1128" s="19">
        <v>0.0241</v>
      </c>
      <c r="E1128" s="19">
        <v>0.017</v>
      </c>
      <c r="F1128" s="19">
        <v>0.0046</v>
      </c>
      <c r="G1128" s="19">
        <v>0.0151</v>
      </c>
      <c r="H1128" s="19">
        <v>0.0073</v>
      </c>
      <c r="I1128" s="19">
        <v>0.0058</v>
      </c>
      <c r="J1128" s="20">
        <f>(SUM(Portfolio!B1128:I1128)-sum(Portfolio!B1129:I1129))/SUM(Portfolio!B1129:I1129)</f>
        <v>0.00560000153</v>
      </c>
    </row>
    <row r="1129">
      <c r="A1129" s="21">
        <v>44004.0</v>
      </c>
      <c r="B1129" s="19">
        <v>-0.0045</v>
      </c>
      <c r="C1129" s="19">
        <v>-0.0075</v>
      </c>
      <c r="D1129" s="19">
        <v>-0.0026</v>
      </c>
      <c r="E1129" s="19">
        <v>0.0015</v>
      </c>
      <c r="F1129" s="19">
        <v>0.0052</v>
      </c>
      <c r="G1129" s="19">
        <v>0.0067</v>
      </c>
      <c r="H1129" s="19">
        <v>0.0249</v>
      </c>
      <c r="I1129" s="19">
        <v>-0.0158</v>
      </c>
      <c r="J1129" s="20">
        <f>(SUM(Portfolio!B1129:I1129)-sum(Portfolio!B1130:I1130))/SUM(Portfolio!B1130:I1130)</f>
        <v>-0.01385460562</v>
      </c>
    </row>
    <row r="1130">
      <c r="A1130" s="21">
        <v>44001.0</v>
      </c>
      <c r="B1130" s="19">
        <v>0.0131</v>
      </c>
      <c r="C1130" s="19">
        <v>0.0625</v>
      </c>
      <c r="D1130" s="19">
        <v>-0.0117</v>
      </c>
      <c r="E1130" s="19">
        <v>0.0638</v>
      </c>
      <c r="F1130" s="19">
        <v>-0.0137</v>
      </c>
      <c r="G1130" s="19">
        <v>0.0145</v>
      </c>
      <c r="H1130" s="19">
        <v>-0.0105</v>
      </c>
      <c r="I1130" s="19">
        <v>0.0088</v>
      </c>
      <c r="J1130" s="20">
        <f>(SUM(Portfolio!B1130:I1130)-sum(Portfolio!B1131:I1131))/SUM(Portfolio!B1131:I1131)</f>
        <v>0.009463432605</v>
      </c>
    </row>
    <row r="1131">
      <c r="A1131" s="21">
        <v>44000.0</v>
      </c>
      <c r="B1131" s="19">
        <v>0.0416</v>
      </c>
      <c r="C1131" s="19">
        <v>0.0251</v>
      </c>
      <c r="D1131" s="19">
        <v>0.0146</v>
      </c>
      <c r="E1131" s="19">
        <v>0.01</v>
      </c>
      <c r="F1131" s="19">
        <v>0.0298</v>
      </c>
      <c r="G1131" s="19">
        <v>0.0176</v>
      </c>
      <c r="H1131" s="19">
        <v>0.0113</v>
      </c>
      <c r="I1131" s="19">
        <v>0.0461</v>
      </c>
      <c r="J1131" s="20">
        <f>(SUM(Portfolio!B1131:I1131)-sum(Portfolio!B1132:I1132))/SUM(Portfolio!B1132:I1132)</f>
        <v>0.04383942514</v>
      </c>
    </row>
    <row r="1132">
      <c r="A1132" s="21">
        <v>43999.0</v>
      </c>
      <c r="B1132" s="19">
        <v>-0.0113</v>
      </c>
      <c r="C1132" s="19">
        <v>-0.0015</v>
      </c>
      <c r="D1132" s="19">
        <v>0.0035</v>
      </c>
      <c r="E1132" s="19">
        <v>0.0069</v>
      </c>
      <c r="F1132" s="19">
        <v>-0.0205</v>
      </c>
      <c r="G1132" s="19">
        <v>-0.0018</v>
      </c>
      <c r="H1132" s="19">
        <v>9.0E-4</v>
      </c>
      <c r="I1132" s="19">
        <v>0.0193</v>
      </c>
      <c r="J1132" s="20">
        <f>(SUM(Portfolio!B1132:I1132)-sum(Portfolio!B1133:I1133))/SUM(Portfolio!B1133:I1133)</f>
        <v>0.01722452378</v>
      </c>
    </row>
    <row r="1133">
      <c r="A1133" s="21">
        <v>43998.0</v>
      </c>
      <c r="B1133" s="19">
        <v>0.0427</v>
      </c>
      <c r="C1133" s="19">
        <v>0.002</v>
      </c>
      <c r="D1133" s="19">
        <v>0.0199</v>
      </c>
      <c r="E1133" s="19">
        <v>-0.0572</v>
      </c>
      <c r="F1133" s="19">
        <v>-0.0118</v>
      </c>
      <c r="G1133" s="19">
        <v>0.006</v>
      </c>
      <c r="H1133" s="19">
        <v>-0.0452</v>
      </c>
      <c r="I1133" s="19">
        <v>-0.0883</v>
      </c>
      <c r="J1133" s="20">
        <f>(SUM(Portfolio!B1133:I1133)-sum(Portfolio!B1134:I1134))/SUM(Portfolio!B1134:I1134)</f>
        <v>-0.08119892552</v>
      </c>
    </row>
    <row r="1134">
      <c r="A1134" s="21">
        <v>43997.0</v>
      </c>
      <c r="B1134" s="19">
        <v>-0.0335</v>
      </c>
      <c r="C1134" s="19">
        <v>0.0162</v>
      </c>
      <c r="D1134" s="19">
        <v>-0.0065</v>
      </c>
      <c r="E1134" s="19">
        <v>-0.0456</v>
      </c>
      <c r="F1134" s="19">
        <v>-0.0346</v>
      </c>
      <c r="G1134" s="19">
        <v>-0.0138</v>
      </c>
      <c r="H1134" s="19">
        <v>0.0065</v>
      </c>
      <c r="I1134" s="19">
        <v>0.0308</v>
      </c>
      <c r="J1134" s="20">
        <f>(SUM(Portfolio!B1134:I1134)-sum(Portfolio!B1135:I1135))/SUM(Portfolio!B1135:I1135)</f>
        <v>0.02787198444</v>
      </c>
    </row>
    <row r="1135">
      <c r="A1135" s="21">
        <v>43994.0</v>
      </c>
      <c r="B1135" s="19">
        <v>0.0146</v>
      </c>
      <c r="C1135" s="19">
        <v>0.0332</v>
      </c>
      <c r="D1135" s="19">
        <v>-0.0169</v>
      </c>
      <c r="E1135" s="19">
        <v>-0.008</v>
      </c>
      <c r="F1135" s="19">
        <v>-0.0018</v>
      </c>
      <c r="G1135" s="19">
        <v>0.0027</v>
      </c>
      <c r="H1135" s="19">
        <v>-0.0196</v>
      </c>
      <c r="I1135" s="19">
        <v>-0.007</v>
      </c>
      <c r="J1135" s="20">
        <f>(SUM(Portfolio!B1135:I1135)-sum(Portfolio!B1136:I1136))/SUM(Portfolio!B1136:I1136)</f>
        <v>-0.006156852445</v>
      </c>
    </row>
    <row r="1136">
      <c r="A1136" s="21">
        <v>43993.0</v>
      </c>
      <c r="B1136" s="19">
        <v>-0.0234</v>
      </c>
      <c r="C1136" s="19">
        <v>-0.0219</v>
      </c>
      <c r="D1136" s="19">
        <v>-0.0166</v>
      </c>
      <c r="E1136" s="19">
        <v>-0.0471</v>
      </c>
      <c r="F1136" s="19">
        <v>-0.0241</v>
      </c>
      <c r="G1136" s="19">
        <v>-0.0158</v>
      </c>
      <c r="H1136" s="19">
        <v>0.0107</v>
      </c>
      <c r="I1136" s="19">
        <v>0.0225</v>
      </c>
      <c r="J1136" s="20">
        <f>(SUM(Portfolio!B1136:I1136)-sum(Portfolio!B1137:I1137))/SUM(Portfolio!B1137:I1137)</f>
        <v>0.0194205259</v>
      </c>
    </row>
    <row r="1137">
      <c r="A1137" s="21">
        <v>43992.0</v>
      </c>
      <c r="B1137" s="19">
        <v>0.0046</v>
      </c>
      <c r="C1137" s="19">
        <v>0.0228</v>
      </c>
      <c r="D1137" s="19">
        <v>-0.0024</v>
      </c>
      <c r="E1137" s="19">
        <v>-4.0E-4</v>
      </c>
      <c r="F1137" s="19">
        <v>0.0028</v>
      </c>
      <c r="G1137" s="19">
        <v>0.0081</v>
      </c>
      <c r="H1137" s="19">
        <v>0.0143</v>
      </c>
      <c r="I1137" s="19">
        <v>-0.041</v>
      </c>
      <c r="J1137" s="20">
        <f>(SUM(Portfolio!B1137:I1137)-sum(Portfolio!B1138:I1138))/SUM(Portfolio!B1138:I1138)</f>
        <v>-0.03631339069</v>
      </c>
    </row>
    <row r="1138">
      <c r="A1138" s="18">
        <v>43991.0</v>
      </c>
      <c r="B1138" s="19">
        <v>-0.0282</v>
      </c>
      <c r="C1138" s="19">
        <v>-0.0206</v>
      </c>
      <c r="D1138" s="19">
        <v>-0.0045</v>
      </c>
      <c r="E1138" s="19">
        <v>-0.0346</v>
      </c>
      <c r="F1138" s="19">
        <v>0.0043</v>
      </c>
      <c r="G1138" s="19">
        <v>-0.0113</v>
      </c>
      <c r="H1138" s="19">
        <v>0.0176</v>
      </c>
      <c r="I1138" s="19">
        <v>-0.0168</v>
      </c>
      <c r="J1138" s="20">
        <f>(SUM(Portfolio!B1138:I1138)-sum(Portfolio!B1139:I1139))/SUM(Portfolio!B1139:I1139)</f>
        <v>-0.01585556354</v>
      </c>
    </row>
    <row r="1139">
      <c r="A1139" s="18">
        <v>43990.0</v>
      </c>
      <c r="B1139" s="19">
        <v>-0.0169</v>
      </c>
      <c r="C1139" s="19">
        <v>-0.0077</v>
      </c>
      <c r="D1139" s="19">
        <v>0.0246</v>
      </c>
      <c r="E1139" s="19">
        <v>0.0424</v>
      </c>
      <c r="F1139" s="19">
        <v>-0.0118</v>
      </c>
      <c r="G1139" s="19">
        <v>0.0026</v>
      </c>
      <c r="H1139" s="19">
        <v>8.0E-4</v>
      </c>
      <c r="I1139" s="19">
        <v>0.0281</v>
      </c>
      <c r="J1139" s="20">
        <f>(SUM(Portfolio!B1139:I1139)-sum(Portfolio!B1140:I1140))/SUM(Portfolio!B1140:I1140)</f>
        <v>0.02549110875</v>
      </c>
    </row>
    <row r="1140">
      <c r="A1140" s="18">
        <v>43987.0</v>
      </c>
      <c r="B1140" s="19">
        <v>0.0316</v>
      </c>
      <c r="C1140" s="19">
        <v>0.0012</v>
      </c>
      <c r="D1140" s="19">
        <v>-0.0059</v>
      </c>
      <c r="E1140" s="19">
        <v>0.1244</v>
      </c>
      <c r="F1140" s="19">
        <v>-7.0E-4</v>
      </c>
      <c r="G1140" s="19">
        <v>0.0118</v>
      </c>
      <c r="H1140" s="19">
        <v>0.0095</v>
      </c>
      <c r="I1140" s="19">
        <v>0.0198</v>
      </c>
      <c r="J1140" s="20">
        <f>(SUM(Portfolio!B1140:I1140)-sum(Portfolio!B1141:I1141))/SUM(Portfolio!B1141:I1141)</f>
        <v>0.01899898557</v>
      </c>
    </row>
    <row r="1141">
      <c r="A1141" s="18">
        <v>43986.0</v>
      </c>
      <c r="B1141" s="19">
        <v>-0.0201</v>
      </c>
      <c r="C1141" s="19">
        <v>0.0247</v>
      </c>
      <c r="D1141" s="19">
        <v>0.0088</v>
      </c>
      <c r="E1141" s="19">
        <v>-0.0025</v>
      </c>
      <c r="F1141" s="19">
        <v>0.0175</v>
      </c>
      <c r="G1141" s="19">
        <v>-0.0022</v>
      </c>
      <c r="H1141" s="19">
        <v>-0.002</v>
      </c>
      <c r="I1141" s="19">
        <v>-0.0565</v>
      </c>
      <c r="J1141" s="20">
        <f>(SUM(Portfolio!B1141:I1141)-sum(Portfolio!B1142:I1142))/SUM(Portfolio!B1142:I1142)</f>
        <v>-0.05136882554</v>
      </c>
    </row>
    <row r="1142">
      <c r="A1142" s="18">
        <v>43985.0</v>
      </c>
      <c r="B1142" s="19">
        <v>0.0212</v>
      </c>
      <c r="C1142" s="19">
        <v>0.0039</v>
      </c>
      <c r="D1142" s="19">
        <v>-0.0093</v>
      </c>
      <c r="E1142" s="19">
        <v>0.0233</v>
      </c>
      <c r="F1142" s="19">
        <v>-0.0028</v>
      </c>
      <c r="G1142" s="19">
        <v>0.0082</v>
      </c>
      <c r="H1142" s="19">
        <v>0.0045</v>
      </c>
      <c r="I1142" s="19">
        <v>0.0046</v>
      </c>
      <c r="J1142" s="20">
        <f>(SUM(Portfolio!B1142:I1142)-sum(Portfolio!B1143:I1143))/SUM(Portfolio!B1143:I1143)</f>
        <v>0.004730840742</v>
      </c>
    </row>
    <row r="1143">
      <c r="A1143" s="18">
        <v>43984.0</v>
      </c>
      <c r="B1143" s="19">
        <v>0.0135</v>
      </c>
      <c r="C1143" s="19">
        <v>0.0101</v>
      </c>
      <c r="D1143" s="19">
        <v>0.0122</v>
      </c>
      <c r="E1143" s="19">
        <v>0.0776</v>
      </c>
      <c r="F1143" s="19">
        <v>-0.0165</v>
      </c>
      <c r="G1143" s="19">
        <v>0.0155</v>
      </c>
      <c r="H1143" s="19">
        <v>0.007</v>
      </c>
      <c r="I1143" s="19">
        <v>-0.0552</v>
      </c>
      <c r="J1143" s="20">
        <f>(SUM(Portfolio!B1143:I1143)-sum(Portfolio!B1144:I1144))/SUM(Portfolio!B1144:I1144)</f>
        <v>-0.04994679448</v>
      </c>
    </row>
    <row r="1144">
      <c r="A1144" s="18">
        <v>43983.0</v>
      </c>
      <c r="B1144" s="19">
        <v>0.0378</v>
      </c>
      <c r="C1144" s="19">
        <v>0.0382</v>
      </c>
      <c r="D1144" s="19">
        <v>0.0124</v>
      </c>
      <c r="E1144" s="19">
        <v>0.0293</v>
      </c>
      <c r="F1144" s="19">
        <v>0.0162</v>
      </c>
      <c r="G1144" s="19">
        <v>0.025</v>
      </c>
      <c r="H1144" s="19">
        <v>0.0177</v>
      </c>
      <c r="I1144" s="19">
        <v>-0.0292</v>
      </c>
      <c r="J1144" s="20">
        <f>(SUM(Portfolio!B1144:I1144)-sum(Portfolio!B1145:I1145))/SUM(Portfolio!B1145:I1145)</f>
        <v>-0.02493884372</v>
      </c>
    </row>
    <row r="1145">
      <c r="A1145" s="22">
        <v>43980.0</v>
      </c>
      <c r="B1145" s="19">
        <v>0.0068</v>
      </c>
      <c r="C1145" s="19">
        <v>-0.0053</v>
      </c>
      <c r="D1145" s="19">
        <v>-0.0232</v>
      </c>
      <c r="E1145" s="19">
        <v>0.0</v>
      </c>
      <c r="F1145" s="19">
        <v>0.0351</v>
      </c>
      <c r="G1145" s="19">
        <v>0.0131</v>
      </c>
      <c r="H1145" s="19">
        <v>0.004</v>
      </c>
      <c r="I1145" s="19">
        <v>0.0172</v>
      </c>
      <c r="J1145" s="20">
        <f>(SUM(Portfolio!B1145:I1145)-sum(Portfolio!B1146:I1146))/SUM(Portfolio!B1146:I1146)</f>
        <v>0.01586539426</v>
      </c>
    </row>
    <row r="1146">
      <c r="A1146" s="22">
        <v>43979.0</v>
      </c>
      <c r="B1146" s="19">
        <v>0.046</v>
      </c>
      <c r="C1146" s="19">
        <v>0.0185</v>
      </c>
      <c r="D1146" s="19">
        <v>0.0028</v>
      </c>
      <c r="E1146" s="19">
        <v>0.029</v>
      </c>
      <c r="F1146" s="19">
        <v>-0.0078</v>
      </c>
      <c r="G1146" s="19">
        <v>0.0169</v>
      </c>
      <c r="H1146" s="19">
        <v>0.0134</v>
      </c>
      <c r="I1146" s="19">
        <v>0.0041</v>
      </c>
      <c r="J1146" s="20">
        <f>(SUM(Portfolio!B1146:I1146)-sum(Portfolio!B1147:I1147))/SUM(Portfolio!B1147:I1147)</f>
        <v>0.005211648408</v>
      </c>
    </row>
    <row r="1147">
      <c r="A1147" s="22">
        <v>43978.0</v>
      </c>
      <c r="B1147" s="19">
        <v>0.0601</v>
      </c>
      <c r="C1147" s="19">
        <v>0.0151</v>
      </c>
      <c r="D1147" s="19">
        <v>0.0366</v>
      </c>
      <c r="E1147" s="19">
        <v>0.0174</v>
      </c>
      <c r="F1147" s="19">
        <v>0.0023</v>
      </c>
      <c r="G1147" s="19">
        <v>0.0227</v>
      </c>
      <c r="H1147" s="19">
        <v>0.0115</v>
      </c>
      <c r="I1147" s="19">
        <v>-0.0104</v>
      </c>
      <c r="J1147" s="20">
        <f>(SUM(Portfolio!B1147:I1147)-sum(Portfolio!B1148:I1148))/SUM(Portfolio!B1148:I1148)</f>
        <v>-0.007849923289</v>
      </c>
    </row>
    <row r="1148">
      <c r="A1148" s="22">
        <v>43977.0</v>
      </c>
      <c r="B1148" s="19">
        <v>0.0162</v>
      </c>
      <c r="C1148" s="19">
        <v>-0.0052</v>
      </c>
      <c r="D1148" s="19">
        <v>-0.017</v>
      </c>
      <c r="E1148" s="19">
        <v>0.0036</v>
      </c>
      <c r="F1148" s="19">
        <v>0.0287</v>
      </c>
      <c r="G1148" s="19">
        <v>0.0023</v>
      </c>
      <c r="H1148" s="19">
        <v>0.0146</v>
      </c>
      <c r="I1148" s="19">
        <v>-0.0019</v>
      </c>
      <c r="J1148" s="20">
        <f>(SUM(Portfolio!B1148:I1148)-sum(Portfolio!B1149:I1149))/SUM(Portfolio!B1149:I1149)</f>
        <v>-0.001416752383</v>
      </c>
    </row>
    <row r="1149">
      <c r="A1149" s="22">
        <v>43973.0</v>
      </c>
      <c r="B1149" s="19">
        <v>-0.0241</v>
      </c>
      <c r="C1149" s="19">
        <v>-0.0067</v>
      </c>
      <c r="D1149" s="19">
        <v>0.03</v>
      </c>
      <c r="E1149" s="19">
        <v>-0.0155</v>
      </c>
      <c r="F1149" s="19">
        <v>-0.0138</v>
      </c>
      <c r="G1149" s="19">
        <v>-0.0074</v>
      </c>
      <c r="H1149" s="19">
        <v>0.0041</v>
      </c>
      <c r="I1149" s="19">
        <v>-0.0295</v>
      </c>
      <c r="J1149" s="20">
        <f>(SUM(Portfolio!B1149:I1149)-sum(Portfolio!B1150:I1150))/SUM(Portfolio!B1150:I1150)</f>
        <v>-0.02746859656</v>
      </c>
    </row>
    <row r="1150">
      <c r="A1150" s="22">
        <v>43972.0</v>
      </c>
      <c r="B1150" s="19">
        <v>0.0029</v>
      </c>
      <c r="C1150" s="19">
        <v>0.0053</v>
      </c>
      <c r="D1150" s="19">
        <v>0.004</v>
      </c>
      <c r="E1150" s="19">
        <v>0.0078</v>
      </c>
      <c r="F1150" s="19">
        <v>0.0751</v>
      </c>
      <c r="G1150" s="19">
        <v>0.0044</v>
      </c>
      <c r="H1150" s="19">
        <v>0.0054</v>
      </c>
      <c r="I1150" s="19">
        <v>-0.0092</v>
      </c>
      <c r="J1150" s="20">
        <f>(SUM(Portfolio!B1150:I1150)-sum(Portfolio!B1151:I1151))/SUM(Portfolio!B1151:I1151)</f>
        <v>-0.008079221496</v>
      </c>
    </row>
    <row r="1151">
      <c r="A1151" s="22">
        <v>43971.0</v>
      </c>
      <c r="B1151" s="19">
        <v>0.0318</v>
      </c>
      <c r="C1151" s="19">
        <v>0.0176</v>
      </c>
      <c r="D1151" s="19">
        <v>0.0014</v>
      </c>
      <c r="E1151" s="19">
        <v>0.0202</v>
      </c>
      <c r="F1151" s="19">
        <v>0.0293</v>
      </c>
      <c r="G1151" s="19">
        <v>0.017</v>
      </c>
      <c r="H1151" s="19">
        <v>-0.0074</v>
      </c>
      <c r="I1151" s="19">
        <v>0.0672</v>
      </c>
      <c r="J1151" s="20">
        <f>(SUM(Portfolio!B1151:I1151)-sum(Portfolio!B1152:I1152))/SUM(Portfolio!B1152:I1152)</f>
        <v>0.06294413778</v>
      </c>
    </row>
    <row r="1152">
      <c r="A1152" s="22">
        <v>43970.0</v>
      </c>
      <c r="B1152" s="19">
        <v>-0.0072</v>
      </c>
      <c r="C1152" s="19">
        <v>-0.0221</v>
      </c>
      <c r="D1152" s="19">
        <v>0.0071</v>
      </c>
      <c r="E1152" s="19">
        <v>0.0143</v>
      </c>
      <c r="F1152" s="19">
        <v>0.0364</v>
      </c>
      <c r="G1152" s="19">
        <v>0.0074</v>
      </c>
      <c r="H1152" s="19">
        <v>2.0E-4</v>
      </c>
      <c r="I1152" s="19">
        <v>0.0291</v>
      </c>
      <c r="J1152" s="20">
        <f>(SUM(Portfolio!B1152:I1152)-sum(Portfolio!B1153:I1153))/SUM(Portfolio!B1153:I1153)</f>
        <v>0.02650178218</v>
      </c>
    </row>
    <row r="1153">
      <c r="A1153" s="22">
        <v>43969.0</v>
      </c>
      <c r="B1153" s="19">
        <v>-0.058</v>
      </c>
      <c r="C1153" s="19">
        <v>-0.0128</v>
      </c>
      <c r="D1153" s="19">
        <v>0.0178</v>
      </c>
      <c r="E1153" s="19">
        <v>-0.0439</v>
      </c>
      <c r="F1153" s="19">
        <v>6.0E-4</v>
      </c>
      <c r="G1153" s="19">
        <v>-0.0322</v>
      </c>
      <c r="H1153" s="19">
        <v>-4.0E-4</v>
      </c>
      <c r="I1153" s="19">
        <v>0.0084</v>
      </c>
      <c r="J1153" s="20">
        <f>(SUM(Portfolio!B1153:I1153)-sum(Portfolio!B1154:I1154))/SUM(Portfolio!B1154:I1154)</f>
        <v>0.006709136138</v>
      </c>
    </row>
    <row r="1154">
      <c r="A1154" s="22">
        <v>43966.0</v>
      </c>
      <c r="B1154" s="19">
        <v>-0.0062</v>
      </c>
      <c r="C1154" s="19">
        <v>0.0163</v>
      </c>
      <c r="D1154" s="19">
        <v>-0.0089</v>
      </c>
      <c r="E1154" s="19">
        <v>0.0066</v>
      </c>
      <c r="F1154" s="19">
        <v>0.0052</v>
      </c>
      <c r="G1154" s="19">
        <v>-0.0065</v>
      </c>
      <c r="H1154" s="19">
        <v>0.0068</v>
      </c>
      <c r="I1154" s="19">
        <v>-0.0071</v>
      </c>
      <c r="J1154" s="20">
        <f>(SUM(Portfolio!B1154:I1154)-sum(Portfolio!B1155:I1155))/SUM(Portfolio!B1155:I1155)</f>
        <v>-0.006210339155</v>
      </c>
    </row>
    <row r="1155">
      <c r="A1155" s="22">
        <v>43965.0</v>
      </c>
      <c r="B1155" s="19">
        <v>-0.0366</v>
      </c>
      <c r="C1155" s="19">
        <v>-0.0404</v>
      </c>
      <c r="D1155" s="19">
        <v>-0.0519</v>
      </c>
      <c r="E1155" s="19">
        <v>-0.039</v>
      </c>
      <c r="F1155" s="19">
        <v>-0.0097</v>
      </c>
      <c r="G1155" s="19">
        <v>-0.0197</v>
      </c>
      <c r="H1155" s="19">
        <v>-0.0011</v>
      </c>
      <c r="I1155" s="19">
        <v>-0.0239</v>
      </c>
      <c r="J1155" s="20">
        <f>(SUM(Portfolio!B1155:I1155)-sum(Portfolio!B1156:I1156))/SUM(Portfolio!B1156:I1156)</f>
        <v>-0.02412603487</v>
      </c>
    </row>
    <row r="1156">
      <c r="A1156" s="22">
        <v>43964.0</v>
      </c>
      <c r="B1156" s="19">
        <v>0.029</v>
      </c>
      <c r="C1156" s="19">
        <v>0.0116</v>
      </c>
      <c r="D1156" s="19">
        <v>0.0095</v>
      </c>
      <c r="E1156" s="19">
        <v>0.0116</v>
      </c>
      <c r="F1156" s="19">
        <v>0.0021</v>
      </c>
      <c r="G1156" s="19">
        <v>0.0197</v>
      </c>
      <c r="H1156" s="19">
        <v>-0.0092</v>
      </c>
      <c r="I1156" s="19">
        <v>-0.0048</v>
      </c>
      <c r="J1156" s="20">
        <f>(SUM(Portfolio!B1156:I1156)-sum(Portfolio!B1157:I1157))/SUM(Portfolio!B1157:I1157)</f>
        <v>-0.003899785006</v>
      </c>
    </row>
    <row r="1157">
      <c r="A1157" s="22">
        <v>43963.0</v>
      </c>
      <c r="B1157" s="19">
        <v>-0.0156</v>
      </c>
      <c r="C1157" s="19">
        <v>-0.0619</v>
      </c>
      <c r="D1157" s="19">
        <v>0.007</v>
      </c>
      <c r="E1157" s="19">
        <v>0.0012</v>
      </c>
      <c r="F1157" s="19">
        <v>0.0417</v>
      </c>
      <c r="G1157" s="19">
        <v>-0.0016</v>
      </c>
      <c r="H1157" s="19">
        <v>0.0059</v>
      </c>
      <c r="I1157" s="19">
        <v>0.0379</v>
      </c>
      <c r="J1157" s="20">
        <f>(SUM(Portfolio!B1157:I1157)-sum(Portfolio!B1158:I1158))/SUM(Portfolio!B1158:I1158)</f>
        <v>0.03346264897</v>
      </c>
    </row>
    <row r="1158">
      <c r="A1158" s="22">
        <v>43962.0</v>
      </c>
      <c r="B1158" s="19">
        <v>-0.0143</v>
      </c>
      <c r="C1158" s="19">
        <v>0.0096</v>
      </c>
      <c r="D1158" s="19">
        <v>0.0129</v>
      </c>
      <c r="E1158" s="19">
        <v>0.0623</v>
      </c>
      <c r="F1158" s="19">
        <v>0.0013</v>
      </c>
      <c r="G1158" s="19">
        <v>-0.0015</v>
      </c>
      <c r="H1158" s="19">
        <v>0.0091</v>
      </c>
      <c r="I1158" s="19">
        <v>-0.0064</v>
      </c>
      <c r="J1158" s="20">
        <f>(SUM(Portfolio!B1158:I1158)-sum(Portfolio!B1159:I1159))/SUM(Portfolio!B1159:I1159)</f>
        <v>-0.005440266077</v>
      </c>
    </row>
    <row r="1159">
      <c r="A1159" s="23">
        <v>43959.0</v>
      </c>
      <c r="B1159" s="19">
        <v>0.0044</v>
      </c>
      <c r="C1159" s="19">
        <v>0.0364</v>
      </c>
      <c r="D1159" s="19">
        <v>0.0139</v>
      </c>
      <c r="E1159" s="19">
        <v>-0.0176</v>
      </c>
      <c r="F1159" s="19">
        <v>-0.0171</v>
      </c>
      <c r="G1159" s="19">
        <v>0.0052</v>
      </c>
      <c r="H1159" s="19">
        <v>0.0</v>
      </c>
      <c r="I1159" s="19">
        <v>-0.0086</v>
      </c>
      <c r="J1159" s="20">
        <f>(SUM(Portfolio!B1159:I1159)-sum(Portfolio!B1160:I1160))/SUM(Portfolio!B1160:I1160)</f>
        <v>-0.006948771429</v>
      </c>
    </row>
    <row r="1160">
      <c r="A1160" s="23">
        <v>43958.0</v>
      </c>
      <c r="B1160" s="19">
        <v>-0.0226</v>
      </c>
      <c r="C1160" s="19">
        <v>0.0316</v>
      </c>
      <c r="D1160" s="19">
        <v>-0.0014</v>
      </c>
      <c r="E1160" s="19">
        <v>-0.0084</v>
      </c>
      <c r="F1160" s="19">
        <v>-0.0177</v>
      </c>
      <c r="G1160" s="19">
        <v>-0.0051</v>
      </c>
      <c r="H1160" s="19">
        <v>0.002</v>
      </c>
      <c r="I1160" s="19">
        <v>-0.0065</v>
      </c>
      <c r="J1160" s="20">
        <f>(SUM(Portfolio!B1160:I1160)-sum(Portfolio!B1161:I1161))/SUM(Portfolio!B1161:I1161)</f>
        <v>-0.005625596285</v>
      </c>
    </row>
    <row r="1161">
      <c r="A1161" s="23">
        <v>43957.0</v>
      </c>
      <c r="B1161" s="19">
        <v>0.0383</v>
      </c>
      <c r="C1161" s="19">
        <v>1.0E-4</v>
      </c>
      <c r="D1161" s="19">
        <v>-0.0116</v>
      </c>
      <c r="E1161" s="19">
        <v>0.0284</v>
      </c>
      <c r="F1161" s="19">
        <v>-0.0575</v>
      </c>
      <c r="G1161" s="19">
        <v>0.0013</v>
      </c>
      <c r="H1161" s="19">
        <v>0.0057</v>
      </c>
      <c r="I1161" s="19">
        <v>0.0274</v>
      </c>
      <c r="J1161" s="20">
        <f>(SUM(Portfolio!B1161:I1161)-sum(Portfolio!B1162:I1162))/SUM(Portfolio!B1162:I1162)</f>
        <v>0.02570105467</v>
      </c>
    </row>
    <row r="1162">
      <c r="A1162" s="23">
        <v>43956.0</v>
      </c>
      <c r="B1162" s="19">
        <v>-0.0125</v>
      </c>
      <c r="C1162" s="19">
        <v>0.0177</v>
      </c>
      <c r="D1162" s="19">
        <v>0.0</v>
      </c>
      <c r="E1162" s="19">
        <v>-0.0358</v>
      </c>
      <c r="F1162" s="19">
        <v>-9.0E-4</v>
      </c>
      <c r="G1162" s="19">
        <v>-0.0081</v>
      </c>
      <c r="H1162" s="19">
        <v>-0.0114</v>
      </c>
      <c r="I1162" s="19">
        <v>0.0367</v>
      </c>
      <c r="J1162" s="20">
        <f>(SUM(Portfolio!B1162:I1162)-sum(Portfolio!B1163:I1163))/SUM(Portfolio!B1163:I1163)</f>
        <v>0.03353665485</v>
      </c>
    </row>
    <row r="1163">
      <c r="A1163" s="23">
        <v>43955.0</v>
      </c>
      <c r="B1163" s="19">
        <v>-0.0787</v>
      </c>
      <c r="C1163" s="19">
        <v>-0.021</v>
      </c>
      <c r="D1163" s="19">
        <v>-0.0584</v>
      </c>
      <c r="E1163" s="19">
        <v>-0.1003</v>
      </c>
      <c r="F1163" s="19">
        <v>-0.0439</v>
      </c>
      <c r="G1163" s="19">
        <v>-0.0475</v>
      </c>
      <c r="H1163" s="19">
        <v>0.0108</v>
      </c>
      <c r="I1163" s="19">
        <v>-0.0311</v>
      </c>
      <c r="J1163" s="20">
        <f>(SUM(Portfolio!B1163:I1163)-sum(Portfolio!B1164:I1164))/SUM(Portfolio!B1164:I1164)</f>
        <v>-0.03087446868</v>
      </c>
    </row>
    <row r="1164">
      <c r="A1164" s="21">
        <v>43951.0</v>
      </c>
      <c r="B1164" s="19">
        <v>0.0253</v>
      </c>
      <c r="C1164" s="19">
        <v>0.0274</v>
      </c>
      <c r="D1164" s="19">
        <v>0.0576</v>
      </c>
      <c r="E1164" s="19">
        <v>0.1932</v>
      </c>
      <c r="F1164" s="19">
        <v>-5.0E-4</v>
      </c>
      <c r="G1164" s="19">
        <v>0.0216</v>
      </c>
      <c r="H1164" s="19">
        <v>0.0045</v>
      </c>
      <c r="I1164" s="19">
        <v>-0.0437</v>
      </c>
      <c r="J1164" s="20">
        <f>(SUM(Portfolio!B1164:I1164)-sum(Portfolio!B1165:I1165))/SUM(Portfolio!B1165:I1165)</f>
        <v>-0.03849506535</v>
      </c>
    </row>
    <row r="1165">
      <c r="A1165" s="21">
        <v>43950.0</v>
      </c>
      <c r="B1165" s="19">
        <v>0.0491</v>
      </c>
      <c r="C1165" s="19">
        <v>-8.0E-4</v>
      </c>
      <c r="D1165" s="19">
        <v>0.024</v>
      </c>
      <c r="E1165" s="19">
        <v>0.0156</v>
      </c>
      <c r="F1165" s="19">
        <v>0.015</v>
      </c>
      <c r="G1165" s="19">
        <v>0.024</v>
      </c>
      <c r="H1165" s="19">
        <v>0.0058</v>
      </c>
      <c r="I1165" s="19">
        <v>0.0362</v>
      </c>
      <c r="J1165" s="20">
        <f>(SUM(Portfolio!B1165:I1165)-sum(Portfolio!B1166:I1166))/SUM(Portfolio!B1166:I1166)</f>
        <v>0.03450259048</v>
      </c>
    </row>
    <row r="1166">
      <c r="A1166" s="21">
        <v>43949.0</v>
      </c>
      <c r="B1166" s="19">
        <v>0.0018</v>
      </c>
      <c r="C1166" s="19">
        <v>-0.0011</v>
      </c>
      <c r="D1166" s="19">
        <v>-0.0059</v>
      </c>
      <c r="E1166" s="19">
        <v>0.0226</v>
      </c>
      <c r="F1166" s="19">
        <v>-0.0022</v>
      </c>
      <c r="G1166" s="19">
        <v>0.0051</v>
      </c>
      <c r="H1166" s="19">
        <v>-0.0028</v>
      </c>
      <c r="I1166" s="19">
        <v>-0.0073</v>
      </c>
      <c r="J1166" s="20">
        <f>(SUM(Portfolio!B1166:I1166)-sum(Portfolio!B1167:I1167))/SUM(Portfolio!B1167:I1167)</f>
        <v>-0.006816673305</v>
      </c>
    </row>
    <row r="1167">
      <c r="A1167" s="21">
        <v>43948.0</v>
      </c>
      <c r="B1167" s="19">
        <v>-0.0089</v>
      </c>
      <c r="C1167" s="19">
        <v>0.009</v>
      </c>
      <c r="D1167" s="19">
        <v>0.01</v>
      </c>
      <c r="E1167" s="19">
        <v>0.0142</v>
      </c>
      <c r="F1167" s="19">
        <v>-0.0011</v>
      </c>
      <c r="G1167" s="19">
        <v>0.0152</v>
      </c>
      <c r="H1167" s="19">
        <v>-0.0034</v>
      </c>
      <c r="I1167" s="19">
        <v>0.0103</v>
      </c>
      <c r="J1167" s="20">
        <f>(SUM(Portfolio!B1167:I1167)-sum(Portfolio!B1168:I1168))/SUM(Portfolio!B1168:I1168)</f>
        <v>0.00956283987</v>
      </c>
    </row>
    <row r="1168">
      <c r="A1168" s="21">
        <v>43945.0</v>
      </c>
      <c r="B1168" s="19">
        <v>-0.0177</v>
      </c>
      <c r="C1168" s="19">
        <v>0.0336</v>
      </c>
      <c r="D1168" s="19">
        <v>-0.0314</v>
      </c>
      <c r="E1168" s="19">
        <v>-0.0192</v>
      </c>
      <c r="F1168" s="19">
        <v>-0.0028</v>
      </c>
      <c r="G1168" s="19">
        <v>-0.0138</v>
      </c>
      <c r="H1168" s="19">
        <v>0.0089</v>
      </c>
      <c r="I1168" s="19">
        <v>-0.0244</v>
      </c>
      <c r="J1168" s="20">
        <f>(SUM(Portfolio!B1168:I1168)-sum(Portfolio!B1169:I1169))/SUM(Portfolio!B1169:I1169)</f>
        <v>-0.0222733299</v>
      </c>
    </row>
    <row r="1169">
      <c r="A1169" s="21">
        <v>43944.0</v>
      </c>
      <c r="B1169" s="19">
        <v>0.0284</v>
      </c>
      <c r="C1169" s="19">
        <v>0.0054</v>
      </c>
      <c r="D1169" s="19">
        <v>0.0583</v>
      </c>
      <c r="E1169" s="19">
        <v>-0.0033</v>
      </c>
      <c r="F1169" s="19">
        <v>-0.0093</v>
      </c>
      <c r="G1169" s="19">
        <v>0.0133</v>
      </c>
      <c r="H1169" s="19">
        <v>0.0065</v>
      </c>
      <c r="I1169" s="19">
        <v>-0.0571</v>
      </c>
      <c r="J1169" s="20">
        <f>(SUM(Portfolio!B1169:I1169)-sum(Portfolio!B1170:I1170))/SUM(Portfolio!B1170:I1170)</f>
        <v>-0.05192241751</v>
      </c>
    </row>
    <row r="1170">
      <c r="A1170" s="21">
        <v>43943.0</v>
      </c>
      <c r="B1170" s="19">
        <v>0.0075</v>
      </c>
      <c r="C1170" s="19">
        <v>0.102</v>
      </c>
      <c r="D1170" s="19">
        <v>0.0137</v>
      </c>
      <c r="E1170" s="19">
        <v>0.0167</v>
      </c>
      <c r="F1170" s="19">
        <v>0.0148</v>
      </c>
      <c r="G1170" s="19">
        <v>0.0178</v>
      </c>
      <c r="H1170" s="19">
        <v>0.0122</v>
      </c>
      <c r="I1170" s="19">
        <v>0.0265</v>
      </c>
      <c r="J1170" s="20">
        <f>(SUM(Portfolio!B1170:I1170)-sum(Portfolio!B1171:I1171))/SUM(Portfolio!B1171:I1171)</f>
        <v>0.02703200291</v>
      </c>
    </row>
    <row r="1171">
      <c r="A1171" s="21">
        <v>43942.0</v>
      </c>
      <c r="B1171" s="19">
        <v>-0.0246</v>
      </c>
      <c r="C1171" s="19">
        <v>-0.0052</v>
      </c>
      <c r="D1171" s="19">
        <v>-0.0308</v>
      </c>
      <c r="E1171" s="19">
        <v>-0.0721</v>
      </c>
      <c r="F1171" s="19">
        <v>-0.0061</v>
      </c>
      <c r="G1171" s="19">
        <v>-0.0284</v>
      </c>
      <c r="H1171" s="19">
        <v>-0.0025</v>
      </c>
      <c r="I1171" s="19">
        <v>0.0358</v>
      </c>
      <c r="J1171" s="20">
        <f>(SUM(Portfolio!B1171:I1171)-sum(Portfolio!B1172:I1172))/SUM(Portfolio!B1172:I1172)</f>
        <v>0.03222353626</v>
      </c>
    </row>
    <row r="1172">
      <c r="A1172" s="21">
        <v>43941.0</v>
      </c>
      <c r="B1172" s="19">
        <v>0.038</v>
      </c>
      <c r="C1172" s="19">
        <v>0.0162</v>
      </c>
      <c r="D1172" s="19">
        <v>0.039</v>
      </c>
      <c r="E1172" s="19">
        <v>0.0468</v>
      </c>
      <c r="F1172" s="19">
        <v>-0.0393</v>
      </c>
      <c r="G1172" s="19">
        <v>0.0096</v>
      </c>
      <c r="H1172" s="19">
        <v>-7.0E-4</v>
      </c>
      <c r="I1172" s="19">
        <v>0.0086</v>
      </c>
      <c r="J1172" s="20">
        <f>(SUM(Portfolio!B1172:I1172)-sum(Portfolio!B1173:I1173))/SUM(Portfolio!B1173:I1173)</f>
        <v>0.009092948246</v>
      </c>
    </row>
    <row r="1173">
      <c r="A1173" s="21">
        <v>43938.0</v>
      </c>
      <c r="B1173" s="19">
        <v>0.0347</v>
      </c>
      <c r="C1173" s="19">
        <v>0.0479</v>
      </c>
      <c r="D1173" s="19">
        <v>0.0079</v>
      </c>
      <c r="E1173" s="19">
        <v>0.0295</v>
      </c>
      <c r="F1173" s="19">
        <v>0.0094</v>
      </c>
      <c r="G1173" s="19">
        <v>0.0145</v>
      </c>
      <c r="H1173" s="19">
        <v>0.0056</v>
      </c>
      <c r="I1173" s="19">
        <v>0.0109</v>
      </c>
      <c r="J1173" s="20">
        <f>(SUM(Portfolio!B1173:I1173)-sum(Portfolio!B1174:I1174))/SUM(Portfolio!B1174:I1174)</f>
        <v>0.01177895241</v>
      </c>
    </row>
    <row r="1174">
      <c r="A1174" s="21">
        <v>43937.0</v>
      </c>
      <c r="B1174" s="19">
        <v>0.0191</v>
      </c>
      <c r="C1174" s="19">
        <v>0.0158</v>
      </c>
      <c r="D1174" s="19">
        <v>-0.0238</v>
      </c>
      <c r="E1174" s="19">
        <v>0.024</v>
      </c>
      <c r="F1174" s="19">
        <v>-0.0158</v>
      </c>
      <c r="G1174" s="19">
        <v>0.0067</v>
      </c>
      <c r="H1174" s="19">
        <v>-0.0059</v>
      </c>
      <c r="I1174" s="19">
        <v>-0.0132</v>
      </c>
      <c r="J1174" s="20">
        <f>(SUM(Portfolio!B1174:I1174)-sum(Portfolio!B1175:I1175))/SUM(Portfolio!B1175:I1175)</f>
        <v>-0.01208784292</v>
      </c>
    </row>
    <row r="1175">
      <c r="A1175" s="21">
        <v>43936.0</v>
      </c>
      <c r="B1175" s="19">
        <v>-0.0358</v>
      </c>
      <c r="C1175" s="19">
        <v>-0.033</v>
      </c>
      <c r="D1175" s="19">
        <v>0.0026</v>
      </c>
      <c r="E1175" s="19">
        <v>-0.0182</v>
      </c>
      <c r="F1175" s="19">
        <v>0.0427</v>
      </c>
      <c r="G1175" s="19">
        <v>-0.0047</v>
      </c>
      <c r="H1175" s="19">
        <v>-0.0016</v>
      </c>
      <c r="I1175" s="19">
        <v>0.0754</v>
      </c>
      <c r="J1175" s="20">
        <f>(SUM(Portfolio!B1175:I1175)-sum(Portfolio!B1176:I1176))/SUM(Portfolio!B1176:I1176)</f>
        <v>0.06854591137</v>
      </c>
    </row>
    <row r="1176">
      <c r="A1176" s="21">
        <v>43934.0</v>
      </c>
      <c r="B1176" s="19">
        <v>-0.0321</v>
      </c>
      <c r="C1176" s="19">
        <v>-0.0252</v>
      </c>
      <c r="D1176" s="19">
        <v>0.0018</v>
      </c>
      <c r="E1176" s="19">
        <v>-0.0047</v>
      </c>
      <c r="F1176" s="19">
        <v>-0.0197</v>
      </c>
      <c r="G1176" s="19">
        <v>0.001</v>
      </c>
      <c r="H1176" s="19">
        <v>0.0112</v>
      </c>
      <c r="I1176" s="19">
        <v>-6.0E-4</v>
      </c>
      <c r="J1176" s="20">
        <f>(SUM(Portfolio!B1176:I1176)-sum(Portfolio!B1177:I1177))/SUM(Portfolio!B1177:I1177)</f>
        <v>-0.001259194077</v>
      </c>
    </row>
    <row r="1177">
      <c r="A1177" s="18">
        <v>43930.0</v>
      </c>
      <c r="B1177" s="19">
        <v>0.0407</v>
      </c>
      <c r="C1177" s="19">
        <v>0.0233</v>
      </c>
      <c r="D1177" s="19">
        <v>0.0074</v>
      </c>
      <c r="E1177" s="19">
        <v>0.1036</v>
      </c>
      <c r="F1177" s="19">
        <v>0.0369</v>
      </c>
      <c r="G1177" s="19">
        <v>0.0281</v>
      </c>
      <c r="H1177" s="19">
        <v>-9.0E-4</v>
      </c>
      <c r="I1177" s="19">
        <v>0.0244</v>
      </c>
      <c r="J1177" s="20">
        <f>(SUM(Portfolio!B1177:I1177)-sum(Portfolio!B1178:I1178))/SUM(Portfolio!B1178:I1178)</f>
        <v>0.02381363681</v>
      </c>
    </row>
    <row r="1178">
      <c r="A1178" s="18">
        <v>43929.0</v>
      </c>
      <c r="B1178" s="19">
        <v>-0.008</v>
      </c>
      <c r="C1178" s="19">
        <v>-0.0116</v>
      </c>
      <c r="D1178" s="19">
        <v>-0.0116</v>
      </c>
      <c r="E1178" s="19">
        <v>0.0052</v>
      </c>
      <c r="F1178" s="19">
        <v>-0.016</v>
      </c>
      <c r="G1178" s="19">
        <v>0.004</v>
      </c>
      <c r="H1178" s="19">
        <v>0.0101</v>
      </c>
      <c r="I1178" s="19">
        <v>-0.0254</v>
      </c>
      <c r="J1178" s="20">
        <f>(SUM(Portfolio!B1178:I1178)-sum(Portfolio!B1179:I1179))/SUM(Portfolio!B1179:I1179)</f>
        <v>-0.02369243016</v>
      </c>
    </row>
    <row r="1179">
      <c r="A1179" s="18">
        <v>43928.0</v>
      </c>
      <c r="B1179" s="19">
        <v>0.1011</v>
      </c>
      <c r="C1179" s="19">
        <v>0.1194</v>
      </c>
      <c r="D1179" s="19">
        <v>0.091</v>
      </c>
      <c r="E1179" s="19">
        <v>0.0299</v>
      </c>
      <c r="F1179" s="19">
        <v>0.0205</v>
      </c>
      <c r="G1179" s="19">
        <v>0.0719</v>
      </c>
      <c r="H1179" s="19">
        <v>0.0127</v>
      </c>
      <c r="I1179" s="19">
        <v>0.051</v>
      </c>
      <c r="J1179" s="20">
        <f>(SUM(Portfolio!B1179:I1179)-sum(Portfolio!B1180:I1180))/SUM(Portfolio!B1180:I1180)</f>
        <v>0.05216881654</v>
      </c>
    </row>
    <row r="1180">
      <c r="A1180" s="18">
        <v>43924.0</v>
      </c>
      <c r="B1180" s="19">
        <v>-0.019</v>
      </c>
      <c r="C1180" s="19">
        <v>-0.0028</v>
      </c>
      <c r="D1180" s="19">
        <v>-0.0284</v>
      </c>
      <c r="E1180" s="19">
        <v>-0.039</v>
      </c>
      <c r="F1180" s="19">
        <v>0.0691</v>
      </c>
      <c r="G1180" s="19">
        <v>-0.0247</v>
      </c>
      <c r="H1180" s="19">
        <v>-0.0251</v>
      </c>
      <c r="I1180" s="19">
        <v>-0.0046</v>
      </c>
      <c r="J1180" s="20">
        <f>(SUM(Portfolio!B1180:I1180)-sum(Portfolio!B1181:I1181))/SUM(Portfolio!B1181:I1181)</f>
        <v>-0.005500832209</v>
      </c>
    </row>
    <row r="1181">
      <c r="A1181" s="18">
        <v>43922.0</v>
      </c>
      <c r="B1181" s="19">
        <v>-0.0374</v>
      </c>
      <c r="C1181" s="19">
        <v>-0.0299</v>
      </c>
      <c r="D1181" s="19">
        <v>-0.0603</v>
      </c>
      <c r="E1181" s="19">
        <v>-0.0436</v>
      </c>
      <c r="F1181" s="19">
        <v>-0.0309</v>
      </c>
      <c r="G1181" s="19">
        <v>-0.0204</v>
      </c>
      <c r="H1181" s="19">
        <v>0.0122</v>
      </c>
      <c r="I1181" s="19">
        <v>0.0191</v>
      </c>
      <c r="J1181" s="20">
        <f>(SUM(Portfolio!B1181:I1181)-sum(Portfolio!B1182:I1182))/SUM(Portfolio!B1182:I1182)</f>
        <v>0.01595071932</v>
      </c>
    </row>
    <row r="1182">
      <c r="A1182" s="21">
        <v>43921.0</v>
      </c>
      <c r="B1182" s="19">
        <v>0.0364</v>
      </c>
      <c r="C1182" s="19">
        <v>0.0808</v>
      </c>
      <c r="D1182" s="19">
        <v>0.0236</v>
      </c>
      <c r="E1182" s="19">
        <v>0.0426</v>
      </c>
      <c r="F1182" s="19">
        <v>0.0785</v>
      </c>
      <c r="G1182" s="19">
        <v>0.0221</v>
      </c>
      <c r="H1182" s="19">
        <v>-0.0161</v>
      </c>
      <c r="I1182" s="19">
        <v>0.0024</v>
      </c>
      <c r="J1182" s="20">
        <f>(SUM(Portfolio!B1182:I1182)-sum(Portfolio!B1183:I1183))/SUM(Portfolio!B1183:I1183)</f>
        <v>0.004262326511</v>
      </c>
    </row>
    <row r="1183">
      <c r="A1183" s="21">
        <v>43920.0</v>
      </c>
      <c r="B1183" s="19">
        <v>-0.0805</v>
      </c>
      <c r="C1183" s="19">
        <v>-0.033</v>
      </c>
      <c r="D1183" s="19">
        <v>-0.0398</v>
      </c>
      <c r="E1183" s="19">
        <v>-0.0361</v>
      </c>
      <c r="F1183" s="19">
        <v>-0.0245</v>
      </c>
      <c r="G1183" s="19">
        <v>-0.0377</v>
      </c>
      <c r="H1183" s="19">
        <v>-0.0083</v>
      </c>
      <c r="I1183" s="19">
        <v>-0.0278</v>
      </c>
      <c r="J1183" s="20">
        <f>(SUM(Portfolio!B1183:I1183)-sum(Portfolio!B1184:I1184))/SUM(Portfolio!B1184:I1184)</f>
        <v>-0.02828696239</v>
      </c>
    </row>
    <row r="1184">
      <c r="A1184" s="21">
        <v>43917.0</v>
      </c>
      <c r="B1184" s="19">
        <v>0.0037</v>
      </c>
      <c r="C1184" s="19">
        <v>-6.0E-4</v>
      </c>
      <c r="D1184" s="19">
        <v>0.0151</v>
      </c>
      <c r="E1184" s="19">
        <v>-0.0014</v>
      </c>
      <c r="F1184" s="19">
        <v>0.0435</v>
      </c>
      <c r="G1184" s="19">
        <v>0.0069</v>
      </c>
      <c r="H1184" s="19">
        <v>2.0E-4</v>
      </c>
      <c r="I1184" s="19">
        <v>0.0749</v>
      </c>
      <c r="J1184" s="20">
        <f>(SUM(Portfolio!B1184:I1184)-sum(Portfolio!B1185:I1185))/SUM(Portfolio!B1185:I1185)</f>
        <v>0.06900842176</v>
      </c>
    </row>
    <row r="1185">
      <c r="A1185" s="21">
        <v>43916.0</v>
      </c>
      <c r="B1185" s="19">
        <v>0.0518</v>
      </c>
      <c r="C1185" s="19">
        <v>-0.0148</v>
      </c>
      <c r="D1185" s="19">
        <v>0.0607</v>
      </c>
      <c r="E1185" s="19">
        <v>0.0078</v>
      </c>
      <c r="F1185" s="19">
        <v>0.0614</v>
      </c>
      <c r="G1185" s="19">
        <v>0.0368</v>
      </c>
      <c r="H1185" s="19">
        <v>0.0134</v>
      </c>
      <c r="I1185" s="19">
        <v>0.0455</v>
      </c>
      <c r="J1185" s="20">
        <f>(SUM(Portfolio!B1185:I1185)-sum(Portfolio!B1186:I1186))/SUM(Portfolio!B1186:I1186)</f>
        <v>0.04355276923</v>
      </c>
    </row>
    <row r="1186">
      <c r="A1186" s="21">
        <v>43915.0</v>
      </c>
      <c r="B1186" s="19">
        <v>0.116</v>
      </c>
      <c r="C1186" s="19">
        <v>0.1472</v>
      </c>
      <c r="D1186" s="19">
        <v>0.0278</v>
      </c>
      <c r="E1186" s="19">
        <v>0.0248</v>
      </c>
      <c r="F1186" s="19">
        <v>-0.0157</v>
      </c>
      <c r="G1186" s="19">
        <v>0.0259</v>
      </c>
      <c r="H1186" s="19">
        <v>0.0053</v>
      </c>
      <c r="I1186" s="19">
        <v>0.0213</v>
      </c>
      <c r="J1186" s="20">
        <f>(SUM(Portfolio!B1186:I1186)-sum(Portfolio!B1187:I1187))/SUM(Portfolio!B1187:I1187)</f>
        <v>0.02441501779</v>
      </c>
    </row>
    <row r="1187">
      <c r="A1187" s="21">
        <v>43914.0</v>
      </c>
      <c r="B1187" s="19">
        <v>-0.005</v>
      </c>
      <c r="C1187" s="19">
        <v>0.0671</v>
      </c>
      <c r="D1187" s="19">
        <v>0.1203</v>
      </c>
      <c r="E1187" s="19">
        <v>0.0355</v>
      </c>
      <c r="F1187" s="19">
        <v>-0.0298</v>
      </c>
      <c r="G1187" s="19">
        <v>0.0238</v>
      </c>
      <c r="H1187" s="19">
        <v>0.003</v>
      </c>
      <c r="I1187" s="19">
        <v>0.0112</v>
      </c>
      <c r="J1187" s="20">
        <f>(SUM(Portfolio!B1187:I1187)-sum(Portfolio!B1188:I1188))/SUM(Portfolio!B1188:I1188)</f>
        <v>0.01266652962</v>
      </c>
    </row>
    <row r="1188">
      <c r="A1188" s="21">
        <v>43913.0</v>
      </c>
      <c r="B1188" s="19">
        <v>-0.1261</v>
      </c>
      <c r="C1188" s="19">
        <v>-0.1315</v>
      </c>
      <c r="D1188" s="19">
        <v>-0.1004</v>
      </c>
      <c r="E1188" s="19">
        <v>-0.1436</v>
      </c>
      <c r="F1188" s="19">
        <v>-0.1208</v>
      </c>
      <c r="G1188" s="19">
        <v>-0.0875</v>
      </c>
      <c r="H1188" s="19">
        <v>0.0</v>
      </c>
      <c r="I1188" s="19">
        <v>-0.01</v>
      </c>
      <c r="J1188" s="20">
        <f>(SUM(Portfolio!B1188:I1188)-sum(Portfolio!B1189:I1189))/SUM(Portfolio!B1189:I1189)</f>
        <v>-0.01562669655</v>
      </c>
    </row>
    <row r="1189">
      <c r="A1189" s="21">
        <v>43910.0</v>
      </c>
      <c r="B1189" s="19">
        <v>-0.0142</v>
      </c>
      <c r="C1189" s="19">
        <v>0.1092</v>
      </c>
      <c r="D1189" s="19">
        <v>0.0727</v>
      </c>
      <c r="E1189" s="19">
        <v>0.0596</v>
      </c>
      <c r="F1189" s="19">
        <v>0.0843</v>
      </c>
      <c r="G1189" s="19">
        <v>0.0429</v>
      </c>
      <c r="H1189" s="19">
        <v>-0.0172</v>
      </c>
      <c r="I1189" s="19">
        <v>0.0986</v>
      </c>
      <c r="J1189" s="20">
        <f>(SUM(Portfolio!B1189:I1189)-sum(Portfolio!B1190:I1190))/SUM(Portfolio!B1190:I1190)</f>
        <v>0.09207759917</v>
      </c>
    </row>
    <row r="1190">
      <c r="A1190" s="21">
        <v>43909.0</v>
      </c>
      <c r="B1190" s="19">
        <v>0.0213</v>
      </c>
      <c r="C1190" s="19">
        <v>-0.0525</v>
      </c>
      <c r="D1190" s="19">
        <v>0.0211</v>
      </c>
      <c r="E1190" s="19">
        <v>-0.0338</v>
      </c>
      <c r="F1190" s="19">
        <v>0.074</v>
      </c>
      <c r="G1190" s="19">
        <v>-0.0463</v>
      </c>
      <c r="H1190" s="19">
        <v>0.0079</v>
      </c>
      <c r="I1190" s="19">
        <v>0.055</v>
      </c>
      <c r="J1190" s="20">
        <f>(SUM(Portfolio!B1190:I1190)-sum(Portfolio!B1191:I1191))/SUM(Portfolio!B1191:I1191)</f>
        <v>0.04969225363</v>
      </c>
    </row>
    <row r="1191">
      <c r="A1191" s="21">
        <v>43908.0</v>
      </c>
      <c r="B1191" s="19">
        <v>-0.1007</v>
      </c>
      <c r="C1191" s="19">
        <v>-0.0392</v>
      </c>
      <c r="D1191" s="19">
        <v>-0.0372</v>
      </c>
      <c r="E1191" s="19">
        <v>-0.0314</v>
      </c>
      <c r="F1191" s="19">
        <v>0.0104</v>
      </c>
      <c r="G1191" s="19">
        <v>-0.0508</v>
      </c>
      <c r="H1191" s="19">
        <v>-0.0172</v>
      </c>
      <c r="I1191" s="19">
        <v>0.0125</v>
      </c>
      <c r="J1191" s="20">
        <f>(SUM(Portfolio!B1191:I1191)-sum(Portfolio!B1192:I1192))/SUM(Portfolio!B1192:I1192)</f>
        <v>0.007016788051</v>
      </c>
    </row>
    <row r="1192">
      <c r="A1192" s="21">
        <v>43907.0</v>
      </c>
      <c r="B1192" s="19">
        <v>-0.0244</v>
      </c>
      <c r="C1192" s="19">
        <v>-0.0076</v>
      </c>
      <c r="D1192" s="19">
        <v>-0.0484</v>
      </c>
      <c r="E1192" s="19">
        <v>-0.0603</v>
      </c>
      <c r="F1192" s="19">
        <v>0.0129</v>
      </c>
      <c r="G1192" s="19">
        <v>-0.0134</v>
      </c>
      <c r="H1192" s="19">
        <v>0.0037</v>
      </c>
      <c r="I1192" s="19">
        <v>-0.0273</v>
      </c>
      <c r="J1192" s="20">
        <f>(SUM(Portfolio!B1192:I1192)-sum(Portfolio!B1193:I1193))/SUM(Portfolio!B1193:I1193)</f>
        <v>-0.02579855019</v>
      </c>
    </row>
    <row r="1193">
      <c r="A1193" s="21">
        <v>43906.0</v>
      </c>
      <c r="B1193" s="19">
        <v>-0.0657</v>
      </c>
      <c r="C1193" s="19">
        <v>-0.0811</v>
      </c>
      <c r="D1193" s="19">
        <v>-0.0922</v>
      </c>
      <c r="E1193" s="19">
        <v>-0.0758</v>
      </c>
      <c r="F1193" s="19">
        <v>-0.0924</v>
      </c>
      <c r="G1193" s="19">
        <v>-0.0778</v>
      </c>
      <c r="H1193" s="19">
        <v>0.0065</v>
      </c>
      <c r="I1193" s="19">
        <v>-0.0239</v>
      </c>
      <c r="J1193" s="20">
        <f>(SUM(Portfolio!B1193:I1193)-sum(Portfolio!B1194:I1194))/SUM(Portfolio!B1194:I1194)</f>
        <v>-0.02636869237</v>
      </c>
    </row>
    <row r="1194">
      <c r="A1194" s="21">
        <v>43903.0</v>
      </c>
      <c r="B1194" s="19">
        <v>0.0475</v>
      </c>
      <c r="C1194" s="19">
        <v>0.0398</v>
      </c>
      <c r="D1194" s="19">
        <v>0.0177</v>
      </c>
      <c r="E1194" s="19">
        <v>0.0199</v>
      </c>
      <c r="F1194" s="19">
        <v>0.0414</v>
      </c>
      <c r="G1194" s="19">
        <v>0.0285</v>
      </c>
      <c r="H1194" s="19">
        <v>-0.0125</v>
      </c>
      <c r="I1194" s="19">
        <v>0.0121</v>
      </c>
      <c r="J1194" s="20">
        <f>(SUM(Portfolio!B1194:I1194)-sum(Portfolio!B1195:I1195))/SUM(Portfolio!B1195:I1195)</f>
        <v>0.01279359754</v>
      </c>
    </row>
    <row r="1195">
      <c r="A1195" s="21">
        <v>43902.0</v>
      </c>
      <c r="B1195" s="19">
        <v>-0.083</v>
      </c>
      <c r="C1195" s="19">
        <v>-0.0785</v>
      </c>
      <c r="D1195" s="19">
        <v>-0.0799</v>
      </c>
      <c r="E1195" s="19">
        <v>-0.1102</v>
      </c>
      <c r="F1195" s="19">
        <v>-0.113</v>
      </c>
      <c r="G1195" s="19">
        <v>-0.0671</v>
      </c>
      <c r="H1195" s="19">
        <v>0.0088</v>
      </c>
      <c r="I1195" s="19">
        <v>-0.0031</v>
      </c>
      <c r="J1195" s="20">
        <f>(SUM(Portfolio!B1195:I1195)-sum(Portfolio!B1196:I1196))/SUM(Portfolio!B1196:I1196)</f>
        <v>-0.008218112458</v>
      </c>
    </row>
    <row r="1196">
      <c r="A1196" s="21">
        <v>43901.0</v>
      </c>
      <c r="B1196" s="19">
        <v>0.0059</v>
      </c>
      <c r="C1196" s="19">
        <v>0.0354</v>
      </c>
      <c r="D1196" s="19">
        <v>-0.0262</v>
      </c>
      <c r="E1196" s="19">
        <v>-0.0643</v>
      </c>
      <c r="F1196" s="19">
        <v>-0.0087</v>
      </c>
      <c r="G1196" s="19">
        <v>-0.0072</v>
      </c>
      <c r="H1196" s="19">
        <v>0.0143</v>
      </c>
      <c r="I1196" s="19">
        <v>-0.0457</v>
      </c>
      <c r="J1196" s="20">
        <f>(SUM(Portfolio!B1196:I1196)-sum(Portfolio!B1197:I1197))/SUM(Portfolio!B1197:I1197)</f>
        <v>-0.04020671545</v>
      </c>
    </row>
    <row r="1197">
      <c r="A1197" s="18">
        <v>43899.0</v>
      </c>
      <c r="B1197" s="19">
        <v>-0.0243</v>
      </c>
      <c r="C1197" s="19">
        <v>-0.1234</v>
      </c>
      <c r="D1197" s="19">
        <v>-0.0467</v>
      </c>
      <c r="E1197" s="19">
        <v>-0.0744</v>
      </c>
      <c r="F1197" s="19">
        <v>-0.025</v>
      </c>
      <c r="G1197" s="19">
        <v>-0.0425</v>
      </c>
      <c r="H1197" s="19">
        <v>0.0056</v>
      </c>
      <c r="I1197" s="19">
        <v>0.0303</v>
      </c>
      <c r="J1197" s="20">
        <f>(SUM(Portfolio!B1197:I1197)-sum(Portfolio!B1198:I1198))/SUM(Portfolio!B1198:I1198)</f>
        <v>0.02233620129</v>
      </c>
    </row>
    <row r="1198">
      <c r="A1198" s="18">
        <v>43896.0</v>
      </c>
      <c r="B1198" s="19">
        <v>-0.0143</v>
      </c>
      <c r="C1198" s="19">
        <v>-0.0306</v>
      </c>
      <c r="D1198" s="19">
        <v>-0.0207</v>
      </c>
      <c r="E1198" s="19">
        <v>-0.0918</v>
      </c>
      <c r="F1198" s="19">
        <v>-0.0335</v>
      </c>
      <c r="G1198" s="19">
        <v>-0.0196</v>
      </c>
      <c r="H1198" s="19">
        <v>0.0052</v>
      </c>
      <c r="I1198" s="19">
        <v>0.0713</v>
      </c>
      <c r="J1198" s="20">
        <f>(SUM(Portfolio!B1198:I1198)-sum(Portfolio!B1199:I1199))/SUM(Portfolio!B1199:I1199)</f>
        <v>0.06123616306</v>
      </c>
    </row>
    <row r="1199">
      <c r="A1199" s="18">
        <v>43895.0</v>
      </c>
      <c r="B1199" s="19">
        <v>0.0022</v>
      </c>
      <c r="C1199" s="19">
        <v>-0.0213</v>
      </c>
      <c r="D1199" s="19">
        <v>-0.0055</v>
      </c>
      <c r="E1199" s="19">
        <v>-0.0036</v>
      </c>
      <c r="F1199" s="19">
        <v>0.0029</v>
      </c>
      <c r="G1199" s="19">
        <v>0.0022</v>
      </c>
      <c r="H1199" s="19">
        <v>-0.0093</v>
      </c>
      <c r="I1199" s="19">
        <v>-0.0518</v>
      </c>
      <c r="J1199" s="20">
        <f>(SUM(Portfolio!B1199:I1199)-sum(Portfolio!B1200:I1200))/SUM(Portfolio!B1200:I1200)</f>
        <v>-0.04693180215</v>
      </c>
    </row>
    <row r="1200">
      <c r="A1200" s="18">
        <v>43894.0</v>
      </c>
      <c r="B1200" s="19">
        <v>0.0</v>
      </c>
      <c r="C1200" s="19">
        <v>0.0</v>
      </c>
      <c r="D1200" s="19">
        <v>0.0</v>
      </c>
      <c r="E1200" s="19">
        <v>0.0</v>
      </c>
      <c r="F1200" s="19">
        <v>0.0</v>
      </c>
      <c r="G1200" s="19">
        <v>0.0</v>
      </c>
      <c r="H1200" s="19">
        <v>-0.0069</v>
      </c>
      <c r="I1200" s="19">
        <v>-0.0925</v>
      </c>
      <c r="J1200" s="20">
        <f>(SUM(Portfolio!B1200:I1200)-sum(Portfolio!B1201:I1201))/SUM(Portfolio!B1201:I1201)</f>
        <v>-0.0832029409</v>
      </c>
    </row>
    <row r="1201">
      <c r="A1201" s="18">
        <v>43894.0</v>
      </c>
      <c r="B1201" s="19">
        <v>0.0</v>
      </c>
      <c r="C1201" s="19">
        <v>0.0</v>
      </c>
      <c r="D1201" s="19">
        <v>0.0</v>
      </c>
      <c r="E1201" s="19">
        <v>0.0</v>
      </c>
      <c r="F1201" s="19">
        <v>0.0</v>
      </c>
      <c r="G1201" s="19">
        <v>0.0</v>
      </c>
      <c r="H1201" s="19">
        <v>0.0221</v>
      </c>
      <c r="I1201" s="19">
        <v>-0.0221</v>
      </c>
      <c r="J1201" s="20">
        <f>(SUM(Portfolio!B1201:I1201)-sum(Portfolio!B1202:I1202))/SUM(Portfolio!B1202:I1202)</f>
        <v>-0.01920329879</v>
      </c>
    </row>
    <row r="1202">
      <c r="A1202" s="18">
        <v>43894.0</v>
      </c>
      <c r="B1202" s="19">
        <v>0.0</v>
      </c>
      <c r="C1202" s="19">
        <v>0.0</v>
      </c>
      <c r="D1202" s="19">
        <v>0.0</v>
      </c>
      <c r="E1202" s="19">
        <v>0.0</v>
      </c>
      <c r="F1202" s="19">
        <v>0.0</v>
      </c>
      <c r="G1202" s="19">
        <v>0.0</v>
      </c>
      <c r="H1202" s="19">
        <v>-0.0016</v>
      </c>
      <c r="I1202" s="19">
        <v>-0.0097</v>
      </c>
      <c r="J1202" s="20">
        <f>(SUM(Portfolio!B1203:I1203)-sum(Portfolio!B1204:I1204))/SUM(Portfolio!B1204:I1204)</f>
        <v>-0.008805180811</v>
      </c>
    </row>
    <row r="1203">
      <c r="A1203" s="18">
        <v>43894.0</v>
      </c>
      <c r="B1203" s="19">
        <v>-0.0279</v>
      </c>
      <c r="C1203" s="19">
        <v>-0.0023</v>
      </c>
      <c r="D1203" s="19">
        <v>0.0</v>
      </c>
      <c r="E1203" s="19">
        <v>-0.0318</v>
      </c>
      <c r="F1203" s="19">
        <v>0.0</v>
      </c>
      <c r="G1203" s="19">
        <v>0.0</v>
      </c>
      <c r="H1203" s="19">
        <v>0.0073</v>
      </c>
      <c r="I1203" s="19">
        <v>-0.0079</v>
      </c>
      <c r="J1203" s="20">
        <f>(SUM(Portfolio!B1204:I1204)-sum(Portfolio!B1205:I1205))/SUM(Portfolio!B1205:I1205)</f>
        <v>-0.007664853644</v>
      </c>
    </row>
    <row r="1204">
      <c r="A1204" s="18">
        <v>43894.0</v>
      </c>
      <c r="B1204" s="19">
        <v>0.0</v>
      </c>
      <c r="C1204" s="19">
        <v>0.0</v>
      </c>
      <c r="D1204" s="19">
        <v>0.0</v>
      </c>
      <c r="E1204" s="19">
        <v>0.0</v>
      </c>
      <c r="F1204" s="19">
        <v>0.0</v>
      </c>
      <c r="G1204" s="19">
        <v>0.0</v>
      </c>
      <c r="H1204" s="19">
        <v>-0.0129</v>
      </c>
      <c r="I1204" s="19">
        <v>0.0217</v>
      </c>
      <c r="J1204" s="20">
        <f>(SUM(Portfolio!B1202:I1202)-sum(Portfolio!B1203:I1203))/SUM(Portfolio!B1203:I1203)</f>
        <v>0.01901985656</v>
      </c>
    </row>
    <row r="1205">
      <c r="A1205" s="18">
        <v>43893.0</v>
      </c>
      <c r="B1205" s="19">
        <v>0.0019</v>
      </c>
      <c r="C1205" s="19">
        <v>-0.0094</v>
      </c>
      <c r="D1205" s="19">
        <v>0.0</v>
      </c>
      <c r="E1205" s="19">
        <v>-0.0275</v>
      </c>
      <c r="F1205" s="19">
        <v>0.0</v>
      </c>
      <c r="G1205" s="19">
        <v>0.0</v>
      </c>
      <c r="H1205" s="19">
        <v>-0.0053</v>
      </c>
      <c r="I1205" s="19">
        <v>-0.0333</v>
      </c>
      <c r="J1205" s="20">
        <f>(SUM(Portfolio!B1210:I1210)-sum(Portfolio!B1211:I1211))/SUM(Portfolio!B1211:I1211)</f>
        <v>-0.03022031679</v>
      </c>
    </row>
    <row r="1206">
      <c r="A1206" s="18">
        <v>43893.0</v>
      </c>
      <c r="B1206" s="19">
        <v>0.0</v>
      </c>
      <c r="C1206" s="19">
        <v>0.0</v>
      </c>
      <c r="D1206" s="19">
        <v>0.0</v>
      </c>
      <c r="E1206" s="19">
        <v>0.0</v>
      </c>
      <c r="F1206" s="19">
        <v>0.0</v>
      </c>
      <c r="G1206" s="19">
        <v>-0.0048</v>
      </c>
      <c r="H1206" s="19">
        <v>0.0016</v>
      </c>
      <c r="I1206" s="19">
        <v>-0.0242</v>
      </c>
      <c r="J1206" s="20">
        <f>(SUM(Portfolio!B1207:I1207)-sum(Portfolio!B1208:I1208))/SUM(Portfolio!B1208:I1208)</f>
        <v>-0.02157006016</v>
      </c>
    </row>
    <row r="1207">
      <c r="A1207" s="18">
        <v>43893.0</v>
      </c>
      <c r="B1207" s="19">
        <v>0.0</v>
      </c>
      <c r="C1207" s="19">
        <v>0.0203</v>
      </c>
      <c r="D1207" s="19">
        <v>0.0</v>
      </c>
      <c r="E1207" s="19">
        <v>0.0395</v>
      </c>
      <c r="F1207" s="19">
        <v>0.0</v>
      </c>
      <c r="G1207" s="19">
        <v>0.0</v>
      </c>
      <c r="H1207" s="19">
        <v>-0.0067</v>
      </c>
      <c r="I1207" s="19">
        <v>0.0071</v>
      </c>
      <c r="J1207" s="20">
        <f>(SUM(Portfolio!B1209:I1209)-sum(Portfolio!B1210:I1210))/SUM(Portfolio!B1210:I1210)</f>
        <v>0.006749437746</v>
      </c>
    </row>
    <row r="1208">
      <c r="A1208" s="18">
        <v>43893.0</v>
      </c>
      <c r="B1208" s="19">
        <v>0.0</v>
      </c>
      <c r="C1208" s="19">
        <v>0.0</v>
      </c>
      <c r="D1208" s="19">
        <v>0.0</v>
      </c>
      <c r="E1208" s="19">
        <v>0.0</v>
      </c>
      <c r="F1208" s="19">
        <v>0.0</v>
      </c>
      <c r="G1208" s="19">
        <v>0.0</v>
      </c>
      <c r="H1208" s="19">
        <v>-0.0012</v>
      </c>
      <c r="I1208" s="19">
        <v>0.0199</v>
      </c>
      <c r="J1208" s="20">
        <f>(SUM(Portfolio!B1208:I1208)-sum(Portfolio!B1209:I1209))/SUM(Portfolio!B1209:I1209)</f>
        <v>0.0177592296</v>
      </c>
    </row>
    <row r="1209">
      <c r="A1209" s="18">
        <v>43893.0</v>
      </c>
      <c r="B1209" s="19">
        <v>0.0</v>
      </c>
      <c r="C1209" s="19">
        <v>0.0</v>
      </c>
      <c r="D1209" s="19">
        <v>0.0157</v>
      </c>
      <c r="E1209" s="19">
        <v>0.0</v>
      </c>
      <c r="F1209" s="19">
        <v>0.0</v>
      </c>
      <c r="G1209" s="19">
        <v>0.0</v>
      </c>
      <c r="H1209" s="19">
        <v>0.004</v>
      </c>
      <c r="I1209" s="19">
        <v>0.0224</v>
      </c>
      <c r="J1209" s="20">
        <f>(SUM(Portfolio!B1205:I1205)-sum(Portfolio!B1206:I1206))/SUM(Portfolio!B1206:I1206)</f>
        <v>0.0204190055</v>
      </c>
    </row>
    <row r="1210">
      <c r="A1210" s="18">
        <v>43893.0</v>
      </c>
      <c r="B1210" s="19">
        <v>0.0</v>
      </c>
      <c r="C1210" s="19">
        <v>0.0</v>
      </c>
      <c r="D1210" s="19">
        <v>0.0</v>
      </c>
      <c r="E1210" s="19">
        <v>0.0</v>
      </c>
      <c r="F1210" s="19">
        <v>-0.0328</v>
      </c>
      <c r="G1210" s="19">
        <v>0.0</v>
      </c>
      <c r="H1210" s="19">
        <v>-0.0112</v>
      </c>
      <c r="I1210" s="19">
        <v>0.0473</v>
      </c>
      <c r="J1210" s="20">
        <f>(SUM(Portfolio!B1206:I1206)-sum(Portfolio!B1207:I1207))/SUM(Portfolio!B1207:I1207)</f>
        <v>0.04173546648</v>
      </c>
    </row>
    <row r="1211">
      <c r="A1211" s="18">
        <v>43892.0</v>
      </c>
      <c r="B1211" s="19">
        <v>0.0017</v>
      </c>
      <c r="C1211" s="19">
        <v>-0.0416</v>
      </c>
      <c r="D1211" s="19">
        <v>0.008</v>
      </c>
      <c r="E1211" s="19">
        <v>-0.1122</v>
      </c>
      <c r="F1211" s="19">
        <v>-0.0074</v>
      </c>
      <c r="G1211" s="19">
        <v>0.0</v>
      </c>
      <c r="H1211" s="19">
        <v>0.0035</v>
      </c>
      <c r="I1211" s="19">
        <v>0.007</v>
      </c>
      <c r="J1211" s="20">
        <f>(SUM(Portfolio!B1211:I1211)-sum(Portfolio!B1212:I1212))/SUM(Portfolio!B1212:I1212)</f>
        <v>0.005096822163</v>
      </c>
    </row>
    <row r="1212">
      <c r="A1212" s="21">
        <v>43889.0</v>
      </c>
      <c r="B1212" s="19">
        <v>-0.0182</v>
      </c>
      <c r="C1212" s="19">
        <v>-0.0041</v>
      </c>
      <c r="D1212" s="19">
        <v>0.0128</v>
      </c>
      <c r="E1212" s="19">
        <v>0.0048</v>
      </c>
      <c r="F1212" s="19">
        <v>-0.0114</v>
      </c>
      <c r="G1212" s="19">
        <v>0.0055</v>
      </c>
      <c r="H1212" s="19">
        <v>0.0293</v>
      </c>
      <c r="I1212" s="19">
        <v>-0.0154</v>
      </c>
      <c r="J1212" s="20">
        <f>(SUM(Portfolio!B1212:I1212)-sum(Portfolio!B1213:I1213))/SUM(Portfolio!B1213:I1213)</f>
        <v>-0.01317401973</v>
      </c>
    </row>
    <row r="1213">
      <c r="A1213" s="21">
        <v>43888.0</v>
      </c>
      <c r="B1213" s="19">
        <v>2.0E-4</v>
      </c>
      <c r="C1213" s="19">
        <v>-0.0172</v>
      </c>
      <c r="D1213" s="19">
        <v>-0.0593</v>
      </c>
      <c r="E1213" s="19">
        <v>-0.0357</v>
      </c>
      <c r="F1213" s="19">
        <v>0.0</v>
      </c>
      <c r="G1213" s="19">
        <v>1.0E-4</v>
      </c>
      <c r="H1213" s="19">
        <v>-0.0147</v>
      </c>
      <c r="I1213" s="19">
        <v>-0.1119</v>
      </c>
      <c r="J1213" s="20">
        <f>(SUM(Portfolio!B1213:I1213)-sum(Portfolio!B1214:I1214))/SUM(Portfolio!B1214:I1214)</f>
        <v>-0.1029187287</v>
      </c>
    </row>
    <row r="1214">
      <c r="A1214" s="21">
        <v>43887.0</v>
      </c>
      <c r="B1214" s="19">
        <v>-9.0E-4</v>
      </c>
      <c r="C1214" s="19">
        <v>-0.0198</v>
      </c>
      <c r="D1214" s="19">
        <v>-0.0063</v>
      </c>
      <c r="E1214" s="19">
        <v>-0.005</v>
      </c>
      <c r="F1214" s="19">
        <v>-0.0053</v>
      </c>
      <c r="G1214" s="19">
        <v>-0.0313</v>
      </c>
      <c r="H1214" s="19">
        <v>0.0075</v>
      </c>
      <c r="I1214" s="19">
        <v>0.0175</v>
      </c>
      <c r="J1214" s="20">
        <f>(SUM(Portfolio!B1214:I1214)-sum(Portfolio!B1215:I1215))/SUM(Portfolio!B1215:I1215)</f>
        <v>0.0152732351</v>
      </c>
    </row>
    <row r="1215">
      <c r="A1215" s="21">
        <v>43886.0</v>
      </c>
      <c r="B1215" s="19">
        <v>-0.008</v>
      </c>
      <c r="C1215" s="19">
        <v>-0.0276</v>
      </c>
      <c r="D1215" s="19">
        <v>-0.0196</v>
      </c>
      <c r="E1215" s="19">
        <v>-0.0495</v>
      </c>
      <c r="F1215" s="19">
        <v>-0.0159</v>
      </c>
      <c r="G1215" s="19">
        <v>-0.0069</v>
      </c>
      <c r="H1215" s="19">
        <v>-0.0185</v>
      </c>
      <c r="I1215" s="19">
        <v>0.0371</v>
      </c>
      <c r="J1215" s="20">
        <f>(SUM(Portfolio!B1215:I1215)-sum(Portfolio!B1216:I1216))/SUM(Portfolio!B1216:I1216)</f>
        <v>0.03128732553</v>
      </c>
    </row>
    <row r="1216">
      <c r="A1216" s="21">
        <v>43885.0</v>
      </c>
      <c r="B1216" s="19">
        <v>-0.0059</v>
      </c>
      <c r="C1216" s="19">
        <v>-0.0119</v>
      </c>
      <c r="D1216" s="19">
        <v>0.0032</v>
      </c>
      <c r="E1216" s="19">
        <v>0.0028</v>
      </c>
      <c r="F1216" s="19">
        <v>-0.0059</v>
      </c>
      <c r="G1216" s="19">
        <v>-0.0095</v>
      </c>
      <c r="H1216" s="19">
        <v>-0.004</v>
      </c>
      <c r="I1216" s="19">
        <v>-0.0016</v>
      </c>
      <c r="J1216" s="20">
        <f>(SUM(Portfolio!B1216:I1216)-sum(Portfolio!B1217:I1217))/SUM(Portfolio!B1217:I1217)</f>
        <v>-0.00200739436</v>
      </c>
    </row>
    <row r="1217">
      <c r="A1217" s="21">
        <v>43881.0</v>
      </c>
      <c r="B1217" s="19">
        <v>-0.0082</v>
      </c>
      <c r="C1217" s="19">
        <v>0.0</v>
      </c>
      <c r="D1217" s="19">
        <v>-0.0014</v>
      </c>
      <c r="E1217" s="19">
        <v>0.0</v>
      </c>
      <c r="F1217" s="19">
        <v>-0.0215</v>
      </c>
      <c r="G1217" s="19">
        <v>-0.0043</v>
      </c>
      <c r="H1217" s="19">
        <v>-0.0168</v>
      </c>
      <c r="I1217" s="19">
        <v>0.0147</v>
      </c>
      <c r="J1217" s="20">
        <f>(SUM(Portfolio!B1217:I1217)-sum(Portfolio!B1218:I1218))/SUM(Portfolio!B1218:I1218)</f>
        <v>0.01233369888</v>
      </c>
    </row>
    <row r="1218">
      <c r="A1218" s="21">
        <v>43880.0</v>
      </c>
      <c r="B1218" s="19">
        <v>0.0</v>
      </c>
      <c r="C1218" s="19">
        <v>0.0</v>
      </c>
      <c r="D1218" s="19">
        <v>0.0</v>
      </c>
      <c r="E1218" s="19">
        <v>-0.022</v>
      </c>
      <c r="F1218" s="19">
        <v>0.0</v>
      </c>
      <c r="G1218" s="19">
        <v>0.0</v>
      </c>
      <c r="H1218" s="19">
        <v>9.0E-4</v>
      </c>
      <c r="I1218" s="19">
        <v>-0.0366</v>
      </c>
      <c r="J1218" s="20">
        <f>(SUM(Portfolio!B1221:I1221)-sum(Portfolio!B1222:I1222))/SUM(Portfolio!B1222:I1222)</f>
        <v>-0.03279918437</v>
      </c>
    </row>
    <row r="1219">
      <c r="A1219" s="21">
        <v>43880.0</v>
      </c>
      <c r="B1219" s="19">
        <v>0.0115</v>
      </c>
      <c r="C1219" s="19">
        <v>-0.0073</v>
      </c>
      <c r="D1219" s="19">
        <v>0.0035</v>
      </c>
      <c r="E1219" s="19">
        <v>0.0</v>
      </c>
      <c r="F1219" s="19">
        <v>0.014</v>
      </c>
      <c r="G1219" s="19">
        <v>0.0</v>
      </c>
      <c r="H1219" s="19">
        <v>0.0283</v>
      </c>
      <c r="I1219" s="19">
        <v>-0.0034</v>
      </c>
      <c r="J1219" s="20">
        <f>(SUM(Portfolio!B1223:I1223)-sum(Portfolio!B1224:I1224))/SUM(Portfolio!B1224:I1224)</f>
        <v>-0.002048832239</v>
      </c>
    </row>
    <row r="1220">
      <c r="A1220" s="21">
        <v>43880.0</v>
      </c>
      <c r="B1220" s="19">
        <v>0.0</v>
      </c>
      <c r="C1220" s="19">
        <v>0.0248</v>
      </c>
      <c r="D1220" s="19">
        <v>0.0</v>
      </c>
      <c r="E1220" s="19">
        <v>-0.0444</v>
      </c>
      <c r="F1220" s="19">
        <v>0.0</v>
      </c>
      <c r="G1220" s="19">
        <v>0.0</v>
      </c>
      <c r="H1220" s="19">
        <v>-0.0068</v>
      </c>
      <c r="I1220" s="19">
        <v>-0.0024</v>
      </c>
      <c r="J1220" s="20">
        <f>(SUM(Portfolio!B1222:I1222)-sum(Portfolio!B1223:I1223))/SUM(Portfolio!B1223:I1223)</f>
        <v>-0.00187256173</v>
      </c>
    </row>
    <row r="1221">
      <c r="A1221" s="21">
        <v>43880.0</v>
      </c>
      <c r="B1221" s="19">
        <v>0.0</v>
      </c>
      <c r="C1221" s="19">
        <v>0.0</v>
      </c>
      <c r="D1221" s="19">
        <v>0.0</v>
      </c>
      <c r="E1221" s="19">
        <v>0.0</v>
      </c>
      <c r="F1221" s="19">
        <v>0.0</v>
      </c>
      <c r="G1221" s="19">
        <v>0.0</v>
      </c>
      <c r="H1221" s="19">
        <v>0.0393</v>
      </c>
      <c r="I1221" s="19">
        <v>0.0029</v>
      </c>
      <c r="J1221" s="20">
        <f>(SUM(Portfolio!B1220:I1220)-sum(Portfolio!B1221:I1221))/SUM(Portfolio!B1221:I1221)</f>
        <v>0.00386230897</v>
      </c>
    </row>
    <row r="1222">
      <c r="A1222" s="21">
        <v>43880.0</v>
      </c>
      <c r="B1222" s="19">
        <v>0.0</v>
      </c>
      <c r="C1222" s="19">
        <v>0.0</v>
      </c>
      <c r="D1222" s="19">
        <v>-0.0043</v>
      </c>
      <c r="E1222" s="19">
        <v>0.0</v>
      </c>
      <c r="F1222" s="19">
        <v>0.0036</v>
      </c>
      <c r="G1222" s="19">
        <v>-0.0187</v>
      </c>
      <c r="H1222" s="19">
        <v>0.0053</v>
      </c>
      <c r="I1222" s="19">
        <v>0.0093</v>
      </c>
      <c r="J1222" s="20">
        <f>(SUM(Portfolio!B1218:I1218)-sum(Portfolio!B1219:I1219))/SUM(Portfolio!B1219:I1219)</f>
        <v>0.008410751694</v>
      </c>
    </row>
    <row r="1223">
      <c r="A1223" s="21">
        <v>43880.0</v>
      </c>
      <c r="B1223" s="19">
        <v>0.0</v>
      </c>
      <c r="C1223" s="19">
        <v>0.0</v>
      </c>
      <c r="D1223" s="19">
        <v>0.0</v>
      </c>
      <c r="E1223" s="19">
        <v>0.0</v>
      </c>
      <c r="F1223" s="19">
        <v>0.0</v>
      </c>
      <c r="G1223" s="19">
        <v>-0.002</v>
      </c>
      <c r="H1223" s="19">
        <v>0.0057</v>
      </c>
      <c r="I1223" s="19">
        <v>0.0358</v>
      </c>
      <c r="J1223" s="20">
        <f>(SUM(Portfolio!B1219:I1219)-sum(Portfolio!B1220:I1220))/SUM(Portfolio!B1220:I1220)</f>
        <v>0.03211532742</v>
      </c>
    </row>
    <row r="1224">
      <c r="A1224" s="21">
        <v>43879.0</v>
      </c>
      <c r="B1224" s="19">
        <v>-0.0032</v>
      </c>
      <c r="C1224" s="19">
        <v>0.0091</v>
      </c>
      <c r="D1224" s="19">
        <v>0.0038</v>
      </c>
      <c r="E1224" s="19">
        <v>-0.0085</v>
      </c>
      <c r="F1224" s="19">
        <v>-0.0046</v>
      </c>
      <c r="G1224" s="19">
        <v>0.0103</v>
      </c>
      <c r="H1224" s="19">
        <v>0.0294</v>
      </c>
      <c r="I1224" s="19">
        <v>-0.0441</v>
      </c>
      <c r="J1224" s="20">
        <f>(SUM(Portfolio!B1225:I1225)-sum(Portfolio!B1226:I1226))/SUM(Portfolio!B1226:I1226)</f>
        <v>-0.03858146351</v>
      </c>
    </row>
    <row r="1225">
      <c r="A1225" s="21">
        <v>43879.0</v>
      </c>
      <c r="B1225" s="19">
        <v>0.0</v>
      </c>
      <c r="C1225" s="19">
        <v>-0.0063</v>
      </c>
      <c r="D1225" s="19">
        <v>0.0104</v>
      </c>
      <c r="E1225" s="19">
        <v>-0.0024</v>
      </c>
      <c r="F1225" s="19">
        <v>0.0</v>
      </c>
      <c r="G1225" s="19">
        <v>0.0</v>
      </c>
      <c r="H1225" s="19">
        <v>0.0042</v>
      </c>
      <c r="I1225" s="19">
        <v>0.0477</v>
      </c>
      <c r="J1225" s="20">
        <f>(SUM(Portfolio!B1224:I1224)-sum(Portfolio!B1225:I1225))/SUM(Portfolio!B1225:I1225)</f>
        <v>0.0426688279</v>
      </c>
    </row>
    <row r="1226">
      <c r="A1226" s="21">
        <v>43878.0</v>
      </c>
      <c r="B1226" s="19">
        <v>-0.0018</v>
      </c>
      <c r="C1226" s="19">
        <v>0.0026</v>
      </c>
      <c r="D1226" s="19">
        <v>-0.0073</v>
      </c>
      <c r="E1226" s="19">
        <v>0.0071</v>
      </c>
      <c r="F1226" s="19">
        <v>-0.014</v>
      </c>
      <c r="G1226" s="19">
        <v>-0.0063</v>
      </c>
      <c r="H1226" s="19">
        <v>-0.0033</v>
      </c>
      <c r="I1226" s="19">
        <v>0.0268</v>
      </c>
      <c r="J1226" s="20">
        <f>(SUM(Portfolio!B1226:I1226)-sum(Portfolio!B1227:I1227))/SUM(Portfolio!B1227:I1227)</f>
        <v>0.02379422972</v>
      </c>
    </row>
    <row r="1227">
      <c r="A1227" s="21">
        <v>43875.0</v>
      </c>
      <c r="B1227" s="19">
        <v>-0.0178</v>
      </c>
      <c r="C1227" s="19">
        <v>0.0121</v>
      </c>
      <c r="D1227" s="19">
        <v>0.0143</v>
      </c>
      <c r="E1227" s="19">
        <v>0.005</v>
      </c>
      <c r="F1227" s="19">
        <v>-0.0198</v>
      </c>
      <c r="G1227" s="19">
        <v>-7.0E-4</v>
      </c>
      <c r="H1227" s="19">
        <v>-0.0292</v>
      </c>
      <c r="I1227" s="19">
        <v>-0.0368</v>
      </c>
      <c r="J1227" s="20">
        <f>(SUM(Portfolio!B1227:I1227)-sum(Portfolio!B1228:I1228))/SUM(Portfolio!B1228:I1228)</f>
        <v>-0.03389421207</v>
      </c>
    </row>
    <row r="1228">
      <c r="A1228" s="21">
        <v>43874.0</v>
      </c>
      <c r="B1228" s="19">
        <v>-0.0061</v>
      </c>
      <c r="C1228" s="19">
        <v>0.0119</v>
      </c>
      <c r="D1228" s="19">
        <v>0.0097</v>
      </c>
      <c r="E1228" s="19">
        <v>-0.0271</v>
      </c>
      <c r="F1228" s="19">
        <v>-0.0054</v>
      </c>
      <c r="G1228" s="19">
        <v>-0.0057</v>
      </c>
      <c r="H1228" s="19">
        <v>0.0074</v>
      </c>
      <c r="I1228" s="19">
        <v>0.0058</v>
      </c>
      <c r="J1228" s="20">
        <f>(SUM(Portfolio!B1228:I1228)-sum(Portfolio!B1229:I1229))/SUM(Portfolio!B1229:I1229)</f>
        <v>0.005611271841</v>
      </c>
    </row>
    <row r="1229">
      <c r="A1229" s="21">
        <v>43873.0</v>
      </c>
      <c r="B1229" s="19">
        <v>0.0068</v>
      </c>
      <c r="C1229" s="19">
        <v>0.0014</v>
      </c>
      <c r="D1229" s="19">
        <v>5.0E-4</v>
      </c>
      <c r="E1229" s="19">
        <v>-0.0294</v>
      </c>
      <c r="F1229" s="19">
        <v>0.0021</v>
      </c>
      <c r="G1229" s="19">
        <v>-0.0047</v>
      </c>
      <c r="H1229" s="19">
        <v>-0.0159</v>
      </c>
      <c r="I1229" s="19">
        <v>0.0077</v>
      </c>
      <c r="J1229" s="20">
        <f>(SUM(Portfolio!B1229:I1229)-sum(Portfolio!B1230:I1230))/SUM(Portfolio!B1230:I1230)</f>
        <v>0.00656622471</v>
      </c>
    </row>
    <row r="1230">
      <c r="A1230" s="21">
        <v>43872.0</v>
      </c>
      <c r="B1230" s="19">
        <v>2.0E-4</v>
      </c>
      <c r="C1230" s="19">
        <v>-0.0166</v>
      </c>
      <c r="D1230" s="19">
        <v>-0.0053</v>
      </c>
      <c r="E1230" s="19">
        <v>-0.0267</v>
      </c>
      <c r="F1230" s="19">
        <v>0.0097</v>
      </c>
      <c r="G1230" s="19">
        <v>0.0089</v>
      </c>
      <c r="H1230" s="19">
        <v>0.0109</v>
      </c>
      <c r="I1230" s="19">
        <v>-0.0091</v>
      </c>
      <c r="J1230" s="20">
        <f>(SUM(Portfolio!B1230:I1230)-sum(Portfolio!B1231:I1231))/SUM(Portfolio!B1231:I1231)</f>
        <v>-0.008372309362</v>
      </c>
    </row>
    <row r="1231">
      <c r="A1231" s="21">
        <v>43871.0</v>
      </c>
      <c r="B1231" s="19">
        <v>-0.0015</v>
      </c>
      <c r="C1231" s="19">
        <v>0.0064</v>
      </c>
      <c r="D1231" s="19">
        <v>0.0077</v>
      </c>
      <c r="E1231" s="19">
        <v>0.1089</v>
      </c>
      <c r="F1231" s="19">
        <v>-0.0134</v>
      </c>
      <c r="G1231" s="19">
        <v>0.0063</v>
      </c>
      <c r="H1231" s="19">
        <v>-0.0165</v>
      </c>
      <c r="I1231" s="19">
        <v>0.0549</v>
      </c>
      <c r="J1231" s="20">
        <f>(SUM(Portfolio!B1231:I1231)-sum(Portfolio!B1232:I1232))/SUM(Portfolio!B1232:I1232)</f>
        <v>0.04906291295</v>
      </c>
    </row>
    <row r="1232">
      <c r="A1232" s="18">
        <v>43868.0</v>
      </c>
      <c r="B1232" s="19">
        <v>0.0019</v>
      </c>
      <c r="C1232" s="19">
        <v>0.0155</v>
      </c>
      <c r="D1232" s="19">
        <v>-0.0168</v>
      </c>
      <c r="E1232" s="19">
        <v>0.0113</v>
      </c>
      <c r="F1232" s="19">
        <v>-7.0E-4</v>
      </c>
      <c r="G1232" s="19">
        <v>-0.006</v>
      </c>
      <c r="H1232" s="19">
        <v>0.0595</v>
      </c>
      <c r="I1232" s="19">
        <v>0.0454</v>
      </c>
      <c r="J1232" s="20">
        <f>(SUM(Portfolio!B1232:I1232)-sum(Portfolio!B1233:I1233))/SUM(Portfolio!B1233:I1233)</f>
        <v>0.04254255001</v>
      </c>
    </row>
    <row r="1233">
      <c r="A1233" s="18">
        <v>43867.0</v>
      </c>
      <c r="B1233" s="19">
        <v>-0.0039</v>
      </c>
      <c r="C1233" s="19">
        <v>0.0295</v>
      </c>
      <c r="D1233" s="19">
        <v>-0.0042</v>
      </c>
      <c r="E1233" s="19">
        <v>-0.0106</v>
      </c>
      <c r="F1233" s="19">
        <v>-0.0134</v>
      </c>
      <c r="G1233" s="19">
        <v>-0.0013</v>
      </c>
      <c r="H1233" s="19">
        <v>0.0559</v>
      </c>
      <c r="I1233" s="19">
        <v>7.0E-4</v>
      </c>
      <c r="J1233" s="20">
        <f>(SUM(Portfolio!B1233:I1233)-sum(Portfolio!B1234:I1234))/SUM(Portfolio!B1234:I1234)</f>
        <v>0.002856980331</v>
      </c>
    </row>
    <row r="1234">
      <c r="A1234" s="18">
        <v>43866.0</v>
      </c>
      <c r="B1234" s="19">
        <v>0.0121</v>
      </c>
      <c r="C1234" s="19">
        <v>0.0016</v>
      </c>
      <c r="D1234" s="19">
        <v>0.0266</v>
      </c>
      <c r="E1234" s="19">
        <v>-0.0623</v>
      </c>
      <c r="F1234" s="19">
        <v>0.0037</v>
      </c>
      <c r="G1234" s="19">
        <v>0.0028</v>
      </c>
      <c r="H1234" s="19">
        <v>0.0036</v>
      </c>
      <c r="I1234" s="19">
        <v>-0.0284</v>
      </c>
      <c r="J1234" s="20">
        <f>(SUM(Portfolio!B1234:I1234)-sum(Portfolio!B1235:I1235))/SUM(Portfolio!B1235:I1235)</f>
        <v>-0.02475588166</v>
      </c>
    </row>
    <row r="1235">
      <c r="A1235" s="18">
        <v>43865.0</v>
      </c>
      <c r="B1235" s="19">
        <v>0.031</v>
      </c>
      <c r="C1235" s="19">
        <v>-0.02</v>
      </c>
      <c r="D1235" s="19">
        <v>-0.0155</v>
      </c>
      <c r="E1235" s="19">
        <v>-0.0516</v>
      </c>
      <c r="F1235" s="19">
        <v>0.0388</v>
      </c>
      <c r="G1235" s="19">
        <v>0.007</v>
      </c>
      <c r="H1235" s="19">
        <v>9.0E-4</v>
      </c>
      <c r="I1235" s="19">
        <v>-0.0212</v>
      </c>
      <c r="J1235" s="20">
        <f>(SUM(Portfolio!B1235:I1235)-sum(Portfolio!B1236:I1236))/SUM(Portfolio!B1236:I1236)</f>
        <v>-0.01905011769</v>
      </c>
    </row>
    <row r="1236">
      <c r="A1236" s="18">
        <v>43864.0</v>
      </c>
      <c r="B1236" s="19">
        <v>-0.0049</v>
      </c>
      <c r="C1236" s="19">
        <v>-0.0222</v>
      </c>
      <c r="D1236" s="19">
        <v>0.0046</v>
      </c>
      <c r="E1236" s="19">
        <v>-0.0098</v>
      </c>
      <c r="F1236" s="19">
        <v>-0.0521</v>
      </c>
      <c r="G1236" s="19">
        <v>0.0251</v>
      </c>
      <c r="H1236" s="19">
        <v>-0.0314</v>
      </c>
      <c r="I1236" s="19">
        <v>-0.0019</v>
      </c>
      <c r="J1236" s="20">
        <f>(SUM(Portfolio!B1236:I1236)-sum(Portfolio!B1237:I1237))/SUM(Portfolio!B1237:I1237)</f>
        <v>-0.003477370358</v>
      </c>
    </row>
    <row r="1237">
      <c r="A1237" s="18">
        <v>43862.0</v>
      </c>
      <c r="B1237" s="19">
        <v>-0.0225</v>
      </c>
      <c r="C1237" s="19">
        <v>-0.0244</v>
      </c>
      <c r="D1237" s="19">
        <v>-0.0061</v>
      </c>
      <c r="E1237" s="19">
        <v>0.0679</v>
      </c>
      <c r="F1237" s="19">
        <v>-0.0687</v>
      </c>
      <c r="G1237" s="19">
        <v>-0.0117</v>
      </c>
      <c r="H1237" s="19">
        <v>0.0264</v>
      </c>
      <c r="I1237" s="19">
        <v>-0.0152</v>
      </c>
      <c r="J1237" s="20">
        <f>(SUM(Portfolio!B1237:I1237)-sum(Portfolio!B1238:I1238))/SUM(Portfolio!B1238:I1238)</f>
        <v>-0.01429933377</v>
      </c>
    </row>
    <row r="1238">
      <c r="A1238" s="21">
        <v>43861.0</v>
      </c>
      <c r="B1238" s="19">
        <v>2.0E-4</v>
      </c>
      <c r="C1238" s="19">
        <v>0.0055</v>
      </c>
      <c r="D1238" s="19">
        <v>-0.0114</v>
      </c>
      <c r="E1238" s="19">
        <v>-0.0335</v>
      </c>
      <c r="F1238" s="19">
        <v>0.0047</v>
      </c>
      <c r="G1238" s="19">
        <v>-0.0099</v>
      </c>
      <c r="H1238" s="19">
        <v>-0.0199</v>
      </c>
      <c r="I1238" s="19">
        <v>0.0767</v>
      </c>
      <c r="J1238" s="20">
        <f>(SUM(Portfolio!B1238:I1238)-sum(Portfolio!B1239:I1239))/SUM(Portfolio!B1239:I1239)</f>
        <v>0.06744274278</v>
      </c>
    </row>
    <row r="1239">
      <c r="A1239" s="21">
        <v>43860.0</v>
      </c>
      <c r="B1239" s="19">
        <v>-0.0079</v>
      </c>
      <c r="C1239" s="19">
        <v>-0.0231</v>
      </c>
      <c r="D1239" s="19">
        <v>0.015</v>
      </c>
      <c r="E1239" s="19">
        <v>-0.0231</v>
      </c>
      <c r="F1239" s="19">
        <v>-0.011</v>
      </c>
      <c r="G1239" s="19">
        <v>-0.0108</v>
      </c>
      <c r="H1239" s="19">
        <v>-0.0463</v>
      </c>
      <c r="I1239" s="19">
        <v>-0.0255</v>
      </c>
      <c r="J1239" s="20">
        <f>(SUM(Portfolio!B1239:I1239)-sum(Portfolio!B1240:I1240))/SUM(Portfolio!B1240:I1240)</f>
        <v>-0.02490379906</v>
      </c>
    </row>
    <row r="1240">
      <c r="A1240" s="21">
        <v>43859.0</v>
      </c>
      <c r="B1240" s="19">
        <v>0.0103</v>
      </c>
      <c r="C1240" s="19">
        <v>-0.0099</v>
      </c>
      <c r="D1240" s="19">
        <v>-1.0E-4</v>
      </c>
      <c r="E1240" s="19">
        <v>-0.0101</v>
      </c>
      <c r="F1240" s="19">
        <v>0.0256</v>
      </c>
      <c r="G1240" s="19">
        <v>-0.0025</v>
      </c>
      <c r="H1240" s="19">
        <v>-0.0317</v>
      </c>
      <c r="I1240" s="19">
        <v>-6.0E-4</v>
      </c>
      <c r="J1240" s="20">
        <f>(SUM(Portfolio!B1240:I1240)-sum(Portfolio!B1241:I1241))/SUM(Portfolio!B1241:I1241)</f>
        <v>-0.001564602062</v>
      </c>
    </row>
    <row r="1241">
      <c r="A1241" s="21">
        <v>43858.0</v>
      </c>
      <c r="B1241" s="19">
        <v>0.0082</v>
      </c>
      <c r="C1241" s="19">
        <v>-0.0035</v>
      </c>
      <c r="D1241" s="19">
        <v>-0.0059</v>
      </c>
      <c r="E1241" s="19">
        <v>0.0151</v>
      </c>
      <c r="F1241" s="19">
        <v>-0.0164</v>
      </c>
      <c r="G1241" s="19">
        <v>0.0033</v>
      </c>
      <c r="H1241" s="19">
        <v>-0.0108</v>
      </c>
      <c r="I1241" s="19">
        <v>-0.0149</v>
      </c>
      <c r="J1241" s="20">
        <f>(SUM(Portfolio!B1241:I1241)-sum(Portfolio!B1242:I1242))/SUM(Portfolio!B1242:I1242)</f>
        <v>-0.01363297199</v>
      </c>
    </row>
    <row r="1242">
      <c r="A1242" s="21">
        <v>43857.0</v>
      </c>
      <c r="B1242" s="19">
        <v>-0.0252</v>
      </c>
      <c r="C1242" s="19">
        <v>-0.0042</v>
      </c>
      <c r="D1242" s="19">
        <v>-0.002</v>
      </c>
      <c r="E1242" s="19">
        <v>-0.0303</v>
      </c>
      <c r="F1242" s="19">
        <v>-0.0149</v>
      </c>
      <c r="G1242" s="19">
        <v>-0.0065</v>
      </c>
      <c r="H1242" s="19">
        <v>-0.0092</v>
      </c>
      <c r="I1242" s="19">
        <v>0.0569</v>
      </c>
      <c r="J1242" s="20">
        <f>(SUM(Portfolio!B1242:I1242)-sum(Portfolio!B1243:I1243))/SUM(Portfolio!B1243:I1243)</f>
        <v>0.0489343951</v>
      </c>
    </row>
    <row r="1243">
      <c r="A1243" s="21">
        <v>43854.0</v>
      </c>
      <c r="B1243" s="19">
        <v>-2.0E-4</v>
      </c>
      <c r="C1243" s="19">
        <v>-4.0E-4</v>
      </c>
      <c r="D1243" s="19">
        <v>0.0184</v>
      </c>
      <c r="E1243" s="19">
        <v>-0.0185</v>
      </c>
      <c r="F1243" s="19">
        <v>0.0011</v>
      </c>
      <c r="G1243" s="19">
        <v>-0.0097</v>
      </c>
      <c r="H1243" s="19">
        <v>0.002</v>
      </c>
      <c r="I1243" s="19">
        <v>-0.0184</v>
      </c>
      <c r="J1243" s="20">
        <f>(SUM(Portfolio!B1243:I1243)-sum(Portfolio!B1244:I1244))/SUM(Portfolio!B1244:I1244)</f>
        <v>-0.01606067016</v>
      </c>
    </row>
    <row r="1244">
      <c r="A1244" s="21">
        <v>43853.0</v>
      </c>
      <c r="B1244" s="19">
        <v>0.0032</v>
      </c>
      <c r="C1244" s="19">
        <v>0.001</v>
      </c>
      <c r="D1244" s="19">
        <v>0.0101</v>
      </c>
      <c r="E1244" s="19">
        <v>-0.0117</v>
      </c>
      <c r="F1244" s="19">
        <v>-6.0E-4</v>
      </c>
      <c r="G1244" s="19">
        <v>0.0078</v>
      </c>
      <c r="H1244" s="19">
        <v>0.0026</v>
      </c>
      <c r="I1244" s="19">
        <v>0.0425</v>
      </c>
      <c r="J1244" s="20">
        <f>(SUM(Portfolio!B1244:I1244)-sum(Portfolio!B1245:I1245))/SUM(Portfolio!B1245:I1245)</f>
        <v>0.03778726874</v>
      </c>
    </row>
    <row r="1245">
      <c r="A1245" s="21">
        <v>43852.0</v>
      </c>
      <c r="B1245" s="19">
        <v>-0.0028</v>
      </c>
      <c r="C1245" s="19">
        <v>-0.0308</v>
      </c>
      <c r="D1245" s="19">
        <v>-0.0077</v>
      </c>
      <c r="E1245" s="19">
        <v>-0.0013</v>
      </c>
      <c r="F1245" s="19">
        <v>-0.0017</v>
      </c>
      <c r="G1245" s="19">
        <v>0.0049</v>
      </c>
      <c r="H1245" s="19">
        <v>0.0152</v>
      </c>
      <c r="I1245" s="19">
        <v>0.0472</v>
      </c>
      <c r="J1245" s="20">
        <f>(SUM(Portfolio!B1245:I1245)-sum(Portfolio!B1246:I1246))/SUM(Portfolio!B1246:I1246)</f>
        <v>0.04060923495</v>
      </c>
    </row>
    <row r="1246">
      <c r="A1246" s="21">
        <v>43851.0</v>
      </c>
      <c r="B1246" s="19">
        <v>-0.0084</v>
      </c>
      <c r="C1246" s="19">
        <v>0.028</v>
      </c>
      <c r="D1246" s="19">
        <v>8.0E-4</v>
      </c>
      <c r="E1246" s="19">
        <v>-0.014</v>
      </c>
      <c r="F1246" s="19">
        <v>-0.0143</v>
      </c>
      <c r="G1246" s="19">
        <v>-0.004</v>
      </c>
      <c r="H1246" s="19">
        <v>-9.0E-4</v>
      </c>
      <c r="I1246" s="19">
        <v>0.0284</v>
      </c>
      <c r="J1246" s="20">
        <f>(SUM(Portfolio!B1246:I1246)-sum(Portfolio!B1247:I1247))/SUM(Portfolio!B1247:I1247)</f>
        <v>0.02538515879</v>
      </c>
    </row>
    <row r="1247">
      <c r="A1247" s="21">
        <v>43850.0</v>
      </c>
      <c r="B1247" s="19">
        <v>-0.0182</v>
      </c>
      <c r="C1247" s="19">
        <v>0.0092</v>
      </c>
      <c r="D1247" s="19">
        <v>0.0011</v>
      </c>
      <c r="E1247" s="19">
        <v>0.023</v>
      </c>
      <c r="F1247" s="19">
        <v>0.0081</v>
      </c>
      <c r="G1247" s="19">
        <v>-0.0061</v>
      </c>
      <c r="H1247" s="19">
        <v>0.0311</v>
      </c>
      <c r="I1247" s="19">
        <v>0.0421</v>
      </c>
      <c r="J1247" s="20">
        <f>(SUM(Portfolio!B1247:I1247)-sum(Portfolio!B1248:I1248))/SUM(Portfolio!B1248:I1248)</f>
        <v>0.03770283002</v>
      </c>
    </row>
    <row r="1248">
      <c r="A1248" s="21">
        <v>43847.0</v>
      </c>
      <c r="B1248" s="19">
        <v>-0.0074</v>
      </c>
      <c r="C1248" s="19">
        <v>-0.0036</v>
      </c>
      <c r="D1248" s="19">
        <v>-7.0E-4</v>
      </c>
      <c r="E1248" s="19">
        <v>-0.002</v>
      </c>
      <c r="F1248" s="19">
        <v>-0.0033</v>
      </c>
      <c r="G1248" s="19">
        <v>-0.0084</v>
      </c>
      <c r="H1248" s="19">
        <v>0.0179</v>
      </c>
      <c r="I1248" s="19">
        <v>-0.0265</v>
      </c>
      <c r="J1248" s="20">
        <f>(SUM(Portfolio!B1248:I1248)-sum(Portfolio!B1249:I1249))/SUM(Portfolio!B1249:I1249)</f>
        <v>-0.02290018512</v>
      </c>
    </row>
    <row r="1249">
      <c r="A1249" s="21">
        <v>43846.0</v>
      </c>
      <c r="B1249" s="19">
        <v>0.0026</v>
      </c>
      <c r="C1249" s="19">
        <v>-0.0093</v>
      </c>
      <c r="D1249" s="19">
        <v>-0.0104</v>
      </c>
      <c r="E1249" s="19">
        <v>-5.0E-4</v>
      </c>
      <c r="F1249" s="19">
        <v>-0.0068</v>
      </c>
      <c r="G1249" s="19">
        <v>0.002</v>
      </c>
      <c r="H1249" s="19">
        <v>-0.0461</v>
      </c>
      <c r="I1249" s="19">
        <v>-0.0178</v>
      </c>
      <c r="J1249" s="20">
        <f>(SUM(Portfolio!B1249:I1249)-sum(Portfolio!B1250:I1250))/SUM(Portfolio!B1250:I1250)</f>
        <v>-0.01764461659</v>
      </c>
    </row>
    <row r="1250">
      <c r="A1250" s="21">
        <v>43845.0</v>
      </c>
      <c r="B1250" s="19">
        <v>-0.0041</v>
      </c>
      <c r="C1250" s="19">
        <v>-0.0026</v>
      </c>
      <c r="D1250" s="19">
        <v>0.0027</v>
      </c>
      <c r="E1250" s="19">
        <v>0.0227</v>
      </c>
      <c r="F1250" s="19">
        <v>-0.0035</v>
      </c>
      <c r="G1250" s="19">
        <v>-0.0011</v>
      </c>
      <c r="H1250" s="19">
        <v>0.0013</v>
      </c>
      <c r="I1250" s="19">
        <v>-0.0403</v>
      </c>
      <c r="J1250" s="20">
        <f>(SUM(Portfolio!B1250:I1250)-sum(Portfolio!B1251:I1251))/SUM(Portfolio!B1251:I1251)</f>
        <v>-0.03540447006</v>
      </c>
    </row>
    <row r="1251">
      <c r="A1251" s="21">
        <v>43844.0</v>
      </c>
      <c r="B1251" s="19">
        <v>0.0027</v>
      </c>
      <c r="C1251" s="19">
        <v>-2.0E-4</v>
      </c>
      <c r="D1251" s="19">
        <v>0.048</v>
      </c>
      <c r="E1251" s="19">
        <v>0.0518</v>
      </c>
      <c r="F1251" s="19">
        <v>0.0167</v>
      </c>
      <c r="G1251" s="19">
        <v>9.0E-4</v>
      </c>
      <c r="H1251" s="19">
        <v>-0.004</v>
      </c>
      <c r="I1251" s="19">
        <v>-0.0154</v>
      </c>
      <c r="J1251" s="20">
        <f>(SUM(Portfolio!B1251:I1251)-sum(Portfolio!B1252:I1252))/SUM(Portfolio!B1252:I1252)</f>
        <v>-0.01259458078</v>
      </c>
    </row>
    <row r="1252">
      <c r="A1252" s="21">
        <v>43843.0</v>
      </c>
      <c r="B1252" s="19">
        <v>0.0026</v>
      </c>
      <c r="C1252" s="19">
        <v>0.023</v>
      </c>
      <c r="D1252" s="19">
        <v>0.0146</v>
      </c>
      <c r="E1252" s="19">
        <v>-0.0116</v>
      </c>
      <c r="F1252" s="19">
        <v>0.0053</v>
      </c>
      <c r="G1252" s="19">
        <v>0.0029</v>
      </c>
      <c r="H1252" s="19">
        <v>-0.0158</v>
      </c>
      <c r="I1252" s="19">
        <v>0.055</v>
      </c>
      <c r="J1252" s="20">
        <f>(SUM(Portfolio!B1252:I1252)-sum(Portfolio!B1253:I1253))/SUM(Portfolio!B1253:I1253)</f>
        <v>0.04860749533</v>
      </c>
    </row>
    <row r="1253">
      <c r="A1253" s="21">
        <v>43840.0</v>
      </c>
      <c r="B1253" s="19">
        <v>0.0089</v>
      </c>
      <c r="C1253" s="19">
        <v>-0.0075</v>
      </c>
      <c r="D1253" s="19">
        <v>0.013</v>
      </c>
      <c r="E1253" s="19">
        <v>-0.0051</v>
      </c>
      <c r="F1253" s="19">
        <v>0.0093</v>
      </c>
      <c r="G1253" s="19">
        <v>0.0062</v>
      </c>
      <c r="H1253" s="19">
        <v>0.0173</v>
      </c>
      <c r="I1253" s="19">
        <v>0.0</v>
      </c>
      <c r="J1253" s="20">
        <f>(SUM(Portfolio!B1253:I1253)-sum(Portfolio!B1254:I1254))/SUM(Portfolio!B1254:I1254)</f>
        <v>0.0008275967077</v>
      </c>
    </row>
    <row r="1254">
      <c r="A1254" s="18">
        <v>43839.0</v>
      </c>
      <c r="B1254" s="19">
        <v>0.0112</v>
      </c>
      <c r="C1254" s="19">
        <v>0.0154</v>
      </c>
      <c r="D1254" s="19">
        <v>-0.0133</v>
      </c>
      <c r="E1254" s="19">
        <v>-0.0285</v>
      </c>
      <c r="F1254" s="19">
        <v>0.0068</v>
      </c>
      <c r="G1254" s="19">
        <v>0.002</v>
      </c>
      <c r="H1254" s="19">
        <v>0.0171</v>
      </c>
      <c r="I1254" s="19">
        <v>0.014</v>
      </c>
      <c r="J1254" s="20">
        <f>(SUM(Portfolio!B1254:I1254)-sum(Portfolio!B1255:I1255))/SUM(Portfolio!B1255:I1255)</f>
        <v>0.01336352171</v>
      </c>
    </row>
    <row r="1255">
      <c r="A1255" s="18">
        <v>43838.0</v>
      </c>
      <c r="B1255" s="19">
        <v>-0.0026</v>
      </c>
      <c r="C1255" s="19">
        <v>-0.0232</v>
      </c>
      <c r="D1255" s="19">
        <v>-0.0148</v>
      </c>
      <c r="E1255" s="19">
        <v>-0.0137</v>
      </c>
      <c r="F1255" s="19">
        <v>-0.0049</v>
      </c>
      <c r="G1255" s="19">
        <v>0.0132</v>
      </c>
      <c r="H1255" s="19">
        <v>0.0053</v>
      </c>
      <c r="I1255" s="19">
        <v>0.0584</v>
      </c>
      <c r="J1255" s="20">
        <f>(SUM(Portfolio!B1255:I1255)-sum(Portfolio!B1256:I1256))/SUM(Portfolio!B1256:I1256)</f>
        <v>0.04960801305</v>
      </c>
    </row>
    <row r="1256">
      <c r="A1256" s="18">
        <v>43837.0</v>
      </c>
      <c r="B1256" s="19">
        <v>0.0158</v>
      </c>
      <c r="C1256" s="19">
        <v>0.0012</v>
      </c>
      <c r="D1256" s="19">
        <v>-0.0096</v>
      </c>
      <c r="E1256" s="19">
        <v>0.0504</v>
      </c>
      <c r="F1256" s="19">
        <v>0.0011</v>
      </c>
      <c r="G1256" s="19">
        <v>-0.0034</v>
      </c>
      <c r="H1256" s="19">
        <v>0.0049</v>
      </c>
      <c r="I1256" s="19">
        <v>0.0533</v>
      </c>
      <c r="J1256" s="20">
        <f>(SUM(Portfolio!B1256:I1256)-sum(Portfolio!B1257:I1257))/SUM(Portfolio!B1257:I1257)</f>
        <v>0.04668339376</v>
      </c>
    </row>
    <row r="1257">
      <c r="A1257" s="18">
        <v>43836.0</v>
      </c>
      <c r="B1257" s="24"/>
      <c r="C1257" s="24"/>
      <c r="D1257" s="24"/>
      <c r="E1257" s="24"/>
      <c r="F1257" s="24"/>
      <c r="G1257" s="24"/>
      <c r="H1257" s="24"/>
      <c r="I1257" s="24"/>
      <c r="J1257" s="25"/>
    </row>
    <row r="1258">
      <c r="A1258" s="18">
        <v>43833.0</v>
      </c>
      <c r="B1258" s="24"/>
      <c r="C1258" s="24"/>
      <c r="D1258" s="24"/>
      <c r="E1258" s="24"/>
      <c r="F1258" s="24"/>
      <c r="G1258" s="24"/>
      <c r="H1258" s="24"/>
      <c r="I1258" s="24"/>
      <c r="J1258" s="25"/>
    </row>
    <row r="1259">
      <c r="A1259" s="18">
        <v>43832.0</v>
      </c>
      <c r="B1259" s="24"/>
      <c r="C1259" s="24"/>
      <c r="D1259" s="24"/>
      <c r="E1259" s="24"/>
      <c r="F1259" s="24"/>
      <c r="G1259" s="24"/>
      <c r="H1259" s="24"/>
      <c r="I1259" s="24"/>
      <c r="J1259" s="25"/>
    </row>
    <row r="1260">
      <c r="A1260" s="18">
        <v>43831.0</v>
      </c>
      <c r="B1260" s="24"/>
      <c r="C1260" s="24"/>
      <c r="D1260" s="24"/>
      <c r="E1260" s="24"/>
      <c r="F1260" s="24"/>
      <c r="G1260" s="24"/>
      <c r="H1260" s="24"/>
      <c r="I1260" s="24"/>
      <c r="J1260" s="25"/>
    </row>
    <row r="1261" hidden="1">
      <c r="A1261" s="26"/>
      <c r="B1261" s="27"/>
      <c r="C1261" s="27"/>
      <c r="D1261" s="27"/>
      <c r="E1261" s="27"/>
      <c r="F1261" s="27"/>
      <c r="G1261" s="27"/>
      <c r="H1261" s="27"/>
      <c r="I1261" s="27"/>
    </row>
    <row r="1262" hidden="1">
      <c r="A1262" s="26"/>
      <c r="B1262" s="27"/>
      <c r="C1262" s="27"/>
      <c r="D1262" s="27"/>
      <c r="E1262" s="27"/>
      <c r="F1262" s="27"/>
      <c r="G1262" s="27"/>
      <c r="H1262" s="27"/>
      <c r="I1262" s="27"/>
    </row>
    <row r="1263" hidden="1">
      <c r="A1263" s="26"/>
      <c r="B1263" s="27"/>
      <c r="C1263" s="27"/>
      <c r="D1263" s="27"/>
      <c r="E1263" s="27"/>
      <c r="F1263" s="27"/>
      <c r="G1263" s="27"/>
      <c r="H1263" s="27"/>
      <c r="I1263" s="27"/>
    </row>
    <row r="1264" hidden="1">
      <c r="A1264" s="26"/>
      <c r="B1264" s="27"/>
      <c r="C1264" s="27"/>
      <c r="D1264" s="27"/>
      <c r="E1264" s="27"/>
      <c r="F1264" s="27"/>
      <c r="G1264" s="27"/>
      <c r="H1264" s="27"/>
      <c r="I1264" s="27"/>
    </row>
    <row r="1265" hidden="1">
      <c r="A1265" s="26"/>
      <c r="B1265" s="27"/>
      <c r="C1265" s="27"/>
      <c r="D1265" s="27"/>
      <c r="E1265" s="27"/>
      <c r="F1265" s="27"/>
      <c r="G1265" s="27"/>
      <c r="H1265" s="27"/>
      <c r="I1265" s="27"/>
    </row>
    <row r="1266" hidden="1">
      <c r="A1266" s="26"/>
      <c r="B1266" s="27"/>
      <c r="C1266" s="27"/>
      <c r="D1266" s="27"/>
      <c r="E1266" s="27"/>
      <c r="F1266" s="27"/>
      <c r="G1266" s="27"/>
      <c r="H1266" s="27"/>
      <c r="I1266" s="27"/>
    </row>
    <row r="1267" hidden="1">
      <c r="A1267" s="26"/>
      <c r="B1267" s="27"/>
      <c r="C1267" s="27"/>
      <c r="D1267" s="27"/>
      <c r="E1267" s="27"/>
      <c r="F1267" s="27"/>
      <c r="G1267" s="27"/>
      <c r="H1267" s="27"/>
      <c r="I1267" s="27"/>
    </row>
    <row r="1268" hidden="1">
      <c r="A1268" s="26"/>
      <c r="B1268" s="27"/>
      <c r="C1268" s="27"/>
      <c r="D1268" s="27"/>
      <c r="E1268" s="27"/>
      <c r="F1268" s="27"/>
      <c r="G1268" s="27"/>
      <c r="H1268" s="27"/>
      <c r="I1268" s="27"/>
    </row>
    <row r="1269" hidden="1">
      <c r="A1269" s="26"/>
      <c r="B1269" s="27"/>
      <c r="C1269" s="27"/>
      <c r="D1269" s="27"/>
      <c r="E1269" s="27"/>
      <c r="F1269" s="27"/>
      <c r="G1269" s="27"/>
      <c r="H1269" s="27"/>
      <c r="I1269" s="27"/>
    </row>
    <row r="1270" hidden="1">
      <c r="A1270" s="26"/>
      <c r="B1270" s="27"/>
      <c r="C1270" s="27"/>
      <c r="D1270" s="27"/>
      <c r="E1270" s="27"/>
      <c r="F1270" s="27"/>
      <c r="G1270" s="27"/>
      <c r="H1270" s="27"/>
      <c r="I1270" s="27"/>
    </row>
    <row r="1271" hidden="1">
      <c r="A1271" s="26"/>
      <c r="B1271" s="27"/>
      <c r="C1271" s="27"/>
      <c r="D1271" s="27"/>
      <c r="E1271" s="27"/>
      <c r="F1271" s="27"/>
      <c r="G1271" s="27"/>
      <c r="H1271" s="27"/>
      <c r="I1271" s="27"/>
    </row>
    <row r="1272" hidden="1">
      <c r="A1272" s="26"/>
      <c r="B1272" s="27"/>
      <c r="C1272" s="27"/>
      <c r="D1272" s="27"/>
      <c r="E1272" s="27"/>
      <c r="F1272" s="27"/>
      <c r="G1272" s="27"/>
      <c r="H1272" s="27"/>
      <c r="I1272" s="27"/>
    </row>
    <row r="1273" hidden="1">
      <c r="A1273" s="26"/>
      <c r="B1273" s="27"/>
      <c r="C1273" s="27"/>
      <c r="D1273" s="27"/>
      <c r="E1273" s="27"/>
      <c r="F1273" s="27"/>
      <c r="G1273" s="27"/>
      <c r="H1273" s="27"/>
      <c r="I1273" s="27"/>
    </row>
    <row r="1274" hidden="1">
      <c r="A1274" s="26"/>
      <c r="B1274" s="27"/>
      <c r="C1274" s="27"/>
      <c r="D1274" s="27"/>
      <c r="E1274" s="27"/>
      <c r="F1274" s="27"/>
      <c r="G1274" s="27"/>
      <c r="H1274" s="27"/>
      <c r="I1274" s="27"/>
    </row>
    <row r="1275" hidden="1">
      <c r="A1275" s="26"/>
      <c r="B1275" s="27"/>
      <c r="C1275" s="27"/>
      <c r="D1275" s="27"/>
      <c r="E1275" s="27"/>
      <c r="F1275" s="27"/>
      <c r="G1275" s="27"/>
      <c r="H1275" s="27"/>
      <c r="I1275" s="27"/>
    </row>
    <row r="1276" hidden="1">
      <c r="A1276" s="26"/>
      <c r="B1276" s="27"/>
      <c r="C1276" s="27"/>
      <c r="D1276" s="27"/>
      <c r="E1276" s="27"/>
      <c r="F1276" s="27"/>
      <c r="G1276" s="27"/>
      <c r="H1276" s="27"/>
      <c r="I1276" s="27"/>
    </row>
    <row r="1277" hidden="1">
      <c r="A1277" s="26"/>
      <c r="B1277" s="27"/>
      <c r="C1277" s="27"/>
      <c r="D1277" s="27"/>
      <c r="E1277" s="27"/>
      <c r="F1277" s="27"/>
      <c r="G1277" s="27"/>
      <c r="H1277" s="27"/>
      <c r="I1277" s="27"/>
    </row>
    <row r="1278" hidden="1">
      <c r="A1278" s="26"/>
      <c r="B1278" s="27"/>
      <c r="C1278" s="27"/>
      <c r="D1278" s="27"/>
      <c r="E1278" s="27"/>
      <c r="F1278" s="27"/>
      <c r="G1278" s="27"/>
      <c r="H1278" s="27"/>
      <c r="I1278" s="27"/>
    </row>
    <row r="1279" hidden="1">
      <c r="A1279" s="26"/>
      <c r="B1279" s="27"/>
      <c r="C1279" s="27"/>
      <c r="D1279" s="27"/>
      <c r="E1279" s="27"/>
      <c r="F1279" s="27"/>
      <c r="G1279" s="27"/>
      <c r="H1279" s="27"/>
      <c r="I1279" s="27"/>
    </row>
    <row r="1280" hidden="1">
      <c r="A1280" s="26"/>
      <c r="B1280" s="27"/>
      <c r="C1280" s="27"/>
      <c r="D1280" s="27"/>
      <c r="E1280" s="27"/>
      <c r="F1280" s="27"/>
      <c r="G1280" s="27"/>
      <c r="H1280" s="27"/>
      <c r="I1280" s="27"/>
    </row>
    <row r="1281" hidden="1">
      <c r="A1281" s="26"/>
      <c r="B1281" s="27"/>
      <c r="C1281" s="27"/>
      <c r="D1281" s="27"/>
      <c r="E1281" s="27"/>
      <c r="F1281" s="27"/>
      <c r="G1281" s="27"/>
      <c r="H1281" s="27"/>
      <c r="I1281" s="27"/>
    </row>
    <row r="1282" hidden="1">
      <c r="A1282" s="26"/>
      <c r="B1282" s="27"/>
      <c r="C1282" s="27"/>
      <c r="D1282" s="27"/>
      <c r="E1282" s="27"/>
      <c r="F1282" s="27"/>
      <c r="G1282" s="27"/>
      <c r="H1282" s="27"/>
      <c r="I1282" s="27"/>
    </row>
    <row r="1283" hidden="1">
      <c r="A1283" s="26"/>
      <c r="B1283" s="27"/>
      <c r="C1283" s="27"/>
      <c r="D1283" s="27"/>
      <c r="E1283" s="27"/>
      <c r="F1283" s="27"/>
      <c r="G1283" s="27"/>
      <c r="H1283" s="27"/>
      <c r="I1283" s="27"/>
    </row>
    <row r="1284" hidden="1">
      <c r="A1284" s="26"/>
      <c r="B1284" s="27"/>
      <c r="C1284" s="27"/>
      <c r="D1284" s="27"/>
      <c r="E1284" s="27"/>
      <c r="F1284" s="27"/>
      <c r="G1284" s="27"/>
      <c r="H1284" s="27"/>
      <c r="I1284" s="27"/>
    </row>
    <row r="1285" hidden="1">
      <c r="A1285" s="26"/>
      <c r="B1285" s="27"/>
      <c r="C1285" s="27"/>
      <c r="D1285" s="27"/>
      <c r="E1285" s="27"/>
      <c r="F1285" s="27"/>
      <c r="G1285" s="27"/>
      <c r="H1285" s="27"/>
      <c r="I1285" s="27"/>
    </row>
    <row r="1286" hidden="1">
      <c r="A1286" s="26"/>
      <c r="B1286" s="27"/>
      <c r="C1286" s="27"/>
      <c r="D1286" s="27"/>
      <c r="E1286" s="27"/>
      <c r="F1286" s="27"/>
      <c r="G1286" s="27"/>
      <c r="H1286" s="27"/>
      <c r="I1286" s="27"/>
    </row>
    <row r="1287" hidden="1">
      <c r="A1287" s="26"/>
      <c r="B1287" s="27"/>
      <c r="C1287" s="27"/>
      <c r="D1287" s="27"/>
      <c r="E1287" s="27"/>
      <c r="F1287" s="27"/>
      <c r="G1287" s="27"/>
      <c r="H1287" s="27"/>
      <c r="I1287" s="27"/>
    </row>
    <row r="1288" hidden="1">
      <c r="A1288" s="26"/>
      <c r="B1288" s="27"/>
      <c r="C1288" s="27"/>
      <c r="D1288" s="27"/>
      <c r="E1288" s="27"/>
      <c r="F1288" s="27"/>
      <c r="G1288" s="27"/>
      <c r="H1288" s="27"/>
      <c r="I1288" s="27"/>
    </row>
    <row r="1289" hidden="1">
      <c r="A1289" s="26"/>
      <c r="B1289" s="27"/>
      <c r="C1289" s="27"/>
      <c r="D1289" s="27"/>
      <c r="E1289" s="27"/>
      <c r="F1289" s="27"/>
      <c r="G1289" s="27"/>
      <c r="H1289" s="27"/>
      <c r="I1289" s="27"/>
    </row>
    <row r="1290" hidden="1">
      <c r="A1290" s="26"/>
      <c r="B1290" s="27"/>
      <c r="C1290" s="27"/>
      <c r="D1290" s="27"/>
      <c r="E1290" s="27"/>
      <c r="F1290" s="27"/>
      <c r="G1290" s="27"/>
      <c r="H1290" s="27"/>
      <c r="I1290" s="27"/>
    </row>
    <row r="1291" hidden="1">
      <c r="A1291" s="26"/>
      <c r="B1291" s="27"/>
      <c r="C1291" s="27"/>
      <c r="D1291" s="27"/>
      <c r="E1291" s="27"/>
      <c r="F1291" s="27"/>
      <c r="G1291" s="27"/>
      <c r="H1291" s="27"/>
      <c r="I1291" s="27"/>
    </row>
    <row r="1292" hidden="1">
      <c r="A1292" s="26"/>
      <c r="B1292" s="27"/>
      <c r="C1292" s="27"/>
      <c r="D1292" s="27"/>
      <c r="E1292" s="27"/>
      <c r="F1292" s="27"/>
      <c r="G1292" s="27"/>
      <c r="H1292" s="27"/>
      <c r="I1292" s="27"/>
    </row>
    <row r="1293" hidden="1">
      <c r="A1293" s="26"/>
      <c r="B1293" s="27"/>
      <c r="C1293" s="27"/>
      <c r="D1293" s="27"/>
      <c r="E1293" s="27"/>
      <c r="F1293" s="27"/>
      <c r="G1293" s="27"/>
      <c r="H1293" s="27"/>
      <c r="I1293" s="27"/>
    </row>
    <row r="1294" hidden="1">
      <c r="A1294" s="26"/>
      <c r="B1294" s="27"/>
      <c r="C1294" s="27"/>
      <c r="D1294" s="27"/>
      <c r="E1294" s="27"/>
      <c r="F1294" s="27"/>
      <c r="G1294" s="27"/>
      <c r="H1294" s="27"/>
      <c r="I1294" s="27"/>
    </row>
    <row r="1295" hidden="1">
      <c r="A1295" s="26"/>
      <c r="B1295" s="27"/>
      <c r="C1295" s="27"/>
      <c r="D1295" s="27"/>
      <c r="E1295" s="27"/>
      <c r="F1295" s="27"/>
      <c r="G1295" s="27"/>
      <c r="H1295" s="27"/>
      <c r="I1295" s="27"/>
    </row>
    <row r="1296" hidden="1">
      <c r="A1296" s="26"/>
      <c r="B1296" s="27"/>
      <c r="C1296" s="27"/>
      <c r="D1296" s="27"/>
      <c r="E1296" s="27"/>
      <c r="F1296" s="27"/>
      <c r="G1296" s="27"/>
      <c r="H1296" s="27"/>
      <c r="I1296" s="27"/>
    </row>
    <row r="1297" hidden="1">
      <c r="A1297" s="26"/>
      <c r="B1297" s="27"/>
      <c r="C1297" s="27"/>
      <c r="D1297" s="27"/>
      <c r="E1297" s="27"/>
      <c r="F1297" s="27"/>
      <c r="G1297" s="27"/>
      <c r="H1297" s="27"/>
      <c r="I1297" s="27"/>
    </row>
    <row r="1298" hidden="1">
      <c r="A1298" s="26"/>
      <c r="B1298" s="27"/>
      <c r="C1298" s="27"/>
      <c r="D1298" s="27"/>
      <c r="E1298" s="27"/>
      <c r="F1298" s="27"/>
      <c r="G1298" s="27"/>
      <c r="H1298" s="27"/>
      <c r="I1298" s="27"/>
    </row>
    <row r="1299" hidden="1">
      <c r="A1299" s="26"/>
      <c r="B1299" s="27"/>
      <c r="C1299" s="27"/>
      <c r="D1299" s="27"/>
      <c r="E1299" s="27"/>
      <c r="F1299" s="27"/>
      <c r="G1299" s="27"/>
      <c r="H1299" s="27"/>
      <c r="I1299" s="27"/>
    </row>
    <row r="1300" hidden="1">
      <c r="A1300" s="26"/>
      <c r="B1300" s="27"/>
      <c r="C1300" s="27"/>
      <c r="D1300" s="27"/>
      <c r="E1300" s="27"/>
      <c r="F1300" s="27"/>
      <c r="G1300" s="27"/>
      <c r="H1300" s="27"/>
      <c r="I1300" s="27"/>
    </row>
    <row r="1301" hidden="1">
      <c r="A1301" s="26"/>
      <c r="B1301" s="27"/>
      <c r="C1301" s="27"/>
      <c r="D1301" s="27"/>
      <c r="E1301" s="27"/>
      <c r="F1301" s="27"/>
      <c r="G1301" s="27"/>
      <c r="H1301" s="27"/>
      <c r="I1301" s="27"/>
    </row>
    <row r="1302" hidden="1">
      <c r="A1302" s="26"/>
      <c r="B1302" s="27"/>
      <c r="C1302" s="27"/>
      <c r="D1302" s="27"/>
      <c r="E1302" s="27"/>
      <c r="F1302" s="27"/>
      <c r="G1302" s="27"/>
      <c r="H1302" s="27"/>
      <c r="I1302" s="27"/>
    </row>
    <row r="1303" hidden="1">
      <c r="A1303" s="26"/>
      <c r="B1303" s="27"/>
      <c r="C1303" s="27"/>
      <c r="D1303" s="27"/>
      <c r="E1303" s="27"/>
      <c r="F1303" s="27"/>
      <c r="G1303" s="27"/>
      <c r="H1303" s="27"/>
      <c r="I1303" s="27"/>
    </row>
    <row r="1304" hidden="1">
      <c r="A1304" s="26"/>
      <c r="B1304" s="27"/>
      <c r="C1304" s="27"/>
      <c r="D1304" s="27"/>
      <c r="E1304" s="27"/>
      <c r="F1304" s="27"/>
      <c r="G1304" s="27"/>
      <c r="H1304" s="27"/>
      <c r="I1304" s="27"/>
    </row>
    <row r="1305" hidden="1">
      <c r="A1305" s="26"/>
      <c r="B1305" s="27"/>
      <c r="C1305" s="27"/>
      <c r="D1305" s="27"/>
      <c r="E1305" s="27"/>
      <c r="F1305" s="27"/>
      <c r="G1305" s="27"/>
      <c r="H1305" s="27"/>
      <c r="I1305" s="27"/>
    </row>
    <row r="1306" hidden="1">
      <c r="A1306" s="26"/>
      <c r="B1306" s="27"/>
      <c r="C1306" s="27"/>
      <c r="D1306" s="27"/>
      <c r="E1306" s="27"/>
      <c r="F1306" s="27"/>
      <c r="G1306" s="27"/>
      <c r="H1306" s="27"/>
      <c r="I1306" s="27"/>
    </row>
    <row r="1307" hidden="1">
      <c r="A1307" s="26"/>
      <c r="B1307" s="27"/>
      <c r="C1307" s="27"/>
      <c r="D1307" s="27"/>
      <c r="E1307" s="27"/>
      <c r="F1307" s="27"/>
      <c r="G1307" s="27"/>
      <c r="H1307" s="27"/>
      <c r="I1307" s="27"/>
    </row>
    <row r="1308" hidden="1">
      <c r="A1308" s="26"/>
      <c r="B1308" s="27"/>
      <c r="C1308" s="27"/>
      <c r="D1308" s="27"/>
      <c r="E1308" s="27"/>
      <c r="F1308" s="27"/>
      <c r="G1308" s="27"/>
      <c r="H1308" s="27"/>
      <c r="I1308" s="27"/>
    </row>
    <row r="1309" hidden="1">
      <c r="A1309" s="26"/>
      <c r="B1309" s="27"/>
      <c r="C1309" s="27"/>
      <c r="D1309" s="27"/>
      <c r="E1309" s="27"/>
      <c r="F1309" s="27"/>
      <c r="G1309" s="27"/>
      <c r="H1309" s="27"/>
      <c r="I1309" s="27"/>
    </row>
    <row r="1310" hidden="1">
      <c r="A1310" s="26"/>
      <c r="B1310" s="27"/>
      <c r="C1310" s="27"/>
      <c r="D1310" s="27"/>
      <c r="E1310" s="27"/>
      <c r="F1310" s="27"/>
      <c r="G1310" s="27"/>
      <c r="H1310" s="27"/>
      <c r="I1310" s="27"/>
    </row>
    <row r="1311" hidden="1">
      <c r="A1311" s="26"/>
      <c r="B1311" s="27"/>
      <c r="C1311" s="27"/>
      <c r="D1311" s="27"/>
      <c r="E1311" s="27"/>
      <c r="F1311" s="27"/>
      <c r="G1311" s="27"/>
      <c r="H1311" s="27"/>
      <c r="I1311" s="27"/>
    </row>
    <row r="1312" hidden="1">
      <c r="A1312" s="26"/>
      <c r="B1312" s="27"/>
      <c r="C1312" s="27"/>
      <c r="D1312" s="27"/>
      <c r="E1312" s="27"/>
      <c r="F1312" s="27"/>
      <c r="G1312" s="27"/>
      <c r="H1312" s="27"/>
      <c r="I1312" s="27"/>
    </row>
    <row r="1313" hidden="1">
      <c r="A1313" s="26"/>
      <c r="B1313" s="27"/>
      <c r="C1313" s="27"/>
      <c r="D1313" s="27"/>
      <c r="E1313" s="27"/>
      <c r="F1313" s="27"/>
      <c r="G1313" s="27"/>
      <c r="H1313" s="27"/>
      <c r="I1313" s="27"/>
    </row>
    <row r="1314" hidden="1">
      <c r="A1314" s="26"/>
      <c r="B1314" s="27"/>
      <c r="C1314" s="27"/>
      <c r="D1314" s="27"/>
      <c r="E1314" s="27"/>
      <c r="F1314" s="27"/>
      <c r="G1314" s="27"/>
      <c r="H1314" s="27"/>
      <c r="I1314" s="27"/>
    </row>
    <row r="1315" hidden="1">
      <c r="A1315" s="26"/>
      <c r="B1315" s="27"/>
      <c r="C1315" s="27"/>
      <c r="D1315" s="27"/>
      <c r="E1315" s="27"/>
      <c r="F1315" s="27"/>
      <c r="G1315" s="27"/>
      <c r="H1315" s="27"/>
      <c r="I1315" s="27"/>
    </row>
    <row r="1316" hidden="1">
      <c r="A1316" s="26"/>
      <c r="B1316" s="27"/>
      <c r="C1316" s="27"/>
      <c r="D1316" s="27"/>
      <c r="E1316" s="27"/>
      <c r="F1316" s="27"/>
      <c r="G1316" s="27"/>
      <c r="H1316" s="27"/>
      <c r="I1316" s="27"/>
    </row>
    <row r="1317" hidden="1">
      <c r="A1317" s="26"/>
      <c r="B1317" s="27"/>
      <c r="C1317" s="27"/>
      <c r="D1317" s="27"/>
      <c r="E1317" s="27"/>
      <c r="F1317" s="27"/>
      <c r="G1317" s="27"/>
      <c r="H1317" s="27"/>
      <c r="I1317" s="27"/>
    </row>
    <row r="1318" hidden="1">
      <c r="A1318" s="26"/>
      <c r="B1318" s="27"/>
      <c r="C1318" s="27"/>
      <c r="D1318" s="27"/>
      <c r="E1318" s="27"/>
      <c r="F1318" s="27"/>
      <c r="G1318" s="27"/>
      <c r="H1318" s="27"/>
      <c r="I1318" s="27"/>
    </row>
    <row r="1319" hidden="1">
      <c r="A1319" s="26"/>
      <c r="B1319" s="27"/>
      <c r="C1319" s="27"/>
      <c r="D1319" s="27"/>
      <c r="E1319" s="27"/>
      <c r="F1319" s="27"/>
      <c r="G1319" s="27"/>
      <c r="H1319" s="27"/>
      <c r="I1319" s="27"/>
    </row>
    <row r="1320" hidden="1">
      <c r="A1320" s="26"/>
      <c r="B1320" s="27"/>
      <c r="C1320" s="27"/>
      <c r="D1320" s="27"/>
      <c r="E1320" s="27"/>
      <c r="F1320" s="27"/>
      <c r="G1320" s="27"/>
      <c r="H1320" s="27"/>
      <c r="I1320" s="27"/>
    </row>
    <row r="1321" hidden="1">
      <c r="A1321" s="26"/>
      <c r="B1321" s="27"/>
      <c r="C1321" s="27"/>
      <c r="D1321" s="27"/>
      <c r="E1321" s="27"/>
      <c r="F1321" s="27"/>
      <c r="G1321" s="27"/>
      <c r="H1321" s="27"/>
      <c r="I1321" s="27"/>
    </row>
    <row r="1322" hidden="1">
      <c r="A1322" s="26"/>
      <c r="B1322" s="27"/>
      <c r="C1322" s="27"/>
      <c r="D1322" s="27"/>
      <c r="E1322" s="27"/>
      <c r="F1322" s="27"/>
      <c r="G1322" s="27"/>
      <c r="H1322" s="27"/>
      <c r="I1322" s="27"/>
    </row>
    <row r="1323" hidden="1">
      <c r="A1323" s="26"/>
      <c r="B1323" s="27"/>
      <c r="C1323" s="27"/>
      <c r="D1323" s="27"/>
      <c r="E1323" s="27"/>
      <c r="F1323" s="27"/>
      <c r="G1323" s="27"/>
      <c r="H1323" s="27"/>
      <c r="I1323" s="27"/>
    </row>
    <row r="1324" hidden="1">
      <c r="A1324" s="26"/>
      <c r="B1324" s="27"/>
      <c r="C1324" s="27"/>
      <c r="D1324" s="27"/>
      <c r="E1324" s="27"/>
      <c r="F1324" s="27"/>
      <c r="G1324" s="27"/>
      <c r="H1324" s="27"/>
      <c r="I1324" s="27"/>
    </row>
    <row r="1325" hidden="1">
      <c r="A1325" s="26"/>
      <c r="B1325" s="27"/>
      <c r="C1325" s="27"/>
      <c r="D1325" s="27"/>
      <c r="E1325" s="27"/>
      <c r="F1325" s="27"/>
      <c r="G1325" s="27"/>
      <c r="H1325" s="27"/>
      <c r="I1325" s="27"/>
    </row>
    <row r="1326" hidden="1">
      <c r="A1326" s="26"/>
      <c r="B1326" s="27"/>
      <c r="C1326" s="27"/>
      <c r="D1326" s="27"/>
      <c r="E1326" s="27"/>
      <c r="F1326" s="27"/>
      <c r="G1326" s="27"/>
      <c r="H1326" s="27"/>
      <c r="I1326" s="27"/>
    </row>
    <row r="1327" hidden="1">
      <c r="A1327" s="26"/>
      <c r="B1327" s="27"/>
      <c r="C1327" s="27"/>
      <c r="D1327" s="27"/>
      <c r="E1327" s="27"/>
      <c r="F1327" s="27"/>
      <c r="G1327" s="27"/>
      <c r="H1327" s="27"/>
      <c r="I1327" s="27"/>
    </row>
    <row r="1328" hidden="1">
      <c r="A1328" s="26"/>
      <c r="B1328" s="27"/>
      <c r="C1328" s="27"/>
      <c r="D1328" s="27"/>
      <c r="E1328" s="27"/>
      <c r="F1328" s="27"/>
      <c r="G1328" s="27"/>
      <c r="H1328" s="27"/>
      <c r="I1328" s="27"/>
    </row>
    <row r="1329" hidden="1">
      <c r="A1329" s="26"/>
      <c r="B1329" s="27"/>
      <c r="C1329" s="27"/>
      <c r="D1329" s="27"/>
      <c r="E1329" s="27"/>
      <c r="F1329" s="27"/>
      <c r="G1329" s="27"/>
      <c r="H1329" s="27"/>
      <c r="I1329" s="27"/>
    </row>
    <row r="1330" hidden="1">
      <c r="A1330" s="26"/>
      <c r="B1330" s="27"/>
      <c r="C1330" s="27"/>
      <c r="D1330" s="27"/>
      <c r="E1330" s="27"/>
      <c r="F1330" s="27"/>
      <c r="G1330" s="27"/>
      <c r="H1330" s="27"/>
      <c r="I1330" s="27"/>
    </row>
    <row r="1331" hidden="1">
      <c r="A1331" s="26"/>
      <c r="B1331" s="27"/>
      <c r="C1331" s="27"/>
      <c r="D1331" s="27"/>
      <c r="E1331" s="27"/>
      <c r="F1331" s="27"/>
      <c r="G1331" s="27"/>
      <c r="H1331" s="27"/>
      <c r="I1331" s="27"/>
    </row>
    <row r="1332" hidden="1">
      <c r="A1332" s="26"/>
      <c r="B1332" s="27"/>
      <c r="C1332" s="27"/>
      <c r="D1332" s="27"/>
      <c r="E1332" s="27"/>
      <c r="F1332" s="27"/>
      <c r="G1332" s="27"/>
      <c r="H1332" s="27"/>
      <c r="I1332" s="27"/>
    </row>
    <row r="1333" hidden="1">
      <c r="A1333" s="26"/>
      <c r="B1333" s="27"/>
      <c r="C1333" s="27"/>
      <c r="D1333" s="27"/>
      <c r="E1333" s="27"/>
      <c r="F1333" s="27"/>
      <c r="G1333" s="27"/>
      <c r="H1333" s="27"/>
      <c r="I1333" s="27"/>
    </row>
    <row r="1334" hidden="1">
      <c r="A1334" s="26"/>
      <c r="B1334" s="27"/>
      <c r="C1334" s="27"/>
      <c r="D1334" s="27"/>
      <c r="E1334" s="27"/>
      <c r="F1334" s="27"/>
      <c r="G1334" s="27"/>
      <c r="H1334" s="27"/>
      <c r="I1334" s="27"/>
    </row>
    <row r="1335" hidden="1">
      <c r="A1335" s="26"/>
      <c r="B1335" s="27"/>
      <c r="C1335" s="27"/>
      <c r="D1335" s="27"/>
      <c r="E1335" s="27"/>
      <c r="F1335" s="27"/>
      <c r="G1335" s="27"/>
      <c r="H1335" s="27"/>
      <c r="I1335" s="27"/>
    </row>
    <row r="1336" hidden="1">
      <c r="A1336" s="26"/>
      <c r="B1336" s="27"/>
      <c r="C1336" s="27"/>
      <c r="D1336" s="27"/>
      <c r="E1336" s="27"/>
      <c r="F1336" s="27"/>
      <c r="G1336" s="27"/>
      <c r="H1336" s="27"/>
      <c r="I1336" s="27"/>
    </row>
    <row r="1337" hidden="1">
      <c r="A1337" s="26"/>
      <c r="B1337" s="27"/>
      <c r="C1337" s="27"/>
      <c r="D1337" s="27"/>
      <c r="E1337" s="27"/>
      <c r="F1337" s="27"/>
      <c r="G1337" s="27"/>
      <c r="H1337" s="27"/>
      <c r="I1337" s="27"/>
    </row>
    <row r="1338" hidden="1">
      <c r="A1338" s="26"/>
      <c r="B1338" s="27"/>
      <c r="C1338" s="27"/>
      <c r="D1338" s="27"/>
      <c r="E1338" s="27"/>
      <c r="F1338" s="27"/>
      <c r="G1338" s="27"/>
      <c r="H1338" s="27"/>
      <c r="I1338" s="27"/>
    </row>
    <row r="1339" hidden="1">
      <c r="A1339" s="26"/>
      <c r="B1339" s="27"/>
      <c r="C1339" s="27"/>
      <c r="D1339" s="27"/>
      <c r="E1339" s="27"/>
      <c r="F1339" s="27"/>
      <c r="G1339" s="27"/>
      <c r="H1339" s="27"/>
      <c r="I1339" s="27"/>
    </row>
    <row r="1340" hidden="1">
      <c r="A1340" s="26"/>
      <c r="B1340" s="27"/>
      <c r="C1340" s="27"/>
      <c r="D1340" s="27"/>
      <c r="E1340" s="27"/>
      <c r="F1340" s="27"/>
      <c r="G1340" s="27"/>
      <c r="H1340" s="27"/>
      <c r="I1340" s="27"/>
    </row>
    <row r="1341" hidden="1">
      <c r="A1341" s="26"/>
      <c r="B1341" s="27"/>
      <c r="C1341" s="27"/>
      <c r="D1341" s="27"/>
      <c r="E1341" s="27"/>
      <c r="F1341" s="27"/>
      <c r="G1341" s="27"/>
      <c r="H1341" s="27"/>
      <c r="I1341" s="27"/>
    </row>
    <row r="1342" hidden="1">
      <c r="A1342" s="26"/>
      <c r="B1342" s="27"/>
      <c r="C1342" s="27"/>
      <c r="D1342" s="27"/>
      <c r="E1342" s="27"/>
      <c r="F1342" s="27"/>
      <c r="G1342" s="27"/>
      <c r="H1342" s="27"/>
      <c r="I1342" s="27"/>
    </row>
    <row r="1343" hidden="1">
      <c r="A1343" s="26"/>
      <c r="B1343" s="27"/>
      <c r="C1343" s="27"/>
      <c r="D1343" s="27"/>
      <c r="E1343" s="27"/>
      <c r="F1343" s="27"/>
      <c r="G1343" s="27"/>
      <c r="H1343" s="27"/>
      <c r="I1343" s="27"/>
    </row>
    <row r="1344" hidden="1">
      <c r="A1344" s="26"/>
      <c r="B1344" s="27"/>
      <c r="C1344" s="27"/>
      <c r="D1344" s="27"/>
      <c r="E1344" s="27"/>
      <c r="F1344" s="27"/>
      <c r="G1344" s="27"/>
      <c r="H1344" s="27"/>
      <c r="I1344" s="27"/>
    </row>
    <row r="1345" hidden="1">
      <c r="A1345" s="26"/>
      <c r="B1345" s="27"/>
      <c r="C1345" s="27"/>
      <c r="D1345" s="27"/>
      <c r="E1345" s="27"/>
      <c r="F1345" s="27"/>
      <c r="G1345" s="27"/>
      <c r="H1345" s="27"/>
      <c r="I1345" s="27"/>
    </row>
    <row r="1346" hidden="1">
      <c r="A1346" s="26"/>
      <c r="B1346" s="27"/>
      <c r="C1346" s="27"/>
      <c r="D1346" s="27"/>
      <c r="E1346" s="27"/>
      <c r="F1346" s="27"/>
      <c r="G1346" s="27"/>
      <c r="H1346" s="27"/>
      <c r="I1346" s="27"/>
    </row>
    <row r="1347" hidden="1">
      <c r="A1347" s="26"/>
      <c r="B1347" s="27"/>
      <c r="C1347" s="27"/>
      <c r="D1347" s="27"/>
      <c r="E1347" s="27"/>
      <c r="F1347" s="27"/>
      <c r="G1347" s="27"/>
      <c r="H1347" s="27"/>
      <c r="I1347" s="27"/>
    </row>
    <row r="1348" hidden="1">
      <c r="A1348" s="26"/>
      <c r="B1348" s="27"/>
      <c r="C1348" s="27"/>
      <c r="D1348" s="27"/>
      <c r="E1348" s="27"/>
      <c r="F1348" s="27"/>
      <c r="G1348" s="27"/>
      <c r="H1348" s="27"/>
      <c r="I1348" s="27"/>
    </row>
    <row r="1349" hidden="1">
      <c r="A1349" s="26"/>
      <c r="B1349" s="27"/>
      <c r="C1349" s="27"/>
      <c r="D1349" s="27"/>
      <c r="E1349" s="27"/>
      <c r="F1349" s="27"/>
      <c r="G1349" s="27"/>
      <c r="H1349" s="27"/>
      <c r="I1349" s="27"/>
    </row>
    <row r="1350" hidden="1">
      <c r="A1350" s="26"/>
      <c r="B1350" s="27"/>
      <c r="C1350" s="27"/>
      <c r="D1350" s="27"/>
      <c r="E1350" s="27"/>
      <c r="F1350" s="27"/>
      <c r="G1350" s="27"/>
      <c r="H1350" s="27"/>
      <c r="I1350" s="27"/>
    </row>
    <row r="1351" hidden="1">
      <c r="A1351" s="26"/>
      <c r="B1351" s="27"/>
      <c r="C1351" s="27"/>
      <c r="D1351" s="27"/>
      <c r="E1351" s="27"/>
      <c r="F1351" s="27"/>
      <c r="G1351" s="27"/>
      <c r="H1351" s="27"/>
      <c r="I1351" s="27"/>
    </row>
    <row r="1352" hidden="1">
      <c r="A1352" s="26"/>
      <c r="B1352" s="27"/>
      <c r="C1352" s="27"/>
      <c r="D1352" s="27"/>
      <c r="E1352" s="27"/>
      <c r="F1352" s="27"/>
      <c r="G1352" s="27"/>
      <c r="H1352" s="27"/>
      <c r="I1352" s="27"/>
    </row>
    <row r="1353" hidden="1">
      <c r="A1353" s="26"/>
      <c r="B1353" s="27"/>
      <c r="C1353" s="27"/>
      <c r="D1353" s="27"/>
      <c r="E1353" s="27"/>
      <c r="F1353" s="27"/>
      <c r="G1353" s="27"/>
      <c r="H1353" s="27"/>
      <c r="I1353" s="27"/>
    </row>
    <row r="1354" hidden="1">
      <c r="A1354" s="26"/>
      <c r="B1354" s="27"/>
      <c r="C1354" s="27"/>
      <c r="D1354" s="27"/>
      <c r="E1354" s="27"/>
      <c r="F1354" s="27"/>
      <c r="G1354" s="27"/>
      <c r="H1354" s="27"/>
      <c r="I1354" s="27"/>
    </row>
    <row r="1355" hidden="1">
      <c r="A1355" s="26"/>
      <c r="B1355" s="27"/>
      <c r="C1355" s="27"/>
      <c r="D1355" s="27"/>
      <c r="E1355" s="27"/>
      <c r="F1355" s="27"/>
      <c r="G1355" s="27"/>
      <c r="H1355" s="27"/>
      <c r="I1355" s="27"/>
    </row>
    <row r="1356" hidden="1">
      <c r="A1356" s="26"/>
      <c r="B1356" s="27"/>
      <c r="C1356" s="27"/>
      <c r="D1356" s="27"/>
      <c r="E1356" s="27"/>
      <c r="F1356" s="27"/>
      <c r="G1356" s="27"/>
      <c r="H1356" s="27"/>
      <c r="I1356" s="27"/>
    </row>
    <row r="1357" hidden="1">
      <c r="A1357" s="26"/>
      <c r="B1357" s="27"/>
      <c r="C1357" s="27"/>
      <c r="D1357" s="27"/>
      <c r="E1357" s="27"/>
      <c r="F1357" s="27"/>
      <c r="G1357" s="27"/>
      <c r="H1357" s="27"/>
      <c r="I1357" s="27"/>
    </row>
    <row r="1358" hidden="1">
      <c r="A1358" s="26"/>
      <c r="B1358" s="27"/>
      <c r="C1358" s="27"/>
      <c r="D1358" s="27"/>
      <c r="E1358" s="27"/>
      <c r="F1358" s="27"/>
      <c r="G1358" s="27"/>
      <c r="H1358" s="27"/>
      <c r="I1358" s="27"/>
    </row>
    <row r="1359" hidden="1">
      <c r="A1359" s="26"/>
      <c r="B1359" s="27"/>
      <c r="C1359" s="27"/>
      <c r="D1359" s="27"/>
      <c r="E1359" s="27"/>
      <c r="F1359" s="27"/>
      <c r="G1359" s="27"/>
      <c r="H1359" s="27"/>
      <c r="I1359" s="27"/>
    </row>
    <row r="1360" hidden="1">
      <c r="A1360" s="26"/>
      <c r="B1360" s="27"/>
      <c r="C1360" s="27"/>
      <c r="D1360" s="27"/>
      <c r="E1360" s="27"/>
      <c r="F1360" s="27"/>
      <c r="G1360" s="27"/>
      <c r="H1360" s="27"/>
      <c r="I1360" s="27"/>
    </row>
    <row r="1361" hidden="1">
      <c r="A1361" s="26"/>
      <c r="B1361" s="27"/>
      <c r="C1361" s="27"/>
      <c r="D1361" s="27"/>
      <c r="E1361" s="27"/>
      <c r="F1361" s="27"/>
      <c r="G1361" s="27"/>
      <c r="H1361" s="27"/>
      <c r="I1361" s="27"/>
    </row>
    <row r="1362" hidden="1">
      <c r="A1362" s="26"/>
      <c r="B1362" s="27"/>
      <c r="C1362" s="27"/>
      <c r="D1362" s="27"/>
      <c r="E1362" s="27"/>
      <c r="F1362" s="27"/>
      <c r="G1362" s="27"/>
      <c r="H1362" s="27"/>
      <c r="I1362" s="27"/>
    </row>
    <row r="1363" hidden="1">
      <c r="A1363" s="26"/>
      <c r="B1363" s="27"/>
      <c r="C1363" s="27"/>
      <c r="D1363" s="27"/>
      <c r="E1363" s="27"/>
      <c r="F1363" s="27"/>
      <c r="G1363" s="27"/>
      <c r="H1363" s="27"/>
      <c r="I1363" s="27"/>
    </row>
    <row r="1364" hidden="1">
      <c r="A1364" s="26"/>
      <c r="B1364" s="27"/>
      <c r="C1364" s="27"/>
      <c r="D1364" s="27"/>
      <c r="E1364" s="27"/>
      <c r="F1364" s="27"/>
      <c r="G1364" s="27"/>
      <c r="H1364" s="27"/>
      <c r="I1364" s="27"/>
    </row>
    <row r="1365" hidden="1">
      <c r="A1365" s="26"/>
      <c r="B1365" s="27"/>
      <c r="C1365" s="27"/>
      <c r="D1365" s="27"/>
      <c r="E1365" s="27"/>
      <c r="F1365" s="27"/>
      <c r="G1365" s="27"/>
      <c r="H1365" s="27"/>
      <c r="I1365" s="27"/>
    </row>
    <row r="1366" hidden="1">
      <c r="A1366" s="26"/>
      <c r="B1366" s="27"/>
      <c r="C1366" s="27"/>
      <c r="D1366" s="27"/>
      <c r="E1366" s="27"/>
      <c r="F1366" s="27"/>
      <c r="G1366" s="27"/>
      <c r="H1366" s="27"/>
      <c r="I1366" s="27"/>
    </row>
    <row r="1367" hidden="1">
      <c r="A1367" s="26"/>
      <c r="B1367" s="27"/>
      <c r="C1367" s="27"/>
      <c r="D1367" s="27"/>
      <c r="E1367" s="27"/>
      <c r="F1367" s="27"/>
      <c r="G1367" s="27"/>
      <c r="H1367" s="27"/>
      <c r="I1367" s="27"/>
    </row>
    <row r="1368" hidden="1">
      <c r="A1368" s="26"/>
      <c r="B1368" s="27"/>
      <c r="C1368" s="27"/>
      <c r="D1368" s="27"/>
      <c r="E1368" s="27"/>
      <c r="F1368" s="27"/>
      <c r="G1368" s="27"/>
      <c r="H1368" s="27"/>
      <c r="I1368" s="27"/>
    </row>
    <row r="1369" hidden="1">
      <c r="A1369" s="26"/>
      <c r="B1369" s="27"/>
      <c r="C1369" s="27"/>
      <c r="D1369" s="27"/>
      <c r="E1369" s="27"/>
      <c r="F1369" s="27"/>
      <c r="G1369" s="27"/>
      <c r="H1369" s="27"/>
      <c r="I1369" s="27"/>
    </row>
    <row r="1370" hidden="1">
      <c r="A1370" s="26"/>
      <c r="B1370" s="27"/>
      <c r="C1370" s="27"/>
      <c r="D1370" s="27"/>
      <c r="E1370" s="27"/>
      <c r="F1370" s="27"/>
      <c r="G1370" s="27"/>
      <c r="H1370" s="27"/>
      <c r="I1370" s="27"/>
    </row>
    <row r="1371" hidden="1">
      <c r="A1371" s="26"/>
      <c r="B1371" s="27"/>
      <c r="C1371" s="27"/>
      <c r="D1371" s="27"/>
      <c r="E1371" s="27"/>
      <c r="F1371" s="27"/>
      <c r="G1371" s="27"/>
      <c r="H1371" s="27"/>
      <c r="I1371" s="27"/>
    </row>
    <row r="1372" hidden="1">
      <c r="A1372" s="26"/>
      <c r="B1372" s="27"/>
      <c r="C1372" s="27"/>
      <c r="D1372" s="27"/>
      <c r="E1372" s="27"/>
      <c r="F1372" s="27"/>
      <c r="G1372" s="27"/>
      <c r="H1372" s="27"/>
      <c r="I1372" s="27"/>
    </row>
    <row r="1373" hidden="1">
      <c r="A1373" s="26"/>
      <c r="B1373" s="27"/>
      <c r="C1373" s="27"/>
      <c r="D1373" s="27"/>
      <c r="E1373" s="27"/>
      <c r="F1373" s="27"/>
      <c r="G1373" s="27"/>
      <c r="H1373" s="27"/>
      <c r="I1373" s="27"/>
    </row>
    <row r="1374" hidden="1">
      <c r="A1374" s="26"/>
      <c r="B1374" s="27"/>
      <c r="C1374" s="27"/>
      <c r="D1374" s="27"/>
      <c r="E1374" s="27"/>
      <c r="F1374" s="27"/>
      <c r="G1374" s="27"/>
      <c r="H1374" s="27"/>
      <c r="I1374" s="27"/>
    </row>
    <row r="1375" hidden="1">
      <c r="A1375" s="26"/>
      <c r="B1375" s="27"/>
      <c r="C1375" s="27"/>
      <c r="D1375" s="27"/>
      <c r="E1375" s="27"/>
      <c r="F1375" s="27"/>
      <c r="G1375" s="27"/>
      <c r="H1375" s="27"/>
      <c r="I1375" s="27"/>
    </row>
    <row r="1376" hidden="1">
      <c r="A1376" s="26"/>
      <c r="B1376" s="27"/>
      <c r="C1376" s="27"/>
      <c r="D1376" s="27"/>
      <c r="E1376" s="27"/>
      <c r="F1376" s="27"/>
      <c r="G1376" s="27"/>
      <c r="H1376" s="27"/>
      <c r="I1376" s="27"/>
    </row>
    <row r="1377" hidden="1">
      <c r="A1377" s="26"/>
      <c r="B1377" s="27"/>
      <c r="C1377" s="27"/>
      <c r="D1377" s="27"/>
      <c r="E1377" s="27"/>
      <c r="F1377" s="27"/>
      <c r="G1377" s="27"/>
      <c r="H1377" s="27"/>
      <c r="I1377" s="27"/>
    </row>
    <row r="1378" hidden="1">
      <c r="A1378" s="26"/>
      <c r="B1378" s="27"/>
      <c r="C1378" s="27"/>
      <c r="D1378" s="27"/>
      <c r="E1378" s="27"/>
      <c r="F1378" s="27"/>
      <c r="G1378" s="27"/>
      <c r="H1378" s="27"/>
      <c r="I1378" s="27"/>
    </row>
    <row r="1379" hidden="1">
      <c r="A1379" s="26"/>
      <c r="B1379" s="27"/>
      <c r="C1379" s="27"/>
      <c r="D1379" s="27"/>
      <c r="E1379" s="27"/>
      <c r="F1379" s="27"/>
      <c r="G1379" s="27"/>
      <c r="H1379" s="27"/>
      <c r="I1379" s="27"/>
    </row>
    <row r="1380" hidden="1">
      <c r="A1380" s="26"/>
      <c r="B1380" s="27"/>
      <c r="C1380" s="27"/>
      <c r="D1380" s="27"/>
      <c r="E1380" s="27"/>
      <c r="F1380" s="27"/>
      <c r="G1380" s="27"/>
      <c r="H1380" s="27"/>
      <c r="I1380" s="27"/>
    </row>
    <row r="1381" hidden="1">
      <c r="A1381" s="26"/>
      <c r="B1381" s="27"/>
      <c r="C1381" s="27"/>
      <c r="D1381" s="27"/>
      <c r="E1381" s="27"/>
      <c r="F1381" s="27"/>
      <c r="G1381" s="27"/>
      <c r="H1381" s="27"/>
      <c r="I1381" s="27"/>
    </row>
    <row r="1382" hidden="1">
      <c r="A1382" s="26"/>
      <c r="B1382" s="27"/>
      <c r="C1382" s="27"/>
      <c r="D1382" s="27"/>
      <c r="E1382" s="27"/>
      <c r="F1382" s="27"/>
      <c r="G1382" s="27"/>
      <c r="H1382" s="27"/>
      <c r="I1382" s="27"/>
    </row>
    <row r="1383" hidden="1">
      <c r="A1383" s="26"/>
      <c r="B1383" s="27"/>
      <c r="C1383" s="27"/>
      <c r="D1383" s="27"/>
      <c r="E1383" s="27"/>
      <c r="F1383" s="27"/>
      <c r="G1383" s="27"/>
      <c r="H1383" s="27"/>
      <c r="I1383" s="27"/>
    </row>
    <row r="1384" hidden="1">
      <c r="A1384" s="26"/>
      <c r="B1384" s="27"/>
      <c r="C1384" s="27"/>
      <c r="D1384" s="27"/>
      <c r="E1384" s="27"/>
      <c r="F1384" s="27"/>
      <c r="G1384" s="27"/>
      <c r="H1384" s="27"/>
      <c r="I1384" s="27"/>
    </row>
    <row r="1385" hidden="1">
      <c r="A1385" s="26"/>
      <c r="B1385" s="27"/>
      <c r="C1385" s="27"/>
      <c r="D1385" s="27"/>
      <c r="E1385" s="27"/>
      <c r="F1385" s="27"/>
      <c r="G1385" s="27"/>
      <c r="H1385" s="27"/>
      <c r="I1385" s="27"/>
    </row>
    <row r="1386" hidden="1">
      <c r="A1386" s="26"/>
      <c r="B1386" s="27"/>
      <c r="C1386" s="27"/>
      <c r="D1386" s="27"/>
      <c r="E1386" s="27"/>
      <c r="F1386" s="27"/>
      <c r="G1386" s="27"/>
      <c r="H1386" s="27"/>
      <c r="I1386" s="27"/>
    </row>
    <row r="1387" hidden="1">
      <c r="A1387" s="26"/>
      <c r="B1387" s="27"/>
      <c r="C1387" s="27"/>
      <c r="D1387" s="27"/>
      <c r="E1387" s="27"/>
      <c r="F1387" s="27"/>
      <c r="G1387" s="27"/>
      <c r="H1387" s="27"/>
      <c r="I1387" s="27"/>
    </row>
    <row r="1388" hidden="1">
      <c r="A1388" s="26"/>
      <c r="B1388" s="27"/>
      <c r="C1388" s="27"/>
      <c r="D1388" s="27"/>
      <c r="E1388" s="27"/>
      <c r="F1388" s="27"/>
      <c r="G1388" s="27"/>
      <c r="H1388" s="27"/>
      <c r="I1388" s="27"/>
    </row>
    <row r="1389" hidden="1">
      <c r="A1389" s="26"/>
      <c r="B1389" s="27"/>
      <c r="C1389" s="27"/>
      <c r="D1389" s="27"/>
      <c r="E1389" s="27"/>
      <c r="F1389" s="27"/>
      <c r="G1389" s="27"/>
      <c r="H1389" s="27"/>
      <c r="I1389" s="27"/>
    </row>
    <row r="1390" hidden="1">
      <c r="A1390" s="26"/>
      <c r="B1390" s="27"/>
      <c r="C1390" s="27"/>
      <c r="D1390" s="27"/>
      <c r="E1390" s="27"/>
      <c r="F1390" s="27"/>
      <c r="G1390" s="27"/>
      <c r="H1390" s="27"/>
      <c r="I1390" s="27"/>
    </row>
    <row r="1391" hidden="1">
      <c r="A1391" s="26"/>
      <c r="B1391" s="27"/>
      <c r="C1391" s="27"/>
      <c r="D1391" s="27"/>
      <c r="E1391" s="27"/>
      <c r="F1391" s="27"/>
      <c r="G1391" s="27"/>
      <c r="H1391" s="27"/>
      <c r="I1391" s="27"/>
    </row>
    <row r="1392" hidden="1">
      <c r="A1392" s="26"/>
      <c r="B1392" s="27"/>
      <c r="C1392" s="27"/>
      <c r="D1392" s="27"/>
      <c r="E1392" s="27"/>
      <c r="F1392" s="27"/>
      <c r="G1392" s="27"/>
      <c r="H1392" s="27"/>
      <c r="I1392" s="27"/>
    </row>
    <row r="1393" hidden="1">
      <c r="A1393" s="26"/>
      <c r="B1393" s="27"/>
      <c r="C1393" s="27"/>
      <c r="D1393" s="27"/>
      <c r="E1393" s="27"/>
      <c r="F1393" s="27"/>
      <c r="G1393" s="27"/>
      <c r="H1393" s="27"/>
      <c r="I1393" s="27"/>
    </row>
    <row r="1394" hidden="1">
      <c r="A1394" s="26"/>
      <c r="B1394" s="27"/>
      <c r="C1394" s="27"/>
      <c r="D1394" s="27"/>
      <c r="E1394" s="27"/>
      <c r="F1394" s="27"/>
      <c r="G1394" s="27"/>
      <c r="H1394" s="27"/>
      <c r="I1394" s="27"/>
    </row>
    <row r="1395" hidden="1">
      <c r="A1395" s="26"/>
      <c r="B1395" s="27"/>
      <c r="C1395" s="27"/>
      <c r="D1395" s="27"/>
      <c r="E1395" s="27"/>
      <c r="F1395" s="27"/>
      <c r="G1395" s="27"/>
      <c r="H1395" s="27"/>
      <c r="I1395" s="27"/>
    </row>
    <row r="1396" hidden="1">
      <c r="A1396" s="26"/>
      <c r="B1396" s="27"/>
      <c r="C1396" s="27"/>
      <c r="D1396" s="27"/>
      <c r="E1396" s="27"/>
      <c r="F1396" s="27"/>
      <c r="G1396" s="27"/>
      <c r="H1396" s="27"/>
      <c r="I1396" s="27"/>
    </row>
    <row r="1397" hidden="1">
      <c r="A1397" s="26"/>
      <c r="B1397" s="27"/>
      <c r="C1397" s="27"/>
      <c r="D1397" s="27"/>
      <c r="E1397" s="27"/>
      <c r="F1397" s="27"/>
      <c r="G1397" s="27"/>
      <c r="H1397" s="27"/>
      <c r="I1397" s="27"/>
    </row>
    <row r="1398" hidden="1">
      <c r="A1398" s="26"/>
      <c r="B1398" s="27"/>
      <c r="C1398" s="27"/>
      <c r="D1398" s="27"/>
      <c r="E1398" s="27"/>
      <c r="F1398" s="27"/>
      <c r="G1398" s="27"/>
      <c r="H1398" s="27"/>
      <c r="I1398" s="27"/>
    </row>
    <row r="1399" hidden="1">
      <c r="A1399" s="26"/>
      <c r="B1399" s="27"/>
      <c r="C1399" s="27"/>
      <c r="D1399" s="27"/>
      <c r="E1399" s="27"/>
      <c r="F1399" s="27"/>
      <c r="G1399" s="27"/>
      <c r="H1399" s="27"/>
      <c r="I1399" s="27"/>
    </row>
    <row r="1400" hidden="1">
      <c r="A1400" s="26"/>
      <c r="B1400" s="27"/>
      <c r="C1400" s="27"/>
      <c r="D1400" s="27"/>
      <c r="E1400" s="27"/>
      <c r="F1400" s="27"/>
      <c r="G1400" s="27"/>
      <c r="H1400" s="27"/>
      <c r="I1400" s="27"/>
    </row>
    <row r="1401" hidden="1">
      <c r="A1401" s="26"/>
      <c r="B1401" s="27"/>
      <c r="C1401" s="27"/>
      <c r="D1401" s="27"/>
      <c r="E1401" s="27"/>
      <c r="F1401" s="27"/>
      <c r="G1401" s="27"/>
      <c r="H1401" s="27"/>
      <c r="I1401" s="27"/>
    </row>
    <row r="1402" hidden="1">
      <c r="A1402" s="26"/>
      <c r="B1402" s="27"/>
      <c r="C1402" s="27"/>
      <c r="D1402" s="27"/>
      <c r="E1402" s="27"/>
      <c r="F1402" s="27"/>
      <c r="G1402" s="27"/>
      <c r="H1402" s="27"/>
      <c r="I1402" s="27"/>
    </row>
    <row r="1403" hidden="1">
      <c r="A1403" s="26"/>
      <c r="B1403" s="27"/>
      <c r="C1403" s="27"/>
      <c r="D1403" s="27"/>
      <c r="E1403" s="27"/>
      <c r="F1403" s="27"/>
      <c r="G1403" s="27"/>
      <c r="H1403" s="27"/>
      <c r="I1403" s="27"/>
    </row>
    <row r="1404" hidden="1">
      <c r="A1404" s="26"/>
      <c r="B1404" s="27"/>
      <c r="C1404" s="27"/>
      <c r="D1404" s="27"/>
      <c r="E1404" s="27"/>
      <c r="F1404" s="27"/>
      <c r="G1404" s="27"/>
      <c r="H1404" s="27"/>
      <c r="I1404" s="27"/>
    </row>
    <row r="1405" hidden="1">
      <c r="A1405" s="26"/>
      <c r="B1405" s="27"/>
      <c r="C1405" s="27"/>
      <c r="D1405" s="27"/>
      <c r="E1405" s="27"/>
      <c r="F1405" s="27"/>
      <c r="G1405" s="27"/>
      <c r="H1405" s="27"/>
      <c r="I1405" s="27"/>
    </row>
    <row r="1406" hidden="1">
      <c r="A1406" s="26"/>
      <c r="B1406" s="27"/>
      <c r="C1406" s="27"/>
      <c r="D1406" s="27"/>
      <c r="E1406" s="27"/>
      <c r="F1406" s="27"/>
      <c r="G1406" s="27"/>
      <c r="H1406" s="27"/>
      <c r="I1406" s="27"/>
    </row>
    <row r="1407" hidden="1">
      <c r="A1407" s="26"/>
      <c r="B1407" s="27"/>
      <c r="C1407" s="27"/>
      <c r="D1407" s="27"/>
      <c r="E1407" s="27"/>
      <c r="F1407" s="27"/>
      <c r="G1407" s="27"/>
      <c r="H1407" s="27"/>
      <c r="I1407" s="27"/>
    </row>
    <row r="1408" hidden="1">
      <c r="A1408" s="26"/>
      <c r="B1408" s="27"/>
      <c r="C1408" s="27"/>
      <c r="D1408" s="27"/>
      <c r="E1408" s="27"/>
      <c r="F1408" s="27"/>
      <c r="G1408" s="27"/>
      <c r="H1408" s="27"/>
      <c r="I1408" s="27"/>
    </row>
    <row r="1409" hidden="1">
      <c r="A1409" s="26"/>
      <c r="B1409" s="27"/>
      <c r="C1409" s="27"/>
      <c r="D1409" s="27"/>
      <c r="E1409" s="27"/>
      <c r="F1409" s="27"/>
      <c r="G1409" s="27"/>
      <c r="H1409" s="27"/>
      <c r="I1409" s="27"/>
    </row>
    <row r="1410" hidden="1">
      <c r="A1410" s="26"/>
      <c r="B1410" s="27"/>
      <c r="C1410" s="27"/>
      <c r="D1410" s="27"/>
      <c r="E1410" s="27"/>
      <c r="F1410" s="27"/>
      <c r="G1410" s="27"/>
      <c r="H1410" s="27"/>
      <c r="I1410" s="27"/>
    </row>
    <row r="1411" hidden="1">
      <c r="A1411" s="26"/>
      <c r="B1411" s="27"/>
      <c r="C1411" s="27"/>
      <c r="D1411" s="27"/>
      <c r="E1411" s="27"/>
      <c r="F1411" s="27"/>
      <c r="G1411" s="27"/>
      <c r="H1411" s="27"/>
      <c r="I1411" s="27"/>
    </row>
    <row r="1412" hidden="1">
      <c r="A1412" s="26"/>
      <c r="B1412" s="27"/>
      <c r="C1412" s="27"/>
      <c r="D1412" s="27"/>
      <c r="E1412" s="27"/>
      <c r="F1412" s="27"/>
      <c r="G1412" s="27"/>
      <c r="H1412" s="27"/>
      <c r="I1412" s="27"/>
    </row>
    <row r="1413" hidden="1">
      <c r="A1413" s="26"/>
      <c r="B1413" s="27"/>
      <c r="C1413" s="27"/>
      <c r="D1413" s="27"/>
      <c r="E1413" s="27"/>
      <c r="F1413" s="27"/>
      <c r="G1413" s="27"/>
      <c r="H1413" s="27"/>
      <c r="I1413" s="27"/>
    </row>
    <row r="1414" hidden="1">
      <c r="A1414" s="26"/>
      <c r="B1414" s="27"/>
      <c r="C1414" s="27"/>
      <c r="D1414" s="27"/>
      <c r="E1414" s="27"/>
      <c r="F1414" s="27"/>
      <c r="G1414" s="27"/>
      <c r="H1414" s="27"/>
      <c r="I1414" s="27"/>
    </row>
    <row r="1415" hidden="1">
      <c r="A1415" s="26"/>
      <c r="B1415" s="27"/>
      <c r="C1415" s="27"/>
      <c r="D1415" s="27"/>
      <c r="E1415" s="27"/>
      <c r="F1415" s="27"/>
      <c r="G1415" s="27"/>
      <c r="H1415" s="27"/>
      <c r="I1415" s="27"/>
    </row>
    <row r="1416" hidden="1">
      <c r="A1416" s="26"/>
      <c r="B1416" s="27"/>
      <c r="C1416" s="27"/>
      <c r="D1416" s="27"/>
      <c r="E1416" s="27"/>
      <c r="F1416" s="27"/>
      <c r="G1416" s="27"/>
      <c r="H1416" s="27"/>
      <c r="I1416" s="27"/>
    </row>
    <row r="1417" hidden="1">
      <c r="A1417" s="26"/>
      <c r="B1417" s="27"/>
      <c r="C1417" s="27"/>
      <c r="D1417" s="27"/>
      <c r="E1417" s="27"/>
      <c r="F1417" s="27"/>
      <c r="G1417" s="27"/>
      <c r="H1417" s="27"/>
      <c r="I1417" s="27"/>
    </row>
    <row r="1418" hidden="1">
      <c r="A1418" s="26"/>
      <c r="B1418" s="27"/>
      <c r="C1418" s="27"/>
      <c r="D1418" s="27"/>
      <c r="E1418" s="27"/>
      <c r="F1418" s="27"/>
      <c r="G1418" s="27"/>
      <c r="H1418" s="27"/>
      <c r="I1418" s="27"/>
    </row>
    <row r="1419" hidden="1">
      <c r="A1419" s="26"/>
      <c r="B1419" s="27"/>
      <c r="C1419" s="27"/>
      <c r="D1419" s="27"/>
      <c r="E1419" s="27"/>
      <c r="F1419" s="27"/>
      <c r="G1419" s="27"/>
      <c r="H1419" s="27"/>
      <c r="I1419" s="27"/>
    </row>
    <row r="1420" hidden="1">
      <c r="A1420" s="26"/>
      <c r="B1420" s="27"/>
      <c r="C1420" s="27"/>
      <c r="D1420" s="27"/>
      <c r="E1420" s="27"/>
      <c r="F1420" s="27"/>
      <c r="G1420" s="27"/>
      <c r="H1420" s="27"/>
      <c r="I1420" s="27"/>
    </row>
    <row r="1421" hidden="1">
      <c r="A1421" s="26"/>
      <c r="B1421" s="27"/>
      <c r="C1421" s="27"/>
      <c r="D1421" s="27"/>
      <c r="E1421" s="27"/>
      <c r="F1421" s="27"/>
      <c r="G1421" s="27"/>
      <c r="H1421" s="27"/>
      <c r="I1421" s="27"/>
    </row>
    <row r="1422" hidden="1">
      <c r="A1422" s="26"/>
      <c r="B1422" s="27"/>
      <c r="C1422" s="27"/>
      <c r="D1422" s="27"/>
      <c r="E1422" s="27"/>
      <c r="F1422" s="27"/>
      <c r="G1422" s="27"/>
      <c r="H1422" s="27"/>
      <c r="I1422" s="27"/>
    </row>
    <row r="1423" hidden="1">
      <c r="A1423" s="26"/>
      <c r="B1423" s="27"/>
      <c r="C1423" s="27"/>
      <c r="D1423" s="27"/>
      <c r="E1423" s="27"/>
      <c r="F1423" s="27"/>
      <c r="G1423" s="27"/>
      <c r="H1423" s="27"/>
      <c r="I1423" s="27"/>
    </row>
    <row r="1424" hidden="1">
      <c r="A1424" s="26"/>
      <c r="B1424" s="27"/>
      <c r="C1424" s="27"/>
      <c r="D1424" s="27"/>
      <c r="E1424" s="27"/>
      <c r="F1424" s="27"/>
      <c r="G1424" s="27"/>
      <c r="H1424" s="27"/>
      <c r="I1424" s="27"/>
    </row>
    <row r="1425" hidden="1">
      <c r="A1425" s="26"/>
      <c r="B1425" s="27"/>
      <c r="C1425" s="27"/>
      <c r="D1425" s="27"/>
      <c r="E1425" s="27"/>
      <c r="F1425" s="27"/>
      <c r="G1425" s="27"/>
      <c r="H1425" s="27"/>
      <c r="I1425" s="27"/>
    </row>
    <row r="1426" hidden="1">
      <c r="A1426" s="26"/>
      <c r="B1426" s="27"/>
      <c r="C1426" s="27"/>
      <c r="D1426" s="27"/>
      <c r="E1426" s="27"/>
      <c r="F1426" s="27"/>
      <c r="G1426" s="27"/>
      <c r="H1426" s="27"/>
      <c r="I1426" s="27"/>
    </row>
    <row r="1427" hidden="1">
      <c r="A1427" s="26"/>
      <c r="B1427" s="27"/>
      <c r="C1427" s="27"/>
      <c r="D1427" s="27"/>
      <c r="E1427" s="27"/>
      <c r="F1427" s="27"/>
      <c r="G1427" s="27"/>
      <c r="H1427" s="27"/>
      <c r="I1427" s="27"/>
    </row>
    <row r="1428" hidden="1">
      <c r="A1428" s="26"/>
      <c r="B1428" s="27"/>
      <c r="C1428" s="27"/>
      <c r="D1428" s="27"/>
      <c r="E1428" s="27"/>
      <c r="F1428" s="27"/>
      <c r="G1428" s="27"/>
      <c r="H1428" s="27"/>
      <c r="I1428" s="27"/>
    </row>
    <row r="1429" hidden="1">
      <c r="A1429" s="26"/>
      <c r="B1429" s="27"/>
      <c r="C1429" s="27"/>
      <c r="D1429" s="27"/>
      <c r="E1429" s="27"/>
      <c r="F1429" s="27"/>
      <c r="G1429" s="27"/>
      <c r="H1429" s="27"/>
      <c r="I1429" s="27"/>
    </row>
    <row r="1430" hidden="1">
      <c r="A1430" s="26"/>
      <c r="B1430" s="27"/>
      <c r="C1430" s="27"/>
      <c r="D1430" s="27"/>
      <c r="E1430" s="27"/>
      <c r="F1430" s="27"/>
      <c r="G1430" s="27"/>
      <c r="H1430" s="27"/>
      <c r="I1430" s="27"/>
    </row>
    <row r="1431" hidden="1">
      <c r="A1431" s="26"/>
      <c r="B1431" s="27"/>
      <c r="C1431" s="27"/>
      <c r="D1431" s="27"/>
      <c r="E1431" s="27"/>
      <c r="F1431" s="27"/>
      <c r="G1431" s="27"/>
      <c r="H1431" s="27"/>
      <c r="I1431" s="27"/>
    </row>
    <row r="1432" hidden="1">
      <c r="A1432" s="26"/>
      <c r="B1432" s="27"/>
      <c r="C1432" s="27"/>
      <c r="D1432" s="27"/>
      <c r="E1432" s="27"/>
      <c r="F1432" s="27"/>
      <c r="G1432" s="27"/>
      <c r="H1432" s="27"/>
      <c r="I1432" s="27"/>
    </row>
    <row r="1433" hidden="1">
      <c r="A1433" s="26"/>
      <c r="B1433" s="27"/>
      <c r="C1433" s="27"/>
      <c r="D1433" s="27"/>
      <c r="E1433" s="27"/>
      <c r="F1433" s="27"/>
      <c r="G1433" s="27"/>
      <c r="H1433" s="27"/>
      <c r="I1433" s="27"/>
    </row>
    <row r="1434" hidden="1">
      <c r="A1434" s="26"/>
      <c r="B1434" s="27"/>
      <c r="C1434" s="27"/>
      <c r="D1434" s="27"/>
      <c r="E1434" s="27"/>
      <c r="F1434" s="27"/>
      <c r="G1434" s="27"/>
      <c r="H1434" s="27"/>
      <c r="I1434" s="27"/>
    </row>
    <row r="1435" hidden="1">
      <c r="A1435" s="26"/>
      <c r="B1435" s="27"/>
      <c r="C1435" s="27"/>
      <c r="D1435" s="27"/>
      <c r="E1435" s="27"/>
      <c r="F1435" s="27"/>
      <c r="G1435" s="27"/>
      <c r="H1435" s="27"/>
      <c r="I1435" s="27"/>
    </row>
    <row r="1436" hidden="1">
      <c r="A1436" s="26"/>
      <c r="B1436" s="27"/>
      <c r="C1436" s="27"/>
      <c r="D1436" s="27"/>
      <c r="E1436" s="27"/>
      <c r="F1436" s="27"/>
      <c r="G1436" s="27"/>
      <c r="H1436" s="27"/>
      <c r="I1436" s="27"/>
    </row>
    <row r="1437" hidden="1">
      <c r="A1437" s="26"/>
      <c r="B1437" s="27"/>
      <c r="C1437" s="27"/>
      <c r="D1437" s="27"/>
      <c r="E1437" s="27"/>
      <c r="F1437" s="27"/>
      <c r="G1437" s="27"/>
      <c r="H1437" s="27"/>
      <c r="I1437" s="27"/>
    </row>
    <row r="1438" hidden="1">
      <c r="A1438" s="26"/>
      <c r="B1438" s="27"/>
      <c r="C1438" s="27"/>
      <c r="D1438" s="27"/>
      <c r="E1438" s="27"/>
      <c r="F1438" s="27"/>
      <c r="G1438" s="27"/>
      <c r="H1438" s="27"/>
      <c r="I1438" s="27"/>
    </row>
    <row r="1439" hidden="1">
      <c r="A1439" s="26"/>
      <c r="B1439" s="27"/>
      <c r="C1439" s="27"/>
      <c r="D1439" s="27"/>
      <c r="E1439" s="27"/>
      <c r="F1439" s="27"/>
      <c r="G1439" s="27"/>
      <c r="H1439" s="27"/>
      <c r="I1439" s="27"/>
    </row>
    <row r="1440" hidden="1">
      <c r="A1440" s="26"/>
      <c r="B1440" s="27"/>
      <c r="C1440" s="27"/>
      <c r="D1440" s="27"/>
      <c r="E1440" s="27"/>
      <c r="F1440" s="27"/>
      <c r="G1440" s="27"/>
      <c r="H1440" s="27"/>
      <c r="I1440" s="27"/>
    </row>
    <row r="1441" hidden="1">
      <c r="A1441" s="26"/>
      <c r="B1441" s="27"/>
      <c r="C1441" s="27"/>
      <c r="D1441" s="27"/>
      <c r="E1441" s="27"/>
      <c r="F1441" s="27"/>
      <c r="G1441" s="27"/>
      <c r="H1441" s="27"/>
      <c r="I1441" s="27"/>
    </row>
    <row r="1442" hidden="1">
      <c r="A1442" s="26"/>
      <c r="B1442" s="27"/>
      <c r="C1442" s="27"/>
      <c r="D1442" s="27"/>
      <c r="E1442" s="27"/>
      <c r="F1442" s="27"/>
      <c r="G1442" s="27"/>
      <c r="H1442" s="27"/>
      <c r="I1442" s="27"/>
    </row>
    <row r="1443" hidden="1">
      <c r="A1443" s="26"/>
      <c r="B1443" s="27"/>
      <c r="C1443" s="27"/>
      <c r="D1443" s="27"/>
      <c r="E1443" s="27"/>
      <c r="F1443" s="27"/>
      <c r="G1443" s="27"/>
      <c r="H1443" s="27"/>
      <c r="I1443" s="27"/>
    </row>
    <row r="1444" hidden="1">
      <c r="A1444" s="26"/>
      <c r="B1444" s="27"/>
      <c r="C1444" s="27"/>
      <c r="D1444" s="27"/>
      <c r="E1444" s="27"/>
      <c r="F1444" s="27"/>
      <c r="G1444" s="27"/>
      <c r="H1444" s="27"/>
      <c r="I1444" s="27"/>
    </row>
    <row r="1445" hidden="1">
      <c r="A1445" s="26"/>
      <c r="B1445" s="27"/>
      <c r="C1445" s="27"/>
      <c r="D1445" s="27"/>
      <c r="E1445" s="27"/>
      <c r="F1445" s="27"/>
      <c r="G1445" s="27"/>
      <c r="H1445" s="27"/>
      <c r="I1445" s="27"/>
    </row>
    <row r="1446" hidden="1">
      <c r="A1446" s="26"/>
      <c r="B1446" s="27"/>
      <c r="C1446" s="27"/>
      <c r="D1446" s="27"/>
      <c r="E1446" s="27"/>
      <c r="F1446" s="27"/>
      <c r="G1446" s="27"/>
      <c r="H1446" s="27"/>
      <c r="I1446" s="27"/>
    </row>
    <row r="1447" hidden="1">
      <c r="A1447" s="26"/>
      <c r="B1447" s="27"/>
      <c r="C1447" s="27"/>
      <c r="D1447" s="27"/>
      <c r="E1447" s="27"/>
      <c r="F1447" s="27"/>
      <c r="G1447" s="27"/>
      <c r="H1447" s="27"/>
      <c r="I1447" s="27"/>
    </row>
    <row r="1448" hidden="1">
      <c r="A1448" s="26"/>
      <c r="B1448" s="27"/>
      <c r="C1448" s="27"/>
      <c r="D1448" s="27"/>
      <c r="E1448" s="27"/>
      <c r="F1448" s="27"/>
      <c r="G1448" s="27"/>
      <c r="H1448" s="27"/>
      <c r="I1448" s="27"/>
    </row>
    <row r="1449" hidden="1">
      <c r="A1449" s="26"/>
      <c r="B1449" s="27"/>
      <c r="C1449" s="27"/>
      <c r="D1449" s="27"/>
      <c r="E1449" s="27"/>
      <c r="F1449" s="27"/>
      <c r="G1449" s="27"/>
      <c r="H1449" s="27"/>
      <c r="I1449" s="27"/>
    </row>
    <row r="1450" hidden="1">
      <c r="A1450" s="26"/>
      <c r="B1450" s="27"/>
      <c r="C1450" s="27"/>
      <c r="D1450" s="27"/>
      <c r="E1450" s="27"/>
      <c r="F1450" s="27"/>
      <c r="G1450" s="27"/>
      <c r="H1450" s="27"/>
      <c r="I1450" s="27"/>
    </row>
    <row r="1451" hidden="1">
      <c r="A1451" s="26"/>
      <c r="B1451" s="27"/>
      <c r="C1451" s="27"/>
      <c r="D1451" s="27"/>
      <c r="E1451" s="27"/>
      <c r="F1451" s="27"/>
      <c r="G1451" s="27"/>
      <c r="H1451" s="27"/>
      <c r="I1451" s="27"/>
    </row>
    <row r="1452" hidden="1">
      <c r="A1452" s="26"/>
      <c r="B1452" s="27"/>
      <c r="C1452" s="27"/>
      <c r="D1452" s="27"/>
      <c r="E1452" s="27"/>
      <c r="F1452" s="27"/>
      <c r="G1452" s="27"/>
      <c r="H1452" s="27"/>
      <c r="I1452" s="27"/>
    </row>
    <row r="1453" hidden="1">
      <c r="A1453" s="26"/>
      <c r="B1453" s="27"/>
      <c r="C1453" s="27"/>
      <c r="D1453" s="27"/>
      <c r="E1453" s="27"/>
      <c r="F1453" s="27"/>
      <c r="G1453" s="27"/>
      <c r="H1453" s="27"/>
      <c r="I1453" s="27"/>
    </row>
    <row r="1454" hidden="1">
      <c r="A1454" s="26"/>
      <c r="B1454" s="27"/>
      <c r="C1454" s="27"/>
      <c r="D1454" s="27"/>
      <c r="E1454" s="27"/>
      <c r="F1454" s="27"/>
      <c r="G1454" s="27"/>
      <c r="H1454" s="27"/>
      <c r="I1454" s="27"/>
    </row>
    <row r="1455" hidden="1">
      <c r="A1455" s="26"/>
      <c r="B1455" s="27"/>
      <c r="C1455" s="27"/>
      <c r="D1455" s="27"/>
      <c r="E1455" s="27"/>
      <c r="F1455" s="27"/>
      <c r="G1455" s="27"/>
      <c r="H1455" s="27"/>
      <c r="I1455" s="27"/>
    </row>
    <row r="1456" hidden="1">
      <c r="A1456" s="26"/>
      <c r="B1456" s="27"/>
      <c r="C1456" s="27"/>
      <c r="D1456" s="27"/>
      <c r="E1456" s="27"/>
      <c r="F1456" s="27"/>
      <c r="G1456" s="27"/>
      <c r="H1456" s="27"/>
      <c r="I1456" s="27"/>
    </row>
    <row r="1457" hidden="1">
      <c r="A1457" s="26"/>
      <c r="B1457" s="27"/>
      <c r="C1457" s="27"/>
      <c r="D1457" s="27"/>
      <c r="E1457" s="27"/>
      <c r="F1457" s="27"/>
      <c r="G1457" s="27"/>
      <c r="H1457" s="27"/>
      <c r="I1457" s="27"/>
    </row>
    <row r="1458" hidden="1">
      <c r="A1458" s="26"/>
      <c r="B1458" s="27"/>
      <c r="C1458" s="27"/>
      <c r="D1458" s="27"/>
      <c r="E1458" s="27"/>
      <c r="F1458" s="27"/>
      <c r="G1458" s="27"/>
      <c r="H1458" s="27"/>
      <c r="I1458" s="27"/>
    </row>
    <row r="1459" hidden="1">
      <c r="A1459" s="26"/>
      <c r="B1459" s="27"/>
      <c r="C1459" s="27"/>
      <c r="D1459" s="27"/>
      <c r="E1459" s="27"/>
      <c r="F1459" s="27"/>
      <c r="G1459" s="27"/>
      <c r="H1459" s="27"/>
      <c r="I1459" s="27"/>
    </row>
    <row r="1460" hidden="1">
      <c r="A1460" s="26"/>
      <c r="B1460" s="27"/>
      <c r="C1460" s="27"/>
      <c r="D1460" s="27"/>
      <c r="E1460" s="27"/>
      <c r="F1460" s="27"/>
      <c r="G1460" s="27"/>
      <c r="H1460" s="27"/>
      <c r="I1460" s="27"/>
    </row>
    <row r="1461" hidden="1">
      <c r="A1461" s="26"/>
      <c r="B1461" s="27"/>
      <c r="C1461" s="27"/>
      <c r="D1461" s="27"/>
      <c r="E1461" s="27"/>
      <c r="F1461" s="27"/>
      <c r="G1461" s="27"/>
      <c r="H1461" s="27"/>
      <c r="I1461" s="27"/>
    </row>
    <row r="1462" hidden="1">
      <c r="A1462" s="26"/>
      <c r="B1462" s="27"/>
      <c r="C1462" s="27"/>
      <c r="D1462" s="27"/>
      <c r="E1462" s="27"/>
      <c r="F1462" s="27"/>
      <c r="G1462" s="27"/>
      <c r="H1462" s="27"/>
      <c r="I1462" s="27"/>
    </row>
    <row r="1463" hidden="1">
      <c r="A1463" s="26"/>
      <c r="B1463" s="27"/>
      <c r="C1463" s="27"/>
      <c r="D1463" s="27"/>
      <c r="E1463" s="27"/>
      <c r="F1463" s="27"/>
      <c r="G1463" s="27"/>
      <c r="H1463" s="27"/>
      <c r="I1463" s="27"/>
    </row>
    <row r="1464" hidden="1">
      <c r="A1464" s="26"/>
      <c r="B1464" s="27"/>
      <c r="C1464" s="27"/>
      <c r="D1464" s="27"/>
      <c r="E1464" s="27"/>
      <c r="F1464" s="27"/>
      <c r="G1464" s="27"/>
      <c r="H1464" s="27"/>
      <c r="I1464" s="27"/>
    </row>
    <row r="1465" hidden="1">
      <c r="A1465" s="26"/>
      <c r="B1465" s="27"/>
      <c r="C1465" s="27"/>
      <c r="D1465" s="27"/>
      <c r="E1465" s="27"/>
      <c r="F1465" s="27"/>
      <c r="G1465" s="27"/>
      <c r="H1465" s="27"/>
      <c r="I1465" s="27"/>
    </row>
    <row r="1466" hidden="1">
      <c r="A1466" s="26"/>
      <c r="B1466" s="27"/>
      <c r="C1466" s="27"/>
      <c r="D1466" s="27"/>
      <c r="E1466" s="27"/>
      <c r="F1466" s="27"/>
      <c r="G1466" s="27"/>
      <c r="H1466" s="27"/>
      <c r="I1466" s="27"/>
    </row>
    <row r="1467" hidden="1">
      <c r="A1467" s="26"/>
      <c r="B1467" s="27"/>
      <c r="C1467" s="27"/>
      <c r="D1467" s="27"/>
      <c r="E1467" s="27"/>
      <c r="F1467" s="27"/>
      <c r="G1467" s="27"/>
      <c r="H1467" s="27"/>
      <c r="I1467" s="27"/>
    </row>
    <row r="1468" hidden="1">
      <c r="A1468" s="26"/>
      <c r="B1468" s="27"/>
      <c r="C1468" s="27"/>
      <c r="D1468" s="27"/>
      <c r="E1468" s="27"/>
      <c r="F1468" s="27"/>
      <c r="G1468" s="27"/>
      <c r="H1468" s="27"/>
      <c r="I1468" s="27"/>
    </row>
    <row r="1469" hidden="1">
      <c r="A1469" s="26"/>
      <c r="B1469" s="27"/>
      <c r="C1469" s="27"/>
      <c r="D1469" s="27"/>
      <c r="E1469" s="27"/>
      <c r="F1469" s="27"/>
      <c r="G1469" s="27"/>
      <c r="H1469" s="27"/>
      <c r="I1469" s="27"/>
    </row>
    <row r="1470" hidden="1">
      <c r="A1470" s="26"/>
      <c r="B1470" s="27"/>
      <c r="C1470" s="27"/>
      <c r="D1470" s="27"/>
      <c r="E1470" s="27"/>
      <c r="F1470" s="27"/>
      <c r="G1470" s="27"/>
      <c r="H1470" s="27"/>
      <c r="I1470" s="27"/>
    </row>
    <row r="1471" hidden="1">
      <c r="A1471" s="26"/>
      <c r="B1471" s="27"/>
      <c r="C1471" s="27"/>
      <c r="D1471" s="27"/>
      <c r="E1471" s="27"/>
      <c r="F1471" s="27"/>
      <c r="G1471" s="27"/>
      <c r="H1471" s="27"/>
      <c r="I1471" s="27"/>
    </row>
    <row r="1472" hidden="1">
      <c r="A1472" s="26"/>
      <c r="B1472" s="27"/>
      <c r="C1472" s="27"/>
      <c r="D1472" s="27"/>
      <c r="E1472" s="27"/>
      <c r="F1472" s="27"/>
      <c r="G1472" s="27"/>
      <c r="H1472" s="27"/>
      <c r="I1472" s="27"/>
    </row>
    <row r="1473" hidden="1">
      <c r="A1473" s="26"/>
      <c r="B1473" s="27"/>
      <c r="C1473" s="27"/>
      <c r="D1473" s="27"/>
      <c r="E1473" s="27"/>
      <c r="F1473" s="27"/>
      <c r="G1473" s="27"/>
      <c r="H1473" s="27"/>
      <c r="I1473" s="27"/>
    </row>
    <row r="1474" hidden="1">
      <c r="A1474" s="26"/>
      <c r="B1474" s="27"/>
      <c r="C1474" s="27"/>
      <c r="D1474" s="27"/>
      <c r="E1474" s="27"/>
      <c r="F1474" s="27"/>
      <c r="G1474" s="27"/>
      <c r="H1474" s="27"/>
      <c r="I1474" s="27"/>
    </row>
    <row r="1475" hidden="1">
      <c r="A1475" s="26"/>
      <c r="B1475" s="27"/>
      <c r="C1475" s="27"/>
      <c r="D1475" s="27"/>
      <c r="E1475" s="27"/>
      <c r="F1475" s="27"/>
      <c r="G1475" s="27"/>
      <c r="H1475" s="27"/>
      <c r="I1475" s="27"/>
    </row>
    <row r="1476" hidden="1">
      <c r="A1476" s="26"/>
      <c r="B1476" s="27"/>
      <c r="C1476" s="27"/>
      <c r="D1476" s="27"/>
      <c r="E1476" s="27"/>
      <c r="F1476" s="27"/>
      <c r="G1476" s="27"/>
      <c r="H1476" s="27"/>
      <c r="I1476" s="27"/>
    </row>
    <row r="1477" hidden="1">
      <c r="A1477" s="26"/>
      <c r="B1477" s="27"/>
      <c r="C1477" s="27"/>
      <c r="D1477" s="27"/>
      <c r="E1477" s="27"/>
      <c r="F1477" s="27"/>
      <c r="G1477" s="27"/>
      <c r="H1477" s="27"/>
      <c r="I1477" s="27"/>
    </row>
    <row r="1478" hidden="1">
      <c r="A1478" s="26"/>
      <c r="B1478" s="27"/>
      <c r="C1478" s="27"/>
      <c r="D1478" s="27"/>
      <c r="E1478" s="27"/>
      <c r="F1478" s="27"/>
      <c r="G1478" s="27"/>
      <c r="H1478" s="27"/>
      <c r="I1478" s="27"/>
    </row>
    <row r="1479" hidden="1">
      <c r="A1479" s="26"/>
      <c r="B1479" s="27"/>
      <c r="C1479" s="27"/>
      <c r="D1479" s="27"/>
      <c r="E1479" s="27"/>
      <c r="F1479" s="27"/>
      <c r="G1479" s="27"/>
      <c r="H1479" s="27"/>
      <c r="I1479" s="27"/>
    </row>
    <row r="1480" hidden="1">
      <c r="A1480" s="26"/>
      <c r="B1480" s="27"/>
      <c r="C1480" s="27"/>
      <c r="D1480" s="27"/>
      <c r="E1480" s="27"/>
      <c r="F1480" s="27"/>
      <c r="G1480" s="27"/>
      <c r="H1480" s="27"/>
      <c r="I1480" s="27"/>
    </row>
    <row r="1481" hidden="1">
      <c r="A1481" s="26"/>
      <c r="B1481" s="27"/>
      <c r="C1481" s="27"/>
      <c r="D1481" s="27"/>
      <c r="E1481" s="27"/>
      <c r="F1481" s="27"/>
      <c r="G1481" s="27"/>
      <c r="H1481" s="27"/>
      <c r="I1481" s="27"/>
    </row>
    <row r="1482" hidden="1">
      <c r="A1482" s="26"/>
      <c r="B1482" s="27"/>
      <c r="C1482" s="27"/>
      <c r="D1482" s="27"/>
      <c r="E1482" s="27"/>
      <c r="F1482" s="27"/>
      <c r="G1482" s="27"/>
      <c r="H1482" s="27"/>
      <c r="I1482" s="27"/>
    </row>
    <row r="1483" hidden="1">
      <c r="A1483" s="26"/>
      <c r="B1483" s="27"/>
      <c r="C1483" s="27"/>
      <c r="D1483" s="27"/>
      <c r="E1483" s="27"/>
      <c r="F1483" s="27"/>
      <c r="G1483" s="27"/>
      <c r="H1483" s="27"/>
      <c r="I1483" s="27"/>
    </row>
    <row r="1484" hidden="1">
      <c r="A1484" s="26"/>
      <c r="B1484" s="27"/>
      <c r="C1484" s="27"/>
      <c r="D1484" s="27"/>
      <c r="E1484" s="27"/>
      <c r="F1484" s="27"/>
      <c r="G1484" s="27"/>
      <c r="H1484" s="27"/>
      <c r="I1484" s="27"/>
    </row>
    <row r="1485" hidden="1">
      <c r="A1485" s="26"/>
      <c r="B1485" s="27"/>
      <c r="C1485" s="27"/>
      <c r="D1485" s="27"/>
      <c r="E1485" s="27"/>
      <c r="F1485" s="27"/>
      <c r="G1485" s="27"/>
      <c r="H1485" s="27"/>
      <c r="I1485" s="27"/>
    </row>
    <row r="1486" hidden="1">
      <c r="A1486" s="26"/>
      <c r="B1486" s="27"/>
      <c r="C1486" s="27"/>
      <c r="D1486" s="27"/>
      <c r="E1486" s="27"/>
      <c r="F1486" s="27"/>
      <c r="G1486" s="27"/>
      <c r="H1486" s="27"/>
      <c r="I1486" s="27"/>
    </row>
    <row r="1487" hidden="1">
      <c r="A1487" s="26"/>
      <c r="B1487" s="27"/>
      <c r="C1487" s="27"/>
      <c r="D1487" s="27"/>
      <c r="E1487" s="27"/>
      <c r="F1487" s="27"/>
      <c r="G1487" s="27"/>
      <c r="H1487" s="27"/>
      <c r="I1487" s="27"/>
    </row>
    <row r="1488" hidden="1">
      <c r="A1488" s="26"/>
      <c r="B1488" s="27"/>
      <c r="C1488" s="27"/>
      <c r="D1488" s="27"/>
      <c r="E1488" s="27"/>
      <c r="F1488" s="27"/>
      <c r="G1488" s="27"/>
      <c r="H1488" s="27"/>
      <c r="I1488" s="27"/>
    </row>
    <row r="1489" hidden="1">
      <c r="A1489" s="26"/>
      <c r="B1489" s="27"/>
      <c r="C1489" s="27"/>
      <c r="D1489" s="27"/>
      <c r="E1489" s="27"/>
      <c r="F1489" s="27"/>
      <c r="G1489" s="27"/>
      <c r="H1489" s="27"/>
      <c r="I1489" s="27"/>
    </row>
    <row r="1490" hidden="1">
      <c r="A1490" s="26"/>
      <c r="B1490" s="27"/>
      <c r="C1490" s="27"/>
      <c r="D1490" s="27"/>
      <c r="E1490" s="27"/>
      <c r="F1490" s="27"/>
      <c r="G1490" s="27"/>
      <c r="H1490" s="27"/>
      <c r="I1490" s="27"/>
    </row>
    <row r="1491" hidden="1">
      <c r="A1491" s="26"/>
      <c r="B1491" s="27"/>
      <c r="C1491" s="27"/>
      <c r="D1491" s="27"/>
      <c r="E1491" s="27"/>
      <c r="F1491" s="27"/>
      <c r="G1491" s="27"/>
      <c r="H1491" s="27"/>
      <c r="I1491" s="27"/>
    </row>
    <row r="1492" hidden="1">
      <c r="A1492" s="26"/>
      <c r="B1492" s="27"/>
      <c r="C1492" s="27"/>
      <c r="D1492" s="27"/>
      <c r="E1492" s="27"/>
      <c r="F1492" s="27"/>
      <c r="G1492" s="27"/>
      <c r="H1492" s="27"/>
      <c r="I1492" s="27"/>
    </row>
    <row r="1493" hidden="1">
      <c r="A1493" s="26"/>
      <c r="B1493" s="27"/>
      <c r="C1493" s="27"/>
      <c r="D1493" s="27"/>
      <c r="E1493" s="27"/>
      <c r="F1493" s="27"/>
      <c r="G1493" s="27"/>
      <c r="H1493" s="27"/>
      <c r="I1493" s="27"/>
    </row>
    <row r="1494" hidden="1">
      <c r="A1494" s="26"/>
      <c r="B1494" s="27"/>
      <c r="C1494" s="27"/>
      <c r="D1494" s="27"/>
      <c r="E1494" s="27"/>
      <c r="F1494" s="27"/>
      <c r="G1494" s="27"/>
      <c r="H1494" s="27"/>
      <c r="I1494" s="27"/>
    </row>
    <row r="1495" hidden="1">
      <c r="A1495" s="26"/>
      <c r="B1495" s="27"/>
      <c r="C1495" s="27"/>
      <c r="D1495" s="27"/>
      <c r="E1495" s="27"/>
      <c r="F1495" s="27"/>
      <c r="G1495" s="27"/>
      <c r="H1495" s="27"/>
      <c r="I1495" s="27"/>
    </row>
    <row r="1496" hidden="1">
      <c r="A1496" s="26"/>
      <c r="B1496" s="27"/>
      <c r="C1496" s="27"/>
      <c r="D1496" s="27"/>
      <c r="E1496" s="27"/>
      <c r="F1496" s="27"/>
      <c r="G1496" s="27"/>
      <c r="H1496" s="27"/>
      <c r="I1496" s="27"/>
    </row>
    <row r="1497" hidden="1">
      <c r="A1497" s="26"/>
      <c r="B1497" s="27"/>
      <c r="C1497" s="27"/>
      <c r="D1497" s="27"/>
      <c r="E1497" s="27"/>
      <c r="F1497" s="27"/>
      <c r="G1497" s="27"/>
      <c r="H1497" s="27"/>
      <c r="I1497" s="27"/>
    </row>
    <row r="1498" hidden="1">
      <c r="A1498" s="26"/>
      <c r="B1498" s="27"/>
      <c r="C1498" s="27"/>
      <c r="D1498" s="27"/>
      <c r="E1498" s="27"/>
      <c r="F1498" s="27"/>
      <c r="G1498" s="27"/>
      <c r="H1498" s="27"/>
      <c r="I1498" s="27"/>
    </row>
    <row r="1499" hidden="1">
      <c r="A1499" s="26"/>
      <c r="B1499" s="27"/>
      <c r="C1499" s="27"/>
      <c r="D1499" s="27"/>
      <c r="E1499" s="27"/>
      <c r="F1499" s="27"/>
      <c r="G1499" s="27"/>
      <c r="H1499" s="27"/>
      <c r="I1499" s="27"/>
    </row>
    <row r="1500" hidden="1">
      <c r="A1500" s="26"/>
      <c r="B1500" s="27"/>
      <c r="C1500" s="27"/>
      <c r="D1500" s="27"/>
      <c r="E1500" s="27"/>
      <c r="F1500" s="27"/>
      <c r="G1500" s="27"/>
      <c r="H1500" s="27"/>
      <c r="I1500" s="27"/>
    </row>
    <row r="1501" hidden="1">
      <c r="A1501" s="26"/>
      <c r="B1501" s="27"/>
      <c r="C1501" s="27"/>
      <c r="D1501" s="27"/>
      <c r="E1501" s="27"/>
      <c r="F1501" s="27"/>
      <c r="G1501" s="27"/>
      <c r="H1501" s="27"/>
      <c r="I1501" s="27"/>
    </row>
    <row r="1502" hidden="1">
      <c r="A1502" s="26"/>
      <c r="B1502" s="27"/>
      <c r="C1502" s="27"/>
      <c r="D1502" s="27"/>
      <c r="E1502" s="27"/>
      <c r="F1502" s="27"/>
      <c r="G1502" s="27"/>
      <c r="H1502" s="27"/>
      <c r="I1502" s="27"/>
    </row>
    <row r="1503" hidden="1">
      <c r="A1503" s="26"/>
      <c r="B1503" s="27"/>
      <c r="C1503" s="27"/>
      <c r="D1503" s="27"/>
      <c r="E1503" s="27"/>
      <c r="F1503" s="27"/>
      <c r="G1503" s="27"/>
      <c r="H1503" s="27"/>
      <c r="I1503" s="27"/>
    </row>
    <row r="1504" hidden="1">
      <c r="A1504" s="26"/>
      <c r="B1504" s="27"/>
      <c r="C1504" s="27"/>
      <c r="D1504" s="27"/>
      <c r="E1504" s="27"/>
      <c r="F1504" s="27"/>
      <c r="G1504" s="27"/>
      <c r="H1504" s="27"/>
      <c r="I1504" s="27"/>
    </row>
    <row r="1505" hidden="1">
      <c r="A1505" s="26"/>
      <c r="B1505" s="27"/>
      <c r="C1505" s="27"/>
      <c r="D1505" s="27"/>
      <c r="E1505" s="27"/>
      <c r="F1505" s="27"/>
      <c r="G1505" s="27"/>
      <c r="H1505" s="27"/>
      <c r="I1505" s="27"/>
    </row>
    <row r="1506" hidden="1">
      <c r="A1506" s="26"/>
      <c r="B1506" s="27"/>
      <c r="C1506" s="27"/>
      <c r="D1506" s="27"/>
      <c r="E1506" s="27"/>
      <c r="F1506" s="27"/>
      <c r="G1506" s="27"/>
      <c r="H1506" s="27"/>
      <c r="I1506" s="27"/>
    </row>
    <row r="1507" hidden="1">
      <c r="A1507" s="26"/>
      <c r="B1507" s="27"/>
      <c r="C1507" s="27"/>
      <c r="D1507" s="27"/>
      <c r="E1507" s="27"/>
      <c r="F1507" s="27"/>
      <c r="G1507" s="27"/>
      <c r="H1507" s="27"/>
      <c r="I1507" s="27"/>
    </row>
    <row r="1508" hidden="1">
      <c r="A1508" s="26"/>
      <c r="B1508" s="27"/>
      <c r="C1508" s="27"/>
      <c r="D1508" s="27"/>
      <c r="E1508" s="27"/>
      <c r="F1508" s="27"/>
      <c r="G1508" s="27"/>
      <c r="H1508" s="27"/>
      <c r="I1508" s="27"/>
    </row>
    <row r="1509" hidden="1">
      <c r="A1509" s="26"/>
      <c r="B1509" s="27"/>
      <c r="C1509" s="27"/>
      <c r="D1509" s="27"/>
      <c r="E1509" s="27"/>
      <c r="F1509" s="27"/>
      <c r="G1509" s="27"/>
      <c r="H1509" s="27"/>
      <c r="I1509" s="27"/>
    </row>
    <row r="1510" hidden="1">
      <c r="A1510" s="26"/>
      <c r="B1510" s="27"/>
      <c r="C1510" s="27"/>
      <c r="D1510" s="27"/>
      <c r="E1510" s="27"/>
      <c r="F1510" s="27"/>
      <c r="G1510" s="27"/>
      <c r="H1510" s="27"/>
      <c r="I1510" s="27"/>
    </row>
    <row r="1511" hidden="1">
      <c r="A1511" s="26"/>
      <c r="B1511" s="27"/>
      <c r="C1511" s="27"/>
      <c r="D1511" s="27"/>
      <c r="E1511" s="27"/>
      <c r="F1511" s="27"/>
      <c r="G1511" s="27"/>
      <c r="H1511" s="27"/>
      <c r="I1511" s="27"/>
    </row>
    <row r="1512" hidden="1">
      <c r="A1512" s="26"/>
      <c r="B1512" s="27"/>
      <c r="C1512" s="27"/>
      <c r="D1512" s="27"/>
      <c r="E1512" s="27"/>
      <c r="F1512" s="27"/>
      <c r="G1512" s="27"/>
      <c r="H1512" s="27"/>
      <c r="I1512" s="27"/>
    </row>
    <row r="1513" hidden="1">
      <c r="A1513" s="26"/>
      <c r="B1513" s="27"/>
      <c r="C1513" s="27"/>
      <c r="D1513" s="27"/>
      <c r="E1513" s="27"/>
      <c r="F1513" s="27"/>
      <c r="G1513" s="27"/>
      <c r="H1513" s="27"/>
      <c r="I1513" s="27"/>
    </row>
    <row r="1514" hidden="1">
      <c r="A1514" s="26"/>
      <c r="B1514" s="27"/>
      <c r="C1514" s="27"/>
      <c r="D1514" s="27"/>
      <c r="E1514" s="27"/>
      <c r="F1514" s="27"/>
      <c r="G1514" s="27"/>
      <c r="H1514" s="27"/>
      <c r="I1514" s="27"/>
    </row>
    <row r="1515" hidden="1">
      <c r="A1515" s="26"/>
      <c r="B1515" s="27"/>
      <c r="C1515" s="27"/>
      <c r="D1515" s="27"/>
      <c r="E1515" s="27"/>
      <c r="F1515" s="27"/>
      <c r="G1515" s="27"/>
      <c r="H1515" s="27"/>
      <c r="I1515" s="27"/>
    </row>
    <row r="1516" hidden="1">
      <c r="A1516" s="26"/>
      <c r="B1516" s="27"/>
      <c r="C1516" s="27"/>
      <c r="D1516" s="27"/>
      <c r="E1516" s="27"/>
      <c r="F1516" s="27"/>
      <c r="G1516" s="27"/>
      <c r="H1516" s="27"/>
      <c r="I1516" s="27"/>
    </row>
    <row r="1517" hidden="1">
      <c r="A1517" s="26"/>
      <c r="B1517" s="27"/>
      <c r="C1517" s="27"/>
      <c r="D1517" s="27"/>
      <c r="E1517" s="27"/>
      <c r="F1517" s="27"/>
      <c r="G1517" s="27"/>
      <c r="H1517" s="27"/>
      <c r="I1517" s="27"/>
    </row>
    <row r="1518" hidden="1">
      <c r="A1518" s="26"/>
      <c r="B1518" s="27"/>
      <c r="C1518" s="27"/>
      <c r="D1518" s="27"/>
      <c r="E1518" s="27"/>
      <c r="F1518" s="27"/>
      <c r="G1518" s="27"/>
      <c r="H1518" s="27"/>
      <c r="I1518" s="27"/>
    </row>
    <row r="1519" hidden="1">
      <c r="A1519" s="26"/>
      <c r="B1519" s="27"/>
      <c r="C1519" s="27"/>
      <c r="D1519" s="27"/>
      <c r="E1519" s="27"/>
      <c r="F1519" s="27"/>
      <c r="G1519" s="27"/>
      <c r="H1519" s="27"/>
      <c r="I1519" s="27"/>
    </row>
    <row r="1520" hidden="1">
      <c r="A1520" s="26"/>
      <c r="B1520" s="27"/>
      <c r="C1520" s="27"/>
      <c r="D1520" s="27"/>
      <c r="E1520" s="27"/>
      <c r="F1520" s="27"/>
      <c r="G1520" s="27"/>
      <c r="H1520" s="27"/>
      <c r="I1520" s="27"/>
    </row>
    <row r="1521" hidden="1">
      <c r="A1521" s="26"/>
      <c r="B1521" s="27"/>
      <c r="C1521" s="27"/>
      <c r="D1521" s="27"/>
      <c r="E1521" s="27"/>
      <c r="F1521" s="27"/>
      <c r="G1521" s="27"/>
      <c r="H1521" s="27"/>
      <c r="I1521" s="27"/>
    </row>
    <row r="1522" hidden="1">
      <c r="A1522" s="26"/>
      <c r="B1522" s="27"/>
      <c r="C1522" s="27"/>
      <c r="D1522" s="27"/>
      <c r="E1522" s="27"/>
      <c r="F1522" s="27"/>
      <c r="G1522" s="27"/>
      <c r="H1522" s="27"/>
      <c r="I1522" s="27"/>
    </row>
    <row r="1523" hidden="1">
      <c r="A1523" s="26"/>
      <c r="B1523" s="27"/>
      <c r="C1523" s="27"/>
      <c r="D1523" s="27"/>
      <c r="E1523" s="27"/>
      <c r="F1523" s="27"/>
      <c r="G1523" s="27"/>
      <c r="H1523" s="27"/>
      <c r="I1523" s="27"/>
    </row>
    <row r="1524" hidden="1">
      <c r="A1524" s="26"/>
      <c r="B1524" s="27"/>
      <c r="C1524" s="27"/>
      <c r="D1524" s="27"/>
      <c r="E1524" s="27"/>
      <c r="F1524" s="27"/>
      <c r="G1524" s="27"/>
      <c r="H1524" s="27"/>
      <c r="I1524" s="27"/>
    </row>
    <row r="1525" hidden="1">
      <c r="A1525" s="26"/>
      <c r="B1525" s="27"/>
      <c r="C1525" s="27"/>
      <c r="D1525" s="27"/>
      <c r="E1525" s="27"/>
      <c r="F1525" s="27"/>
      <c r="G1525" s="27"/>
      <c r="H1525" s="27"/>
      <c r="I1525" s="27"/>
    </row>
    <row r="1526" hidden="1">
      <c r="A1526" s="26"/>
      <c r="B1526" s="27"/>
      <c r="C1526" s="27"/>
      <c r="D1526" s="27"/>
      <c r="E1526" s="27"/>
      <c r="F1526" s="27"/>
      <c r="G1526" s="27"/>
      <c r="H1526" s="27"/>
      <c r="I1526" s="27"/>
    </row>
    <row r="1527" hidden="1">
      <c r="A1527" s="26"/>
      <c r="B1527" s="27"/>
      <c r="C1527" s="27"/>
      <c r="D1527" s="27"/>
      <c r="E1527" s="27"/>
      <c r="F1527" s="27"/>
      <c r="G1527" s="27"/>
      <c r="H1527" s="27"/>
      <c r="I1527" s="27"/>
    </row>
    <row r="1528" hidden="1">
      <c r="A1528" s="26"/>
      <c r="B1528" s="27"/>
      <c r="C1528" s="27"/>
      <c r="D1528" s="27"/>
      <c r="E1528" s="27"/>
      <c r="F1528" s="27"/>
      <c r="G1528" s="27"/>
      <c r="H1528" s="27"/>
      <c r="I1528" s="27"/>
    </row>
    <row r="1529" hidden="1">
      <c r="A1529" s="26"/>
      <c r="B1529" s="27"/>
      <c r="C1529" s="27"/>
      <c r="D1529" s="27"/>
      <c r="E1529" s="27"/>
      <c r="F1529" s="27"/>
      <c r="G1529" s="27"/>
      <c r="H1529" s="27"/>
      <c r="I1529" s="27"/>
    </row>
    <row r="1530" hidden="1">
      <c r="A1530" s="26"/>
      <c r="B1530" s="27"/>
      <c r="C1530" s="27"/>
      <c r="D1530" s="27"/>
      <c r="E1530" s="27"/>
      <c r="F1530" s="27"/>
      <c r="G1530" s="27"/>
      <c r="H1530" s="27"/>
      <c r="I1530" s="27"/>
    </row>
    <row r="1531" hidden="1">
      <c r="A1531" s="26"/>
      <c r="B1531" s="27"/>
      <c r="C1531" s="27"/>
      <c r="D1531" s="27"/>
      <c r="E1531" s="27"/>
      <c r="F1531" s="27"/>
      <c r="G1531" s="27"/>
      <c r="H1531" s="27"/>
      <c r="I1531" s="27"/>
    </row>
    <row r="1532" hidden="1">
      <c r="A1532" s="26"/>
      <c r="B1532" s="27"/>
      <c r="C1532" s="27"/>
      <c r="D1532" s="27"/>
      <c r="E1532" s="27"/>
      <c r="F1532" s="27"/>
      <c r="G1532" s="27"/>
      <c r="H1532" s="27"/>
      <c r="I1532" s="27"/>
    </row>
    <row r="1533" hidden="1">
      <c r="A1533" s="26"/>
      <c r="B1533" s="27"/>
      <c r="C1533" s="27"/>
      <c r="D1533" s="27"/>
      <c r="E1533" s="27"/>
      <c r="F1533" s="27"/>
      <c r="G1533" s="27"/>
      <c r="H1533" s="27"/>
      <c r="I1533" s="27"/>
    </row>
    <row r="1534" hidden="1">
      <c r="A1534" s="26"/>
      <c r="B1534" s="27"/>
      <c r="C1534" s="27"/>
      <c r="D1534" s="27"/>
      <c r="E1534" s="27"/>
      <c r="F1534" s="27"/>
      <c r="G1534" s="27"/>
      <c r="H1534" s="27"/>
      <c r="I1534" s="27"/>
    </row>
    <row r="1535" hidden="1">
      <c r="A1535" s="26"/>
      <c r="B1535" s="27"/>
      <c r="C1535" s="27"/>
      <c r="D1535" s="27"/>
      <c r="E1535" s="27"/>
      <c r="F1535" s="27"/>
      <c r="G1535" s="27"/>
      <c r="H1535" s="27"/>
      <c r="I1535" s="27"/>
    </row>
    <row r="1536" hidden="1">
      <c r="A1536" s="26"/>
      <c r="B1536" s="27"/>
      <c r="C1536" s="27"/>
      <c r="D1536" s="27"/>
      <c r="E1536" s="27"/>
      <c r="F1536" s="27"/>
      <c r="G1536" s="27"/>
      <c r="H1536" s="27"/>
      <c r="I1536" s="27"/>
    </row>
    <row r="1537" hidden="1">
      <c r="A1537" s="26"/>
      <c r="B1537" s="27"/>
      <c r="C1537" s="27"/>
      <c r="D1537" s="27"/>
      <c r="E1537" s="27"/>
      <c r="F1537" s="27"/>
      <c r="G1537" s="27"/>
      <c r="H1537" s="27"/>
      <c r="I1537" s="27"/>
    </row>
    <row r="1538" hidden="1">
      <c r="A1538" s="26"/>
      <c r="B1538" s="27"/>
      <c r="C1538" s="27"/>
      <c r="D1538" s="27"/>
      <c r="E1538" s="27"/>
      <c r="F1538" s="27"/>
      <c r="G1538" s="27"/>
      <c r="H1538" s="27"/>
      <c r="I1538" s="27"/>
    </row>
    <row r="1539" hidden="1">
      <c r="A1539" s="26"/>
      <c r="B1539" s="27"/>
      <c r="C1539" s="27"/>
      <c r="D1539" s="27"/>
      <c r="E1539" s="27"/>
      <c r="F1539" s="27"/>
      <c r="G1539" s="27"/>
      <c r="H1539" s="27"/>
      <c r="I1539" s="27"/>
    </row>
    <row r="1540" hidden="1">
      <c r="A1540" s="26"/>
      <c r="B1540" s="27"/>
      <c r="C1540" s="27"/>
      <c r="D1540" s="27"/>
      <c r="E1540" s="27"/>
      <c r="F1540" s="27"/>
      <c r="G1540" s="27"/>
      <c r="H1540" s="27"/>
      <c r="I1540" s="27"/>
    </row>
    <row r="1541" hidden="1">
      <c r="A1541" s="26"/>
      <c r="B1541" s="27"/>
      <c r="C1541" s="27"/>
      <c r="D1541" s="27"/>
      <c r="E1541" s="27"/>
      <c r="F1541" s="27"/>
      <c r="G1541" s="27"/>
      <c r="H1541" s="27"/>
      <c r="I1541" s="27"/>
    </row>
    <row r="1542" hidden="1">
      <c r="A1542" s="26"/>
      <c r="B1542" s="27"/>
      <c r="C1542" s="27"/>
      <c r="D1542" s="27"/>
      <c r="E1542" s="27"/>
      <c r="F1542" s="27"/>
      <c r="G1542" s="27"/>
      <c r="H1542" s="27"/>
      <c r="I1542" s="27"/>
    </row>
    <row r="1543" hidden="1">
      <c r="A1543" s="26"/>
      <c r="B1543" s="27"/>
      <c r="C1543" s="27"/>
      <c r="D1543" s="27"/>
      <c r="E1543" s="27"/>
      <c r="F1543" s="27"/>
      <c r="G1543" s="27"/>
      <c r="H1543" s="27"/>
      <c r="I1543" s="27"/>
    </row>
    <row r="1544" hidden="1">
      <c r="A1544" s="26"/>
      <c r="B1544" s="27"/>
      <c r="C1544" s="27"/>
      <c r="D1544" s="27"/>
      <c r="E1544" s="27"/>
      <c r="F1544" s="27"/>
      <c r="G1544" s="27"/>
      <c r="H1544" s="27"/>
      <c r="I1544" s="27"/>
    </row>
    <row r="1545" hidden="1">
      <c r="A1545" s="26"/>
      <c r="B1545" s="27"/>
      <c r="C1545" s="27"/>
      <c r="D1545" s="27"/>
      <c r="E1545" s="27"/>
      <c r="F1545" s="27"/>
      <c r="G1545" s="27"/>
      <c r="H1545" s="27"/>
      <c r="I1545" s="27"/>
    </row>
    <row r="1546" hidden="1">
      <c r="A1546" s="26"/>
      <c r="B1546" s="27"/>
      <c r="C1546" s="27"/>
      <c r="D1546" s="27"/>
      <c r="E1546" s="27"/>
      <c r="F1546" s="27"/>
      <c r="G1546" s="27"/>
      <c r="H1546" s="27"/>
      <c r="I1546" s="27"/>
    </row>
    <row r="1547" hidden="1">
      <c r="A1547" s="26"/>
      <c r="B1547" s="27"/>
      <c r="C1547" s="27"/>
      <c r="D1547" s="27"/>
      <c r="E1547" s="27"/>
      <c r="F1547" s="27"/>
      <c r="G1547" s="27"/>
      <c r="H1547" s="27"/>
      <c r="I1547" s="27"/>
    </row>
    <row r="1548" hidden="1">
      <c r="A1548" s="26"/>
      <c r="B1548" s="27"/>
      <c r="C1548" s="27"/>
      <c r="D1548" s="27"/>
      <c r="E1548" s="27"/>
      <c r="F1548" s="27"/>
      <c r="G1548" s="27"/>
      <c r="H1548" s="27"/>
      <c r="I1548" s="27"/>
    </row>
    <row r="1549" hidden="1">
      <c r="A1549" s="26"/>
      <c r="B1549" s="27"/>
      <c r="C1549" s="27"/>
      <c r="D1549" s="27"/>
      <c r="E1549" s="27"/>
      <c r="F1549" s="27"/>
      <c r="G1549" s="27"/>
      <c r="H1549" s="27"/>
      <c r="I1549" s="27"/>
    </row>
    <row r="1550" hidden="1">
      <c r="A1550" s="26"/>
      <c r="B1550" s="27"/>
      <c r="C1550" s="27"/>
      <c r="D1550" s="27"/>
      <c r="E1550" s="27"/>
      <c r="F1550" s="27"/>
      <c r="G1550" s="27"/>
      <c r="H1550" s="27"/>
      <c r="I1550" s="27"/>
    </row>
    <row r="1551" hidden="1">
      <c r="A1551" s="26"/>
      <c r="B1551" s="27"/>
      <c r="C1551" s="27"/>
      <c r="D1551" s="27"/>
      <c r="E1551" s="27"/>
      <c r="F1551" s="27"/>
      <c r="G1551" s="27"/>
      <c r="H1551" s="27"/>
      <c r="I1551" s="27"/>
    </row>
    <row r="1552" hidden="1">
      <c r="A1552" s="26"/>
      <c r="B1552" s="27"/>
      <c r="C1552" s="27"/>
      <c r="D1552" s="27"/>
      <c r="E1552" s="27"/>
      <c r="F1552" s="27"/>
      <c r="G1552" s="27"/>
      <c r="H1552" s="27"/>
      <c r="I1552" s="27"/>
    </row>
    <row r="1553" hidden="1">
      <c r="A1553" s="26"/>
      <c r="B1553" s="27"/>
      <c r="C1553" s="27"/>
      <c r="D1553" s="27"/>
      <c r="E1553" s="27"/>
      <c r="F1553" s="27"/>
      <c r="G1553" s="27"/>
      <c r="H1553" s="27"/>
      <c r="I1553" s="27"/>
    </row>
    <row r="1554" hidden="1">
      <c r="A1554" s="26"/>
      <c r="B1554" s="27"/>
      <c r="C1554" s="27"/>
      <c r="D1554" s="27"/>
      <c r="E1554" s="27"/>
      <c r="F1554" s="27"/>
      <c r="G1554" s="27"/>
      <c r="H1554" s="27"/>
      <c r="I1554" s="27"/>
    </row>
    <row r="1555" hidden="1">
      <c r="A1555" s="26"/>
      <c r="B1555" s="27"/>
      <c r="C1555" s="27"/>
      <c r="D1555" s="27"/>
      <c r="E1555" s="27"/>
      <c r="F1555" s="27"/>
      <c r="G1555" s="27"/>
      <c r="H1555" s="27"/>
      <c r="I1555" s="27"/>
    </row>
    <row r="1556" hidden="1">
      <c r="A1556" s="26"/>
      <c r="B1556" s="27"/>
      <c r="C1556" s="27"/>
      <c r="D1556" s="27"/>
      <c r="E1556" s="27"/>
      <c r="F1556" s="27"/>
      <c r="G1556" s="27"/>
      <c r="H1556" s="27"/>
      <c r="I1556" s="27"/>
    </row>
    <row r="1557" hidden="1">
      <c r="A1557" s="26"/>
      <c r="B1557" s="27"/>
      <c r="C1557" s="27"/>
      <c r="D1557" s="27"/>
      <c r="E1557" s="27"/>
      <c r="F1557" s="27"/>
      <c r="G1557" s="27"/>
      <c r="H1557" s="27"/>
      <c r="I1557" s="27"/>
    </row>
    <row r="1558" hidden="1">
      <c r="A1558" s="26"/>
      <c r="B1558" s="27"/>
      <c r="C1558" s="27"/>
      <c r="D1558" s="27"/>
      <c r="E1558" s="27"/>
      <c r="F1558" s="27"/>
      <c r="G1558" s="27"/>
      <c r="H1558" s="27"/>
      <c r="I1558" s="27"/>
    </row>
    <row r="1559" hidden="1">
      <c r="A1559" s="26"/>
      <c r="B1559" s="27"/>
      <c r="C1559" s="27"/>
      <c r="D1559" s="27"/>
      <c r="E1559" s="27"/>
      <c r="F1559" s="27"/>
      <c r="G1559" s="27"/>
      <c r="H1559" s="27"/>
      <c r="I1559" s="27"/>
    </row>
    <row r="1560" hidden="1">
      <c r="A1560" s="26"/>
      <c r="B1560" s="27"/>
      <c r="C1560" s="27"/>
      <c r="D1560" s="27"/>
      <c r="E1560" s="27"/>
      <c r="F1560" s="27"/>
      <c r="G1560" s="27"/>
      <c r="H1560" s="27"/>
      <c r="I1560" s="27"/>
    </row>
    <row r="1561" hidden="1">
      <c r="A1561" s="26"/>
      <c r="B1561" s="27"/>
      <c r="C1561" s="27"/>
      <c r="D1561" s="27"/>
      <c r="E1561" s="27"/>
      <c r="F1561" s="27"/>
      <c r="G1561" s="27"/>
      <c r="H1561" s="27"/>
      <c r="I1561" s="27"/>
    </row>
    <row r="1562" hidden="1">
      <c r="A1562" s="26"/>
      <c r="B1562" s="27"/>
      <c r="C1562" s="27"/>
      <c r="D1562" s="27"/>
      <c r="E1562" s="27"/>
      <c r="F1562" s="27"/>
      <c r="G1562" s="27"/>
      <c r="H1562" s="27"/>
      <c r="I1562" s="27"/>
    </row>
    <row r="1563" hidden="1">
      <c r="A1563" s="26"/>
      <c r="B1563" s="27"/>
      <c r="C1563" s="27"/>
      <c r="D1563" s="27"/>
      <c r="E1563" s="27"/>
      <c r="F1563" s="27"/>
      <c r="G1563" s="27"/>
      <c r="H1563" s="27"/>
      <c r="I1563" s="27"/>
    </row>
    <row r="1564" hidden="1">
      <c r="A1564" s="26"/>
      <c r="B1564" s="27"/>
      <c r="C1564" s="27"/>
      <c r="D1564" s="27"/>
      <c r="E1564" s="27"/>
      <c r="F1564" s="27"/>
      <c r="G1564" s="27"/>
      <c r="H1564" s="27"/>
      <c r="I1564" s="27"/>
    </row>
    <row r="1565" hidden="1">
      <c r="A1565" s="26"/>
      <c r="B1565" s="27"/>
      <c r="C1565" s="27"/>
      <c r="D1565" s="27"/>
      <c r="E1565" s="27"/>
      <c r="F1565" s="27"/>
      <c r="G1565" s="27"/>
      <c r="H1565" s="27"/>
      <c r="I1565" s="27"/>
    </row>
    <row r="1566" hidden="1">
      <c r="A1566" s="26"/>
      <c r="B1566" s="27"/>
      <c r="C1566" s="27"/>
      <c r="D1566" s="27"/>
      <c r="E1566" s="27"/>
      <c r="F1566" s="27"/>
      <c r="G1566" s="27"/>
      <c r="H1566" s="27"/>
      <c r="I1566" s="27"/>
    </row>
    <row r="1567" hidden="1">
      <c r="A1567" s="26"/>
      <c r="B1567" s="27"/>
      <c r="C1567" s="27"/>
      <c r="D1567" s="27"/>
      <c r="E1567" s="27"/>
      <c r="F1567" s="27"/>
      <c r="G1567" s="27"/>
      <c r="H1567" s="27"/>
      <c r="I1567" s="27"/>
    </row>
    <row r="1568" hidden="1">
      <c r="A1568" s="26"/>
      <c r="B1568" s="27"/>
      <c r="C1568" s="27"/>
      <c r="D1568" s="27"/>
      <c r="E1568" s="27"/>
      <c r="F1568" s="27"/>
      <c r="G1568" s="27"/>
      <c r="H1568" s="27"/>
      <c r="I1568" s="27"/>
    </row>
    <row r="1569" hidden="1">
      <c r="A1569" s="26"/>
      <c r="B1569" s="27"/>
      <c r="C1569" s="27"/>
      <c r="D1569" s="27"/>
      <c r="E1569" s="27"/>
      <c r="F1569" s="27"/>
      <c r="G1569" s="27"/>
      <c r="H1569" s="27"/>
      <c r="I1569" s="27"/>
    </row>
    <row r="1570" hidden="1">
      <c r="A1570" s="26"/>
      <c r="B1570" s="27"/>
      <c r="C1570" s="27"/>
      <c r="D1570" s="27"/>
      <c r="E1570" s="27"/>
      <c r="F1570" s="27"/>
      <c r="G1570" s="27"/>
      <c r="H1570" s="27"/>
      <c r="I1570" s="27"/>
    </row>
    <row r="1571" hidden="1">
      <c r="A1571" s="26"/>
      <c r="B1571" s="27"/>
      <c r="C1571" s="27"/>
      <c r="D1571" s="27"/>
      <c r="E1571" s="27"/>
      <c r="F1571" s="27"/>
      <c r="G1571" s="27"/>
      <c r="H1571" s="27"/>
      <c r="I1571" s="27"/>
    </row>
    <row r="1572" hidden="1">
      <c r="A1572" s="26"/>
      <c r="B1572" s="27"/>
      <c r="C1572" s="27"/>
      <c r="D1572" s="27"/>
      <c r="E1572" s="27"/>
      <c r="F1572" s="27"/>
      <c r="G1572" s="27"/>
      <c r="H1572" s="27"/>
      <c r="I1572" s="27"/>
    </row>
    <row r="1573" hidden="1">
      <c r="A1573" s="26"/>
      <c r="B1573" s="27"/>
      <c r="C1573" s="27"/>
      <c r="D1573" s="27"/>
      <c r="E1573" s="27"/>
      <c r="F1573" s="27"/>
      <c r="G1573" s="27"/>
      <c r="H1573" s="27"/>
      <c r="I1573" s="27"/>
    </row>
    <row r="1574" hidden="1">
      <c r="A1574" s="26"/>
      <c r="B1574" s="27"/>
      <c r="C1574" s="27"/>
      <c r="D1574" s="27"/>
      <c r="E1574" s="27"/>
      <c r="F1574" s="27"/>
      <c r="G1574" s="27"/>
      <c r="H1574" s="27"/>
      <c r="I1574" s="27"/>
    </row>
    <row r="1575" hidden="1">
      <c r="A1575" s="26"/>
      <c r="B1575" s="27"/>
      <c r="C1575" s="27"/>
      <c r="D1575" s="27"/>
      <c r="E1575" s="27"/>
      <c r="F1575" s="27"/>
      <c r="G1575" s="27"/>
      <c r="H1575" s="27"/>
      <c r="I1575" s="27"/>
    </row>
    <row r="1576" hidden="1">
      <c r="A1576" s="26"/>
      <c r="B1576" s="27"/>
      <c r="C1576" s="27"/>
      <c r="D1576" s="27"/>
      <c r="E1576" s="27"/>
      <c r="F1576" s="27"/>
      <c r="G1576" s="27"/>
      <c r="H1576" s="27"/>
      <c r="I1576" s="27"/>
    </row>
    <row r="1577" hidden="1">
      <c r="A1577" s="26"/>
      <c r="B1577" s="27"/>
      <c r="C1577" s="27"/>
      <c r="D1577" s="27"/>
      <c r="E1577" s="27"/>
      <c r="F1577" s="27"/>
      <c r="G1577" s="27"/>
      <c r="H1577" s="27"/>
      <c r="I1577" s="27"/>
    </row>
    <row r="1578" hidden="1">
      <c r="A1578" s="26"/>
      <c r="B1578" s="27"/>
      <c r="C1578" s="27"/>
      <c r="D1578" s="27"/>
      <c r="E1578" s="27"/>
      <c r="F1578" s="27"/>
      <c r="G1578" s="27"/>
      <c r="H1578" s="27"/>
      <c r="I1578" s="27"/>
    </row>
    <row r="1579" hidden="1">
      <c r="A1579" s="26"/>
      <c r="B1579" s="27"/>
      <c r="C1579" s="27"/>
      <c r="D1579" s="27"/>
      <c r="E1579" s="27"/>
      <c r="F1579" s="27"/>
      <c r="G1579" s="27"/>
      <c r="H1579" s="27"/>
      <c r="I1579" s="27"/>
    </row>
    <row r="1580" hidden="1">
      <c r="A1580" s="26"/>
      <c r="B1580" s="27"/>
      <c r="C1580" s="27"/>
      <c r="D1580" s="27"/>
      <c r="E1580" s="27"/>
      <c r="F1580" s="27"/>
      <c r="G1580" s="27"/>
      <c r="H1580" s="27"/>
      <c r="I1580" s="27"/>
    </row>
    <row r="1581" hidden="1">
      <c r="A1581" s="26"/>
      <c r="B1581" s="27"/>
      <c r="C1581" s="27"/>
      <c r="D1581" s="27"/>
      <c r="E1581" s="27"/>
      <c r="F1581" s="27"/>
      <c r="G1581" s="27"/>
      <c r="H1581" s="27"/>
      <c r="I1581" s="27"/>
    </row>
    <row r="1582" hidden="1">
      <c r="A1582" s="26"/>
      <c r="B1582" s="27"/>
      <c r="C1582" s="27"/>
      <c r="D1582" s="27"/>
      <c r="E1582" s="27"/>
      <c r="F1582" s="27"/>
      <c r="G1582" s="27"/>
      <c r="H1582" s="27"/>
      <c r="I1582" s="27"/>
    </row>
    <row r="1583" hidden="1">
      <c r="A1583" s="26"/>
      <c r="B1583" s="27"/>
      <c r="C1583" s="27"/>
      <c r="D1583" s="27"/>
      <c r="E1583" s="27"/>
      <c r="F1583" s="27"/>
      <c r="G1583" s="27"/>
      <c r="H1583" s="27"/>
      <c r="I1583" s="27"/>
    </row>
    <row r="1584" hidden="1">
      <c r="A1584" s="26"/>
      <c r="B1584" s="27"/>
      <c r="C1584" s="27"/>
      <c r="D1584" s="27"/>
      <c r="E1584" s="27"/>
      <c r="F1584" s="27"/>
      <c r="G1584" s="27"/>
      <c r="H1584" s="27"/>
      <c r="I1584" s="27"/>
    </row>
    <row r="1585" hidden="1">
      <c r="A1585" s="26"/>
      <c r="B1585" s="27"/>
      <c r="C1585" s="27"/>
      <c r="D1585" s="27"/>
      <c r="E1585" s="27"/>
      <c r="F1585" s="27"/>
      <c r="G1585" s="27"/>
      <c r="H1585" s="27"/>
      <c r="I1585" s="27"/>
    </row>
    <row r="1586" hidden="1">
      <c r="A1586" s="26"/>
      <c r="B1586" s="27"/>
      <c r="C1586" s="27"/>
      <c r="D1586" s="27"/>
      <c r="E1586" s="27"/>
      <c r="F1586" s="27"/>
      <c r="G1586" s="27"/>
      <c r="H1586" s="27"/>
      <c r="I1586" s="27"/>
    </row>
    <row r="1587" hidden="1">
      <c r="A1587" s="26"/>
      <c r="B1587" s="27"/>
      <c r="C1587" s="27"/>
      <c r="D1587" s="27"/>
      <c r="E1587" s="27"/>
      <c r="F1587" s="27"/>
      <c r="G1587" s="27"/>
      <c r="H1587" s="27"/>
      <c r="I1587" s="27"/>
    </row>
    <row r="1588" hidden="1">
      <c r="A1588" s="26"/>
      <c r="B1588" s="27"/>
      <c r="C1588" s="27"/>
      <c r="D1588" s="27"/>
      <c r="E1588" s="27"/>
      <c r="F1588" s="27"/>
      <c r="G1588" s="27"/>
      <c r="H1588" s="27"/>
      <c r="I1588" s="27"/>
    </row>
    <row r="1589" hidden="1">
      <c r="A1589" s="26"/>
      <c r="B1589" s="27"/>
      <c r="C1589" s="27"/>
      <c r="D1589" s="27"/>
      <c r="E1589" s="27"/>
      <c r="F1589" s="27"/>
      <c r="G1589" s="27"/>
      <c r="H1589" s="27"/>
      <c r="I1589" s="27"/>
    </row>
    <row r="1590" hidden="1">
      <c r="A1590" s="26"/>
      <c r="B1590" s="27"/>
      <c r="C1590" s="27"/>
      <c r="D1590" s="27"/>
      <c r="E1590" s="27"/>
      <c r="F1590" s="27"/>
      <c r="G1590" s="27"/>
      <c r="H1590" s="27"/>
      <c r="I1590" s="27"/>
    </row>
    <row r="1591" hidden="1">
      <c r="A1591" s="26"/>
      <c r="B1591" s="27"/>
      <c r="C1591" s="27"/>
      <c r="D1591" s="27"/>
      <c r="E1591" s="27"/>
      <c r="F1591" s="27"/>
      <c r="G1591" s="27"/>
      <c r="H1591" s="27"/>
      <c r="I1591" s="27"/>
    </row>
    <row r="1592" hidden="1">
      <c r="A1592" s="26"/>
      <c r="B1592" s="27"/>
      <c r="C1592" s="27"/>
      <c r="D1592" s="27"/>
      <c r="E1592" s="27"/>
      <c r="F1592" s="27"/>
      <c r="G1592" s="27"/>
      <c r="H1592" s="27"/>
      <c r="I1592" s="27"/>
    </row>
    <row r="1593" hidden="1">
      <c r="A1593" s="26"/>
      <c r="B1593" s="27"/>
      <c r="C1593" s="27"/>
      <c r="D1593" s="27"/>
      <c r="E1593" s="27"/>
      <c r="F1593" s="27"/>
      <c r="G1593" s="27"/>
      <c r="H1593" s="27"/>
      <c r="I1593" s="27"/>
    </row>
    <row r="1594" hidden="1">
      <c r="A1594" s="26"/>
      <c r="B1594" s="27"/>
      <c r="C1594" s="27"/>
      <c r="D1594" s="27"/>
      <c r="E1594" s="27"/>
      <c r="F1594" s="27"/>
      <c r="G1594" s="27"/>
      <c r="H1594" s="27"/>
      <c r="I1594" s="27"/>
    </row>
    <row r="1595" hidden="1">
      <c r="A1595" s="26"/>
      <c r="B1595" s="27"/>
      <c r="C1595" s="27"/>
      <c r="D1595" s="27"/>
      <c r="E1595" s="27"/>
      <c r="F1595" s="27"/>
      <c r="G1595" s="27"/>
      <c r="H1595" s="27"/>
      <c r="I1595" s="27"/>
    </row>
    <row r="1596" hidden="1">
      <c r="A1596" s="26"/>
      <c r="B1596" s="27"/>
      <c r="C1596" s="27"/>
      <c r="D1596" s="27"/>
      <c r="E1596" s="27"/>
      <c r="F1596" s="27"/>
      <c r="G1596" s="27"/>
      <c r="H1596" s="27"/>
      <c r="I1596" s="27"/>
    </row>
    <row r="1597" hidden="1">
      <c r="A1597" s="26"/>
      <c r="B1597" s="27"/>
      <c r="C1597" s="27"/>
      <c r="D1597" s="27"/>
      <c r="E1597" s="27"/>
      <c r="F1597" s="27"/>
      <c r="G1597" s="27"/>
      <c r="H1597" s="27"/>
      <c r="I1597" s="27"/>
    </row>
    <row r="1598" hidden="1">
      <c r="A1598" s="26"/>
      <c r="B1598" s="27"/>
      <c r="C1598" s="27"/>
      <c r="D1598" s="27"/>
      <c r="E1598" s="27"/>
      <c r="F1598" s="27"/>
      <c r="G1598" s="27"/>
      <c r="H1598" s="27"/>
      <c r="I1598" s="27"/>
    </row>
    <row r="1599" hidden="1">
      <c r="A1599" s="26"/>
      <c r="B1599" s="27"/>
      <c r="C1599" s="27"/>
      <c r="D1599" s="27"/>
      <c r="E1599" s="27"/>
      <c r="F1599" s="27"/>
      <c r="G1599" s="27"/>
      <c r="H1599" s="27"/>
      <c r="I1599" s="27"/>
    </row>
    <row r="1600" hidden="1">
      <c r="A1600" s="26"/>
      <c r="B1600" s="27"/>
      <c r="C1600" s="27"/>
      <c r="D1600" s="27"/>
      <c r="E1600" s="27"/>
      <c r="F1600" s="27"/>
      <c r="G1600" s="27"/>
      <c r="H1600" s="27"/>
      <c r="I1600" s="27"/>
    </row>
    <row r="1601" hidden="1">
      <c r="A1601" s="26"/>
      <c r="B1601" s="27"/>
      <c r="C1601" s="27"/>
      <c r="D1601" s="27"/>
      <c r="E1601" s="27"/>
      <c r="F1601" s="27"/>
      <c r="G1601" s="27"/>
      <c r="H1601" s="27"/>
      <c r="I1601" s="27"/>
    </row>
    <row r="1602" hidden="1">
      <c r="A1602" s="26"/>
      <c r="B1602" s="27"/>
      <c r="C1602" s="27"/>
      <c r="D1602" s="27"/>
      <c r="E1602" s="27"/>
      <c r="F1602" s="27"/>
      <c r="G1602" s="27"/>
      <c r="H1602" s="27"/>
      <c r="I1602" s="27"/>
    </row>
    <row r="1603" hidden="1">
      <c r="A1603" s="26"/>
      <c r="B1603" s="27"/>
      <c r="C1603" s="27"/>
      <c r="D1603" s="27"/>
      <c r="E1603" s="27"/>
      <c r="F1603" s="27"/>
      <c r="G1603" s="27"/>
      <c r="H1603" s="27"/>
      <c r="I1603" s="27"/>
    </row>
    <row r="1604" hidden="1">
      <c r="A1604" s="26"/>
      <c r="B1604" s="27"/>
      <c r="C1604" s="27"/>
      <c r="D1604" s="27"/>
      <c r="E1604" s="27"/>
      <c r="F1604" s="27"/>
      <c r="G1604" s="27"/>
      <c r="H1604" s="27"/>
      <c r="I1604" s="27"/>
    </row>
    <row r="1605" hidden="1">
      <c r="A1605" s="26"/>
      <c r="B1605" s="27"/>
      <c r="C1605" s="27"/>
      <c r="D1605" s="27"/>
      <c r="E1605" s="27"/>
      <c r="F1605" s="27"/>
      <c r="G1605" s="27"/>
      <c r="H1605" s="27"/>
      <c r="I1605" s="27"/>
    </row>
    <row r="1606" hidden="1">
      <c r="A1606" s="26"/>
      <c r="B1606" s="27"/>
      <c r="C1606" s="27"/>
      <c r="D1606" s="27"/>
      <c r="E1606" s="27"/>
      <c r="F1606" s="27"/>
      <c r="G1606" s="27"/>
      <c r="H1606" s="27"/>
      <c r="I1606" s="27"/>
    </row>
    <row r="1607" hidden="1">
      <c r="A1607" s="26"/>
      <c r="B1607" s="27"/>
      <c r="C1607" s="27"/>
      <c r="D1607" s="27"/>
      <c r="E1607" s="27"/>
      <c r="F1607" s="27"/>
      <c r="G1607" s="27"/>
      <c r="H1607" s="27"/>
      <c r="I1607" s="27"/>
    </row>
    <row r="1608" hidden="1">
      <c r="A1608" s="26"/>
      <c r="B1608" s="27"/>
      <c r="C1608" s="27"/>
      <c r="D1608" s="27"/>
      <c r="E1608" s="27"/>
      <c r="F1608" s="27"/>
      <c r="G1608" s="27"/>
      <c r="H1608" s="27"/>
      <c r="I1608" s="27"/>
    </row>
    <row r="1609" hidden="1">
      <c r="A1609" s="26"/>
      <c r="B1609" s="27"/>
      <c r="C1609" s="27"/>
      <c r="D1609" s="27"/>
      <c r="E1609" s="27"/>
      <c r="F1609" s="27"/>
      <c r="G1609" s="27"/>
      <c r="H1609" s="27"/>
      <c r="I1609" s="27"/>
    </row>
    <row r="1610" hidden="1">
      <c r="A1610" s="26"/>
      <c r="B1610" s="27"/>
      <c r="C1610" s="27"/>
      <c r="D1610" s="27"/>
      <c r="E1610" s="27"/>
      <c r="F1610" s="27"/>
      <c r="G1610" s="27"/>
      <c r="H1610" s="27"/>
      <c r="I1610" s="27"/>
    </row>
    <row r="1611" hidden="1">
      <c r="A1611" s="26"/>
      <c r="B1611" s="27"/>
      <c r="C1611" s="27"/>
      <c r="D1611" s="27"/>
      <c r="E1611" s="27"/>
      <c r="F1611" s="27"/>
      <c r="G1611" s="27"/>
      <c r="H1611" s="27"/>
      <c r="I1611" s="27"/>
    </row>
    <row r="1612" hidden="1">
      <c r="A1612" s="26"/>
      <c r="B1612" s="27"/>
      <c r="C1612" s="27"/>
      <c r="D1612" s="27"/>
      <c r="E1612" s="27"/>
      <c r="F1612" s="27"/>
      <c r="G1612" s="27"/>
      <c r="H1612" s="27"/>
      <c r="I1612" s="27"/>
    </row>
    <row r="1613" hidden="1">
      <c r="A1613" s="26"/>
      <c r="B1613" s="27"/>
      <c r="C1613" s="27"/>
      <c r="D1613" s="27"/>
      <c r="E1613" s="27"/>
      <c r="F1613" s="27"/>
      <c r="G1613" s="27"/>
      <c r="H1613" s="27"/>
      <c r="I1613" s="27"/>
    </row>
    <row r="1614" hidden="1">
      <c r="A1614" s="26"/>
      <c r="B1614" s="27"/>
      <c r="C1614" s="27"/>
      <c r="D1614" s="27"/>
      <c r="E1614" s="27"/>
      <c r="F1614" s="27"/>
      <c r="G1614" s="27"/>
      <c r="H1614" s="27"/>
      <c r="I1614" s="27"/>
    </row>
    <row r="1615" hidden="1">
      <c r="A1615" s="26"/>
      <c r="B1615" s="27"/>
      <c r="C1615" s="27"/>
      <c r="D1615" s="27"/>
      <c r="E1615" s="27"/>
      <c r="F1615" s="27"/>
      <c r="G1615" s="27"/>
      <c r="H1615" s="27"/>
      <c r="I1615" s="27"/>
    </row>
    <row r="1616" hidden="1">
      <c r="A1616" s="26"/>
      <c r="B1616" s="27"/>
      <c r="C1616" s="27"/>
      <c r="D1616" s="27"/>
      <c r="E1616" s="27"/>
      <c r="F1616" s="27"/>
      <c r="G1616" s="27"/>
      <c r="H1616" s="27"/>
      <c r="I1616" s="27"/>
    </row>
    <row r="1617" hidden="1">
      <c r="A1617" s="26"/>
      <c r="B1617" s="27"/>
      <c r="C1617" s="27"/>
      <c r="D1617" s="27"/>
      <c r="E1617" s="27"/>
      <c r="F1617" s="27"/>
      <c r="G1617" s="27"/>
      <c r="H1617" s="27"/>
      <c r="I1617" s="27"/>
    </row>
    <row r="1618" hidden="1">
      <c r="A1618" s="26"/>
      <c r="B1618" s="27"/>
      <c r="C1618" s="27"/>
      <c r="D1618" s="27"/>
      <c r="E1618" s="27"/>
      <c r="F1618" s="27"/>
      <c r="G1618" s="27"/>
      <c r="H1618" s="27"/>
      <c r="I1618" s="27"/>
    </row>
    <row r="1619" hidden="1">
      <c r="A1619" s="26"/>
      <c r="B1619" s="27"/>
      <c r="C1619" s="27"/>
      <c r="D1619" s="27"/>
      <c r="E1619" s="27"/>
      <c r="F1619" s="27"/>
      <c r="G1619" s="27"/>
      <c r="H1619" s="27"/>
      <c r="I1619" s="27"/>
    </row>
    <row r="1620" hidden="1">
      <c r="A1620" s="26"/>
      <c r="B1620" s="27"/>
      <c r="C1620" s="27"/>
      <c r="D1620" s="27"/>
      <c r="E1620" s="27"/>
      <c r="F1620" s="27"/>
      <c r="G1620" s="27"/>
      <c r="H1620" s="27"/>
      <c r="I1620" s="27"/>
    </row>
    <row r="1621" hidden="1">
      <c r="A1621" s="26"/>
      <c r="B1621" s="27"/>
      <c r="C1621" s="27"/>
      <c r="D1621" s="27"/>
      <c r="E1621" s="27"/>
      <c r="F1621" s="27"/>
      <c r="G1621" s="27"/>
      <c r="H1621" s="27"/>
      <c r="I1621" s="27"/>
    </row>
    <row r="1622" hidden="1">
      <c r="A1622" s="26"/>
      <c r="B1622" s="27"/>
      <c r="C1622" s="27"/>
      <c r="D1622" s="27"/>
      <c r="E1622" s="27"/>
      <c r="F1622" s="27"/>
      <c r="G1622" s="27"/>
      <c r="H1622" s="27"/>
      <c r="I1622" s="27"/>
    </row>
    <row r="1623" hidden="1">
      <c r="A1623" s="26"/>
      <c r="B1623" s="27"/>
      <c r="C1623" s="27"/>
      <c r="D1623" s="27"/>
      <c r="E1623" s="27"/>
      <c r="F1623" s="27"/>
      <c r="G1623" s="27"/>
      <c r="H1623" s="27"/>
      <c r="I1623" s="27"/>
    </row>
    <row r="1624" hidden="1">
      <c r="A1624" s="26"/>
      <c r="B1624" s="27"/>
      <c r="C1624" s="27"/>
      <c r="D1624" s="27"/>
      <c r="E1624" s="27"/>
      <c r="F1624" s="27"/>
      <c r="G1624" s="27"/>
      <c r="H1624" s="27"/>
      <c r="I1624" s="27"/>
    </row>
    <row r="1625" hidden="1">
      <c r="A1625" s="26"/>
      <c r="B1625" s="27"/>
      <c r="C1625" s="27"/>
      <c r="D1625" s="27"/>
      <c r="E1625" s="27"/>
      <c r="F1625" s="27"/>
      <c r="G1625" s="27"/>
      <c r="H1625" s="27"/>
      <c r="I1625" s="27"/>
    </row>
    <row r="1626" hidden="1">
      <c r="A1626" s="26"/>
      <c r="B1626" s="27"/>
      <c r="C1626" s="27"/>
      <c r="D1626" s="27"/>
      <c r="E1626" s="27"/>
      <c r="F1626" s="27"/>
      <c r="G1626" s="27"/>
      <c r="H1626" s="27"/>
      <c r="I1626" s="27"/>
    </row>
    <row r="1627" hidden="1">
      <c r="A1627" s="26"/>
      <c r="B1627" s="27"/>
      <c r="C1627" s="27"/>
      <c r="D1627" s="27"/>
      <c r="E1627" s="27"/>
      <c r="F1627" s="27"/>
      <c r="G1627" s="27"/>
      <c r="H1627" s="27"/>
      <c r="I1627" s="27"/>
    </row>
    <row r="1628" hidden="1">
      <c r="A1628" s="26"/>
      <c r="B1628" s="27"/>
      <c r="C1628" s="27"/>
      <c r="D1628" s="27"/>
      <c r="E1628" s="27"/>
      <c r="F1628" s="27"/>
      <c r="G1628" s="27"/>
      <c r="H1628" s="27"/>
      <c r="I1628" s="27"/>
    </row>
    <row r="1629" hidden="1">
      <c r="A1629" s="26"/>
      <c r="B1629" s="27"/>
      <c r="C1629" s="27"/>
      <c r="D1629" s="27"/>
      <c r="E1629" s="27"/>
      <c r="F1629" s="27"/>
      <c r="G1629" s="27"/>
      <c r="H1629" s="27"/>
      <c r="I1629" s="27"/>
    </row>
    <row r="1630" hidden="1">
      <c r="A1630" s="26"/>
      <c r="B1630" s="27"/>
      <c r="C1630" s="27"/>
      <c r="D1630" s="27"/>
      <c r="E1630" s="27"/>
      <c r="F1630" s="27"/>
      <c r="G1630" s="27"/>
      <c r="H1630" s="27"/>
      <c r="I1630" s="27"/>
    </row>
    <row r="1631" hidden="1">
      <c r="A1631" s="26"/>
      <c r="B1631" s="27"/>
      <c r="C1631" s="27"/>
      <c r="D1631" s="27"/>
      <c r="E1631" s="27"/>
      <c r="F1631" s="27"/>
      <c r="G1631" s="27"/>
      <c r="H1631" s="27"/>
      <c r="I1631" s="27"/>
    </row>
    <row r="1632" hidden="1">
      <c r="A1632" s="26"/>
      <c r="B1632" s="27"/>
      <c r="C1632" s="27"/>
      <c r="D1632" s="27"/>
      <c r="E1632" s="27"/>
      <c r="F1632" s="27"/>
      <c r="G1632" s="27"/>
      <c r="H1632" s="27"/>
      <c r="I1632" s="27"/>
    </row>
    <row r="1633" hidden="1">
      <c r="A1633" s="26"/>
      <c r="B1633" s="27"/>
      <c r="C1633" s="27"/>
      <c r="D1633" s="27"/>
      <c r="E1633" s="27"/>
      <c r="F1633" s="27"/>
      <c r="G1633" s="27"/>
      <c r="H1633" s="27"/>
      <c r="I1633" s="27"/>
    </row>
    <row r="1634" hidden="1">
      <c r="A1634" s="26"/>
      <c r="B1634" s="27"/>
      <c r="C1634" s="27"/>
      <c r="D1634" s="27"/>
      <c r="E1634" s="27"/>
      <c r="F1634" s="27"/>
      <c r="G1634" s="27"/>
      <c r="H1634" s="27"/>
      <c r="I1634" s="27"/>
    </row>
    <row r="1635" hidden="1">
      <c r="A1635" s="26"/>
      <c r="B1635" s="27"/>
      <c r="C1635" s="27"/>
      <c r="D1635" s="27"/>
      <c r="E1635" s="27"/>
      <c r="F1635" s="27"/>
      <c r="G1635" s="27"/>
      <c r="H1635" s="27"/>
      <c r="I1635" s="27"/>
    </row>
    <row r="1636" hidden="1">
      <c r="A1636" s="26"/>
      <c r="B1636" s="27"/>
      <c r="C1636" s="27"/>
      <c r="D1636" s="27"/>
      <c r="E1636" s="27"/>
      <c r="F1636" s="27"/>
      <c r="G1636" s="27"/>
      <c r="H1636" s="27"/>
      <c r="I1636" s="27"/>
    </row>
    <row r="1637" hidden="1">
      <c r="A1637" s="26"/>
      <c r="B1637" s="27"/>
      <c r="C1637" s="27"/>
      <c r="D1637" s="27"/>
      <c r="E1637" s="27"/>
      <c r="F1637" s="27"/>
      <c r="G1637" s="27"/>
      <c r="H1637" s="27"/>
      <c r="I1637" s="27"/>
    </row>
    <row r="1638" hidden="1">
      <c r="A1638" s="26"/>
      <c r="B1638" s="27"/>
      <c r="C1638" s="27"/>
      <c r="D1638" s="27"/>
      <c r="E1638" s="27"/>
      <c r="F1638" s="27"/>
      <c r="G1638" s="27"/>
      <c r="H1638" s="27"/>
      <c r="I1638" s="27"/>
    </row>
    <row r="1639" hidden="1">
      <c r="A1639" s="26"/>
      <c r="B1639" s="27"/>
      <c r="C1639" s="27"/>
      <c r="D1639" s="27"/>
      <c r="E1639" s="27"/>
      <c r="F1639" s="27"/>
      <c r="G1639" s="27"/>
      <c r="H1639" s="27"/>
      <c r="I1639" s="27"/>
    </row>
    <row r="1640" hidden="1">
      <c r="A1640" s="26"/>
      <c r="B1640" s="27"/>
      <c r="C1640" s="27"/>
      <c r="D1640" s="27"/>
      <c r="E1640" s="27"/>
      <c r="F1640" s="27"/>
      <c r="G1640" s="27"/>
      <c r="H1640" s="27"/>
      <c r="I1640" s="27"/>
    </row>
    <row r="1641" hidden="1">
      <c r="A1641" s="26"/>
      <c r="B1641" s="27"/>
      <c r="C1641" s="27"/>
      <c r="D1641" s="27"/>
      <c r="E1641" s="27"/>
      <c r="F1641" s="27"/>
      <c r="G1641" s="27"/>
      <c r="H1641" s="27"/>
      <c r="I1641" s="27"/>
    </row>
    <row r="1642" hidden="1">
      <c r="A1642" s="26"/>
      <c r="B1642" s="27"/>
      <c r="C1642" s="27"/>
      <c r="D1642" s="27"/>
      <c r="E1642" s="27"/>
      <c r="F1642" s="27"/>
      <c r="G1642" s="27"/>
      <c r="H1642" s="27"/>
      <c r="I1642" s="27"/>
    </row>
    <row r="1643" hidden="1">
      <c r="A1643" s="26"/>
      <c r="B1643" s="27"/>
      <c r="C1643" s="27"/>
      <c r="D1643" s="27"/>
      <c r="E1643" s="27"/>
      <c r="F1643" s="27"/>
      <c r="G1643" s="27"/>
      <c r="H1643" s="27"/>
      <c r="I1643" s="27"/>
    </row>
    <row r="1644" hidden="1">
      <c r="A1644" s="26"/>
      <c r="B1644" s="27"/>
      <c r="C1644" s="27"/>
      <c r="D1644" s="27"/>
      <c r="E1644" s="27"/>
      <c r="F1644" s="27"/>
      <c r="G1644" s="27"/>
      <c r="H1644" s="27"/>
      <c r="I1644" s="27"/>
    </row>
    <row r="1645" hidden="1">
      <c r="A1645" s="26"/>
      <c r="B1645" s="27"/>
      <c r="C1645" s="27"/>
      <c r="D1645" s="27"/>
      <c r="E1645" s="27"/>
      <c r="F1645" s="27"/>
      <c r="G1645" s="27"/>
      <c r="H1645" s="27"/>
      <c r="I1645" s="27"/>
    </row>
    <row r="1646" hidden="1">
      <c r="A1646" s="26"/>
      <c r="B1646" s="27"/>
      <c r="C1646" s="27"/>
      <c r="D1646" s="27"/>
      <c r="E1646" s="27"/>
      <c r="F1646" s="27"/>
      <c r="G1646" s="27"/>
      <c r="H1646" s="27"/>
      <c r="I1646" s="27"/>
    </row>
    <row r="1647" hidden="1">
      <c r="A1647" s="26"/>
      <c r="B1647" s="27"/>
      <c r="C1647" s="27"/>
      <c r="D1647" s="27"/>
      <c r="E1647" s="27"/>
      <c r="F1647" s="27"/>
      <c r="G1647" s="27"/>
      <c r="H1647" s="27"/>
      <c r="I1647" s="27"/>
    </row>
    <row r="1648" hidden="1">
      <c r="A1648" s="26"/>
      <c r="B1648" s="27"/>
      <c r="C1648" s="27"/>
      <c r="D1648" s="27"/>
      <c r="E1648" s="27"/>
      <c r="F1648" s="27"/>
      <c r="G1648" s="27"/>
      <c r="H1648" s="27"/>
      <c r="I1648" s="27"/>
    </row>
    <row r="1649" hidden="1">
      <c r="A1649" s="26"/>
      <c r="B1649" s="27"/>
      <c r="C1649" s="27"/>
      <c r="D1649" s="27"/>
      <c r="E1649" s="27"/>
      <c r="F1649" s="27"/>
      <c r="G1649" s="27"/>
      <c r="H1649" s="27"/>
      <c r="I1649" s="27"/>
    </row>
    <row r="1650" hidden="1">
      <c r="A1650" s="26"/>
      <c r="B1650" s="27"/>
      <c r="C1650" s="27"/>
      <c r="D1650" s="27"/>
      <c r="E1650" s="27"/>
      <c r="F1650" s="27"/>
      <c r="G1650" s="27"/>
      <c r="H1650" s="27"/>
      <c r="I1650" s="27"/>
    </row>
    <row r="1651" hidden="1">
      <c r="A1651" s="26"/>
      <c r="B1651" s="27"/>
      <c r="C1651" s="27"/>
      <c r="D1651" s="27"/>
      <c r="E1651" s="27"/>
      <c r="F1651" s="27"/>
      <c r="G1651" s="27"/>
      <c r="H1651" s="27"/>
      <c r="I1651" s="27"/>
    </row>
    <row r="1652" hidden="1">
      <c r="A1652" s="26"/>
      <c r="B1652" s="27"/>
      <c r="C1652" s="27"/>
      <c r="D1652" s="27"/>
      <c r="E1652" s="27"/>
      <c r="F1652" s="27"/>
      <c r="G1652" s="27"/>
      <c r="H1652" s="27"/>
      <c r="I1652" s="27"/>
    </row>
    <row r="1653" hidden="1">
      <c r="A1653" s="26"/>
      <c r="B1653" s="27"/>
      <c r="C1653" s="27"/>
      <c r="D1653" s="27"/>
      <c r="E1653" s="27"/>
      <c r="F1653" s="27"/>
      <c r="G1653" s="27"/>
      <c r="H1653" s="27"/>
      <c r="I1653" s="27"/>
    </row>
    <row r="1654" hidden="1">
      <c r="A1654" s="26"/>
      <c r="B1654" s="27"/>
      <c r="C1654" s="27"/>
      <c r="D1654" s="27"/>
      <c r="E1654" s="27"/>
      <c r="F1654" s="27"/>
      <c r="G1654" s="27"/>
      <c r="H1654" s="27"/>
      <c r="I1654" s="27"/>
    </row>
    <row r="1655" hidden="1">
      <c r="A1655" s="26"/>
      <c r="B1655" s="27"/>
      <c r="C1655" s="27"/>
      <c r="D1655" s="27"/>
      <c r="E1655" s="27"/>
      <c r="F1655" s="27"/>
      <c r="G1655" s="27"/>
      <c r="H1655" s="27"/>
      <c r="I1655" s="27"/>
    </row>
    <row r="1656" hidden="1">
      <c r="A1656" s="26"/>
      <c r="B1656" s="27"/>
      <c r="C1656" s="27"/>
      <c r="D1656" s="27"/>
      <c r="E1656" s="27"/>
      <c r="F1656" s="27"/>
      <c r="G1656" s="27"/>
      <c r="H1656" s="27"/>
      <c r="I1656" s="27"/>
    </row>
    <row r="1657" hidden="1">
      <c r="A1657" s="26"/>
      <c r="B1657" s="27"/>
      <c r="C1657" s="27"/>
      <c r="D1657" s="27"/>
      <c r="E1657" s="27"/>
      <c r="F1657" s="27"/>
      <c r="G1657" s="27"/>
      <c r="H1657" s="27"/>
      <c r="I1657" s="27"/>
    </row>
    <row r="1658" hidden="1">
      <c r="A1658" s="26"/>
      <c r="B1658" s="27"/>
      <c r="C1658" s="27"/>
      <c r="D1658" s="27"/>
      <c r="E1658" s="27"/>
      <c r="F1658" s="27"/>
      <c r="G1658" s="27"/>
      <c r="H1658" s="27"/>
      <c r="I1658" s="27"/>
    </row>
    <row r="1659" hidden="1">
      <c r="A1659" s="26"/>
      <c r="B1659" s="27"/>
      <c r="C1659" s="27"/>
      <c r="D1659" s="27"/>
      <c r="E1659" s="27"/>
      <c r="F1659" s="27"/>
      <c r="G1659" s="27"/>
      <c r="H1659" s="27"/>
      <c r="I1659" s="27"/>
    </row>
    <row r="1660" hidden="1">
      <c r="A1660" s="26"/>
      <c r="B1660" s="27"/>
      <c r="C1660" s="27"/>
      <c r="D1660" s="27"/>
      <c r="E1660" s="27"/>
      <c r="F1660" s="27"/>
      <c r="G1660" s="27"/>
      <c r="H1660" s="27"/>
      <c r="I1660" s="27"/>
    </row>
    <row r="1661" hidden="1">
      <c r="A1661" s="26"/>
      <c r="B1661" s="27"/>
      <c r="C1661" s="27"/>
      <c r="D1661" s="27"/>
      <c r="E1661" s="27"/>
      <c r="F1661" s="27"/>
      <c r="G1661" s="27"/>
      <c r="H1661" s="27"/>
      <c r="I1661" s="27"/>
    </row>
    <row r="1662" hidden="1">
      <c r="A1662" s="26"/>
      <c r="B1662" s="27"/>
      <c r="C1662" s="27"/>
      <c r="D1662" s="27"/>
      <c r="E1662" s="27"/>
      <c r="F1662" s="27"/>
      <c r="G1662" s="27"/>
      <c r="H1662" s="27"/>
      <c r="I1662" s="27"/>
    </row>
    <row r="1663" hidden="1">
      <c r="A1663" s="26"/>
      <c r="B1663" s="27"/>
      <c r="C1663" s="27"/>
      <c r="D1663" s="27"/>
      <c r="E1663" s="27"/>
      <c r="F1663" s="27"/>
      <c r="G1663" s="27"/>
      <c r="H1663" s="27"/>
      <c r="I1663" s="27"/>
    </row>
    <row r="1664" hidden="1">
      <c r="A1664" s="26"/>
      <c r="B1664" s="27"/>
      <c r="C1664" s="27"/>
      <c r="D1664" s="27"/>
      <c r="E1664" s="27"/>
      <c r="F1664" s="27"/>
      <c r="G1664" s="27"/>
      <c r="H1664" s="27"/>
      <c r="I1664" s="27"/>
    </row>
    <row r="1665" hidden="1">
      <c r="A1665" s="26"/>
      <c r="B1665" s="27"/>
      <c r="C1665" s="27"/>
      <c r="D1665" s="27"/>
      <c r="E1665" s="27"/>
      <c r="F1665" s="27"/>
      <c r="G1665" s="27"/>
      <c r="H1665" s="27"/>
      <c r="I1665" s="27"/>
    </row>
    <row r="1666" hidden="1">
      <c r="A1666" s="26"/>
      <c r="B1666" s="27"/>
      <c r="C1666" s="27"/>
      <c r="D1666" s="27"/>
      <c r="E1666" s="27"/>
      <c r="F1666" s="27"/>
      <c r="G1666" s="27"/>
      <c r="H1666" s="27"/>
      <c r="I1666" s="27"/>
    </row>
    <row r="1667" hidden="1">
      <c r="A1667" s="26"/>
      <c r="B1667" s="27"/>
      <c r="C1667" s="27"/>
      <c r="D1667" s="27"/>
      <c r="E1667" s="27"/>
      <c r="F1667" s="27"/>
      <c r="G1667" s="27"/>
      <c r="H1667" s="27"/>
      <c r="I1667" s="27"/>
    </row>
    <row r="1668" hidden="1">
      <c r="A1668" s="26"/>
      <c r="B1668" s="27"/>
      <c r="C1668" s="27"/>
      <c r="D1668" s="27"/>
      <c r="E1668" s="27"/>
      <c r="F1668" s="27"/>
      <c r="G1668" s="27"/>
      <c r="H1668" s="27"/>
      <c r="I1668" s="27"/>
    </row>
    <row r="1669" hidden="1">
      <c r="A1669" s="26"/>
      <c r="B1669" s="27"/>
      <c r="C1669" s="27"/>
      <c r="D1669" s="27"/>
      <c r="E1669" s="27"/>
      <c r="F1669" s="27"/>
      <c r="G1669" s="27"/>
      <c r="H1669" s="27"/>
      <c r="I1669" s="27"/>
    </row>
    <row r="1670" hidden="1">
      <c r="A1670" s="26"/>
      <c r="B1670" s="27"/>
      <c r="C1670" s="27"/>
      <c r="D1670" s="27"/>
      <c r="E1670" s="27"/>
      <c r="F1670" s="27"/>
      <c r="G1670" s="27"/>
      <c r="H1670" s="27"/>
      <c r="I1670" s="27"/>
    </row>
    <row r="1671" hidden="1">
      <c r="A1671" s="26"/>
      <c r="B1671" s="27"/>
      <c r="C1671" s="27"/>
      <c r="D1671" s="27"/>
      <c r="E1671" s="27"/>
      <c r="F1671" s="27"/>
      <c r="G1671" s="27"/>
      <c r="H1671" s="27"/>
      <c r="I1671" s="27"/>
    </row>
    <row r="1672" hidden="1">
      <c r="A1672" s="26"/>
      <c r="B1672" s="27"/>
      <c r="C1672" s="27"/>
      <c r="D1672" s="27"/>
      <c r="E1672" s="27"/>
      <c r="F1672" s="27"/>
      <c r="G1672" s="27"/>
      <c r="H1672" s="27"/>
      <c r="I1672" s="27"/>
    </row>
    <row r="1673" hidden="1">
      <c r="A1673" s="26"/>
      <c r="B1673" s="27"/>
      <c r="C1673" s="27"/>
      <c r="D1673" s="27"/>
      <c r="E1673" s="27"/>
      <c r="F1673" s="27"/>
      <c r="G1673" s="27"/>
      <c r="H1673" s="27"/>
      <c r="I1673" s="27"/>
    </row>
    <row r="1674" hidden="1">
      <c r="A1674" s="26"/>
      <c r="B1674" s="27"/>
      <c r="C1674" s="27"/>
      <c r="D1674" s="27"/>
      <c r="E1674" s="27"/>
      <c r="F1674" s="27"/>
      <c r="G1674" s="27"/>
      <c r="H1674" s="27"/>
      <c r="I1674" s="27"/>
    </row>
    <row r="1675" hidden="1">
      <c r="A1675" s="26"/>
      <c r="B1675" s="27"/>
      <c r="C1675" s="27"/>
      <c r="D1675" s="27"/>
      <c r="E1675" s="27"/>
      <c r="F1675" s="27"/>
      <c r="G1675" s="27"/>
      <c r="H1675" s="27"/>
      <c r="I1675" s="27"/>
    </row>
    <row r="1676" hidden="1">
      <c r="A1676" s="26"/>
      <c r="B1676" s="27"/>
      <c r="C1676" s="27"/>
      <c r="D1676" s="27"/>
      <c r="E1676" s="27"/>
      <c r="F1676" s="27"/>
      <c r="G1676" s="27"/>
      <c r="H1676" s="27"/>
      <c r="I1676" s="27"/>
    </row>
    <row r="1677" hidden="1">
      <c r="A1677" s="26"/>
      <c r="B1677" s="27"/>
      <c r="C1677" s="27"/>
      <c r="D1677" s="27"/>
      <c r="E1677" s="27"/>
      <c r="F1677" s="27"/>
      <c r="G1677" s="27"/>
      <c r="H1677" s="27"/>
      <c r="I1677" s="27"/>
    </row>
    <row r="1678" hidden="1">
      <c r="A1678" s="26"/>
      <c r="B1678" s="27"/>
      <c r="C1678" s="27"/>
      <c r="D1678" s="27"/>
      <c r="E1678" s="27"/>
      <c r="F1678" s="27"/>
      <c r="G1678" s="27"/>
      <c r="H1678" s="27"/>
      <c r="I1678" s="27"/>
    </row>
    <row r="1679" hidden="1">
      <c r="A1679" s="26"/>
      <c r="B1679" s="27"/>
      <c r="C1679" s="27"/>
      <c r="D1679" s="27"/>
      <c r="E1679" s="27"/>
      <c r="F1679" s="27"/>
      <c r="G1679" s="27"/>
      <c r="H1679" s="27"/>
      <c r="I1679" s="27"/>
    </row>
    <row r="1680" hidden="1">
      <c r="A1680" s="26"/>
      <c r="B1680" s="27"/>
      <c r="C1680" s="27"/>
      <c r="D1680" s="27"/>
      <c r="E1680" s="27"/>
      <c r="F1680" s="27"/>
      <c r="G1680" s="27"/>
      <c r="H1680" s="27"/>
      <c r="I1680" s="27"/>
    </row>
    <row r="1681" hidden="1">
      <c r="A1681" s="26"/>
      <c r="B1681" s="27"/>
      <c r="C1681" s="27"/>
      <c r="D1681" s="27"/>
      <c r="E1681" s="27"/>
      <c r="F1681" s="27"/>
      <c r="G1681" s="27"/>
      <c r="H1681" s="27"/>
      <c r="I1681" s="27"/>
    </row>
    <row r="1682" hidden="1">
      <c r="A1682" s="26"/>
      <c r="B1682" s="27"/>
      <c r="C1682" s="27"/>
      <c r="D1682" s="27"/>
      <c r="E1682" s="27"/>
      <c r="F1682" s="27"/>
      <c r="G1682" s="27"/>
      <c r="H1682" s="27"/>
      <c r="I1682" s="27"/>
    </row>
    <row r="1683" hidden="1">
      <c r="A1683" s="26"/>
      <c r="B1683" s="27"/>
      <c r="C1683" s="27"/>
      <c r="D1683" s="27"/>
      <c r="E1683" s="27"/>
      <c r="F1683" s="27"/>
      <c r="G1683" s="27"/>
      <c r="H1683" s="27"/>
      <c r="I1683" s="27"/>
    </row>
    <row r="1684" hidden="1">
      <c r="A1684" s="26"/>
      <c r="B1684" s="27"/>
      <c r="C1684" s="27"/>
      <c r="D1684" s="27"/>
      <c r="E1684" s="27"/>
      <c r="F1684" s="27"/>
      <c r="G1684" s="27"/>
      <c r="H1684" s="27"/>
      <c r="I1684" s="27"/>
    </row>
    <row r="1685" hidden="1">
      <c r="A1685" s="26"/>
      <c r="B1685" s="27"/>
      <c r="C1685" s="27"/>
      <c r="D1685" s="27"/>
      <c r="E1685" s="27"/>
      <c r="F1685" s="27"/>
      <c r="G1685" s="27"/>
      <c r="H1685" s="27"/>
      <c r="I1685" s="27"/>
    </row>
    <row r="1686" hidden="1">
      <c r="A1686" s="26"/>
      <c r="B1686" s="27"/>
      <c r="C1686" s="27"/>
      <c r="D1686" s="27"/>
      <c r="E1686" s="27"/>
      <c r="F1686" s="27"/>
      <c r="G1686" s="27"/>
      <c r="H1686" s="27"/>
      <c r="I1686" s="27"/>
    </row>
    <row r="1687" hidden="1">
      <c r="A1687" s="26"/>
      <c r="B1687" s="27"/>
      <c r="C1687" s="27"/>
      <c r="D1687" s="27"/>
      <c r="E1687" s="27"/>
      <c r="F1687" s="27"/>
      <c r="G1687" s="27"/>
      <c r="H1687" s="27"/>
      <c r="I1687" s="27"/>
    </row>
    <row r="1688" hidden="1">
      <c r="A1688" s="26"/>
      <c r="B1688" s="27"/>
      <c r="C1688" s="27"/>
      <c r="D1688" s="27"/>
      <c r="E1688" s="27"/>
      <c r="F1688" s="27"/>
      <c r="G1688" s="27"/>
      <c r="H1688" s="27"/>
      <c r="I1688" s="27"/>
    </row>
    <row r="1689" hidden="1">
      <c r="A1689" s="26"/>
      <c r="B1689" s="27"/>
      <c r="C1689" s="27"/>
      <c r="D1689" s="27"/>
      <c r="E1689" s="27"/>
      <c r="F1689" s="27"/>
      <c r="G1689" s="27"/>
      <c r="H1689" s="27"/>
      <c r="I1689" s="27"/>
    </row>
    <row r="1690" hidden="1">
      <c r="A1690" s="26"/>
      <c r="B1690" s="27"/>
      <c r="C1690" s="27"/>
      <c r="D1690" s="27"/>
      <c r="E1690" s="27"/>
      <c r="F1690" s="27"/>
      <c r="G1690" s="27"/>
      <c r="H1690" s="27"/>
      <c r="I1690" s="27"/>
    </row>
    <row r="1691" hidden="1">
      <c r="A1691" s="26"/>
      <c r="B1691" s="27"/>
      <c r="C1691" s="27"/>
      <c r="D1691" s="27"/>
      <c r="E1691" s="27"/>
      <c r="F1691" s="27"/>
      <c r="G1691" s="27"/>
      <c r="H1691" s="27"/>
      <c r="I1691" s="27"/>
    </row>
    <row r="1692" hidden="1">
      <c r="A1692" s="26"/>
      <c r="B1692" s="27"/>
      <c r="C1692" s="27"/>
      <c r="D1692" s="27"/>
      <c r="E1692" s="27"/>
      <c r="F1692" s="27"/>
      <c r="G1692" s="27"/>
      <c r="H1692" s="27"/>
      <c r="I1692" s="27"/>
    </row>
    <row r="1693" hidden="1">
      <c r="A1693" s="26"/>
      <c r="B1693" s="27"/>
      <c r="C1693" s="27"/>
      <c r="D1693" s="27"/>
      <c r="E1693" s="27"/>
      <c r="F1693" s="27"/>
      <c r="G1693" s="27"/>
      <c r="H1693" s="27"/>
      <c r="I1693" s="27"/>
    </row>
    <row r="1694" hidden="1">
      <c r="A1694" s="26"/>
      <c r="B1694" s="27"/>
      <c r="C1694" s="27"/>
      <c r="D1694" s="27"/>
      <c r="E1694" s="27"/>
      <c r="F1694" s="27"/>
      <c r="G1694" s="27"/>
      <c r="H1694" s="27"/>
      <c r="I1694" s="27"/>
    </row>
    <row r="1695" hidden="1">
      <c r="A1695" s="26"/>
      <c r="B1695" s="27"/>
      <c r="C1695" s="27"/>
      <c r="D1695" s="27"/>
      <c r="E1695" s="27"/>
      <c r="F1695" s="27"/>
      <c r="G1695" s="27"/>
      <c r="H1695" s="27"/>
      <c r="I1695" s="27"/>
    </row>
    <row r="1696" hidden="1">
      <c r="A1696" s="26"/>
      <c r="B1696" s="27"/>
      <c r="C1696" s="27"/>
      <c r="D1696" s="27"/>
      <c r="E1696" s="27"/>
      <c r="F1696" s="27"/>
      <c r="G1696" s="27"/>
      <c r="H1696" s="27"/>
      <c r="I1696" s="27"/>
    </row>
    <row r="1697" hidden="1">
      <c r="A1697" s="26"/>
      <c r="B1697" s="27"/>
      <c r="C1697" s="27"/>
      <c r="D1697" s="27"/>
      <c r="E1697" s="27"/>
      <c r="F1697" s="27"/>
      <c r="G1697" s="27"/>
      <c r="H1697" s="27"/>
      <c r="I1697" s="27"/>
    </row>
    <row r="1698" hidden="1">
      <c r="A1698" s="26"/>
      <c r="B1698" s="27"/>
      <c r="C1698" s="27"/>
      <c r="D1698" s="27"/>
      <c r="E1698" s="27"/>
      <c r="F1698" s="27"/>
      <c r="G1698" s="27"/>
      <c r="H1698" s="27"/>
      <c r="I1698" s="27"/>
    </row>
    <row r="1699" hidden="1">
      <c r="A1699" s="26"/>
      <c r="B1699" s="27"/>
      <c r="C1699" s="27"/>
      <c r="D1699" s="27"/>
      <c r="E1699" s="27"/>
      <c r="F1699" s="27"/>
      <c r="G1699" s="27"/>
      <c r="H1699" s="27"/>
      <c r="I1699" s="27"/>
    </row>
    <row r="1700" hidden="1">
      <c r="A1700" s="26"/>
      <c r="B1700" s="27"/>
      <c r="C1700" s="27"/>
      <c r="D1700" s="27"/>
      <c r="E1700" s="27"/>
      <c r="F1700" s="27"/>
      <c r="G1700" s="27"/>
      <c r="H1700" s="27"/>
      <c r="I1700" s="27"/>
    </row>
    <row r="1701" hidden="1">
      <c r="A1701" s="26"/>
      <c r="B1701" s="27"/>
      <c r="C1701" s="27"/>
      <c r="D1701" s="27"/>
      <c r="E1701" s="27"/>
      <c r="F1701" s="27"/>
      <c r="G1701" s="27"/>
      <c r="H1701" s="27"/>
      <c r="I1701" s="27"/>
    </row>
    <row r="1702" hidden="1">
      <c r="A1702" s="26"/>
      <c r="B1702" s="27"/>
      <c r="C1702" s="27"/>
      <c r="D1702" s="27"/>
      <c r="E1702" s="27"/>
      <c r="F1702" s="27"/>
      <c r="G1702" s="27"/>
      <c r="H1702" s="27"/>
      <c r="I1702" s="27"/>
    </row>
    <row r="1703" hidden="1">
      <c r="A1703" s="26"/>
      <c r="B1703" s="27"/>
      <c r="C1703" s="27"/>
      <c r="D1703" s="27"/>
      <c r="E1703" s="27"/>
      <c r="F1703" s="27"/>
      <c r="G1703" s="27"/>
      <c r="H1703" s="27"/>
      <c r="I1703" s="27"/>
    </row>
    <row r="1704" hidden="1">
      <c r="A1704" s="26"/>
      <c r="B1704" s="27"/>
      <c r="C1704" s="27"/>
      <c r="D1704" s="27"/>
      <c r="E1704" s="27"/>
      <c r="F1704" s="27"/>
      <c r="G1704" s="27"/>
      <c r="H1704" s="27"/>
      <c r="I1704" s="27"/>
    </row>
    <row r="1705" hidden="1">
      <c r="A1705" s="26"/>
      <c r="B1705" s="27"/>
      <c r="C1705" s="27"/>
      <c r="D1705" s="27"/>
      <c r="E1705" s="27"/>
      <c r="F1705" s="27"/>
      <c r="G1705" s="27"/>
      <c r="H1705" s="27"/>
      <c r="I1705" s="27"/>
    </row>
    <row r="1706" hidden="1">
      <c r="A1706" s="26"/>
      <c r="B1706" s="27"/>
      <c r="C1706" s="27"/>
      <c r="D1706" s="27"/>
      <c r="E1706" s="27"/>
      <c r="F1706" s="27"/>
      <c r="G1706" s="27"/>
      <c r="H1706" s="27"/>
      <c r="I1706" s="27"/>
    </row>
    <row r="1707" hidden="1">
      <c r="A1707" s="26"/>
      <c r="B1707" s="27"/>
      <c r="C1707" s="27"/>
      <c r="D1707" s="27"/>
      <c r="E1707" s="27"/>
      <c r="F1707" s="27"/>
      <c r="G1707" s="27"/>
      <c r="H1707" s="27"/>
      <c r="I1707" s="27"/>
    </row>
    <row r="1708" hidden="1">
      <c r="A1708" s="26"/>
      <c r="B1708" s="27"/>
      <c r="C1708" s="27"/>
      <c r="D1708" s="27"/>
      <c r="E1708" s="27"/>
      <c r="F1708" s="27"/>
      <c r="G1708" s="27"/>
      <c r="H1708" s="27"/>
      <c r="I1708" s="27"/>
    </row>
    <row r="1709" hidden="1">
      <c r="A1709" s="26"/>
      <c r="B1709" s="27"/>
      <c r="C1709" s="27"/>
      <c r="D1709" s="27"/>
      <c r="E1709" s="27"/>
      <c r="F1709" s="27"/>
      <c r="G1709" s="27"/>
      <c r="H1709" s="27"/>
      <c r="I1709" s="27"/>
    </row>
    <row r="1710" hidden="1">
      <c r="A1710" s="26"/>
      <c r="B1710" s="27"/>
      <c r="C1710" s="27"/>
      <c r="D1710" s="27"/>
      <c r="E1710" s="27"/>
      <c r="F1710" s="27"/>
      <c r="G1710" s="27"/>
      <c r="H1710" s="27"/>
      <c r="I1710" s="27"/>
    </row>
    <row r="1711" hidden="1">
      <c r="A1711" s="26"/>
      <c r="B1711" s="27"/>
      <c r="C1711" s="27"/>
      <c r="D1711" s="27"/>
      <c r="E1711" s="27"/>
      <c r="F1711" s="27"/>
      <c r="G1711" s="27"/>
      <c r="H1711" s="27"/>
      <c r="I1711" s="27"/>
    </row>
    <row r="1712" hidden="1">
      <c r="A1712" s="26"/>
      <c r="B1712" s="27"/>
      <c r="C1712" s="27"/>
      <c r="D1712" s="27"/>
      <c r="E1712" s="27"/>
      <c r="F1712" s="27"/>
      <c r="G1712" s="27"/>
      <c r="H1712" s="27"/>
      <c r="I1712" s="27"/>
    </row>
    <row r="1713" hidden="1">
      <c r="A1713" s="26"/>
      <c r="B1713" s="27"/>
      <c r="C1713" s="27"/>
      <c r="D1713" s="27"/>
      <c r="E1713" s="27"/>
      <c r="F1713" s="27"/>
      <c r="G1713" s="27"/>
      <c r="H1713" s="27"/>
      <c r="I1713" s="27"/>
    </row>
    <row r="1714" hidden="1">
      <c r="A1714" s="26"/>
      <c r="B1714" s="27"/>
      <c r="C1714" s="27"/>
      <c r="D1714" s="27"/>
      <c r="E1714" s="27"/>
      <c r="F1714" s="27"/>
      <c r="G1714" s="27"/>
      <c r="H1714" s="27"/>
      <c r="I1714" s="27"/>
    </row>
    <row r="1715" hidden="1">
      <c r="A1715" s="26"/>
      <c r="B1715" s="27"/>
      <c r="C1715" s="27"/>
      <c r="D1715" s="27"/>
      <c r="E1715" s="27"/>
      <c r="F1715" s="27"/>
      <c r="G1715" s="27"/>
      <c r="H1715" s="27"/>
      <c r="I1715" s="27"/>
    </row>
    <row r="1716" hidden="1">
      <c r="A1716" s="26"/>
      <c r="B1716" s="27"/>
      <c r="C1716" s="27"/>
      <c r="D1716" s="27"/>
      <c r="E1716" s="27"/>
      <c r="F1716" s="27"/>
      <c r="G1716" s="27"/>
      <c r="H1716" s="27"/>
      <c r="I1716" s="27"/>
    </row>
    <row r="1717" hidden="1">
      <c r="A1717" s="26"/>
      <c r="B1717" s="27"/>
      <c r="C1717" s="27"/>
      <c r="D1717" s="27"/>
      <c r="E1717" s="27"/>
      <c r="F1717" s="27"/>
      <c r="G1717" s="27"/>
      <c r="H1717" s="27"/>
      <c r="I1717" s="27"/>
    </row>
    <row r="1718" hidden="1">
      <c r="A1718" s="26"/>
      <c r="B1718" s="27"/>
      <c r="C1718" s="27"/>
      <c r="D1718" s="27"/>
      <c r="E1718" s="27"/>
      <c r="F1718" s="27"/>
      <c r="G1718" s="27"/>
      <c r="H1718" s="27"/>
      <c r="I1718" s="27"/>
    </row>
    <row r="1719" hidden="1">
      <c r="A1719" s="26"/>
      <c r="B1719" s="27"/>
      <c r="C1719" s="27"/>
      <c r="D1719" s="27"/>
      <c r="E1719" s="27"/>
      <c r="F1719" s="27"/>
      <c r="G1719" s="27"/>
      <c r="H1719" s="27"/>
      <c r="I1719" s="27"/>
    </row>
    <row r="1720" hidden="1">
      <c r="A1720" s="26"/>
      <c r="B1720" s="27"/>
      <c r="C1720" s="27"/>
      <c r="D1720" s="27"/>
      <c r="E1720" s="27"/>
      <c r="F1720" s="27"/>
      <c r="G1720" s="27"/>
      <c r="H1720" s="27"/>
      <c r="I1720" s="27"/>
    </row>
    <row r="1721" hidden="1">
      <c r="A1721" s="26"/>
      <c r="B1721" s="27"/>
      <c r="C1721" s="27"/>
      <c r="D1721" s="27"/>
      <c r="E1721" s="27"/>
      <c r="F1721" s="27"/>
      <c r="G1721" s="27"/>
      <c r="H1721" s="27"/>
      <c r="I1721" s="27"/>
    </row>
    <row r="1722" hidden="1">
      <c r="A1722" s="26"/>
      <c r="B1722" s="27"/>
      <c r="C1722" s="27"/>
      <c r="D1722" s="27"/>
      <c r="E1722" s="27"/>
      <c r="F1722" s="27"/>
      <c r="G1722" s="27"/>
      <c r="H1722" s="27"/>
      <c r="I1722" s="27"/>
    </row>
    <row r="1723" hidden="1">
      <c r="A1723" s="26"/>
      <c r="B1723" s="27"/>
      <c r="C1723" s="27"/>
      <c r="D1723" s="27"/>
      <c r="E1723" s="27"/>
      <c r="F1723" s="27"/>
      <c r="G1723" s="27"/>
      <c r="H1723" s="27"/>
      <c r="I1723" s="27"/>
    </row>
    <row r="1724" hidden="1">
      <c r="A1724" s="26"/>
      <c r="B1724" s="27"/>
      <c r="C1724" s="27"/>
      <c r="D1724" s="27"/>
      <c r="E1724" s="27"/>
      <c r="F1724" s="27"/>
      <c r="G1724" s="27"/>
      <c r="H1724" s="27"/>
      <c r="I1724" s="27"/>
    </row>
    <row r="1725" hidden="1">
      <c r="A1725" s="26"/>
      <c r="B1725" s="27"/>
      <c r="C1725" s="27"/>
      <c r="D1725" s="27"/>
      <c r="E1725" s="27"/>
      <c r="F1725" s="27"/>
      <c r="G1725" s="27"/>
      <c r="H1725" s="27"/>
      <c r="I1725" s="27"/>
    </row>
    <row r="1726" hidden="1">
      <c r="A1726" s="26"/>
      <c r="B1726" s="27"/>
      <c r="C1726" s="27"/>
      <c r="D1726" s="27"/>
      <c r="E1726" s="27"/>
      <c r="F1726" s="27"/>
      <c r="G1726" s="27"/>
      <c r="H1726" s="27"/>
      <c r="I1726" s="27"/>
    </row>
    <row r="1727" hidden="1">
      <c r="A1727" s="26"/>
      <c r="B1727" s="27"/>
      <c r="C1727" s="27"/>
      <c r="D1727" s="27"/>
      <c r="E1727" s="27"/>
      <c r="F1727" s="27"/>
      <c r="G1727" s="27"/>
      <c r="H1727" s="27"/>
      <c r="I1727" s="27"/>
    </row>
    <row r="1728" hidden="1">
      <c r="A1728" s="26"/>
      <c r="B1728" s="27"/>
      <c r="C1728" s="27"/>
      <c r="D1728" s="27"/>
      <c r="E1728" s="27"/>
      <c r="F1728" s="27"/>
      <c r="G1728" s="27"/>
      <c r="H1728" s="27"/>
      <c r="I1728" s="27"/>
    </row>
    <row r="1729" hidden="1">
      <c r="A1729" s="26"/>
      <c r="B1729" s="27"/>
      <c r="C1729" s="27"/>
      <c r="D1729" s="27"/>
      <c r="E1729" s="27"/>
      <c r="F1729" s="27"/>
      <c r="G1729" s="27"/>
      <c r="H1729" s="27"/>
      <c r="I1729" s="27"/>
    </row>
    <row r="1730" hidden="1">
      <c r="A1730" s="26"/>
      <c r="B1730" s="27"/>
      <c r="C1730" s="27"/>
      <c r="D1730" s="27"/>
      <c r="E1730" s="27"/>
      <c r="F1730" s="27"/>
      <c r="G1730" s="27"/>
      <c r="H1730" s="27"/>
      <c r="I1730" s="27"/>
    </row>
    <row r="1731" hidden="1">
      <c r="A1731" s="26"/>
      <c r="B1731" s="27"/>
      <c r="C1731" s="27"/>
      <c r="D1731" s="27"/>
      <c r="E1731" s="27"/>
      <c r="F1731" s="27"/>
      <c r="G1731" s="27"/>
      <c r="H1731" s="27"/>
      <c r="I1731" s="27"/>
    </row>
    <row r="1732" hidden="1">
      <c r="A1732" s="26"/>
      <c r="B1732" s="27"/>
      <c r="C1732" s="27"/>
      <c r="D1732" s="27"/>
      <c r="E1732" s="27"/>
      <c r="F1732" s="27"/>
      <c r="G1732" s="27"/>
      <c r="H1732" s="27"/>
      <c r="I1732" s="27"/>
    </row>
    <row r="1733" hidden="1">
      <c r="A1733" s="26"/>
      <c r="B1733" s="27"/>
      <c r="C1733" s="27"/>
      <c r="D1733" s="27"/>
      <c r="E1733" s="27"/>
      <c r="F1733" s="27"/>
      <c r="G1733" s="27"/>
      <c r="H1733" s="27"/>
      <c r="I1733" s="27"/>
    </row>
    <row r="1734" hidden="1">
      <c r="A1734" s="26"/>
      <c r="B1734" s="27"/>
      <c r="C1734" s="27"/>
      <c r="D1734" s="27"/>
      <c r="E1734" s="27"/>
      <c r="F1734" s="27"/>
      <c r="G1734" s="27"/>
      <c r="H1734" s="27"/>
      <c r="I1734" s="27"/>
    </row>
    <row r="1735" hidden="1">
      <c r="A1735" s="26"/>
      <c r="B1735" s="27"/>
      <c r="C1735" s="27"/>
      <c r="D1735" s="27"/>
      <c r="E1735" s="27"/>
      <c r="F1735" s="27"/>
      <c r="G1735" s="27"/>
      <c r="H1735" s="27"/>
      <c r="I1735" s="27"/>
    </row>
    <row r="1736" hidden="1">
      <c r="A1736" s="26"/>
      <c r="B1736" s="27"/>
      <c r="C1736" s="27"/>
      <c r="D1736" s="27"/>
      <c r="E1736" s="27"/>
      <c r="F1736" s="27"/>
      <c r="G1736" s="27"/>
      <c r="H1736" s="27"/>
      <c r="I1736" s="27"/>
    </row>
    <row r="1737" hidden="1">
      <c r="A1737" s="26"/>
      <c r="B1737" s="27"/>
      <c r="C1737" s="27"/>
      <c r="D1737" s="27"/>
      <c r="E1737" s="27"/>
      <c r="F1737" s="27"/>
      <c r="G1737" s="27"/>
      <c r="H1737" s="27"/>
      <c r="I1737" s="27"/>
    </row>
    <row r="1738" hidden="1">
      <c r="A1738" s="26"/>
      <c r="B1738" s="27"/>
      <c r="C1738" s="27"/>
      <c r="D1738" s="27"/>
      <c r="E1738" s="27"/>
      <c r="F1738" s="27"/>
      <c r="G1738" s="27"/>
      <c r="H1738" s="27"/>
      <c r="I1738" s="27"/>
    </row>
    <row r="1739" hidden="1">
      <c r="A1739" s="26"/>
      <c r="B1739" s="27"/>
      <c r="C1739" s="27"/>
      <c r="D1739" s="27"/>
      <c r="E1739" s="27"/>
      <c r="F1739" s="27"/>
      <c r="G1739" s="27"/>
      <c r="H1739" s="27"/>
      <c r="I1739" s="27"/>
    </row>
    <row r="1740" hidden="1">
      <c r="A1740" s="26"/>
      <c r="B1740" s="27"/>
      <c r="C1740" s="27"/>
      <c r="D1740" s="27"/>
      <c r="E1740" s="27"/>
      <c r="F1740" s="27"/>
      <c r="G1740" s="27"/>
      <c r="H1740" s="27"/>
      <c r="I1740" s="27"/>
    </row>
    <row r="1741" hidden="1">
      <c r="A1741" s="26"/>
      <c r="B1741" s="27"/>
      <c r="C1741" s="27"/>
      <c r="D1741" s="27"/>
      <c r="E1741" s="27"/>
      <c r="F1741" s="27"/>
      <c r="G1741" s="27"/>
      <c r="H1741" s="27"/>
      <c r="I1741" s="27"/>
    </row>
    <row r="1742" hidden="1">
      <c r="A1742" s="26"/>
      <c r="B1742" s="27"/>
      <c r="C1742" s="27"/>
      <c r="D1742" s="27"/>
      <c r="E1742" s="27"/>
      <c r="F1742" s="27"/>
      <c r="G1742" s="27"/>
      <c r="H1742" s="27"/>
      <c r="I1742" s="27"/>
    </row>
    <row r="1743" hidden="1">
      <c r="A1743" s="26"/>
      <c r="B1743" s="27"/>
      <c r="C1743" s="27"/>
      <c r="D1743" s="27"/>
      <c r="E1743" s="27"/>
      <c r="F1743" s="27"/>
      <c r="G1743" s="27"/>
      <c r="H1743" s="27"/>
      <c r="I1743" s="27"/>
    </row>
    <row r="1744" hidden="1">
      <c r="A1744" s="26"/>
      <c r="B1744" s="27"/>
      <c r="C1744" s="27"/>
      <c r="D1744" s="27"/>
      <c r="E1744" s="27"/>
      <c r="F1744" s="27"/>
      <c r="G1744" s="27"/>
      <c r="H1744" s="27"/>
      <c r="I1744" s="27"/>
    </row>
    <row r="1745" hidden="1">
      <c r="A1745" s="26"/>
      <c r="B1745" s="27"/>
      <c r="C1745" s="27"/>
      <c r="D1745" s="27"/>
      <c r="E1745" s="27"/>
      <c r="F1745" s="27"/>
      <c r="G1745" s="27"/>
      <c r="H1745" s="27"/>
      <c r="I1745" s="27"/>
    </row>
    <row r="1746" hidden="1">
      <c r="A1746" s="26"/>
      <c r="B1746" s="27"/>
      <c r="C1746" s="27"/>
      <c r="D1746" s="27"/>
      <c r="E1746" s="27"/>
      <c r="F1746" s="27"/>
      <c r="G1746" s="27"/>
      <c r="H1746" s="27"/>
      <c r="I1746" s="27"/>
    </row>
    <row r="1747" hidden="1">
      <c r="A1747" s="26"/>
      <c r="B1747" s="27"/>
      <c r="C1747" s="27"/>
      <c r="D1747" s="27"/>
      <c r="E1747" s="27"/>
      <c r="F1747" s="27"/>
      <c r="G1747" s="27"/>
      <c r="H1747" s="27"/>
      <c r="I1747" s="27"/>
    </row>
    <row r="1748" hidden="1">
      <c r="A1748" s="26"/>
      <c r="B1748" s="27"/>
      <c r="C1748" s="27"/>
      <c r="D1748" s="27"/>
      <c r="E1748" s="27"/>
      <c r="F1748" s="27"/>
      <c r="G1748" s="27"/>
      <c r="H1748" s="27"/>
      <c r="I1748" s="27"/>
    </row>
    <row r="1749" hidden="1">
      <c r="A1749" s="26"/>
      <c r="B1749" s="27"/>
      <c r="C1749" s="27"/>
      <c r="D1749" s="27"/>
      <c r="E1749" s="27"/>
      <c r="F1749" s="27"/>
      <c r="G1749" s="27"/>
      <c r="H1749" s="27"/>
      <c r="I1749" s="27"/>
    </row>
    <row r="1750" hidden="1">
      <c r="A1750" s="26"/>
      <c r="B1750" s="27"/>
      <c r="C1750" s="27"/>
      <c r="D1750" s="27"/>
      <c r="E1750" s="27"/>
      <c r="F1750" s="27"/>
      <c r="G1750" s="27"/>
      <c r="H1750" s="27"/>
      <c r="I1750" s="27"/>
    </row>
    <row r="1751" hidden="1">
      <c r="A1751" s="26"/>
      <c r="B1751" s="27"/>
      <c r="C1751" s="27"/>
      <c r="D1751" s="27"/>
      <c r="E1751" s="27"/>
      <c r="F1751" s="27"/>
      <c r="G1751" s="27"/>
      <c r="H1751" s="27"/>
      <c r="I1751" s="27"/>
    </row>
    <row r="1752" hidden="1">
      <c r="A1752" s="26"/>
      <c r="B1752" s="27"/>
      <c r="C1752" s="27"/>
      <c r="D1752" s="27"/>
      <c r="E1752" s="27"/>
      <c r="F1752" s="27"/>
      <c r="G1752" s="27"/>
      <c r="H1752" s="27"/>
      <c r="I1752" s="27"/>
    </row>
    <row r="1753" hidden="1">
      <c r="A1753" s="26"/>
      <c r="B1753" s="27"/>
      <c r="C1753" s="27"/>
      <c r="D1753" s="27"/>
      <c r="E1753" s="27"/>
      <c r="F1753" s="27"/>
      <c r="G1753" s="27"/>
      <c r="H1753" s="27"/>
      <c r="I1753" s="27"/>
    </row>
    <row r="1754" hidden="1">
      <c r="A1754" s="26"/>
      <c r="B1754" s="27"/>
      <c r="C1754" s="27"/>
      <c r="D1754" s="27"/>
      <c r="E1754" s="27"/>
      <c r="F1754" s="27"/>
      <c r="G1754" s="27"/>
      <c r="H1754" s="27"/>
      <c r="I1754" s="27"/>
    </row>
    <row r="1755" hidden="1">
      <c r="A1755" s="26"/>
      <c r="B1755" s="27"/>
      <c r="C1755" s="27"/>
      <c r="D1755" s="27"/>
      <c r="E1755" s="27"/>
      <c r="F1755" s="27"/>
      <c r="G1755" s="27"/>
      <c r="H1755" s="27"/>
      <c r="I1755" s="27"/>
    </row>
    <row r="1756" hidden="1">
      <c r="A1756" s="26"/>
      <c r="B1756" s="27"/>
      <c r="C1756" s="27"/>
      <c r="D1756" s="27"/>
      <c r="E1756" s="27"/>
      <c r="F1756" s="27"/>
      <c r="G1756" s="27"/>
      <c r="H1756" s="27"/>
      <c r="I1756" s="27"/>
    </row>
    <row r="1757" hidden="1">
      <c r="A1757" s="26"/>
      <c r="B1757" s="27"/>
      <c r="C1757" s="27"/>
      <c r="D1757" s="27"/>
      <c r="E1757" s="27"/>
      <c r="F1757" s="27"/>
      <c r="G1757" s="27"/>
      <c r="H1757" s="27"/>
      <c r="I1757" s="27"/>
    </row>
    <row r="1758" hidden="1">
      <c r="A1758" s="26"/>
      <c r="B1758" s="27"/>
      <c r="C1758" s="27"/>
      <c r="D1758" s="27"/>
      <c r="E1758" s="27"/>
      <c r="F1758" s="27"/>
      <c r="G1758" s="27"/>
      <c r="H1758" s="27"/>
      <c r="I1758" s="27"/>
    </row>
    <row r="1759" hidden="1">
      <c r="A1759" s="26"/>
      <c r="B1759" s="27"/>
      <c r="C1759" s="27"/>
      <c r="D1759" s="27"/>
      <c r="E1759" s="27"/>
      <c r="F1759" s="27"/>
      <c r="G1759" s="27"/>
      <c r="H1759" s="27"/>
      <c r="I1759" s="27"/>
    </row>
    <row r="1760" hidden="1">
      <c r="A1760" s="26"/>
      <c r="B1760" s="27"/>
      <c r="C1760" s="27"/>
      <c r="D1760" s="27"/>
      <c r="E1760" s="27"/>
      <c r="F1760" s="27"/>
      <c r="G1760" s="27"/>
      <c r="H1760" s="27"/>
      <c r="I1760" s="27"/>
    </row>
    <row r="1761" hidden="1">
      <c r="A1761" s="26"/>
      <c r="B1761" s="27"/>
      <c r="C1761" s="27"/>
      <c r="D1761" s="27"/>
      <c r="E1761" s="27"/>
      <c r="F1761" s="27"/>
      <c r="G1761" s="27"/>
      <c r="H1761" s="27"/>
      <c r="I1761" s="27"/>
    </row>
    <row r="1762" hidden="1">
      <c r="A1762" s="26"/>
      <c r="B1762" s="27"/>
      <c r="C1762" s="27"/>
      <c r="D1762" s="27"/>
      <c r="E1762" s="27"/>
      <c r="F1762" s="27"/>
      <c r="G1762" s="27"/>
      <c r="H1762" s="27"/>
      <c r="I1762" s="27"/>
    </row>
    <row r="1763" hidden="1">
      <c r="A1763" s="26"/>
      <c r="B1763" s="27"/>
      <c r="C1763" s="27"/>
      <c r="D1763" s="27"/>
      <c r="E1763" s="27"/>
      <c r="F1763" s="27"/>
      <c r="G1763" s="27"/>
      <c r="H1763" s="27"/>
      <c r="I1763" s="27"/>
    </row>
    <row r="1764" hidden="1">
      <c r="A1764" s="26"/>
      <c r="B1764" s="27"/>
      <c r="C1764" s="27"/>
      <c r="D1764" s="27"/>
      <c r="E1764" s="27"/>
      <c r="F1764" s="27"/>
      <c r="G1764" s="27"/>
      <c r="H1764" s="27"/>
      <c r="I1764" s="27"/>
    </row>
    <row r="1765" hidden="1">
      <c r="A1765" s="26"/>
      <c r="B1765" s="27"/>
      <c r="C1765" s="27"/>
      <c r="D1765" s="27"/>
      <c r="E1765" s="27"/>
      <c r="F1765" s="27"/>
      <c r="G1765" s="27"/>
      <c r="H1765" s="27"/>
      <c r="I1765" s="27"/>
    </row>
    <row r="1766" hidden="1">
      <c r="A1766" s="26"/>
      <c r="B1766" s="27"/>
      <c r="C1766" s="27"/>
      <c r="D1766" s="27"/>
      <c r="E1766" s="27"/>
      <c r="F1766" s="27"/>
      <c r="G1766" s="27"/>
      <c r="H1766" s="27"/>
      <c r="I1766" s="27"/>
    </row>
    <row r="1767" hidden="1">
      <c r="A1767" s="26"/>
      <c r="B1767" s="27"/>
      <c r="C1767" s="27"/>
      <c r="D1767" s="27"/>
      <c r="E1767" s="27"/>
      <c r="F1767" s="27"/>
      <c r="G1767" s="27"/>
      <c r="H1767" s="27"/>
      <c r="I1767" s="27"/>
    </row>
    <row r="1768" hidden="1">
      <c r="A1768" s="26"/>
      <c r="B1768" s="27"/>
      <c r="C1768" s="27"/>
      <c r="D1768" s="27"/>
      <c r="E1768" s="27"/>
      <c r="F1768" s="27"/>
      <c r="G1768" s="27"/>
      <c r="H1768" s="27"/>
      <c r="I1768" s="27"/>
    </row>
    <row r="1769" hidden="1">
      <c r="A1769" s="26"/>
      <c r="B1769" s="27"/>
      <c r="C1769" s="27"/>
      <c r="D1769" s="27"/>
      <c r="E1769" s="27"/>
      <c r="F1769" s="27"/>
      <c r="G1769" s="27"/>
      <c r="H1769" s="27"/>
      <c r="I1769" s="27"/>
    </row>
    <row r="1770" hidden="1">
      <c r="A1770" s="26"/>
      <c r="B1770" s="27"/>
      <c r="C1770" s="27"/>
      <c r="D1770" s="27"/>
      <c r="E1770" s="27"/>
      <c r="F1770" s="27"/>
      <c r="G1770" s="27"/>
      <c r="H1770" s="27"/>
      <c r="I1770" s="27"/>
    </row>
    <row r="1771" hidden="1">
      <c r="A1771" s="26"/>
      <c r="B1771" s="27"/>
      <c r="C1771" s="27"/>
      <c r="D1771" s="27"/>
      <c r="E1771" s="27"/>
      <c r="F1771" s="27"/>
      <c r="G1771" s="27"/>
      <c r="H1771" s="27"/>
      <c r="I1771" s="27"/>
    </row>
    <row r="1772" hidden="1">
      <c r="A1772" s="26"/>
      <c r="B1772" s="27"/>
      <c r="C1772" s="27"/>
      <c r="D1772" s="27"/>
      <c r="E1772" s="27"/>
      <c r="F1772" s="27"/>
      <c r="G1772" s="27"/>
      <c r="H1772" s="27"/>
      <c r="I1772" s="27"/>
    </row>
    <row r="1773" hidden="1">
      <c r="A1773" s="26"/>
      <c r="B1773" s="27"/>
      <c r="C1773" s="27"/>
      <c r="D1773" s="27"/>
      <c r="E1773" s="27"/>
      <c r="F1773" s="27"/>
      <c r="G1773" s="27"/>
      <c r="H1773" s="27"/>
      <c r="I1773" s="27"/>
    </row>
    <row r="1774" hidden="1">
      <c r="A1774" s="26"/>
      <c r="B1774" s="27"/>
      <c r="C1774" s="27"/>
      <c r="D1774" s="27"/>
      <c r="E1774" s="27"/>
      <c r="F1774" s="27"/>
      <c r="G1774" s="27"/>
      <c r="H1774" s="27"/>
      <c r="I1774" s="27"/>
    </row>
    <row r="1775" hidden="1">
      <c r="A1775" s="26"/>
      <c r="B1775" s="27"/>
      <c r="C1775" s="27"/>
      <c r="D1775" s="27"/>
      <c r="E1775" s="27"/>
      <c r="F1775" s="27"/>
      <c r="G1775" s="27"/>
      <c r="H1775" s="27"/>
      <c r="I1775" s="27"/>
    </row>
    <row r="1776" hidden="1">
      <c r="A1776" s="26"/>
      <c r="B1776" s="27"/>
      <c r="C1776" s="27"/>
      <c r="D1776" s="27"/>
      <c r="E1776" s="27"/>
      <c r="F1776" s="27"/>
      <c r="G1776" s="27"/>
      <c r="H1776" s="27"/>
      <c r="I1776" s="27"/>
    </row>
    <row r="1777" hidden="1">
      <c r="A1777" s="26"/>
      <c r="B1777" s="27"/>
      <c r="C1777" s="27"/>
      <c r="D1777" s="27"/>
      <c r="E1777" s="27"/>
      <c r="F1777" s="27"/>
      <c r="G1777" s="27"/>
      <c r="H1777" s="27"/>
      <c r="I1777" s="27"/>
    </row>
    <row r="1778" hidden="1">
      <c r="A1778" s="26"/>
      <c r="B1778" s="27"/>
      <c r="C1778" s="27"/>
      <c r="D1778" s="27"/>
      <c r="E1778" s="27"/>
      <c r="F1778" s="27"/>
      <c r="G1778" s="27"/>
      <c r="H1778" s="27"/>
      <c r="I1778" s="27"/>
    </row>
    <row r="1779" hidden="1">
      <c r="A1779" s="26"/>
      <c r="B1779" s="27"/>
      <c r="C1779" s="27"/>
      <c r="D1779" s="27"/>
      <c r="E1779" s="27"/>
      <c r="F1779" s="27"/>
      <c r="G1779" s="27"/>
      <c r="H1779" s="27"/>
      <c r="I1779" s="27"/>
    </row>
    <row r="1780" hidden="1">
      <c r="A1780" s="26"/>
      <c r="B1780" s="27"/>
      <c r="C1780" s="27"/>
      <c r="D1780" s="27"/>
      <c r="E1780" s="27"/>
      <c r="F1780" s="27"/>
      <c r="G1780" s="27"/>
      <c r="H1780" s="27"/>
      <c r="I1780" s="27"/>
    </row>
    <row r="1781" hidden="1">
      <c r="A1781" s="26"/>
      <c r="B1781" s="27"/>
      <c r="C1781" s="27"/>
      <c r="D1781" s="27"/>
      <c r="E1781" s="27"/>
      <c r="F1781" s="27"/>
      <c r="G1781" s="27"/>
      <c r="H1781" s="27"/>
      <c r="I1781" s="27"/>
    </row>
    <row r="1782" hidden="1">
      <c r="A1782" s="26"/>
      <c r="B1782" s="27"/>
      <c r="C1782" s="27"/>
      <c r="D1782" s="27"/>
      <c r="E1782" s="27"/>
      <c r="F1782" s="27"/>
      <c r="G1782" s="27"/>
      <c r="H1782" s="27"/>
      <c r="I1782" s="27"/>
    </row>
    <row r="1783" hidden="1">
      <c r="A1783" s="26"/>
      <c r="B1783" s="27"/>
      <c r="C1783" s="27"/>
      <c r="D1783" s="27"/>
      <c r="E1783" s="27"/>
      <c r="F1783" s="27"/>
      <c r="G1783" s="27"/>
      <c r="H1783" s="27"/>
      <c r="I1783" s="27"/>
    </row>
    <row r="1784" hidden="1">
      <c r="A1784" s="26"/>
      <c r="B1784" s="27"/>
      <c r="C1784" s="27"/>
      <c r="D1784" s="27"/>
      <c r="E1784" s="27"/>
      <c r="F1784" s="27"/>
      <c r="G1784" s="27"/>
      <c r="H1784" s="27"/>
      <c r="I1784" s="27"/>
    </row>
    <row r="1785" hidden="1">
      <c r="A1785" s="26"/>
      <c r="B1785" s="27"/>
      <c r="C1785" s="27"/>
      <c r="D1785" s="27"/>
      <c r="E1785" s="27"/>
      <c r="F1785" s="27"/>
      <c r="G1785" s="27"/>
      <c r="H1785" s="27"/>
      <c r="I1785" s="27"/>
    </row>
    <row r="1786" hidden="1">
      <c r="A1786" s="26"/>
      <c r="B1786" s="27"/>
      <c r="C1786" s="27"/>
      <c r="D1786" s="27"/>
      <c r="E1786" s="27"/>
      <c r="F1786" s="27"/>
      <c r="G1786" s="27"/>
      <c r="H1786" s="27"/>
      <c r="I1786" s="27"/>
    </row>
    <row r="1787" hidden="1">
      <c r="A1787" s="26"/>
      <c r="B1787" s="27"/>
      <c r="C1787" s="27"/>
      <c r="D1787" s="27"/>
      <c r="E1787" s="27"/>
      <c r="F1787" s="27"/>
      <c r="G1787" s="27"/>
      <c r="H1787" s="27"/>
      <c r="I1787" s="27"/>
    </row>
    <row r="1788" hidden="1">
      <c r="A1788" s="26"/>
      <c r="B1788" s="27"/>
      <c r="C1788" s="27"/>
      <c r="D1788" s="27"/>
      <c r="E1788" s="27"/>
      <c r="F1788" s="27"/>
      <c r="G1788" s="27"/>
      <c r="H1788" s="27"/>
      <c r="I1788" s="27"/>
    </row>
    <row r="1789" hidden="1">
      <c r="A1789" s="26"/>
      <c r="B1789" s="27"/>
      <c r="C1789" s="27"/>
      <c r="D1789" s="27"/>
      <c r="E1789" s="27"/>
      <c r="F1789" s="27"/>
      <c r="G1789" s="27"/>
      <c r="H1789" s="27"/>
      <c r="I1789" s="27"/>
    </row>
    <row r="1790" hidden="1">
      <c r="A1790" s="26"/>
      <c r="B1790" s="27"/>
      <c r="C1790" s="27"/>
      <c r="D1790" s="27"/>
      <c r="E1790" s="27"/>
      <c r="F1790" s="27"/>
      <c r="G1790" s="27"/>
      <c r="H1790" s="27"/>
      <c r="I1790" s="27"/>
    </row>
    <row r="1791" hidden="1">
      <c r="A1791" s="26"/>
      <c r="B1791" s="27"/>
      <c r="C1791" s="27"/>
      <c r="D1791" s="27"/>
      <c r="E1791" s="27"/>
      <c r="F1791" s="27"/>
      <c r="G1791" s="27"/>
      <c r="H1791" s="27"/>
      <c r="I1791" s="27"/>
    </row>
    <row r="1792" hidden="1">
      <c r="A1792" s="26"/>
      <c r="B1792" s="27"/>
      <c r="C1792" s="27"/>
      <c r="D1792" s="27"/>
      <c r="E1792" s="27"/>
      <c r="F1792" s="27"/>
      <c r="G1792" s="27"/>
      <c r="H1792" s="27"/>
      <c r="I1792" s="27"/>
    </row>
    <row r="1793" hidden="1">
      <c r="A1793" s="26"/>
      <c r="B1793" s="27"/>
      <c r="C1793" s="27"/>
      <c r="D1793" s="27"/>
      <c r="E1793" s="27"/>
      <c r="F1793" s="27"/>
      <c r="G1793" s="27"/>
      <c r="H1793" s="27"/>
      <c r="I1793" s="27"/>
    </row>
    <row r="1794" hidden="1">
      <c r="A1794" s="26"/>
      <c r="B1794" s="27"/>
      <c r="C1794" s="27"/>
      <c r="D1794" s="27"/>
      <c r="E1794" s="27"/>
      <c r="F1794" s="27"/>
      <c r="G1794" s="27"/>
      <c r="H1794" s="27"/>
      <c r="I1794" s="27"/>
    </row>
    <row r="1795" hidden="1">
      <c r="A1795" s="26"/>
      <c r="B1795" s="27"/>
      <c r="C1795" s="27"/>
      <c r="D1795" s="27"/>
      <c r="E1795" s="27"/>
      <c r="F1795" s="27"/>
      <c r="G1795" s="27"/>
      <c r="H1795" s="27"/>
      <c r="I1795" s="27"/>
    </row>
    <row r="1796" hidden="1">
      <c r="A1796" s="26"/>
      <c r="B1796" s="27"/>
      <c r="C1796" s="27"/>
      <c r="D1796" s="27"/>
      <c r="E1796" s="27"/>
      <c r="F1796" s="27"/>
      <c r="G1796" s="27"/>
      <c r="H1796" s="27"/>
      <c r="I1796" s="27"/>
    </row>
    <row r="1797" hidden="1">
      <c r="A1797" s="26"/>
      <c r="B1797" s="27"/>
      <c r="C1797" s="27"/>
      <c r="D1797" s="27"/>
      <c r="E1797" s="27"/>
      <c r="F1797" s="27"/>
      <c r="G1797" s="27"/>
      <c r="H1797" s="27"/>
      <c r="I1797" s="27"/>
    </row>
    <row r="1798" hidden="1">
      <c r="A1798" s="26"/>
      <c r="B1798" s="27"/>
      <c r="C1798" s="27"/>
      <c r="D1798" s="27"/>
      <c r="E1798" s="27"/>
      <c r="F1798" s="27"/>
      <c r="G1798" s="27"/>
      <c r="H1798" s="27"/>
      <c r="I1798" s="27"/>
    </row>
    <row r="1799" hidden="1">
      <c r="A1799" s="26"/>
      <c r="B1799" s="27"/>
      <c r="C1799" s="27"/>
      <c r="D1799" s="27"/>
      <c r="E1799" s="27"/>
      <c r="F1799" s="27"/>
      <c r="G1799" s="27"/>
      <c r="H1799" s="27"/>
      <c r="I1799" s="27"/>
    </row>
    <row r="1800" hidden="1">
      <c r="A1800" s="26"/>
      <c r="B1800" s="27"/>
      <c r="C1800" s="27"/>
      <c r="D1800" s="27"/>
      <c r="E1800" s="27"/>
      <c r="F1800" s="27"/>
      <c r="G1800" s="27"/>
      <c r="H1800" s="27"/>
      <c r="I1800" s="27"/>
    </row>
    <row r="1801" hidden="1">
      <c r="A1801" s="26"/>
      <c r="B1801" s="27"/>
      <c r="C1801" s="27"/>
      <c r="D1801" s="27"/>
      <c r="E1801" s="27"/>
      <c r="F1801" s="27"/>
      <c r="G1801" s="27"/>
      <c r="H1801" s="27"/>
      <c r="I1801" s="27"/>
    </row>
    <row r="1802" hidden="1">
      <c r="A1802" s="26"/>
      <c r="B1802" s="27"/>
      <c r="C1802" s="27"/>
      <c r="D1802" s="27"/>
      <c r="E1802" s="27"/>
      <c r="F1802" s="27"/>
      <c r="G1802" s="27"/>
      <c r="H1802" s="27"/>
      <c r="I1802" s="27"/>
    </row>
    <row r="1803" hidden="1">
      <c r="A1803" s="26"/>
      <c r="B1803" s="27"/>
      <c r="C1803" s="27"/>
      <c r="D1803" s="27"/>
      <c r="E1803" s="27"/>
      <c r="F1803" s="27"/>
      <c r="G1803" s="27"/>
      <c r="H1803" s="27"/>
      <c r="I1803" s="27"/>
    </row>
    <row r="1804" hidden="1">
      <c r="A1804" s="26"/>
      <c r="B1804" s="27"/>
      <c r="C1804" s="27"/>
      <c r="D1804" s="27"/>
      <c r="E1804" s="27"/>
      <c r="F1804" s="27"/>
      <c r="G1804" s="27"/>
      <c r="H1804" s="27"/>
      <c r="I1804" s="27"/>
    </row>
    <row r="1805" hidden="1">
      <c r="A1805" s="26"/>
      <c r="B1805" s="27"/>
      <c r="C1805" s="27"/>
      <c r="D1805" s="27"/>
      <c r="E1805" s="27"/>
      <c r="F1805" s="27"/>
      <c r="G1805" s="27"/>
      <c r="H1805" s="27"/>
      <c r="I1805" s="27"/>
    </row>
    <row r="1806" hidden="1">
      <c r="A1806" s="26"/>
      <c r="B1806" s="27"/>
      <c r="C1806" s="27"/>
      <c r="D1806" s="27"/>
      <c r="E1806" s="27"/>
      <c r="F1806" s="27"/>
      <c r="G1806" s="27"/>
      <c r="H1806" s="27"/>
      <c r="I1806" s="27"/>
    </row>
    <row r="1807" hidden="1">
      <c r="A1807" s="26"/>
      <c r="B1807" s="27"/>
      <c r="C1807" s="27"/>
      <c r="D1807" s="27"/>
      <c r="E1807" s="27"/>
      <c r="F1807" s="27"/>
      <c r="G1807" s="27"/>
      <c r="H1807" s="27"/>
      <c r="I1807" s="27"/>
    </row>
    <row r="1808" hidden="1">
      <c r="A1808" s="26"/>
      <c r="B1808" s="27"/>
      <c r="C1808" s="27"/>
      <c r="D1808" s="27"/>
      <c r="E1808" s="27"/>
      <c r="F1808" s="27"/>
      <c r="G1808" s="27"/>
      <c r="H1808" s="27"/>
      <c r="I1808" s="27"/>
    </row>
    <row r="1809" hidden="1">
      <c r="A1809" s="26"/>
      <c r="B1809" s="27"/>
      <c r="C1809" s="27"/>
      <c r="D1809" s="27"/>
      <c r="E1809" s="27"/>
      <c r="F1809" s="27"/>
      <c r="G1809" s="27"/>
      <c r="H1809" s="27"/>
      <c r="I1809" s="27"/>
    </row>
    <row r="1810" hidden="1">
      <c r="A1810" s="26"/>
      <c r="B1810" s="27"/>
      <c r="C1810" s="27"/>
      <c r="D1810" s="27"/>
      <c r="E1810" s="27"/>
      <c r="F1810" s="27"/>
      <c r="G1810" s="27"/>
      <c r="H1810" s="27"/>
      <c r="I1810" s="27"/>
    </row>
    <row r="1811" hidden="1">
      <c r="A1811" s="26"/>
      <c r="B1811" s="27"/>
      <c r="C1811" s="27"/>
      <c r="D1811" s="27"/>
      <c r="E1811" s="27"/>
      <c r="F1811" s="27"/>
      <c r="G1811" s="27"/>
      <c r="H1811" s="27"/>
      <c r="I1811" s="27"/>
    </row>
    <row r="1812" hidden="1">
      <c r="A1812" s="26"/>
      <c r="B1812" s="27"/>
      <c r="C1812" s="27"/>
      <c r="D1812" s="27"/>
      <c r="E1812" s="27"/>
      <c r="F1812" s="27"/>
      <c r="G1812" s="27"/>
      <c r="H1812" s="27"/>
      <c r="I1812" s="27"/>
    </row>
    <row r="1813" hidden="1">
      <c r="A1813" s="26"/>
      <c r="B1813" s="27"/>
      <c r="C1813" s="27"/>
      <c r="D1813" s="27"/>
      <c r="E1813" s="27"/>
      <c r="F1813" s="27"/>
      <c r="G1813" s="27"/>
      <c r="H1813" s="27"/>
      <c r="I1813" s="27"/>
    </row>
    <row r="1814" hidden="1">
      <c r="A1814" s="26"/>
      <c r="B1814" s="27"/>
      <c r="C1814" s="27"/>
      <c r="D1814" s="27"/>
      <c r="E1814" s="27"/>
      <c r="F1814" s="27"/>
      <c r="G1814" s="27"/>
      <c r="H1814" s="27"/>
      <c r="I1814" s="27"/>
    </row>
    <row r="1815" hidden="1">
      <c r="A1815" s="26"/>
      <c r="B1815" s="27"/>
      <c r="C1815" s="27"/>
      <c r="D1815" s="27"/>
      <c r="E1815" s="27"/>
      <c r="F1815" s="27"/>
      <c r="G1815" s="27"/>
      <c r="H1815" s="27"/>
      <c r="I1815" s="27"/>
    </row>
    <row r="1816" hidden="1">
      <c r="A1816" s="26"/>
      <c r="B1816" s="27"/>
      <c r="C1816" s="27"/>
      <c r="D1816" s="27"/>
      <c r="E1816" s="27"/>
      <c r="F1816" s="27"/>
      <c r="G1816" s="27"/>
      <c r="H1816" s="27"/>
      <c r="I1816" s="27"/>
    </row>
    <row r="1817" hidden="1">
      <c r="A1817" s="26"/>
      <c r="B1817" s="27"/>
      <c r="C1817" s="27"/>
      <c r="D1817" s="27"/>
      <c r="E1817" s="27"/>
      <c r="F1817" s="27"/>
      <c r="G1817" s="27"/>
      <c r="H1817" s="27"/>
      <c r="I1817" s="27"/>
    </row>
    <row r="1818" hidden="1">
      <c r="A1818" s="26"/>
      <c r="B1818" s="27"/>
      <c r="C1818" s="27"/>
      <c r="D1818" s="27"/>
      <c r="E1818" s="27"/>
      <c r="F1818" s="27"/>
      <c r="G1818" s="27"/>
      <c r="H1818" s="27"/>
      <c r="I1818" s="27"/>
    </row>
    <row r="1819" hidden="1">
      <c r="A1819" s="26"/>
      <c r="B1819" s="27"/>
      <c r="C1819" s="27"/>
      <c r="D1819" s="27"/>
      <c r="E1819" s="27"/>
      <c r="F1819" s="27"/>
      <c r="G1819" s="27"/>
      <c r="H1819" s="27"/>
      <c r="I1819" s="27"/>
    </row>
    <row r="1820" hidden="1">
      <c r="A1820" s="26"/>
      <c r="B1820" s="27"/>
      <c r="C1820" s="27"/>
      <c r="D1820" s="27"/>
      <c r="E1820" s="27"/>
      <c r="F1820" s="27"/>
      <c r="G1820" s="27"/>
      <c r="H1820" s="27"/>
      <c r="I1820" s="27"/>
    </row>
    <row r="1821" hidden="1">
      <c r="A1821" s="26"/>
      <c r="B1821" s="27"/>
      <c r="C1821" s="27"/>
      <c r="D1821" s="27"/>
      <c r="E1821" s="27"/>
      <c r="F1821" s="27"/>
      <c r="G1821" s="27"/>
      <c r="H1821" s="27"/>
      <c r="I1821" s="27"/>
    </row>
    <row r="1822" hidden="1">
      <c r="A1822" s="26"/>
      <c r="B1822" s="27"/>
      <c r="C1822" s="27"/>
      <c r="D1822" s="27"/>
      <c r="E1822" s="27"/>
      <c r="F1822" s="27"/>
      <c r="G1822" s="27"/>
      <c r="H1822" s="27"/>
      <c r="I1822" s="27"/>
    </row>
    <row r="1823" hidden="1">
      <c r="A1823" s="26"/>
      <c r="B1823" s="27"/>
      <c r="C1823" s="27"/>
      <c r="D1823" s="27"/>
      <c r="E1823" s="27"/>
      <c r="F1823" s="27"/>
      <c r="G1823" s="27"/>
      <c r="H1823" s="27"/>
      <c r="I1823" s="27"/>
    </row>
    <row r="1824" hidden="1">
      <c r="A1824" s="26"/>
      <c r="B1824" s="27"/>
      <c r="C1824" s="27"/>
      <c r="D1824" s="27"/>
      <c r="E1824" s="27"/>
      <c r="F1824" s="27"/>
      <c r="G1824" s="27"/>
      <c r="H1824" s="27"/>
      <c r="I1824" s="27"/>
    </row>
    <row r="1825" hidden="1">
      <c r="A1825" s="26"/>
      <c r="B1825" s="27"/>
      <c r="C1825" s="27"/>
      <c r="D1825" s="27"/>
      <c r="E1825" s="27"/>
      <c r="F1825" s="27"/>
      <c r="G1825" s="27"/>
      <c r="H1825" s="27"/>
      <c r="I1825" s="27"/>
    </row>
    <row r="1826" hidden="1">
      <c r="A1826" s="26"/>
      <c r="B1826" s="27"/>
      <c r="C1826" s="27"/>
      <c r="D1826" s="27"/>
      <c r="E1826" s="27"/>
      <c r="F1826" s="27"/>
      <c r="G1826" s="27"/>
      <c r="H1826" s="27"/>
      <c r="I1826" s="27"/>
    </row>
    <row r="1827" hidden="1">
      <c r="A1827" s="26"/>
      <c r="B1827" s="27"/>
      <c r="C1827" s="27"/>
      <c r="D1827" s="27"/>
      <c r="E1827" s="27"/>
      <c r="F1827" s="27"/>
      <c r="G1827" s="27"/>
      <c r="H1827" s="27"/>
      <c r="I1827" s="27"/>
    </row>
    <row r="1828" hidden="1">
      <c r="A1828" s="26"/>
      <c r="B1828" s="27"/>
      <c r="C1828" s="27"/>
      <c r="D1828" s="27"/>
      <c r="E1828" s="27"/>
      <c r="F1828" s="27"/>
      <c r="G1828" s="27"/>
      <c r="H1828" s="27"/>
      <c r="I1828" s="27"/>
    </row>
  </sheetData>
  <autoFilter ref="$A$1:$A$1828">
    <filterColumn colId="0">
      <filters>
        <filter val="04-Aug-2020"/>
        <filter val="11-Feb-2020"/>
        <filter val="11-Feb-2021"/>
        <filter val="15-Jun-2021"/>
        <filter val="24-Apr-2020"/>
        <filter val="04-Aug-2021"/>
        <filter val="27-Dec-2021"/>
        <filter val="20-Jul-2020"/>
        <filter val="15-Jun-2020"/>
        <filter val="07-May-2021"/>
        <filter val="15-Oct-2020"/>
        <filter val="07-May-2020"/>
        <filter val="28-Feb-2020"/>
        <filter val="20-Jul-2021"/>
        <filter val="10-Jun-2021"/>
        <filter val="10-Jun-2020"/>
        <filter val="29-Apr-2020"/>
        <filter val="29-Apr-2021"/>
        <filter val="10-Dec-2020"/>
        <filter val="10-Dec-2021"/>
        <filter val="08-Apr-2020"/>
        <filter val="23-Mar-2020"/>
        <filter val="08-Apr-2021"/>
        <filter val="22-Jan-2020"/>
        <filter val="23-Mar-2021"/>
        <filter val="09-Jul-2020"/>
        <filter val="09-Jul-2021"/>
        <filter val="14-Nov-2020"/>
        <filter val="16-Mar-2021"/>
        <filter val="27-Jan-2021"/>
        <filter val="27-Jan-2020"/>
        <filter val="16-Mar-2020"/>
        <filter val="03-Jun-2021"/>
        <filter val="03-Jun-2020"/>
        <filter val="11-Aug-2021"/>
        <filter val="20-Aug-2020"/>
        <filter val="12-Apr-2021"/>
        <filter val="11-Aug-2020"/>
        <filter val="20-Aug-2021"/>
        <filter val="03-Apr-2020"/>
        <filter val="14-Sep-2021"/>
        <filter val="14-Sep-2020"/>
        <filter val="16-Feb-2021"/>
        <filter val="27-Oct-2021"/>
        <filter val="27-Oct-2020"/>
        <filter val="22-Jun-2020"/>
        <filter val="22-Jun-2021"/>
        <filter val="15-Dec-2020"/>
        <filter val="15-Dec-2021"/>
        <filter val="23-Feb-2021"/>
        <filter val="04-Feb-2020"/>
        <filter val="07-Feb-2020"/>
        <filter val="08-Oct-2021"/>
        <filter val="08-Oct-2020"/>
        <filter val="01-Jan-2021"/>
        <filter val="01-Jan-2020"/>
        <filter val="04-Feb-2021"/>
        <filter val="26-Nov-2020"/>
        <filter val="26-Nov-2021"/>
        <filter val="19-Mar-2020"/>
        <filter val="19-Mar-2021"/>
        <filter val="23-Aug-2021"/>
        <filter val="15-Apr-2020"/>
        <filter val="01-Jul-2020"/>
        <filter val="01-Jul-2021"/>
        <filter val="15-Apr-2021"/>
        <filter val="09-Mar-2021"/>
        <filter val="17-Nov-2020"/>
        <filter val="17-Nov-2021"/>
        <filter val="10-Jan-2020"/>
        <filter val="04-Mar-2021"/>
        <filter val="04-Mar-2020"/>
        <filter val="09-Mar-2020"/>
        <filter val="01-Dec-2021"/>
        <filter val="11-May-2021"/>
        <filter val="01-Dec-2020"/>
        <filter val="11-May-2020"/>
        <filter val="05-Apr-2021"/>
        <filter val="14-May-2021"/>
        <filter val="13-Jan-2020"/>
        <filter val="14-May-2020"/>
        <filter val="13-Jan-2021"/>
        <filter val="28-Jul-2021"/>
        <filter val="24-Jun-2020"/>
        <filter val="24-Jun-2021"/>
        <filter val="13-Aug-2020"/>
        <filter val="25-Feb-2021"/>
        <filter val="13-Aug-2021"/>
        <filter val="25-Feb-2020"/>
        <filter val="18-Oct-2021"/>
        <filter val="20-Feb-2020"/>
        <filter val="28-Jul-2020"/>
        <filter val="22-Oct-2020"/>
        <filter val="22-Oct-2021"/>
        <filter val="09-Jan-2020"/>
        <filter val="21-May-2020"/>
        <filter val="21-May-2021"/>
        <filter val="16-Aug-2021"/>
        <filter val="19-Nov-2020"/>
        <filter val="31-Jan-2020"/>
        <filter val="19-May-2021"/>
        <filter val="19-May-2020"/>
        <filter val="21-Sep-2020"/>
        <filter val="21-Sep-2021"/>
        <filter val="03-Jan-2020"/>
        <filter val="24-Nov-2021"/>
        <filter val="26-Apr-2021"/>
        <filter val="22-Dec-2021"/>
        <filter val="17-Jun-2021"/>
        <filter val="22-Dec-2020"/>
        <filter val="24-Nov-2020"/>
        <filter val="09-Aug-2021"/>
        <filter val="17-Jun-2020"/>
        <filter val="11-Mar-2020"/>
        <filter val="22-Jul-2021"/>
        <filter val="22-Jul-2020"/>
        <filter val="02-Feb-2021"/>
        <filter val="12-Oct-2021"/>
        <filter val="06-Jan-2020"/>
        <filter val="06-Jan-2021"/>
        <filter val="12-Oct-2020"/>
        <filter val="06-Aug-2020"/>
        <filter val="01-Jun-2020"/>
        <filter val="01-Jun-2021"/>
        <filter val="06-Aug-2021"/>
        <filter val="16-Sep-2020"/>
        <filter val="25-Oct-2021"/>
        <filter val="16-Sep-2021"/>
        <filter val="24-Jan-2020"/>
        <filter val="25-Jun-2021"/>
        <filter val="25-Jun-2020"/>
        <filter val="14-Aug-2020"/>
        <filter val="16-Nov-2021"/>
        <filter val="11-Nov-2020"/>
        <filter val="19-Aug-2020"/>
        <filter val="11-Nov-2021"/>
        <filter val="18-Feb-2020"/>
        <filter val="18-Feb-2021"/>
        <filter val="01-Apr-2020"/>
        <filter val="01-Apr-2021"/>
        <filter val="20-May-2020"/>
        <filter val="04-Dec-2020"/>
        <filter val="27-Aug-2021"/>
        <filter val="27-Aug-2020"/>
        <filter val="20-May-2021"/>
        <filter val="11-Jan-2021"/>
        <filter val="01-Feb-2021"/>
        <filter val="01-Feb-2020"/>
        <filter val="05-Jun-2020"/>
        <filter val="11-Sep-2020"/>
        <filter val="16-Jan-2020"/>
        <filter val="29-Sep-2021"/>
        <filter val="29-Sep-2020"/>
        <filter val="10-Jul-2020"/>
        <filter val="01-Mar-2021"/>
        <filter val="30-Aug-2021"/>
        <filter val="24-Sep-2020"/>
        <filter val="24-Sep-2021"/>
        <filter val="17-Dec-2021"/>
        <filter val="23-Jul-2020"/>
        <filter val="23-Jul-2021"/>
        <filter val="17-Dec-2020"/>
        <filter val="03-Nov-2021"/>
        <filter val="03-Nov-2020"/>
        <filter val="29-Jan-2020"/>
        <filter val="29-Jan-2021"/>
        <filter val="26-Aug-2021"/>
        <filter val="13-Oct-2020"/>
        <filter val="13-Oct-2021"/>
        <filter val="04-Nov-2020"/>
        <filter val="04-Nov-2021"/>
        <filter val="04-Sep-2020"/>
        <filter val="23-Nov-2020"/>
        <filter val="23-Nov-2021"/>
        <filter val="21-Apr-2020"/>
        <filter val="07-Aug-2020"/>
        <filter val="21-Jun-2021"/>
        <filter val="10-Aug-2021"/>
        <filter val="10-Aug-2020"/>
        <filter val="30-Apr-2020"/>
        <filter val="30-Apr-2021"/>
        <filter val="29-Nov-2021"/>
        <filter val="26-Aug-2020"/>
        <filter val="13-May-2020"/>
        <filter val="30-Jul-2021"/>
        <filter val="20-Jan-2020"/>
        <filter val="30-Jul-2020"/>
        <filter val="04-Jan-2021"/>
        <filter val="20-Jan-2021"/>
        <filter val="26-Mar-2021"/>
        <filter val="26-Mar-2020"/>
        <filter val="20-Oct-2021"/>
        <filter val="20-Oct-2020"/>
        <filter val="17-May-2021"/>
        <filter val="26-May-2021"/>
        <filter val="26-May-2020"/>
        <filter val="23-Sep-2021"/>
        <filter val="18-Dec-2020"/>
        <filter val="10-Nov-2021"/>
        <filter val="23-Sep-2020"/>
        <filter val="10-Nov-2020"/>
        <filter val="17-Sep-2020"/>
        <filter val="12-Jun-2020"/>
        <filter val="17-Sep-2021"/>
        <filter val="23-Jan-2020"/>
        <filter val="24-Dec-2020"/>
        <filter val="13-Mar-2020"/>
        <filter val="17-Jan-2020"/>
        <filter val="24-Dec-2021"/>
        <filter val="04-May-2021"/>
        <filter val="04-May-2020"/>
        <filter val="27-Feb-2020"/>
        <filter val="16-Oct-2020"/>
        <filter val="07-Sep-2021"/>
        <filter val="07-Sep-2020"/>
        <filter val="08-Dec-2020"/>
        <filter val="08-Dec-2021"/>
        <filter val="26-Jul-2021"/>
        <filter val="20-Nov-2020"/>
        <filter val="17-Feb-2020"/>
        <filter val="20-Sep-2021"/>
        <filter val="17-Feb-2021"/>
        <filter val="26-Oct-2021"/>
        <filter val="26-Oct-2020"/>
        <filter val="21-Dec-2021"/>
        <filter val="21-Dec-2020"/>
        <filter val="30-Nov-2021"/>
        <filter val="07-Apr-2020"/>
        <filter val="07-Apr-2021"/>
        <filter val="06-Jul-2021"/>
        <filter val="20-Mar-2020"/>
        <filter val="07-Jan-2020"/>
        <filter val="07-Jan-2021"/>
        <filter val="31-Dec-2020"/>
        <filter val="31-Dec-2021"/>
        <filter val="06-Jul-2020"/>
        <filter val="29-Oct-2021"/>
        <filter val="27-Apr-2020"/>
        <filter val="30-Jan-2020"/>
        <filter val="27-Apr-2021"/>
        <filter val="18-Jun-2021"/>
        <filter val="30-Sep-2020"/>
        <filter val="29-Oct-2020"/>
        <filter val="18-Jun-2020"/>
        <filter val="14-Feb-2020"/>
        <filter val="30-Sep-2021"/>
        <filter val="24-Feb-2020"/>
        <filter val="24-Feb-2021"/>
        <filter val="29-Jul-2021"/>
        <filter val="29-Jul-2020"/>
        <filter val="19-Oct-2021"/>
        <filter val="19-Oct-2020"/>
        <filter val="09-Oct-2020"/>
        <filter val="13-Jul-2021"/>
        <filter val="13-Jul-2020"/>
        <filter val="19-Jul-2021"/>
        <filter val="03-Jul-2020"/>
        <filter val="17-Apr-2020"/>
        <filter val="08-Jun-2020"/>
        <filter val="08-Jun-2021"/>
        <filter val="06-Oct-2020"/>
        <filter val="06-Oct-2021"/>
        <filter val="16-Jul-2020"/>
        <filter val="16-Jul-2021"/>
        <filter val="30-Mar-2021"/>
        <filter val="30-Mar-2020"/>
        <filter val="01-Sep-2021"/>
        <filter val="15-May-2020"/>
        <filter val="07-Oct-2021"/>
        <filter val="01-Sep-2020"/>
        <filter val="31-Mar-2020"/>
        <filter val="31-Mar-2021"/>
        <filter val="03-Feb-2020"/>
        <filter val="03-Feb-2021"/>
        <filter val="02-Dec-2021"/>
        <filter val="02-Dec-2020"/>
        <filter val="07-Oct-2020"/>
        <filter val="03-Mar-2021"/>
        <filter val="03-Mar-2020"/>
        <filter val="14-Jan-2020"/>
        <filter val="14-Jan-2021"/>
        <filter val="01-Nov-2021"/>
        <filter val="06-Nov-2020"/>
        <filter val="02-Jun-2021"/>
        <filter val="02-Jun-2020"/>
        <filter val="12-Jul-2021"/>
        <filter val="08-Mar-2021"/>
        <filter val="08-Feb-2021"/>
        <filter val="30-Jun-2021"/>
        <filter val="16-Apr-2021"/>
        <filter val="30-Jun-2020"/>
        <filter val="16-Apr-2020"/>
        <filter val="07-Jun-2021"/>
        <filter val="17-Jul-2020"/>
        <filter val="27-May-2020"/>
        <filter val="27-May-2021"/>
        <filter val="18-Sep-2020"/>
        <filter val="24-Aug-2021"/>
        <filter val="24-Aug-2020"/>
        <filter val="30-Oct-2020"/>
        <filter val="13-Sep-2021"/>
        <filter val="09-Apr-2021"/>
        <filter val="09-Apr-2020"/>
        <filter val="13-Nov-2020"/>
        <filter val="19-Jun-2020"/>
        <filter val="28-Jun-2021"/>
        <filter val="14-Dec-2021"/>
        <filter val="14-Dec-2020"/>
        <filter val="27-Sep-2021"/>
        <filter val="10-Mar-2021"/>
        <filter val="14-Oct-2020"/>
        <filter val="10-Feb-2021"/>
        <filter val="10-Feb-2020"/>
        <filter val="14-Oct-2021"/>
        <filter val="24-Jul-2020"/>
        <filter val="10-May-2021"/>
        <filter val="23-Oct-2020"/>
        <filter val="28-Apr-2021"/>
        <filter val="28-Apr-2020"/>
        <filter val="17-Aug-2021"/>
        <filter val="17-Aug-2020"/>
        <filter val="30-Dec-2020"/>
        <filter val="30-Dec-2021"/>
        <filter val="05-Jul-2021"/>
        <filter val="06-May-2020"/>
        <filter val="10-Sep-2020"/>
        <filter val="06-May-2021"/>
        <filter val="12-Feb-2021"/>
        <filter val="12-Feb-2020"/>
        <filter val="24-May-2021"/>
        <filter val="11-Dec-2020"/>
        <filter val="22-Feb-2021"/>
        <filter val="27-Mar-2020"/>
        <filter val="11-Jun-2020"/>
        <filter val="29-May-2020"/>
        <filter val="28-Dec-2021"/>
        <filter val="11-Jun-2021"/>
        <filter val="28-Dec-2020"/>
        <filter val="27-Nov-2020"/>
        <filter val="20-Apr-2020"/>
        <filter val="20-Apr-2021"/>
        <filter val="17-Mar-2020"/>
        <filter val="17-Mar-2021"/>
        <filter val="06-Mar-2020"/>
        <filter val="03-May-2021"/>
        <filter val="15-Feb-2021"/>
        <filter val="28-Oct-2020"/>
        <filter val="28-Oct-2021"/>
        <filter val="03-Sep-2020"/>
        <filter val="09-Sep-2020"/>
        <filter val="04-Jun-2020"/>
        <filter val="03-Sep-2021"/>
        <filter val="09-Sep-2021"/>
        <filter val="04-Jun-2021"/>
        <filter val="21-Jan-2021"/>
        <filter val="21-Jan-2020"/>
        <filter val="31-May-2021"/>
        <filter val="13-Apr-2021"/>
        <filter val="05-Feb-2021"/>
        <filter val="13-Apr-2020"/>
        <filter val="21-Aug-2020"/>
        <filter val="05-Feb-2020"/>
        <filter val="03-Aug-2020"/>
        <filter val="03-Aug-2021"/>
        <filter val="23-Apr-2020"/>
        <filter val="23-Apr-2021"/>
        <filter val="07-Dec-2021"/>
        <filter val="31-Aug-2021"/>
        <filter val="19-Jan-2021"/>
        <filter val="31-Aug-2020"/>
        <filter val="07-Dec-2020"/>
        <filter val="14-Jun-2021"/>
        <filter val="09-Nov-2020"/>
        <filter val="24-Mar-2020"/>
        <filter val="09-Nov-2021"/>
        <filter val="24-Mar-2021"/>
        <filter val="06-Sep-2021"/>
        <filter val="06-Apr-2021"/>
        <filter val="09-Dec-2020"/>
        <filter val="09-Dec-2021"/>
        <filter val="25-May-2021"/>
        <filter val="20-Dec-2021"/>
        <filter val="07-Jul-2021"/>
        <filter val="07-Jul-2020"/>
        <filter val="02-Jul-2021"/>
        <filter val="02-Jul-2020"/>
        <filter val="05-Oct-2021"/>
        <filter val="05-Oct-2020"/>
        <filter val="15-Jul-2021"/>
        <filter val="15-Jul-2020"/>
        <filter val="08-Nov-2021"/>
        <filter val="05-May-2020"/>
        <filter val="05-May-2021"/>
        <filter val="22-Apr-2020"/>
        <filter val="22-Apr-2021"/>
        <filter val="25-Mar-2021"/>
        <filter val="25-Mar-2020"/>
        <filter val="04-Oct-2021"/>
        <filter val="19-Apr-2021"/>
        <filter val="08-Jan-2020"/>
        <filter val="08-Jan-2021"/>
        <filter val="09-Jun-2021"/>
        <filter val="09-Jun-2020"/>
        <filter val="14-Jul-2021"/>
        <filter val="14-Jul-2020"/>
        <filter val="08-Sep-2021"/>
        <filter val="08-Sep-2020"/>
        <filter val="13-Feb-2020"/>
        <filter val="27-Jul-2020"/>
        <filter val="27-Jul-2021"/>
        <filter val="26-Feb-2020"/>
        <filter val="26-Feb-2021"/>
        <filter val="01-Oct-2020"/>
        <filter val="01-Oct-2021"/>
        <filter val="15-Jan-2021"/>
        <filter val="22-Mar-2021"/>
        <filter val="15-Jan-2020"/>
        <filter val="25-Sep-2020"/>
        <filter val="25-Nov-2021"/>
        <filter val="09-Feb-2021"/>
        <filter val="02-Nov-2021"/>
        <filter val="25-Nov-2020"/>
        <filter val="03-Dec-2020"/>
        <filter val="03-Dec-2021"/>
        <filter val="08-Jul-2021"/>
        <filter val="08-Jul-2020"/>
        <filter val="16-Jun-2020"/>
        <filter val="16-Jun-2021"/>
        <filter val="15-Sep-2021"/>
        <filter val="15-Sep-2020"/>
        <filter val="18-Aug-2020"/>
        <filter val="18-Aug-2021"/>
        <filter val="26-Jun-2020"/>
        <filter val="29-Jun-2021"/>
        <filter val="29-Jun-2020"/>
        <filter val="11-Oct-2021"/>
        <filter val="08-May-2020"/>
        <filter val="21-Jul-2020"/>
        <filter val="02-Sep-2020"/>
        <filter val="02-Sep-2021"/>
        <filter val="12-Mar-2020"/>
        <filter val="06-Dec-2021"/>
        <filter val="22-Nov-2021"/>
        <filter val="05-Aug-2021"/>
        <filter val="23-Dec-2020"/>
        <filter val="05-Aug-2020"/>
        <filter val="05-Jan-2021"/>
        <filter val="23-Dec-2021"/>
        <filter val="12-Mar-2021"/>
        <filter val="19-Feb-2021"/>
        <filter val="19-Feb-2020"/>
        <filter val="22-May-2020"/>
        <filter val="12-Jan-2021"/>
        <filter val="18-Jan-2021"/>
        <filter val="22-Sep-2021"/>
        <filter val="22-Sep-2020"/>
        <filter val="18-May-2021"/>
        <filter val="18-May-2020"/>
        <filter val="06-Feb-2020"/>
        <filter val="28-Sep-2020"/>
        <filter val="12-May-2020"/>
        <filter val="28-Sep-2021"/>
        <filter val="02-Aug-2021"/>
        <filter val="12-May-2021"/>
        <filter val="22-Jan-2021"/>
        <filter val="31-Jul-2020"/>
        <filter val="15-Mar-2021"/>
        <filter val="05-Nov-2020"/>
        <filter val="02-Jan-2020"/>
        <filter val="21-Oct-2021"/>
        <filter val="21-Oct-2020"/>
        <filter val="18-Nov-2021"/>
        <filter val="15-Nov-2021"/>
        <filter val="18-Nov-2020"/>
        <filter val="16-Dec-2021"/>
        <filter val="12-Nov-2020"/>
        <filter val="12-Aug-2020"/>
        <filter val="12-Nov-2021"/>
        <filter val="12-Aug-2021"/>
        <filter val="02-Mar-2020"/>
        <filter val="02-Mar-2021"/>
        <filter val="13-Dec-2021"/>
        <filter val="23-Jun-2020"/>
        <filter val="23-Jun-2021"/>
        <filter val="05-Mar-2021"/>
        <filter val="25-Jan-2021"/>
        <filter val="16-Dec-2020"/>
        <filter val="05-Mar-2020"/>
        <filter val="25-Aug-2021"/>
        <filter val="28-Aug-2020"/>
        <filter val="25-Aug-2020"/>
        <filter val="02-Nov-2020"/>
        <filter val="28-Jan-2020"/>
        <filter val="28-Jan-2021"/>
        <filter val="28-May-2021"/>
        <filter val="28-May-2020"/>
        <filter val="29-Dec-2021"/>
        <filter val="18-Mar-2021"/>
        <filter val="29-Dec-2020"/>
        <filter val="18-Mar-2020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7.13"/>
    <col customWidth="1" min="3" max="3" width="37.38"/>
    <col customWidth="1" min="4" max="4" width="18.13"/>
    <col customWidth="1" min="5" max="5" width="21.38"/>
    <col customWidth="1" min="6" max="6" width="19.0"/>
  </cols>
  <sheetData>
    <row r="1">
      <c r="A1" s="17" t="s">
        <v>11</v>
      </c>
      <c r="B1" s="17" t="s">
        <v>12</v>
      </c>
      <c r="C1" s="17" t="s">
        <v>13</v>
      </c>
      <c r="D1" s="17" t="s">
        <v>14</v>
      </c>
      <c r="E1" s="17" t="s">
        <v>15</v>
      </c>
      <c r="F1" s="17" t="s">
        <v>16</v>
      </c>
    </row>
    <row r="2">
      <c r="A2" s="28" t="s">
        <v>1</v>
      </c>
      <c r="B2" s="19">
        <f>AVERAGE('Asset wise Daily Return %'!B2:B1256)</f>
        <v>0.000435059761</v>
      </c>
      <c r="C2" s="19">
        <f>'Portfolio ReturnRisk'!B2*B2</f>
        <v>0.00008701195219</v>
      </c>
      <c r="D2" s="19">
        <f t="shared" ref="D2:D9" si="1">(1+C2)^250-1</f>
        <v>0.02199034208</v>
      </c>
      <c r="E2" s="29">
        <f>_xlfn.STDEV.P('Asset wise Daily Return %'!B2:B1256)</f>
        <v>0.01705577393</v>
      </c>
      <c r="F2" s="19">
        <f t="shared" ref="F2:F9" si="2">E2*SQRT(250)</f>
        <v>0.2696754643</v>
      </c>
    </row>
    <row r="3">
      <c r="A3" s="28" t="s">
        <v>2</v>
      </c>
      <c r="B3" s="19">
        <f>AVERAGE('Asset wise Daily Return %'!C2:C1256)</f>
        <v>0.0001454183267</v>
      </c>
      <c r="C3" s="19">
        <f>'Portfolio ReturnRisk'!B3*B3</f>
        <v>0.000021812749</v>
      </c>
      <c r="D3" s="19">
        <f t="shared" si="1"/>
        <v>0.005468023142</v>
      </c>
      <c r="E3" s="20">
        <f>_xlfn.STDEV.P('Asset wise Daily Return %'!C2:C1256)</f>
        <v>0.02339212813</v>
      </c>
      <c r="F3" s="19">
        <f t="shared" si="2"/>
        <v>0.369862021</v>
      </c>
      <c r="G3" s="30"/>
    </row>
    <row r="4">
      <c r="A4" s="28" t="s">
        <v>3</v>
      </c>
      <c r="B4" s="19">
        <f>AVERAGE('Asset wise Daily Return %'!D2:D1256)</f>
        <v>0.0008906772908</v>
      </c>
      <c r="C4" s="19">
        <f>'Portfolio ReturnRisk'!B4*B4</f>
        <v>0.00008906772908</v>
      </c>
      <c r="D4" s="19">
        <f t="shared" si="1"/>
        <v>0.02251567685</v>
      </c>
      <c r="E4" s="20">
        <f>_xlfn.STDEV.P('Asset wise Daily Return %'!D2:D1256)</f>
        <v>0.01746360817</v>
      </c>
      <c r="F4" s="19">
        <f t="shared" si="2"/>
        <v>0.2761238899</v>
      </c>
      <c r="G4" s="30"/>
    </row>
    <row r="5">
      <c r="A5" s="28" t="s">
        <v>4</v>
      </c>
      <c r="B5" s="19">
        <f>AVERAGE('Asset wise Daily Return %'!E2:E1256)</f>
        <v>0.001468286853</v>
      </c>
      <c r="C5" s="19">
        <f>'Portfolio ReturnRisk'!B5*B5</f>
        <v>0.0001468286853</v>
      </c>
      <c r="D5" s="19">
        <f t="shared" si="1"/>
        <v>0.03738640373</v>
      </c>
      <c r="E5" s="20">
        <f>_xlfn.STDEV.P('Asset wise Daily Return %'!E2:E1256)</f>
        <v>0.02661137608</v>
      </c>
      <c r="F5" s="19">
        <f t="shared" si="2"/>
        <v>0.4207628004</v>
      </c>
      <c r="G5" s="30"/>
    </row>
    <row r="6">
      <c r="A6" s="28" t="s">
        <v>5</v>
      </c>
      <c r="B6" s="19">
        <f>AVERAGE('Asset wise Daily Return %'!F2:F1256)</f>
        <v>0.0007080478088</v>
      </c>
      <c r="C6" s="19">
        <f>'Portfolio ReturnRisk'!B6*B6</f>
        <v>0.00007080478088</v>
      </c>
      <c r="D6" s="19">
        <f t="shared" si="1"/>
        <v>0.01785815205</v>
      </c>
      <c r="E6" s="20">
        <f>_xlfn.STDEV.P('Asset wise Daily Return %'!F2:F1256)</f>
        <v>0.01617860987</v>
      </c>
      <c r="F6" s="19">
        <f t="shared" si="2"/>
        <v>0.2558062828</v>
      </c>
      <c r="G6" s="30"/>
    </row>
    <row r="7">
      <c r="A7" s="28" t="s">
        <v>6</v>
      </c>
      <c r="B7" s="19">
        <f>AVERAGE('Asset wise Daily Return %'!G2:G1256)</f>
        <v>0.0006298804781</v>
      </c>
      <c r="C7" s="19">
        <f>'Portfolio ReturnRisk'!B7*B7</f>
        <v>0.00006298804781</v>
      </c>
      <c r="D7" s="19">
        <f t="shared" si="1"/>
        <v>0.01587114572</v>
      </c>
      <c r="E7" s="20">
        <f>_xlfn.STDEV.P('Asset wise Daily Return %'!G2:G1256)</f>
        <v>0.01035849093</v>
      </c>
      <c r="F7" s="19">
        <f t="shared" si="2"/>
        <v>0.1637821222</v>
      </c>
      <c r="G7" s="30"/>
    </row>
    <row r="8">
      <c r="A8" s="28" t="s">
        <v>7</v>
      </c>
      <c r="B8" s="19">
        <f>AVERAGE('Asset wise Daily Return %'!H2:H1256)</f>
        <v>0.0004521115538</v>
      </c>
      <c r="C8" s="19">
        <f>'Portfolio ReturnRisk'!B8*B8</f>
        <v>0.00006781673307</v>
      </c>
      <c r="D8" s="19">
        <f t="shared" si="1"/>
        <v>0.01709813643</v>
      </c>
      <c r="E8" s="20">
        <f>_xlfn.STDEV.P('Asset wise Daily Return %'!H2:H1256)</f>
        <v>0.01026422759</v>
      </c>
      <c r="F8" s="19">
        <f t="shared" si="2"/>
        <v>0.1622916881</v>
      </c>
      <c r="G8" s="30"/>
    </row>
    <row r="9">
      <c r="A9" s="28" t="s">
        <v>8</v>
      </c>
      <c r="B9" s="19">
        <f>AVERAGE('Asset wise Daily Return %'!I2:I1256)</f>
        <v>0.001207729084</v>
      </c>
      <c r="C9" s="19">
        <f>'Portfolio ReturnRisk'!B9*B9</f>
        <v>0.0001207729084</v>
      </c>
      <c r="D9" s="19">
        <f t="shared" si="1"/>
        <v>0.03065178593</v>
      </c>
      <c r="E9" s="20">
        <f>_xlfn.STDEV.P('Asset wise Daily Return %'!I2:I1256)</f>
        <v>0.02939283615</v>
      </c>
      <c r="F9" s="19">
        <f t="shared" si="2"/>
        <v>0.4647415456</v>
      </c>
      <c r="G9" s="30"/>
    </row>
    <row r="13">
      <c r="G13" s="30"/>
    </row>
    <row r="14">
      <c r="G14" s="30"/>
    </row>
    <row r="15">
      <c r="G15" s="30"/>
    </row>
    <row r="16">
      <c r="G16" s="30"/>
    </row>
    <row r="17">
      <c r="G17" s="30"/>
    </row>
    <row r="18">
      <c r="G18" s="30"/>
    </row>
    <row r="19">
      <c r="G19" s="3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13"/>
    <col customWidth="1" min="3" max="3" width="21.38"/>
    <col customWidth="1" min="4" max="4" width="19.5"/>
    <col customWidth="1" min="5" max="5" width="20.75"/>
    <col customWidth="1" min="6" max="6" width="18.13"/>
    <col customWidth="1" min="7" max="7" width="17.88"/>
    <col customWidth="1" min="8" max="8" width="20.0"/>
    <col customWidth="1" min="9" max="9" width="21.13"/>
  </cols>
  <sheetData>
    <row r="1">
      <c r="A1" s="31" t="s">
        <v>11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</row>
    <row r="2">
      <c r="A2" s="32" t="s">
        <v>1</v>
      </c>
      <c r="B2" s="33">
        <f>_xlfn.COVARIANCE.P('Asset wise Daily Return %'!$B$2:$B$1256,'Asset wise Daily Return %'!B2:B1256)</f>
        <v>0.0002908994242</v>
      </c>
      <c r="C2" s="33">
        <f>_xlfn.COVARIANCE.P('Asset wise Daily Return %'!$B$2:$B$1256,'Asset wise Daily Return %'!C2:C1256)</f>
        <v>0.0001382902562</v>
      </c>
      <c r="D2" s="33">
        <f>_xlfn.COVARIANCE.P('Asset wise Daily Return %'!$B$2:$B$1256,'Asset wise Daily Return %'!D2:D1256)</f>
        <v>0.0001035549245</v>
      </c>
      <c r="E2" s="33">
        <f>_xlfn.COVARIANCE.P('Asset wise Daily Return %'!$B$2:$B$1256,'Asset wise Daily Return %'!E2:E1256)</f>
        <v>0.0001661445382</v>
      </c>
      <c r="F2" s="33">
        <f>_xlfn.COVARIANCE.P('Asset wise Daily Return %'!$B$2:$B$1256,'Asset wise Daily Return %'!F2:F1256)</f>
        <v>0.00007795641107</v>
      </c>
      <c r="G2" s="33">
        <f>_xlfn.COVARIANCE.P('Asset wise Daily Return %'!$B$2:$B$1256,'Asset wise Daily Return %'!G2:G1256)</f>
        <v>0.0001114639883</v>
      </c>
      <c r="H2" s="33">
        <f>_xlfn.COVARIANCE.P('Asset wise Daily Return %'!$B$2:$B$1256,'Asset wise Daily Return %'!H2:H1256)</f>
        <v>0.000009482874177</v>
      </c>
      <c r="I2" s="33">
        <f>_xlfn.COVARIANCE.P('Asset wise Daily Return %'!$B$2:$B$1256,'Asset wise Daily Return %'!I2:I1256)</f>
        <v>0.0000003374899763</v>
      </c>
    </row>
    <row r="3">
      <c r="A3" s="32" t="s">
        <v>2</v>
      </c>
      <c r="B3" s="33">
        <f>_xlfn.COVARIANCE.P('Asset wise Daily Return %'!$C$2:$C$1256,'Asset wise Daily Return %'!B2:B1256)</f>
        <v>0.0001382902562</v>
      </c>
      <c r="C3" s="33">
        <f>_xlfn.COVARIANCE.P('Asset wise Daily Return %'!$C$2:$C$1256,'Asset wise Daily Return %'!C2:C1256)</f>
        <v>0.0005471916583</v>
      </c>
      <c r="D3" s="33">
        <f>_xlfn.COVARIANCE.P('Asset wise Daily Return %'!$C$2:$C$1256,'Asset wise Daily Return %'!D2:D1256)</f>
        <v>0.0001152211645</v>
      </c>
      <c r="E3" s="33">
        <f>_xlfn.COVARIANCE.P('Asset wise Daily Return %'!$C$2:$C$1256,'Asset wise Daily Return %'!E2:E1256)</f>
        <v>0.0001844804842</v>
      </c>
      <c r="F3" s="33">
        <f>_xlfn.COVARIANCE.P('Asset wise Daily Return %'!$C$2:$C$1256,'Asset wise Daily Return %'!F2:F1256)</f>
        <v>0.00008614727592</v>
      </c>
      <c r="G3" s="33">
        <f>_xlfn.COVARIANCE.P('Asset wise Daily Return %'!$C$2:$C$1256,'Asset wise Daily Return %'!G2:G1256)</f>
        <v>0.0001088096867</v>
      </c>
      <c r="H3" s="33">
        <f>_xlfn.COVARIANCE.P('Asset wise Daily Return %'!$C$2:$C$1256,'Asset wise Daily Return %'!H2:H1256)</f>
        <v>0.000009217688957</v>
      </c>
      <c r="I3" s="33">
        <f>_xlfn.COVARIANCE.P('Asset wise Daily Return %'!$C$2:$C$1256,'Asset wise Daily Return %'!I2:I1256)</f>
        <v>0.0000162697127</v>
      </c>
    </row>
    <row r="4">
      <c r="A4" s="32" t="s">
        <v>3</v>
      </c>
      <c r="B4" s="33">
        <f>_xlfn.COVARIANCE.P('Asset wise Daily Return %'!$D$2:$D$1256,'Asset wise Daily Return %'!B2:B1256)</f>
        <v>0.0001035549245</v>
      </c>
      <c r="C4" s="33">
        <f>_xlfn.COVARIANCE.P('Asset wise Daily Return %'!$D$2:$D$1256,'Asset wise Daily Return %'!C2:C1256)</f>
        <v>0.0001152211645</v>
      </c>
      <c r="D4" s="33">
        <f>_xlfn.COVARIANCE.P('Asset wise Daily Return %'!$D$2:$D$1256,'Asset wise Daily Return %'!D2:D1256)</f>
        <v>0.0003049776103</v>
      </c>
      <c r="E4" s="33">
        <f>_xlfn.COVARIANCE.P('Asset wise Daily Return %'!$D$2:$D$1256,'Asset wise Daily Return %'!E2:E1256)</f>
        <v>0.0001430634334</v>
      </c>
      <c r="F4" s="33">
        <f>_xlfn.COVARIANCE.P('Asset wise Daily Return %'!$D$2:$D$1256,'Asset wise Daily Return %'!F2:F1256)</f>
        <v>0.00006695255312</v>
      </c>
      <c r="G4" s="33">
        <f>_xlfn.COVARIANCE.P('Asset wise Daily Return %'!$D$2:$D$1256,'Asset wise Daily Return %'!G2:G1256)</f>
        <v>0.00009558290805</v>
      </c>
      <c r="H4" s="33">
        <f>_xlfn.COVARIANCE.P('Asset wise Daily Return %'!$D$2:$D$1256,'Asset wise Daily Return %'!H2:H1256)</f>
        <v>0.000005128438012</v>
      </c>
      <c r="I4" s="33">
        <f>_xlfn.COVARIANCE.P('Asset wise Daily Return %'!$D$2:$D$1256,'Asset wise Daily Return %'!I2:I1256)</f>
        <v>0.000006605115881</v>
      </c>
    </row>
    <row r="5">
      <c r="A5" s="32" t="s">
        <v>4</v>
      </c>
      <c r="B5" s="33">
        <f>COVAR('Asset wise Daily Return %'!$E$2:$E$1256,'Asset wise Daily Return %'!B2:B1256)</f>
        <v>0.0001661445382</v>
      </c>
      <c r="C5" s="33">
        <f>COVAR('Asset wise Daily Return %'!$E$2:$E$1256,'Asset wise Daily Return %'!C2:C1256)</f>
        <v>0.0001844804842</v>
      </c>
      <c r="D5" s="33">
        <f>COVAR('Asset wise Daily Return %'!$E$2:$E$1256,'Asset wise Daily Return %'!D2:D1256)</f>
        <v>0.0001430634334</v>
      </c>
      <c r="E5" s="33">
        <f>COVAR('Asset wise Daily Return %'!$E$2:$E$1256,'Asset wise Daily Return %'!E2:E1256)</f>
        <v>0.0007081653369</v>
      </c>
      <c r="F5" s="33">
        <f>COVAR('Asset wise Daily Return %'!$E$2:$E$1256,'Asset wise Daily Return %'!F2:F1256)</f>
        <v>0.0001247810281</v>
      </c>
      <c r="G5" s="33">
        <f>COVAR('Asset wise Daily Return %'!$E$2:$E$1256,'Asset wise Daily Return %'!G2:G1256)</f>
        <v>0.0001402913699</v>
      </c>
      <c r="H5" s="33">
        <f>COVAR('Asset wise Daily Return %'!$E$2:$E$1256,'Asset wise Daily Return %'!H2:H1256)</f>
        <v>0.000004163692462</v>
      </c>
      <c r="I5" s="33">
        <f>COVAR('Asset wise Daily Return %'!$E$2:$E$1256,'Asset wise Daily Return %'!I2:I1256)</f>
        <v>0.00003252539252</v>
      </c>
    </row>
    <row r="6">
      <c r="A6" s="32" t="s">
        <v>5</v>
      </c>
      <c r="B6" s="33">
        <f>_xlfn.COVARIANCE.P('Asset wise Daily Return %'!$F$2:$F$1256,'Asset wise Daily Return %'!B2:B1256)</f>
        <v>0.00007795641107</v>
      </c>
      <c r="C6" s="33">
        <f>_xlfn.COVARIANCE.P('Asset wise Daily Return %'!$F$2:$F$1256,'Asset wise Daily Return %'!C2:C1256)</f>
        <v>0.00008614727592</v>
      </c>
      <c r="D6" s="33">
        <f>_xlfn.COVARIANCE.P('Asset wise Daily Return %'!$F$2:$F$1256,'Asset wise Daily Return %'!D2:D1256)</f>
        <v>0.00006695255312</v>
      </c>
      <c r="E6" s="33">
        <f>_xlfn.COVARIANCE.P('Asset wise Daily Return %'!$F$2:$F$1256,'Asset wise Daily Return %'!E2:E1256)</f>
        <v>0.0001247810281</v>
      </c>
      <c r="F6" s="33">
        <f>_xlfn.COVARIANCE.P('Asset wise Daily Return %'!$F$2:$F$1256,'Asset wise Daily Return %'!F2:F1256)</f>
        <v>0.0002617474173</v>
      </c>
      <c r="G6" s="33">
        <f>_xlfn.COVARIANCE.P('Asset wise Daily Return %'!$F$2:$F$1256,'Asset wise Daily Return %'!G2:G1256)</f>
        <v>0.00006274043682</v>
      </c>
      <c r="H6" s="33">
        <f>_xlfn.COVARIANCE.P('Asset wise Daily Return %'!$F$2:$F$1256,'Asset wise Daily Return %'!H2:H1256)</f>
        <v>-0.000001512626555</v>
      </c>
      <c r="I6" s="33">
        <f>_xlfn.COVARIANCE.P('Asset wise Daily Return %'!$F$2:$F$1256,'Asset wise Daily Return %'!I2:I1256)</f>
        <v>0.000005155156921</v>
      </c>
      <c r="J6" s="34"/>
    </row>
    <row r="7">
      <c r="A7" s="32" t="s">
        <v>6</v>
      </c>
      <c r="B7" s="33">
        <f>_xlfn.COVARIANCE.P('Asset wise Daily Return %'!$G$2:$G$1256,'Asset wise Daily Return %'!B2:B1256)</f>
        <v>0.0001114639883</v>
      </c>
      <c r="C7" s="33">
        <f>_xlfn.COVARIANCE.P('Asset wise Daily Return %'!$G$2:$G$1256,'Asset wise Daily Return %'!C2:C1256)</f>
        <v>0.0001088096867</v>
      </c>
      <c r="D7" s="33">
        <f>_xlfn.COVARIANCE.P('Asset wise Daily Return %'!$G$2:$G$1256,'Asset wise Daily Return %'!D2:D1256)</f>
        <v>0.00009558290805</v>
      </c>
      <c r="E7" s="33">
        <f>_xlfn.COVARIANCE.P('Asset wise Daily Return %'!$G$2:$G$1256,'Asset wise Daily Return %'!E2:E1256)</f>
        <v>0.0001402913699</v>
      </c>
      <c r="F7" s="33">
        <f>_xlfn.COVARIANCE.P('Asset wise Daily Return %'!$G$2:$G$1256,'Asset wise Daily Return %'!F2:F1256)</f>
        <v>0.00006274043682</v>
      </c>
      <c r="G7" s="33">
        <f>_xlfn.COVARIANCE.P('Asset wise Daily Return %'!$G$2:$G$1256,'Asset wise Daily Return %'!G2:G1256)</f>
        <v>0.0001072983342</v>
      </c>
      <c r="H7" s="33">
        <f>_xlfn.COVARIANCE.P('Asset wise Daily Return %'!$G$2:$G$1256,'Asset wise Daily Return %'!H2:H1256)</f>
        <v>0.000002147399057</v>
      </c>
      <c r="I7" s="33">
        <f>_xlfn.COVARIANCE.P('Asset wise Daily Return %'!$G$2:$G$1256,'Asset wise Daily Return %'!I2:I1256)</f>
        <v>-0.000001481657244</v>
      </c>
    </row>
    <row r="8">
      <c r="A8" s="32" t="s">
        <v>7</v>
      </c>
      <c r="B8" s="33">
        <f>_xlfn.COVARIANCE.P('Asset wise Daily Return %'!$H$2:$H$1256,'Asset wise Daily Return %'!B2:B1256)</f>
        <v>0.000009482874177</v>
      </c>
      <c r="C8" s="33">
        <f>_xlfn.COVARIANCE.P('Asset wise Daily Return %'!$H$2:$H$1256,'Asset wise Daily Return %'!C2:C1256)</f>
        <v>0.000009217688957</v>
      </c>
      <c r="D8" s="33">
        <f>_xlfn.COVARIANCE.P('Asset wise Daily Return %'!$H$2:$H$1256,'Asset wise Daily Return %'!D2:D1256)</f>
        <v>0.000005128438012</v>
      </c>
      <c r="E8" s="33">
        <f>_xlfn.COVARIANCE.P('Asset wise Daily Return %'!$H$2:$H$1256,'Asset wise Daily Return %'!E2:E1256)</f>
        <v>0.000004163692462</v>
      </c>
      <c r="F8" s="33">
        <f>_xlfn.COVARIANCE.P('Asset wise Daily Return %'!$H$2:$H$1256,'Asset wise Daily Return %'!F2:F1256)</f>
        <v>-0.000001512626555</v>
      </c>
      <c r="G8" s="33">
        <f>_xlfn.COVARIANCE.P('Asset wise Daily Return %'!$H$2:$H$1256,'Asset wise Daily Return %'!G2:G1256)</f>
        <v>0.000002147399057</v>
      </c>
      <c r="H8" s="33">
        <f>_xlfn.COVARIANCE.P('Asset wise Daily Return %'!$H$2:$H$1256,'Asset wise Daily Return %'!H2:H1256)</f>
        <v>0.0001053543681</v>
      </c>
      <c r="I8" s="33">
        <f>_xlfn.COVARIANCE.P('Asset wise Daily Return %'!$H$2:$H$1256,'Asset wise Daily Return %'!I2:I1256)</f>
        <v>0.000006687119138</v>
      </c>
    </row>
    <row r="9">
      <c r="A9" s="32" t="s">
        <v>8</v>
      </c>
      <c r="B9" s="33">
        <f>_xlfn.COVARIANCE.P('Asset wise Daily Return %'!$I$2:$I$1256,'Asset wise Daily Return %'!B2:B1256)</f>
        <v>0.0000003374899763</v>
      </c>
      <c r="C9" s="33">
        <f>_xlfn.COVARIANCE.P('Asset wise Daily Return %'!$I$2:$I$1256,'Asset wise Daily Return %'!C2:C1256)</f>
        <v>0.0000162697127</v>
      </c>
      <c r="D9" s="33">
        <f>_xlfn.COVARIANCE.P('Asset wise Daily Return %'!$I$2:$I$1256,'Asset wise Daily Return %'!D2:D1256)</f>
        <v>0.000006605115881</v>
      </c>
      <c r="E9" s="33">
        <f>_xlfn.COVARIANCE.P('Asset wise Daily Return %'!$I$2:$I$1256,'Asset wise Daily Return %'!E2:E1256)</f>
        <v>0.00003252539252</v>
      </c>
      <c r="F9" s="33">
        <f>_xlfn.COVARIANCE.P('Asset wise Daily Return %'!$I$2:$I$1256,'Asset wise Daily Return %'!F2:F1256)</f>
        <v>0.000005155156921</v>
      </c>
      <c r="G9" s="33">
        <f>_xlfn.COVARIANCE.P('Asset wise Daily Return %'!$I$2:$I$1256,'Asset wise Daily Return %'!G2:G1256)</f>
        <v>-0.000001481657244</v>
      </c>
      <c r="H9" s="33">
        <f>_xlfn.COVARIANCE.P('Asset wise Daily Return %'!$I$2:$I$1256,'Asset wise Daily Return %'!H2:H1256)</f>
        <v>0.000006687119138</v>
      </c>
      <c r="I9" s="33">
        <f>_xlfn.COVARIANCE.P('Asset wise Daily Return %'!$I$2:$I$1256,'Asset wise Daily Return %'!I2:I1256)</f>
        <v>0.0008639388168</v>
      </c>
    </row>
    <row r="10">
      <c r="A10" s="26"/>
      <c r="B10" s="27"/>
      <c r="C10" s="27"/>
      <c r="D10" s="27"/>
      <c r="E10" s="27"/>
      <c r="F10" s="27"/>
      <c r="G10" s="27"/>
      <c r="H10" s="27"/>
      <c r="I10" s="27"/>
    </row>
    <row r="16">
      <c r="J16" s="3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3" width="15.75"/>
    <col customWidth="1" min="7" max="7" width="18.75"/>
  </cols>
  <sheetData>
    <row r="1">
      <c r="A1" s="36" t="s">
        <v>11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</row>
    <row r="2">
      <c r="A2" s="37" t="s">
        <v>1</v>
      </c>
      <c r="B2" s="38">
        <v>1.0</v>
      </c>
      <c r="C2" s="38">
        <v>0.35</v>
      </c>
      <c r="D2" s="38">
        <v>0.35</v>
      </c>
      <c r="E2" s="38">
        <v>0.37</v>
      </c>
      <c r="F2" s="38">
        <v>0.28</v>
      </c>
      <c r="G2" s="38">
        <v>0.63</v>
      </c>
      <c r="H2" s="38">
        <v>0.05</v>
      </c>
      <c r="I2" s="38">
        <v>0.0</v>
      </c>
    </row>
    <row r="3">
      <c r="A3" s="37" t="s">
        <v>2</v>
      </c>
      <c r="B3" s="38">
        <v>0.35</v>
      </c>
      <c r="C3" s="38">
        <v>1.0</v>
      </c>
      <c r="D3" s="38">
        <v>0.28</v>
      </c>
      <c r="E3" s="38">
        <v>0.3</v>
      </c>
      <c r="F3" s="38">
        <v>0.23</v>
      </c>
      <c r="G3" s="38">
        <v>0.45</v>
      </c>
      <c r="H3" s="38">
        <v>0.04</v>
      </c>
      <c r="I3" s="38">
        <v>0.02</v>
      </c>
    </row>
    <row r="4">
      <c r="A4" s="37" t="s">
        <v>3</v>
      </c>
      <c r="B4" s="38">
        <v>0.35</v>
      </c>
      <c r="C4" s="38">
        <v>0.28</v>
      </c>
      <c r="D4" s="38">
        <v>1.0</v>
      </c>
      <c r="E4" s="38">
        <v>0.31</v>
      </c>
      <c r="F4" s="38">
        <v>0.24</v>
      </c>
      <c r="G4" s="38">
        <v>0.53</v>
      </c>
      <c r="H4" s="38">
        <v>0.03</v>
      </c>
      <c r="I4" s="38">
        <v>0.01</v>
      </c>
    </row>
    <row r="5">
      <c r="A5" s="37" t="s">
        <v>4</v>
      </c>
      <c r="B5" s="38">
        <v>0.37</v>
      </c>
      <c r="C5" s="38">
        <v>0.3</v>
      </c>
      <c r="D5" s="38">
        <v>0.31</v>
      </c>
      <c r="E5" s="38">
        <v>1.0</v>
      </c>
      <c r="F5" s="38">
        <v>0.29</v>
      </c>
      <c r="G5" s="38">
        <v>0.51</v>
      </c>
      <c r="H5" s="38">
        <v>0.02</v>
      </c>
      <c r="I5" s="38">
        <v>0.04</v>
      </c>
    </row>
    <row r="6">
      <c r="A6" s="37" t="s">
        <v>5</v>
      </c>
      <c r="B6" s="38">
        <v>0.28</v>
      </c>
      <c r="C6" s="38">
        <v>0.23</v>
      </c>
      <c r="D6" s="38">
        <v>0.24</v>
      </c>
      <c r="E6" s="38">
        <v>0.29</v>
      </c>
      <c r="F6" s="38">
        <v>1.0</v>
      </c>
      <c r="G6" s="38">
        <v>0.37</v>
      </c>
      <c r="H6" s="38">
        <v>-0.01</v>
      </c>
      <c r="I6" s="38">
        <v>0.01</v>
      </c>
    </row>
    <row r="7">
      <c r="A7" s="37" t="s">
        <v>6</v>
      </c>
      <c r="B7" s="38">
        <v>0.63</v>
      </c>
      <c r="C7" s="38">
        <v>0.45</v>
      </c>
      <c r="D7" s="38">
        <v>0.53</v>
      </c>
      <c r="E7" s="38">
        <v>0.51</v>
      </c>
      <c r="F7" s="38">
        <v>0.37</v>
      </c>
      <c r="G7" s="38">
        <v>1.0</v>
      </c>
      <c r="H7" s="38">
        <v>0.02</v>
      </c>
      <c r="I7" s="38">
        <v>0.0</v>
      </c>
    </row>
    <row r="8">
      <c r="A8" s="37" t="s">
        <v>7</v>
      </c>
      <c r="B8" s="38">
        <v>0.05</v>
      </c>
      <c r="C8" s="38">
        <v>0.04</v>
      </c>
      <c r="D8" s="38">
        <v>0.03</v>
      </c>
      <c r="E8" s="38">
        <v>0.02</v>
      </c>
      <c r="F8" s="38">
        <v>-0.01</v>
      </c>
      <c r="G8" s="38">
        <v>0.02</v>
      </c>
      <c r="H8" s="38">
        <v>1.0</v>
      </c>
      <c r="I8" s="38">
        <v>0.02</v>
      </c>
    </row>
    <row r="9">
      <c r="A9" s="37" t="s">
        <v>8</v>
      </c>
      <c r="B9" s="38">
        <v>0.0</v>
      </c>
      <c r="C9" s="38">
        <v>0.02</v>
      </c>
      <c r="D9" s="38">
        <v>0.01</v>
      </c>
      <c r="E9" s="38">
        <v>0.04</v>
      </c>
      <c r="F9" s="38">
        <v>0.01</v>
      </c>
      <c r="G9" s="38">
        <v>0.0</v>
      </c>
      <c r="H9" s="38">
        <v>0.02</v>
      </c>
      <c r="I9" s="38">
        <v>1.0</v>
      </c>
    </row>
  </sheetData>
  <conditionalFormatting sqref="A1:I9">
    <cfRule type="cellIs" dxfId="0" priority="1" operator="equal">
      <formula>1</formula>
    </cfRule>
  </conditionalFormatting>
  <conditionalFormatting sqref="A1:I9">
    <cfRule type="cellIs" dxfId="1" priority="2" operator="equal">
      <formula>0</formula>
    </cfRule>
  </conditionalFormatting>
  <conditionalFormatting sqref="B2:I9">
    <cfRule type="cellIs" dxfId="2" priority="3" operator="between">
      <formula>0.8</formula>
      <formula>1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15.13"/>
    <col customWidth="1" min="3" max="3" width="23.5"/>
    <col customWidth="1" min="4" max="4" width="35.63"/>
    <col customWidth="1" min="5" max="5" width="23.5"/>
    <col customWidth="1" min="6" max="6" width="28.38"/>
    <col customWidth="1" min="7" max="7" width="26.0"/>
    <col customWidth="1" min="8" max="8" width="20.13"/>
    <col customWidth="1" min="9" max="9" width="14.88"/>
  </cols>
  <sheetData>
    <row r="1">
      <c r="A1" s="31" t="s">
        <v>11</v>
      </c>
      <c r="B1" s="31" t="s">
        <v>17</v>
      </c>
      <c r="C1" s="31" t="s">
        <v>18</v>
      </c>
      <c r="D1" s="31" t="s">
        <v>19</v>
      </c>
      <c r="E1" s="31" t="s">
        <v>20</v>
      </c>
      <c r="F1" s="31" t="s">
        <v>21</v>
      </c>
      <c r="G1" s="31" t="s">
        <v>22</v>
      </c>
      <c r="H1" s="31" t="s">
        <v>23</v>
      </c>
      <c r="I1" s="31" t="s">
        <v>24</v>
      </c>
    </row>
    <row r="2">
      <c r="A2" s="32" t="s">
        <v>1</v>
      </c>
      <c r="B2" s="33">
        <v>0.2</v>
      </c>
      <c r="C2" s="39">
        <v>0.023</v>
      </c>
      <c r="D2" s="39">
        <v>0.2073</v>
      </c>
      <c r="E2" s="40">
        <f t="array" ref="E2">MMULT(TRANSPOSE(B2:B9),MMULT('Covariance Matrix'!B2:I9,B2:B9))</f>
        <v>0.0001057896008</v>
      </c>
      <c r="F2" s="41">
        <f>SQRT(E2)</f>
        <v>0.01028540717</v>
      </c>
      <c r="G2" s="42">
        <f>E2*250</f>
        <v>0.02644740019</v>
      </c>
      <c r="H2" s="43">
        <f>SQRT(G2)</f>
        <v>0.1626265667</v>
      </c>
      <c r="I2" s="42">
        <f>_xlfn.COVARIANCE.P(Portfolio!J2:J1244,NIFTY50!C2:C1244)/VARP(NIFTY50!C2:C1244)</f>
        <v>0.691309771</v>
      </c>
    </row>
    <row r="3">
      <c r="A3" s="32" t="s">
        <v>2</v>
      </c>
      <c r="B3" s="33">
        <v>0.15</v>
      </c>
      <c r="C3" s="39">
        <v>0.0055</v>
      </c>
      <c r="D3" s="40"/>
      <c r="E3" s="40"/>
      <c r="F3" s="40"/>
      <c r="G3" s="44"/>
      <c r="H3" s="45"/>
      <c r="I3" s="44"/>
    </row>
    <row r="4">
      <c r="A4" s="32" t="s">
        <v>3</v>
      </c>
      <c r="B4" s="33">
        <v>0.1</v>
      </c>
      <c r="C4" s="39">
        <v>0.0249</v>
      </c>
      <c r="D4" s="40"/>
      <c r="E4" s="40"/>
      <c r="F4" s="40"/>
      <c r="G4" s="44"/>
      <c r="H4" s="44"/>
      <c r="I4" s="44"/>
    </row>
    <row r="5">
      <c r="A5" s="32" t="s">
        <v>4</v>
      </c>
      <c r="B5" s="33">
        <v>0.1</v>
      </c>
      <c r="C5" s="39">
        <v>0.0443</v>
      </c>
      <c r="D5" s="40"/>
      <c r="E5" s="40"/>
      <c r="F5" s="40"/>
      <c r="G5" s="44"/>
      <c r="H5" s="44"/>
      <c r="I5" s="42"/>
    </row>
    <row r="6">
      <c r="A6" s="32" t="s">
        <v>5</v>
      </c>
      <c r="B6" s="33">
        <v>0.1</v>
      </c>
      <c r="C6" s="39">
        <v>0.0193</v>
      </c>
      <c r="D6" s="40"/>
      <c r="E6" s="40"/>
      <c r="F6" s="40"/>
      <c r="G6" s="44"/>
      <c r="H6" s="44"/>
      <c r="I6" s="44"/>
    </row>
    <row r="7">
      <c r="A7" s="32" t="s">
        <v>6</v>
      </c>
      <c r="B7" s="33">
        <v>0.1</v>
      </c>
      <c r="C7" s="39">
        <v>0.017</v>
      </c>
      <c r="D7" s="40"/>
      <c r="E7" s="40"/>
      <c r="F7" s="40"/>
      <c r="G7" s="44"/>
      <c r="H7" s="44"/>
      <c r="I7" s="44"/>
    </row>
    <row r="8">
      <c r="A8" s="32" t="s">
        <v>7</v>
      </c>
      <c r="B8" s="33">
        <v>0.15</v>
      </c>
      <c r="C8" s="39">
        <v>0.0179</v>
      </c>
      <c r="D8" s="40"/>
      <c r="E8" s="40"/>
      <c r="F8" s="40"/>
      <c r="G8" s="44"/>
      <c r="H8" s="44"/>
      <c r="I8" s="44"/>
    </row>
    <row r="9">
      <c r="A9" s="32" t="s">
        <v>8</v>
      </c>
      <c r="B9" s="33">
        <v>0.1</v>
      </c>
      <c r="C9" s="39">
        <v>0.0553</v>
      </c>
      <c r="D9" s="40"/>
      <c r="E9" s="40"/>
      <c r="F9" s="40"/>
      <c r="G9" s="44"/>
      <c r="H9" s="44"/>
      <c r="I9" s="44"/>
    </row>
    <row r="10">
      <c r="A10" s="46"/>
      <c r="B10" s="40"/>
      <c r="C10" s="40"/>
      <c r="D10" s="40"/>
      <c r="E10" s="40"/>
      <c r="F10" s="40"/>
      <c r="G10" s="44"/>
      <c r="H10" s="44"/>
      <c r="I10" s="4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3" width="18.5"/>
    <col customWidth="1" min="4" max="4" width="22.5"/>
    <col customWidth="1" min="5" max="5" width="26.25"/>
    <col customWidth="1" min="6" max="6" width="20.88"/>
    <col customWidth="1" min="7" max="7" width="15.63"/>
    <col customWidth="1" min="8" max="8" width="17.25"/>
    <col customWidth="1" min="9" max="9" width="27.0"/>
  </cols>
  <sheetData>
    <row r="1">
      <c r="A1" s="17" t="s">
        <v>25</v>
      </c>
      <c r="B1" s="17" t="s">
        <v>26</v>
      </c>
      <c r="C1" s="17" t="s">
        <v>27</v>
      </c>
      <c r="D1" s="17" t="s">
        <v>28</v>
      </c>
      <c r="E1" s="17" t="s">
        <v>29</v>
      </c>
      <c r="F1" s="17" t="s">
        <v>30</v>
      </c>
      <c r="G1" s="17" t="s">
        <v>31</v>
      </c>
      <c r="H1" s="17" t="s">
        <v>15</v>
      </c>
      <c r="I1" s="17" t="s">
        <v>32</v>
      </c>
    </row>
    <row r="2">
      <c r="A2" s="47">
        <v>45658.0</v>
      </c>
      <c r="B2" s="5">
        <v>23742.9</v>
      </c>
      <c r="C2" s="5">
        <f t="shared" ref="C2:C1244" si="1">(B2-B3)</f>
        <v>98.1</v>
      </c>
      <c r="D2" s="20">
        <f t="shared" ref="D2:D1245" si="2">(B2-B3)/B3</f>
        <v>0.004148903776</v>
      </c>
      <c r="E2" s="20">
        <f>AVERAGE(D2:D1244)</f>
        <v>0.0006099292719</v>
      </c>
      <c r="F2" s="20">
        <f>(1+E2)^250-1</f>
        <v>0.164667729</v>
      </c>
      <c r="G2" s="45">
        <f>VARP(D2:D1244)</f>
        <v>0.000144144126</v>
      </c>
      <c r="H2" s="20">
        <f>_xlfn.STDEV.P(D2:D1244)</f>
        <v>0.01200600375</v>
      </c>
      <c r="I2" s="20">
        <f>H2*SQRT(250)</f>
        <v>0.1898315872</v>
      </c>
    </row>
    <row r="3">
      <c r="A3" s="28" t="s">
        <v>33</v>
      </c>
      <c r="B3" s="5">
        <v>23644.8</v>
      </c>
      <c r="C3" s="5">
        <f t="shared" si="1"/>
        <v>-0.1</v>
      </c>
      <c r="D3" s="20">
        <f t="shared" si="2"/>
        <v>-0.000004229241824</v>
      </c>
      <c r="E3" s="25"/>
      <c r="F3" s="25"/>
      <c r="G3" s="44"/>
      <c r="H3" s="25"/>
      <c r="I3" s="25"/>
    </row>
    <row r="4">
      <c r="A4" s="28" t="s">
        <v>34</v>
      </c>
      <c r="B4" s="5">
        <v>23644.9</v>
      </c>
      <c r="C4" s="5">
        <f t="shared" si="1"/>
        <v>-168.5</v>
      </c>
      <c r="D4" s="20">
        <f t="shared" si="2"/>
        <v>-0.007075848052</v>
      </c>
      <c r="E4" s="25"/>
      <c r="F4" s="25"/>
      <c r="G4" s="44"/>
      <c r="H4" s="25"/>
      <c r="I4" s="25"/>
    </row>
    <row r="5">
      <c r="A5" s="28" t="s">
        <v>35</v>
      </c>
      <c r="B5" s="5">
        <v>23813.4</v>
      </c>
      <c r="C5" s="5">
        <f t="shared" si="1"/>
        <v>63.2</v>
      </c>
      <c r="D5" s="20">
        <f t="shared" si="2"/>
        <v>0.002661030223</v>
      </c>
      <c r="E5" s="25"/>
      <c r="F5" s="25"/>
      <c r="G5" s="44"/>
      <c r="H5" s="25"/>
      <c r="I5" s="25"/>
    </row>
    <row r="6">
      <c r="A6" s="28" t="s">
        <v>36</v>
      </c>
      <c r="B6" s="5">
        <v>23750.2</v>
      </c>
      <c r="C6" s="5">
        <f t="shared" si="1"/>
        <v>22.55</v>
      </c>
      <c r="D6" s="20">
        <f t="shared" si="2"/>
        <v>0.0009503680305</v>
      </c>
      <c r="E6" s="25"/>
      <c r="F6" s="25"/>
      <c r="G6" s="44"/>
      <c r="H6" s="25"/>
      <c r="I6" s="25"/>
    </row>
    <row r="7">
      <c r="A7" s="28" t="s">
        <v>37</v>
      </c>
      <c r="B7" s="5">
        <v>23727.65</v>
      </c>
      <c r="C7" s="5">
        <f t="shared" si="1"/>
        <v>-25.8</v>
      </c>
      <c r="D7" s="20">
        <f t="shared" si="2"/>
        <v>-0.001086158011</v>
      </c>
      <c r="E7" s="25"/>
      <c r="F7" s="25"/>
      <c r="G7" s="44"/>
      <c r="H7" s="25"/>
      <c r="I7" s="25"/>
    </row>
    <row r="8">
      <c r="A8" s="28" t="s">
        <v>38</v>
      </c>
      <c r="B8" s="5">
        <v>23753.45</v>
      </c>
      <c r="C8" s="5">
        <f t="shared" si="1"/>
        <v>165.95</v>
      </c>
      <c r="D8" s="20">
        <f t="shared" si="2"/>
        <v>0.007035506094</v>
      </c>
      <c r="E8" s="25"/>
      <c r="F8" s="25"/>
      <c r="G8" s="44"/>
      <c r="H8" s="25"/>
      <c r="I8" s="25"/>
    </row>
    <row r="9">
      <c r="A9" s="28" t="s">
        <v>39</v>
      </c>
      <c r="B9" s="5">
        <v>23587.5</v>
      </c>
      <c r="C9" s="5">
        <f t="shared" si="1"/>
        <v>-364.2</v>
      </c>
      <c r="D9" s="20">
        <f t="shared" si="2"/>
        <v>-0.01520560127</v>
      </c>
      <c r="E9" s="25"/>
      <c r="F9" s="25"/>
      <c r="G9" s="44"/>
      <c r="H9" s="25"/>
      <c r="I9" s="25"/>
    </row>
    <row r="10">
      <c r="A10" s="28" t="s">
        <v>40</v>
      </c>
      <c r="B10" s="5">
        <v>23951.7</v>
      </c>
      <c r="C10" s="5">
        <f t="shared" si="1"/>
        <v>-247.15</v>
      </c>
      <c r="D10" s="20">
        <f t="shared" si="2"/>
        <v>-0.01021329526</v>
      </c>
      <c r="E10" s="25"/>
      <c r="F10" s="25"/>
      <c r="G10" s="44"/>
      <c r="H10" s="25"/>
      <c r="I10" s="25"/>
    </row>
    <row r="11">
      <c r="A11" s="28" t="s">
        <v>41</v>
      </c>
      <c r="B11" s="5">
        <v>24198.85</v>
      </c>
      <c r="C11" s="5">
        <f t="shared" si="1"/>
        <v>-137.15</v>
      </c>
      <c r="D11" s="20">
        <f t="shared" si="2"/>
        <v>-0.005635683761</v>
      </c>
      <c r="E11" s="25"/>
      <c r="F11" s="25"/>
      <c r="G11" s="44"/>
      <c r="H11" s="25"/>
      <c r="I11" s="25"/>
    </row>
    <row r="12">
      <c r="A12" s="28" t="s">
        <v>42</v>
      </c>
      <c r="B12" s="5">
        <v>24336.0</v>
      </c>
      <c r="C12" s="5">
        <f t="shared" si="1"/>
        <v>-332.25</v>
      </c>
      <c r="D12" s="20">
        <f t="shared" si="2"/>
        <v>-0.01346873005</v>
      </c>
      <c r="E12" s="25"/>
      <c r="F12" s="25"/>
      <c r="G12" s="44"/>
      <c r="H12" s="25"/>
      <c r="I12" s="25"/>
    </row>
    <row r="13">
      <c r="A13" s="28" t="s">
        <v>43</v>
      </c>
      <c r="B13" s="5">
        <v>24668.25</v>
      </c>
      <c r="C13" s="5">
        <f t="shared" si="1"/>
        <v>-100.05</v>
      </c>
      <c r="D13" s="20">
        <f t="shared" si="2"/>
        <v>-0.004039437507</v>
      </c>
      <c r="E13" s="25"/>
      <c r="F13" s="25"/>
      <c r="G13" s="44"/>
      <c r="H13" s="25"/>
      <c r="I13" s="25"/>
    </row>
    <row r="14">
      <c r="A14" s="28" t="s">
        <v>44</v>
      </c>
      <c r="B14" s="5">
        <v>24768.3</v>
      </c>
      <c r="C14" s="5">
        <f t="shared" si="1"/>
        <v>219.6</v>
      </c>
      <c r="D14" s="20">
        <f t="shared" si="2"/>
        <v>0.008945483875</v>
      </c>
      <c r="E14" s="25"/>
      <c r="F14" s="25"/>
      <c r="G14" s="44"/>
      <c r="H14" s="25"/>
      <c r="I14" s="25"/>
    </row>
    <row r="15">
      <c r="A15" s="48">
        <v>45638.0</v>
      </c>
      <c r="B15" s="5">
        <v>24548.7</v>
      </c>
      <c r="C15" s="5">
        <f t="shared" si="1"/>
        <v>-93.1</v>
      </c>
      <c r="D15" s="20">
        <f t="shared" si="2"/>
        <v>-0.003778133091</v>
      </c>
      <c r="E15" s="25"/>
      <c r="F15" s="25"/>
      <c r="G15" s="44"/>
      <c r="H15" s="25"/>
      <c r="I15" s="25"/>
    </row>
    <row r="16">
      <c r="A16" s="48">
        <v>45608.0</v>
      </c>
      <c r="B16" s="5">
        <v>24641.8</v>
      </c>
      <c r="C16" s="5">
        <f t="shared" si="1"/>
        <v>31.75</v>
      </c>
      <c r="D16" s="20">
        <f t="shared" si="2"/>
        <v>0.001290123344</v>
      </c>
      <c r="E16" s="25"/>
      <c r="F16" s="25"/>
      <c r="G16" s="44"/>
      <c r="H16" s="25"/>
      <c r="I16" s="25"/>
    </row>
    <row r="17">
      <c r="A17" s="48">
        <v>45577.0</v>
      </c>
      <c r="B17" s="5">
        <v>24610.05</v>
      </c>
      <c r="C17" s="5">
        <f t="shared" si="1"/>
        <v>-8.95</v>
      </c>
      <c r="D17" s="20">
        <f t="shared" si="2"/>
        <v>-0.000363540355</v>
      </c>
      <c r="E17" s="25"/>
      <c r="F17" s="25"/>
      <c r="G17" s="44"/>
      <c r="H17" s="25"/>
      <c r="I17" s="25"/>
    </row>
    <row r="18">
      <c r="A18" s="47">
        <v>45547.0</v>
      </c>
      <c r="B18" s="5">
        <v>24619.0</v>
      </c>
      <c r="C18" s="5">
        <f t="shared" si="1"/>
        <v>-58.8</v>
      </c>
      <c r="D18" s="20">
        <f t="shared" si="2"/>
        <v>-0.002382708345</v>
      </c>
      <c r="E18" s="25"/>
      <c r="F18" s="25"/>
      <c r="G18" s="44"/>
      <c r="H18" s="25"/>
      <c r="I18" s="25"/>
    </row>
    <row r="19">
      <c r="A19" s="47">
        <v>45455.0</v>
      </c>
      <c r="B19" s="5">
        <v>24677.8</v>
      </c>
      <c r="C19" s="5">
        <f t="shared" si="1"/>
        <v>-30.6</v>
      </c>
      <c r="D19" s="20">
        <f t="shared" si="2"/>
        <v>-0.001238445225</v>
      </c>
      <c r="E19" s="25"/>
      <c r="F19" s="25"/>
      <c r="G19" s="44"/>
      <c r="H19" s="25"/>
      <c r="I19" s="25"/>
    </row>
    <row r="20">
      <c r="A20" s="47">
        <v>45424.0</v>
      </c>
      <c r="B20" s="5">
        <v>24708.4</v>
      </c>
      <c r="C20" s="5">
        <f t="shared" si="1"/>
        <v>240.95</v>
      </c>
      <c r="D20" s="20">
        <f t="shared" si="2"/>
        <v>0.009847777353</v>
      </c>
      <c r="E20" s="25"/>
      <c r="F20" s="25"/>
      <c r="G20" s="44"/>
      <c r="H20" s="25"/>
      <c r="I20" s="25"/>
    </row>
    <row r="21">
      <c r="A21" s="47">
        <v>45394.0</v>
      </c>
      <c r="B21" s="5">
        <v>24467.45</v>
      </c>
      <c r="C21" s="5">
        <f t="shared" si="1"/>
        <v>10.3</v>
      </c>
      <c r="D21" s="20">
        <f t="shared" si="2"/>
        <v>0.0004211447368</v>
      </c>
      <c r="E21" s="25"/>
      <c r="F21" s="25"/>
      <c r="G21" s="44"/>
      <c r="H21" s="25"/>
      <c r="I21" s="25"/>
    </row>
    <row r="22">
      <c r="A22" s="47">
        <v>45363.0</v>
      </c>
      <c r="B22" s="5">
        <v>24457.15</v>
      </c>
      <c r="C22" s="5">
        <f t="shared" si="1"/>
        <v>181.1</v>
      </c>
      <c r="D22" s="20">
        <f t="shared" si="2"/>
        <v>0.007460027476</v>
      </c>
      <c r="E22" s="25"/>
      <c r="F22" s="25"/>
      <c r="G22" s="44"/>
      <c r="H22" s="25"/>
      <c r="I22" s="25"/>
    </row>
    <row r="23">
      <c r="A23" s="47">
        <v>45334.0</v>
      </c>
      <c r="B23" s="5">
        <v>24276.05</v>
      </c>
      <c r="C23" s="5">
        <f t="shared" si="1"/>
        <v>144.95</v>
      </c>
      <c r="D23" s="20">
        <f t="shared" si="2"/>
        <v>0.006006771345</v>
      </c>
      <c r="E23" s="25"/>
      <c r="F23" s="25"/>
      <c r="G23" s="44"/>
      <c r="H23" s="25"/>
      <c r="I23" s="25"/>
    </row>
    <row r="24">
      <c r="A24" s="28" t="s">
        <v>45</v>
      </c>
      <c r="B24" s="5">
        <v>24131.1</v>
      </c>
      <c r="C24" s="5">
        <f t="shared" si="1"/>
        <v>216.95</v>
      </c>
      <c r="D24" s="20">
        <f t="shared" si="2"/>
        <v>0.009072034758</v>
      </c>
      <c r="E24" s="25"/>
      <c r="F24" s="25"/>
      <c r="G24" s="44"/>
      <c r="H24" s="25"/>
      <c r="I24" s="25"/>
    </row>
    <row r="25">
      <c r="A25" s="28" t="s">
        <v>46</v>
      </c>
      <c r="B25" s="5">
        <v>23914.15</v>
      </c>
      <c r="C25" s="5">
        <f t="shared" si="1"/>
        <v>-360.75</v>
      </c>
      <c r="D25" s="20">
        <f t="shared" si="2"/>
        <v>-0.01486102929</v>
      </c>
      <c r="E25" s="25"/>
      <c r="F25" s="25"/>
      <c r="G25" s="44"/>
      <c r="H25" s="25"/>
      <c r="I25" s="25"/>
    </row>
    <row r="26">
      <c r="A26" s="28" t="s">
        <v>47</v>
      </c>
      <c r="B26" s="5">
        <v>24274.9</v>
      </c>
      <c r="C26" s="5">
        <f t="shared" si="1"/>
        <v>80.4</v>
      </c>
      <c r="D26" s="20">
        <f t="shared" si="2"/>
        <v>0.003323069293</v>
      </c>
      <c r="E26" s="25"/>
      <c r="F26" s="25"/>
      <c r="G26" s="44"/>
      <c r="H26" s="25"/>
      <c r="I26" s="25"/>
    </row>
    <row r="27">
      <c r="A27" s="28" t="s">
        <v>48</v>
      </c>
      <c r="B27" s="5">
        <v>24194.5</v>
      </c>
      <c r="C27" s="5">
        <f t="shared" si="1"/>
        <v>-27.4</v>
      </c>
      <c r="D27" s="20">
        <f t="shared" si="2"/>
        <v>-0.001131207709</v>
      </c>
      <c r="E27" s="25"/>
      <c r="F27" s="25"/>
      <c r="G27" s="44"/>
      <c r="H27" s="25"/>
      <c r="I27" s="25"/>
    </row>
    <row r="28">
      <c r="A28" s="28" t="s">
        <v>49</v>
      </c>
      <c r="B28" s="5">
        <v>24221.9</v>
      </c>
      <c r="C28" s="5">
        <f t="shared" si="1"/>
        <v>314.65</v>
      </c>
      <c r="D28" s="20">
        <f t="shared" si="2"/>
        <v>0.01316127953</v>
      </c>
      <c r="E28" s="25"/>
      <c r="F28" s="25"/>
      <c r="G28" s="44"/>
      <c r="H28" s="25"/>
      <c r="I28" s="25"/>
    </row>
    <row r="29">
      <c r="A29" s="28" t="s">
        <v>50</v>
      </c>
      <c r="B29" s="5">
        <v>23907.25</v>
      </c>
      <c r="C29" s="5">
        <f t="shared" si="1"/>
        <v>557.35</v>
      </c>
      <c r="D29" s="20">
        <f t="shared" si="2"/>
        <v>0.02386948124</v>
      </c>
      <c r="E29" s="25"/>
      <c r="F29" s="25"/>
      <c r="G29" s="44"/>
      <c r="H29" s="25"/>
      <c r="I29" s="25"/>
    </row>
    <row r="30">
      <c r="A30" s="28" t="s">
        <v>51</v>
      </c>
      <c r="B30" s="5">
        <v>23349.9</v>
      </c>
      <c r="C30" s="5">
        <f t="shared" si="1"/>
        <v>-168.6</v>
      </c>
      <c r="D30" s="20">
        <f t="shared" si="2"/>
        <v>-0.007168824542</v>
      </c>
      <c r="E30" s="25"/>
      <c r="F30" s="25"/>
      <c r="G30" s="44"/>
      <c r="H30" s="25"/>
      <c r="I30" s="25"/>
    </row>
    <row r="31">
      <c r="A31" s="28" t="s">
        <v>52</v>
      </c>
      <c r="B31" s="5">
        <v>23518.5</v>
      </c>
      <c r="C31" s="5">
        <f t="shared" si="1"/>
        <v>64.7</v>
      </c>
      <c r="D31" s="20">
        <f t="shared" si="2"/>
        <v>0.002758614809</v>
      </c>
      <c r="E31" s="25"/>
      <c r="F31" s="25"/>
      <c r="G31" s="44"/>
      <c r="H31" s="25"/>
      <c r="I31" s="25"/>
    </row>
    <row r="32">
      <c r="A32" s="28" t="s">
        <v>53</v>
      </c>
      <c r="B32" s="5">
        <v>23453.8</v>
      </c>
      <c r="C32" s="5">
        <f t="shared" si="1"/>
        <v>-78.9</v>
      </c>
      <c r="D32" s="20">
        <f t="shared" si="2"/>
        <v>-0.003352781449</v>
      </c>
      <c r="E32" s="25"/>
      <c r="F32" s="25"/>
      <c r="G32" s="44"/>
      <c r="H32" s="25"/>
      <c r="I32" s="25"/>
    </row>
    <row r="33">
      <c r="A33" s="28" t="s">
        <v>54</v>
      </c>
      <c r="B33" s="5">
        <v>23532.7</v>
      </c>
      <c r="C33" s="5">
        <f t="shared" si="1"/>
        <v>-26.35</v>
      </c>
      <c r="D33" s="20">
        <f t="shared" si="2"/>
        <v>-0.001118466152</v>
      </c>
      <c r="E33" s="25"/>
      <c r="F33" s="25"/>
      <c r="G33" s="44"/>
      <c r="H33" s="25"/>
      <c r="I33" s="25"/>
    </row>
    <row r="34">
      <c r="A34" s="28" t="s">
        <v>55</v>
      </c>
      <c r="B34" s="5">
        <v>23559.05</v>
      </c>
      <c r="C34" s="5">
        <f t="shared" si="1"/>
        <v>-324.4</v>
      </c>
      <c r="D34" s="20">
        <f t="shared" si="2"/>
        <v>-0.0135826273</v>
      </c>
      <c r="E34" s="25"/>
      <c r="F34" s="25"/>
      <c r="G34" s="44"/>
      <c r="H34" s="25"/>
      <c r="I34" s="25"/>
    </row>
    <row r="35">
      <c r="A35" s="48">
        <v>45637.0</v>
      </c>
      <c r="B35" s="5">
        <v>23883.45</v>
      </c>
      <c r="C35" s="5">
        <f t="shared" si="1"/>
        <v>-257.85</v>
      </c>
      <c r="D35" s="20">
        <f t="shared" si="2"/>
        <v>-0.0106808664</v>
      </c>
      <c r="E35" s="25"/>
      <c r="F35" s="25"/>
      <c r="G35" s="44"/>
      <c r="H35" s="25"/>
      <c r="I35" s="25"/>
    </row>
    <row r="36">
      <c r="A36" s="48">
        <v>45607.0</v>
      </c>
      <c r="B36" s="5">
        <v>24141.3</v>
      </c>
      <c r="C36" s="5">
        <f t="shared" si="1"/>
        <v>-6.9</v>
      </c>
      <c r="D36" s="20">
        <f t="shared" si="2"/>
        <v>-0.0002857355828</v>
      </c>
      <c r="E36" s="25"/>
      <c r="F36" s="25"/>
      <c r="G36" s="44"/>
      <c r="H36" s="25"/>
      <c r="I36" s="25"/>
    </row>
    <row r="37">
      <c r="A37" s="47">
        <v>45515.0</v>
      </c>
      <c r="B37" s="5">
        <v>24148.2</v>
      </c>
      <c r="C37" s="5">
        <f t="shared" si="1"/>
        <v>-51.15</v>
      </c>
      <c r="D37" s="20">
        <f t="shared" si="2"/>
        <v>-0.002113693136</v>
      </c>
      <c r="E37" s="25"/>
      <c r="F37" s="25"/>
      <c r="G37" s="44"/>
      <c r="H37" s="25"/>
      <c r="I37" s="25"/>
    </row>
    <row r="38">
      <c r="A38" s="47">
        <v>45484.0</v>
      </c>
      <c r="B38" s="5">
        <v>24199.35</v>
      </c>
      <c r="C38" s="5">
        <f t="shared" si="1"/>
        <v>-284.7</v>
      </c>
      <c r="D38" s="20">
        <f t="shared" si="2"/>
        <v>-0.01162797821</v>
      </c>
      <c r="E38" s="25"/>
      <c r="F38" s="25"/>
      <c r="G38" s="44"/>
      <c r="H38" s="25"/>
      <c r="I38" s="25"/>
    </row>
    <row r="39">
      <c r="A39" s="47">
        <v>45454.0</v>
      </c>
      <c r="B39" s="5">
        <v>24484.05</v>
      </c>
      <c r="C39" s="5">
        <f t="shared" si="1"/>
        <v>270.75</v>
      </c>
      <c r="D39" s="20">
        <f t="shared" si="2"/>
        <v>0.01118187112</v>
      </c>
      <c r="E39" s="25"/>
      <c r="F39" s="25"/>
      <c r="G39" s="44"/>
      <c r="H39" s="25"/>
      <c r="I39" s="25"/>
    </row>
    <row r="40">
      <c r="A40" s="47">
        <v>45423.0</v>
      </c>
      <c r="B40" s="5">
        <v>24213.3</v>
      </c>
      <c r="C40" s="5">
        <f t="shared" si="1"/>
        <v>217.95</v>
      </c>
      <c r="D40" s="20">
        <f t="shared" si="2"/>
        <v>0.009083009833</v>
      </c>
      <c r="E40" s="25"/>
      <c r="F40" s="25"/>
      <c r="G40" s="44"/>
      <c r="H40" s="25"/>
      <c r="I40" s="25"/>
    </row>
    <row r="41">
      <c r="A41" s="47">
        <v>45393.0</v>
      </c>
      <c r="B41" s="5">
        <v>23995.35</v>
      </c>
      <c r="C41" s="5">
        <f t="shared" si="1"/>
        <v>-309</v>
      </c>
      <c r="D41" s="20">
        <f t="shared" si="2"/>
        <v>-0.01271377346</v>
      </c>
      <c r="E41" s="25"/>
      <c r="F41" s="25"/>
      <c r="G41" s="44"/>
      <c r="H41" s="25"/>
      <c r="I41" s="25"/>
    </row>
    <row r="42">
      <c r="A42" s="47">
        <v>45302.0</v>
      </c>
      <c r="B42" s="5">
        <v>24304.35</v>
      </c>
      <c r="C42" s="5">
        <f t="shared" si="1"/>
        <v>99</v>
      </c>
      <c r="D42" s="20">
        <f t="shared" si="2"/>
        <v>0.004090004896</v>
      </c>
      <c r="E42" s="25"/>
      <c r="F42" s="25"/>
      <c r="G42" s="44"/>
      <c r="H42" s="25"/>
      <c r="I42" s="25"/>
    </row>
    <row r="43">
      <c r="A43" s="28" t="s">
        <v>56</v>
      </c>
      <c r="B43" s="5">
        <v>24205.35</v>
      </c>
      <c r="C43" s="5">
        <f t="shared" si="1"/>
        <v>-135.5</v>
      </c>
      <c r="D43" s="20">
        <f t="shared" si="2"/>
        <v>-0.005566773551</v>
      </c>
      <c r="E43" s="25"/>
      <c r="F43" s="25"/>
      <c r="G43" s="44"/>
      <c r="H43" s="25"/>
      <c r="I43" s="25"/>
    </row>
    <row r="44">
      <c r="A44" s="28" t="s">
        <v>57</v>
      </c>
      <c r="B44" s="5">
        <v>24340.85</v>
      </c>
      <c r="C44" s="5">
        <f t="shared" si="1"/>
        <v>-126</v>
      </c>
      <c r="D44" s="20">
        <f t="shared" si="2"/>
        <v>-0.005149825172</v>
      </c>
      <c r="E44" s="25"/>
      <c r="F44" s="25"/>
      <c r="G44" s="44"/>
      <c r="H44" s="25"/>
      <c r="I44" s="25"/>
    </row>
    <row r="45">
      <c r="A45" s="28" t="s">
        <v>58</v>
      </c>
      <c r="B45" s="5">
        <v>24466.85</v>
      </c>
      <c r="C45" s="5">
        <f t="shared" si="1"/>
        <v>127.7</v>
      </c>
      <c r="D45" s="20">
        <f t="shared" si="2"/>
        <v>0.005246691031</v>
      </c>
      <c r="E45" s="25"/>
      <c r="F45" s="25"/>
      <c r="G45" s="44"/>
      <c r="H45" s="25"/>
      <c r="I45" s="25"/>
    </row>
    <row r="46">
      <c r="A46" s="28" t="s">
        <v>59</v>
      </c>
      <c r="B46" s="5">
        <v>24339.15</v>
      </c>
      <c r="C46" s="5">
        <f t="shared" si="1"/>
        <v>158.35</v>
      </c>
      <c r="D46" s="20">
        <f t="shared" si="2"/>
        <v>0.006548584001</v>
      </c>
      <c r="E46" s="25"/>
      <c r="F46" s="25"/>
      <c r="G46" s="44"/>
      <c r="H46" s="25"/>
      <c r="I46" s="25"/>
    </row>
    <row r="47">
      <c r="A47" s="28" t="s">
        <v>60</v>
      </c>
      <c r="B47" s="5">
        <v>24180.8</v>
      </c>
      <c r="C47" s="5">
        <f t="shared" si="1"/>
        <v>-218.6</v>
      </c>
      <c r="D47" s="20">
        <f t="shared" si="2"/>
        <v>-0.008959236703</v>
      </c>
      <c r="E47" s="25"/>
      <c r="F47" s="25"/>
      <c r="G47" s="44"/>
      <c r="H47" s="25"/>
      <c r="I47" s="25"/>
    </row>
    <row r="48">
      <c r="A48" s="28" t="s">
        <v>61</v>
      </c>
      <c r="B48" s="5">
        <v>24399.4</v>
      </c>
      <c r="C48" s="5">
        <f t="shared" si="1"/>
        <v>-36.1</v>
      </c>
      <c r="D48" s="20">
        <f t="shared" si="2"/>
        <v>-0.001477358761</v>
      </c>
      <c r="E48" s="25"/>
      <c r="F48" s="25"/>
      <c r="G48" s="44"/>
      <c r="H48" s="25"/>
      <c r="I48" s="25"/>
    </row>
    <row r="49">
      <c r="A49" s="28" t="s">
        <v>62</v>
      </c>
      <c r="B49" s="5">
        <v>24435.5</v>
      </c>
      <c r="C49" s="5">
        <f t="shared" si="1"/>
        <v>-36.6</v>
      </c>
      <c r="D49" s="20">
        <f t="shared" si="2"/>
        <v>-0.001495580682</v>
      </c>
      <c r="E49" s="25"/>
      <c r="F49" s="25"/>
      <c r="G49" s="44"/>
      <c r="H49" s="25"/>
      <c r="I49" s="25"/>
    </row>
    <row r="50">
      <c r="A50" s="28" t="s">
        <v>63</v>
      </c>
      <c r="B50" s="5">
        <v>24472.1</v>
      </c>
      <c r="C50" s="5">
        <f t="shared" si="1"/>
        <v>-309</v>
      </c>
      <c r="D50" s="20">
        <f t="shared" si="2"/>
        <v>-0.01246918014</v>
      </c>
      <c r="E50" s="25"/>
      <c r="F50" s="25"/>
      <c r="G50" s="44"/>
      <c r="H50" s="25"/>
      <c r="I50" s="25"/>
    </row>
    <row r="51">
      <c r="A51" s="28" t="s">
        <v>64</v>
      </c>
      <c r="B51" s="5">
        <v>24781.1</v>
      </c>
      <c r="C51" s="5">
        <f t="shared" si="1"/>
        <v>-72.95</v>
      </c>
      <c r="D51" s="20">
        <f t="shared" si="2"/>
        <v>-0.00293513532</v>
      </c>
      <c r="E51" s="25"/>
      <c r="F51" s="25"/>
      <c r="G51" s="44"/>
      <c r="H51" s="25"/>
      <c r="I51" s="25"/>
    </row>
    <row r="52">
      <c r="A52" s="28" t="s">
        <v>65</v>
      </c>
      <c r="B52" s="5">
        <v>24854.05</v>
      </c>
      <c r="C52" s="5">
        <f t="shared" si="1"/>
        <v>104.2</v>
      </c>
      <c r="D52" s="20">
        <f t="shared" si="2"/>
        <v>0.004210126526</v>
      </c>
      <c r="E52" s="25"/>
      <c r="F52" s="25"/>
      <c r="G52" s="44"/>
      <c r="H52" s="25"/>
      <c r="I52" s="25"/>
    </row>
    <row r="53">
      <c r="A53" s="28" t="s">
        <v>66</v>
      </c>
      <c r="B53" s="5">
        <v>24749.85</v>
      </c>
      <c r="C53" s="5">
        <f t="shared" si="1"/>
        <v>-221.45</v>
      </c>
      <c r="D53" s="20">
        <f t="shared" si="2"/>
        <v>-0.008868180671</v>
      </c>
      <c r="E53" s="25"/>
      <c r="F53" s="25"/>
      <c r="G53" s="44"/>
      <c r="H53" s="25"/>
      <c r="I53" s="25"/>
    </row>
    <row r="54">
      <c r="A54" s="28" t="s">
        <v>67</v>
      </c>
      <c r="B54" s="5">
        <v>24971.3</v>
      </c>
      <c r="C54" s="5">
        <f t="shared" si="1"/>
        <v>-86.05</v>
      </c>
      <c r="D54" s="20">
        <f t="shared" si="2"/>
        <v>-0.003434122124</v>
      </c>
      <c r="E54" s="25"/>
      <c r="F54" s="25"/>
      <c r="G54" s="44"/>
      <c r="H54" s="25"/>
      <c r="I54" s="25"/>
    </row>
    <row r="55">
      <c r="A55" s="28" t="s">
        <v>68</v>
      </c>
      <c r="B55" s="5">
        <v>25057.35</v>
      </c>
      <c r="C55" s="5">
        <f t="shared" si="1"/>
        <v>-70.6</v>
      </c>
      <c r="D55" s="20">
        <f t="shared" si="2"/>
        <v>-0.002809620363</v>
      </c>
      <c r="E55" s="25"/>
      <c r="F55" s="25"/>
      <c r="G55" s="44"/>
      <c r="H55" s="25"/>
      <c r="I55" s="25"/>
    </row>
    <row r="56">
      <c r="A56" s="28" t="s">
        <v>69</v>
      </c>
      <c r="B56" s="5">
        <v>25127.95</v>
      </c>
      <c r="C56" s="5">
        <f t="shared" si="1"/>
        <v>163.7</v>
      </c>
      <c r="D56" s="20">
        <f t="shared" si="2"/>
        <v>0.006557377049</v>
      </c>
      <c r="E56" s="25"/>
      <c r="F56" s="25"/>
      <c r="G56" s="44"/>
      <c r="H56" s="25"/>
      <c r="I56" s="25"/>
    </row>
    <row r="57">
      <c r="A57" s="48">
        <v>45606.0</v>
      </c>
      <c r="B57" s="5">
        <v>24964.25</v>
      </c>
      <c r="C57" s="5">
        <f t="shared" si="1"/>
        <v>-34.2</v>
      </c>
      <c r="D57" s="20">
        <f t="shared" si="2"/>
        <v>-0.001368084821</v>
      </c>
      <c r="E57" s="25"/>
      <c r="F57" s="25"/>
      <c r="G57" s="44"/>
      <c r="H57" s="25"/>
      <c r="I57" s="25"/>
    </row>
    <row r="58">
      <c r="A58" s="48">
        <v>45575.0</v>
      </c>
      <c r="B58" s="5">
        <v>24998.45</v>
      </c>
      <c r="C58" s="5">
        <f t="shared" si="1"/>
        <v>16.5</v>
      </c>
      <c r="D58" s="20">
        <f t="shared" si="2"/>
        <v>0.0006604768643</v>
      </c>
      <c r="E58" s="25"/>
      <c r="F58" s="25"/>
      <c r="G58" s="44"/>
      <c r="H58" s="25"/>
      <c r="I58" s="25"/>
    </row>
    <row r="59">
      <c r="A59" s="47">
        <v>45545.0</v>
      </c>
      <c r="B59" s="5">
        <v>24981.95</v>
      </c>
      <c r="C59" s="5">
        <f t="shared" si="1"/>
        <v>-31.2</v>
      </c>
      <c r="D59" s="20">
        <f t="shared" si="2"/>
        <v>-0.001247343897</v>
      </c>
      <c r="E59" s="25"/>
      <c r="F59" s="25"/>
      <c r="G59" s="44"/>
      <c r="H59" s="25"/>
      <c r="I59" s="25"/>
    </row>
    <row r="60">
      <c r="A60" s="47">
        <v>45514.0</v>
      </c>
      <c r="B60" s="5">
        <v>25013.15</v>
      </c>
      <c r="C60" s="5">
        <f t="shared" si="1"/>
        <v>217.4</v>
      </c>
      <c r="D60" s="20">
        <f t="shared" si="2"/>
        <v>0.00876763155</v>
      </c>
      <c r="E60" s="25"/>
      <c r="F60" s="25"/>
      <c r="G60" s="44"/>
      <c r="H60" s="25"/>
      <c r="I60" s="25"/>
    </row>
    <row r="61">
      <c r="A61" s="47">
        <v>45483.0</v>
      </c>
      <c r="B61" s="5">
        <v>24795.75</v>
      </c>
      <c r="C61" s="5">
        <f t="shared" si="1"/>
        <v>-218.85</v>
      </c>
      <c r="D61" s="20">
        <f t="shared" si="2"/>
        <v>-0.008748890648</v>
      </c>
      <c r="E61" s="20">
        <f>SUM(D264:D497)</f>
        <v>0.1482428596</v>
      </c>
      <c r="F61" s="25">
        <f>(1+E61)^22-1</f>
        <v>19.92871556</v>
      </c>
      <c r="G61" s="44"/>
      <c r="H61" s="25"/>
      <c r="I61" s="25"/>
    </row>
    <row r="62">
      <c r="A62" s="47">
        <v>45392.0</v>
      </c>
      <c r="B62" s="5">
        <v>25014.6</v>
      </c>
      <c r="C62" s="5">
        <f t="shared" si="1"/>
        <v>-235.5</v>
      </c>
      <c r="D62" s="20">
        <f t="shared" si="2"/>
        <v>-0.009326695736</v>
      </c>
      <c r="E62" s="25"/>
      <c r="F62" s="25">
        <f>(1+AVERAGE(D264:D497))^22-1</f>
        <v>0.01403046588</v>
      </c>
      <c r="G62" s="44"/>
      <c r="H62" s="25"/>
      <c r="I62" s="25"/>
    </row>
    <row r="63">
      <c r="A63" s="47">
        <v>45361.0</v>
      </c>
      <c r="B63" s="5">
        <v>25250.1</v>
      </c>
      <c r="C63" s="5">
        <f t="shared" si="1"/>
        <v>-546.8</v>
      </c>
      <c r="D63" s="20">
        <f t="shared" si="2"/>
        <v>-0.0211963453</v>
      </c>
      <c r="E63" s="25"/>
      <c r="F63" s="25"/>
      <c r="G63" s="44"/>
      <c r="H63" s="25"/>
      <c r="I63" s="25"/>
    </row>
    <row r="64">
      <c r="A64" s="47">
        <v>45301.0</v>
      </c>
      <c r="B64" s="5">
        <v>25796.9</v>
      </c>
      <c r="C64" s="5">
        <f t="shared" si="1"/>
        <v>-13.95</v>
      </c>
      <c r="D64" s="20">
        <f t="shared" si="2"/>
        <v>-0.0005404703836</v>
      </c>
      <c r="E64" s="25"/>
      <c r="F64" s="25"/>
      <c r="G64" s="44"/>
      <c r="H64" s="25"/>
      <c r="I64" s="25"/>
    </row>
    <row r="65">
      <c r="A65" s="28" t="s">
        <v>70</v>
      </c>
      <c r="B65" s="5">
        <v>25810.85</v>
      </c>
      <c r="C65" s="5">
        <f t="shared" si="1"/>
        <v>-368.1</v>
      </c>
      <c r="D65" s="20">
        <f t="shared" si="2"/>
        <v>-0.01406091535</v>
      </c>
      <c r="E65" s="25"/>
      <c r="F65" s="25"/>
      <c r="G65" s="44"/>
      <c r="H65" s="25"/>
      <c r="I65" s="25"/>
    </row>
    <row r="66">
      <c r="A66" s="28" t="s">
        <v>71</v>
      </c>
      <c r="B66" s="5">
        <v>26178.95</v>
      </c>
      <c r="C66" s="5">
        <f t="shared" si="1"/>
        <v>-37.1</v>
      </c>
      <c r="D66" s="20">
        <f t="shared" si="2"/>
        <v>-0.001415163612</v>
      </c>
      <c r="E66" s="25"/>
      <c r="F66" s="25"/>
      <c r="G66" s="44"/>
      <c r="H66" s="25"/>
      <c r="I66" s="25"/>
    </row>
    <row r="67">
      <c r="A67" s="28" t="s">
        <v>72</v>
      </c>
      <c r="B67" s="5">
        <v>26216.05</v>
      </c>
      <c r="C67" s="5">
        <f t="shared" si="1"/>
        <v>211.9</v>
      </c>
      <c r="D67" s="20">
        <f t="shared" si="2"/>
        <v>0.008148699342</v>
      </c>
      <c r="E67" s="25"/>
      <c r="F67" s="25"/>
      <c r="G67" s="44"/>
      <c r="H67" s="25"/>
      <c r="I67" s="25"/>
    </row>
    <row r="68">
      <c r="A68" s="28" t="s">
        <v>73</v>
      </c>
      <c r="B68" s="5">
        <v>26004.15</v>
      </c>
      <c r="C68" s="5">
        <f t="shared" si="1"/>
        <v>63.75</v>
      </c>
      <c r="D68" s="20">
        <f t="shared" si="2"/>
        <v>0.002457556553</v>
      </c>
      <c r="E68" s="25"/>
      <c r="F68" s="25"/>
      <c r="G68" s="44"/>
      <c r="H68" s="25"/>
      <c r="I68" s="25"/>
    </row>
    <row r="69">
      <c r="A69" s="28" t="s">
        <v>74</v>
      </c>
      <c r="B69" s="5">
        <v>25940.4</v>
      </c>
      <c r="C69" s="5">
        <f t="shared" si="1"/>
        <v>1.35</v>
      </c>
      <c r="D69" s="20">
        <f t="shared" si="2"/>
        <v>0.00005204508261</v>
      </c>
      <c r="E69" s="25"/>
      <c r="F69" s="25"/>
      <c r="G69" s="44"/>
      <c r="H69" s="25"/>
      <c r="I69" s="25"/>
    </row>
    <row r="70">
      <c r="A70" s="28" t="s">
        <v>75</v>
      </c>
      <c r="B70" s="5">
        <v>25939.05</v>
      </c>
      <c r="C70" s="5">
        <f t="shared" si="1"/>
        <v>148.1</v>
      </c>
      <c r="D70" s="20">
        <f t="shared" si="2"/>
        <v>0.005742324342</v>
      </c>
      <c r="E70" s="25"/>
      <c r="F70" s="25"/>
      <c r="G70" s="44"/>
      <c r="H70" s="25"/>
      <c r="I70" s="25"/>
    </row>
    <row r="71">
      <c r="A71" s="28" t="s">
        <v>76</v>
      </c>
      <c r="B71" s="5">
        <v>25790.95</v>
      </c>
      <c r="C71" s="5">
        <f t="shared" si="1"/>
        <v>375.15</v>
      </c>
      <c r="D71" s="20">
        <f t="shared" si="2"/>
        <v>0.01476050331</v>
      </c>
      <c r="E71" s="25"/>
      <c r="F71" s="25"/>
      <c r="G71" s="44"/>
      <c r="H71" s="25"/>
      <c r="I71" s="25"/>
    </row>
    <row r="72">
      <c r="A72" s="28" t="s">
        <v>77</v>
      </c>
      <c r="B72" s="5">
        <v>25415.8</v>
      </c>
      <c r="C72" s="5">
        <f t="shared" si="1"/>
        <v>38.25</v>
      </c>
      <c r="D72" s="20">
        <f t="shared" si="2"/>
        <v>0.001507237696</v>
      </c>
      <c r="E72" s="25"/>
      <c r="F72" s="25"/>
      <c r="G72" s="44"/>
      <c r="H72" s="25"/>
      <c r="I72" s="25"/>
    </row>
    <row r="73">
      <c r="A73" s="28" t="s">
        <v>78</v>
      </c>
      <c r="B73" s="5">
        <v>25377.55</v>
      </c>
      <c r="C73" s="5">
        <f t="shared" si="1"/>
        <v>-41</v>
      </c>
      <c r="D73" s="20">
        <f t="shared" si="2"/>
        <v>-0.001612995234</v>
      </c>
      <c r="E73" s="25"/>
      <c r="F73" s="25"/>
      <c r="G73" s="44"/>
      <c r="H73" s="25"/>
      <c r="I73" s="25"/>
    </row>
    <row r="74">
      <c r="A74" s="28" t="s">
        <v>79</v>
      </c>
      <c r="B74" s="5">
        <v>25418.55</v>
      </c>
      <c r="C74" s="5">
        <f t="shared" si="1"/>
        <v>34.8</v>
      </c>
      <c r="D74" s="20">
        <f t="shared" si="2"/>
        <v>0.001370955828</v>
      </c>
      <c r="E74" s="25"/>
      <c r="F74" s="25"/>
      <c r="G74" s="44"/>
      <c r="H74" s="25"/>
      <c r="I74" s="25"/>
    </row>
    <row r="75">
      <c r="A75" s="28" t="s">
        <v>80</v>
      </c>
      <c r="B75" s="5">
        <v>25383.75</v>
      </c>
      <c r="C75" s="5">
        <f t="shared" si="1"/>
        <v>27.25</v>
      </c>
      <c r="D75" s="20">
        <f t="shared" si="2"/>
        <v>0.001074675133</v>
      </c>
      <c r="E75" s="25"/>
      <c r="F75" s="25"/>
      <c r="G75" s="44"/>
      <c r="H75" s="25"/>
      <c r="I75" s="25"/>
    </row>
    <row r="76">
      <c r="A76" s="28" t="s">
        <v>81</v>
      </c>
      <c r="B76" s="5">
        <v>25356.5</v>
      </c>
      <c r="C76" s="5">
        <f t="shared" si="1"/>
        <v>-32.4</v>
      </c>
      <c r="D76" s="20">
        <f t="shared" si="2"/>
        <v>-0.001276148238</v>
      </c>
      <c r="E76" s="25"/>
      <c r="F76" s="25"/>
      <c r="G76" s="44"/>
      <c r="H76" s="25"/>
      <c r="I76" s="25"/>
    </row>
    <row r="77">
      <c r="A77" s="47">
        <v>45635.0</v>
      </c>
      <c r="B77" s="5">
        <v>25388.9</v>
      </c>
      <c r="C77" s="5">
        <f t="shared" si="1"/>
        <v>470.45</v>
      </c>
      <c r="D77" s="20">
        <f t="shared" si="2"/>
        <v>0.01887958521</v>
      </c>
      <c r="E77" s="25"/>
      <c r="F77" s="25"/>
      <c r="G77" s="44"/>
      <c r="H77" s="25"/>
      <c r="I77" s="25"/>
    </row>
    <row r="78">
      <c r="A78" s="47">
        <v>45605.0</v>
      </c>
      <c r="B78" s="5">
        <v>24918.45</v>
      </c>
      <c r="C78" s="5">
        <f t="shared" si="1"/>
        <v>-122.65</v>
      </c>
      <c r="D78" s="20">
        <f t="shared" si="2"/>
        <v>-0.004897947774</v>
      </c>
      <c r="E78" s="25"/>
      <c r="F78" s="25"/>
      <c r="G78" s="44"/>
      <c r="H78" s="25"/>
      <c r="I78" s="25"/>
    </row>
    <row r="79">
      <c r="A79" s="47">
        <v>45574.0</v>
      </c>
      <c r="B79" s="5">
        <v>25041.1</v>
      </c>
      <c r="C79" s="5">
        <f t="shared" si="1"/>
        <v>104.7</v>
      </c>
      <c r="D79" s="20">
        <f t="shared" si="2"/>
        <v>0.004198681446</v>
      </c>
      <c r="E79" s="25"/>
      <c r="F79" s="25"/>
      <c r="G79" s="44"/>
      <c r="H79" s="25"/>
      <c r="I79" s="25"/>
    </row>
    <row r="80">
      <c r="A80" s="47">
        <v>45544.0</v>
      </c>
      <c r="B80" s="5">
        <v>24936.4</v>
      </c>
      <c r="C80" s="5">
        <f t="shared" si="1"/>
        <v>84.25</v>
      </c>
      <c r="D80" s="20">
        <f t="shared" si="2"/>
        <v>0.003390048748</v>
      </c>
      <c r="E80" s="25"/>
      <c r="F80" s="25"/>
      <c r="G80" s="44"/>
      <c r="H80" s="25"/>
      <c r="I80" s="25"/>
    </row>
    <row r="81">
      <c r="A81" s="47">
        <v>45452.0</v>
      </c>
      <c r="B81" s="5">
        <v>24852.15</v>
      </c>
      <c r="C81" s="5">
        <f t="shared" si="1"/>
        <v>-292.95</v>
      </c>
      <c r="D81" s="20">
        <f t="shared" si="2"/>
        <v>-0.01165038119</v>
      </c>
      <c r="E81" s="25"/>
      <c r="F81" s="25"/>
      <c r="G81" s="44"/>
      <c r="H81" s="25"/>
      <c r="I81" s="25"/>
    </row>
    <row r="82">
      <c r="A82" s="47">
        <v>45421.0</v>
      </c>
      <c r="B82" s="5">
        <v>25145.1</v>
      </c>
      <c r="C82" s="5">
        <f t="shared" si="1"/>
        <v>-53.6</v>
      </c>
      <c r="D82" s="20">
        <f t="shared" si="2"/>
        <v>-0.002127093858</v>
      </c>
      <c r="E82" s="25"/>
      <c r="F82" s="25"/>
      <c r="G82" s="44"/>
      <c r="H82" s="25"/>
      <c r="I82" s="25"/>
    </row>
    <row r="83">
      <c r="A83" s="47">
        <v>45391.0</v>
      </c>
      <c r="B83" s="5">
        <v>25198.7</v>
      </c>
      <c r="C83" s="5">
        <f t="shared" si="1"/>
        <v>-81.15</v>
      </c>
      <c r="D83" s="20">
        <f t="shared" si="2"/>
        <v>-0.003210066515</v>
      </c>
      <c r="E83" s="25"/>
      <c r="F83" s="25"/>
      <c r="G83" s="44"/>
      <c r="H83" s="25"/>
      <c r="I83" s="25"/>
    </row>
    <row r="84">
      <c r="A84" s="47">
        <v>45360.0</v>
      </c>
      <c r="B84" s="5">
        <v>25279.85</v>
      </c>
      <c r="C84" s="5">
        <f t="shared" si="1"/>
        <v>1.15</v>
      </c>
      <c r="D84" s="20">
        <f t="shared" si="2"/>
        <v>0.00004549284576</v>
      </c>
      <c r="E84" s="25"/>
      <c r="F84" s="25"/>
      <c r="G84" s="44"/>
      <c r="H84" s="25"/>
      <c r="I84" s="25"/>
    </row>
    <row r="85">
      <c r="A85" s="47">
        <v>45331.0</v>
      </c>
      <c r="B85" s="5">
        <v>25278.7</v>
      </c>
      <c r="C85" s="5">
        <f t="shared" si="1"/>
        <v>42.8</v>
      </c>
      <c r="D85" s="20">
        <f t="shared" si="2"/>
        <v>0.001695996576</v>
      </c>
      <c r="E85" s="25"/>
      <c r="F85" s="25"/>
      <c r="G85" s="44"/>
      <c r="H85" s="25"/>
      <c r="I85" s="25"/>
    </row>
    <row r="86">
      <c r="A86" s="28" t="s">
        <v>82</v>
      </c>
      <c r="B86" s="5">
        <v>25235.9</v>
      </c>
      <c r="C86" s="5">
        <f t="shared" si="1"/>
        <v>83.95</v>
      </c>
      <c r="D86" s="20">
        <f t="shared" si="2"/>
        <v>0.003337713378</v>
      </c>
      <c r="E86" s="25"/>
      <c r="F86" s="25"/>
      <c r="G86" s="44"/>
      <c r="H86" s="25"/>
      <c r="I86" s="25"/>
    </row>
    <row r="87">
      <c r="A87" s="28" t="s">
        <v>83</v>
      </c>
      <c r="B87" s="5">
        <v>25151.95</v>
      </c>
      <c r="C87" s="5">
        <f t="shared" si="1"/>
        <v>99.6</v>
      </c>
      <c r="D87" s="20">
        <f t="shared" si="2"/>
        <v>0.003975674937</v>
      </c>
      <c r="E87" s="25"/>
      <c r="F87" s="25"/>
      <c r="G87" s="44"/>
      <c r="H87" s="25"/>
      <c r="I87" s="25"/>
    </row>
    <row r="88">
      <c r="A88" s="28" t="s">
        <v>84</v>
      </c>
      <c r="B88" s="5">
        <v>25052.35</v>
      </c>
      <c r="C88" s="5">
        <f t="shared" si="1"/>
        <v>34.6</v>
      </c>
      <c r="D88" s="20">
        <f t="shared" si="2"/>
        <v>0.001383018057</v>
      </c>
      <c r="E88" s="25"/>
      <c r="F88" s="25"/>
      <c r="G88" s="44"/>
      <c r="H88" s="25"/>
      <c r="I88" s="25"/>
    </row>
    <row r="89">
      <c r="A89" s="28" t="s">
        <v>85</v>
      </c>
      <c r="B89" s="5">
        <v>25017.75</v>
      </c>
      <c r="C89" s="5">
        <f t="shared" si="1"/>
        <v>7.15</v>
      </c>
      <c r="D89" s="20">
        <f t="shared" si="2"/>
        <v>0.0002858787874</v>
      </c>
      <c r="E89" s="25"/>
      <c r="F89" s="25"/>
      <c r="G89" s="44"/>
      <c r="H89" s="25"/>
      <c r="I89" s="25"/>
    </row>
    <row r="90">
      <c r="A90" s="28" t="s">
        <v>86</v>
      </c>
      <c r="B90" s="5">
        <v>25010.6</v>
      </c>
      <c r="C90" s="5">
        <f t="shared" si="1"/>
        <v>187.45</v>
      </c>
      <c r="D90" s="20">
        <f t="shared" si="2"/>
        <v>0.007551418736</v>
      </c>
      <c r="E90" s="25"/>
      <c r="F90" s="25"/>
      <c r="G90" s="44"/>
      <c r="H90" s="25"/>
      <c r="I90" s="25"/>
    </row>
    <row r="91">
      <c r="A91" s="28" t="s">
        <v>87</v>
      </c>
      <c r="B91" s="5">
        <v>24823.15</v>
      </c>
      <c r="C91" s="5">
        <f t="shared" si="1"/>
        <v>11.65</v>
      </c>
      <c r="D91" s="20">
        <f t="shared" si="2"/>
        <v>0.0004695403341</v>
      </c>
      <c r="E91" s="25"/>
      <c r="F91" s="25"/>
      <c r="G91" s="44"/>
      <c r="H91" s="25"/>
      <c r="I91" s="25"/>
    </row>
    <row r="92">
      <c r="A92" s="28" t="s">
        <v>88</v>
      </c>
      <c r="B92" s="5">
        <v>24811.5</v>
      </c>
      <c r="C92" s="5">
        <f t="shared" si="1"/>
        <v>41.3</v>
      </c>
      <c r="D92" s="20">
        <f t="shared" si="2"/>
        <v>0.001667326061</v>
      </c>
      <c r="E92" s="25"/>
      <c r="F92" s="25"/>
      <c r="G92" s="44"/>
      <c r="H92" s="25"/>
      <c r="I92" s="25"/>
    </row>
    <row r="93">
      <c r="A93" s="28" t="s">
        <v>89</v>
      </c>
      <c r="B93" s="5">
        <v>24770.2</v>
      </c>
      <c r="C93" s="5">
        <f t="shared" si="1"/>
        <v>71.35</v>
      </c>
      <c r="D93" s="20">
        <f t="shared" si="2"/>
        <v>0.002888798466</v>
      </c>
      <c r="E93" s="25"/>
      <c r="F93" s="25"/>
      <c r="G93" s="44"/>
      <c r="H93" s="25"/>
      <c r="I93" s="25"/>
    </row>
    <row r="94">
      <c r="A94" s="28" t="s">
        <v>90</v>
      </c>
      <c r="B94" s="5">
        <v>24698.85</v>
      </c>
      <c r="C94" s="5">
        <f t="shared" si="1"/>
        <v>126.2</v>
      </c>
      <c r="D94" s="20">
        <f t="shared" si="2"/>
        <v>0.005135791215</v>
      </c>
      <c r="E94" s="25"/>
      <c r="F94" s="25"/>
      <c r="G94" s="44"/>
      <c r="H94" s="25"/>
      <c r="I94" s="25"/>
    </row>
    <row r="95">
      <c r="A95" s="28" t="s">
        <v>91</v>
      </c>
      <c r="B95" s="5">
        <v>24572.65</v>
      </c>
      <c r="C95" s="5">
        <f t="shared" si="1"/>
        <v>31.5</v>
      </c>
      <c r="D95" s="20">
        <f t="shared" si="2"/>
        <v>0.001283558431</v>
      </c>
      <c r="E95" s="25"/>
      <c r="F95" s="25"/>
      <c r="G95" s="44"/>
      <c r="H95" s="25"/>
      <c r="I95" s="25"/>
    </row>
    <row r="96">
      <c r="A96" s="28" t="s">
        <v>92</v>
      </c>
      <c r="B96" s="5">
        <v>24541.15</v>
      </c>
      <c r="C96" s="5">
        <f t="shared" si="1"/>
        <v>397.4</v>
      </c>
      <c r="D96" s="20">
        <f t="shared" si="2"/>
        <v>0.01645974631</v>
      </c>
      <c r="E96" s="25"/>
      <c r="F96" s="25"/>
      <c r="G96" s="44"/>
      <c r="H96" s="25"/>
      <c r="I96" s="25"/>
    </row>
    <row r="97">
      <c r="A97" s="28" t="s">
        <v>93</v>
      </c>
      <c r="B97" s="5">
        <v>24143.75</v>
      </c>
      <c r="C97" s="5">
        <f t="shared" si="1"/>
        <v>4.75</v>
      </c>
      <c r="D97" s="20">
        <f t="shared" si="2"/>
        <v>0.0001967769999</v>
      </c>
      <c r="E97" s="25"/>
      <c r="F97" s="25"/>
      <c r="G97" s="44"/>
      <c r="H97" s="25"/>
      <c r="I97" s="25"/>
    </row>
    <row r="98">
      <c r="A98" s="28" t="s">
        <v>94</v>
      </c>
      <c r="B98" s="5">
        <v>24139.0</v>
      </c>
      <c r="C98" s="5">
        <f t="shared" si="1"/>
        <v>-208</v>
      </c>
      <c r="D98" s="20">
        <f t="shared" si="2"/>
        <v>-0.008543147</v>
      </c>
      <c r="E98" s="25"/>
      <c r="F98" s="25"/>
      <c r="G98" s="44"/>
      <c r="H98" s="25"/>
      <c r="I98" s="25"/>
    </row>
    <row r="99">
      <c r="A99" s="47">
        <v>45634.0</v>
      </c>
      <c r="B99" s="5">
        <v>24347.0</v>
      </c>
      <c r="C99" s="5">
        <f t="shared" si="1"/>
        <v>-20.5</v>
      </c>
      <c r="D99" s="20">
        <f t="shared" si="2"/>
        <v>-0.0008412844978</v>
      </c>
      <c r="E99" s="25"/>
      <c r="F99" s="25"/>
      <c r="G99" s="44"/>
      <c r="H99" s="25"/>
      <c r="I99" s="25"/>
    </row>
    <row r="100">
      <c r="A100" s="47">
        <v>45543.0</v>
      </c>
      <c r="B100" s="5">
        <v>24367.5</v>
      </c>
      <c r="C100" s="5">
        <f t="shared" si="1"/>
        <v>250.5</v>
      </c>
      <c r="D100" s="20">
        <f t="shared" si="2"/>
        <v>0.01038686404</v>
      </c>
      <c r="E100" s="25"/>
      <c r="F100" s="25"/>
      <c r="G100" s="44"/>
      <c r="H100" s="25"/>
      <c r="I100" s="25"/>
    </row>
    <row r="101">
      <c r="A101" s="47">
        <v>45512.0</v>
      </c>
      <c r="B101" s="5">
        <v>24117.0</v>
      </c>
      <c r="C101" s="5">
        <f t="shared" si="1"/>
        <v>-180.5</v>
      </c>
      <c r="D101" s="20">
        <f t="shared" si="2"/>
        <v>-0.007428747814</v>
      </c>
      <c r="E101" s="25"/>
      <c r="F101" s="25"/>
      <c r="G101" s="44"/>
      <c r="H101" s="25"/>
      <c r="I101" s="25"/>
    </row>
    <row r="102">
      <c r="A102" s="47">
        <v>45481.0</v>
      </c>
      <c r="B102" s="5">
        <v>24297.5</v>
      </c>
      <c r="C102" s="5">
        <f t="shared" si="1"/>
        <v>304.95</v>
      </c>
      <c r="D102" s="20">
        <f t="shared" si="2"/>
        <v>0.01271019546</v>
      </c>
      <c r="E102" s="25"/>
      <c r="F102" s="25"/>
      <c r="G102" s="44"/>
      <c r="H102" s="25"/>
      <c r="I102" s="25"/>
    </row>
    <row r="103">
      <c r="A103" s="47">
        <v>45451.0</v>
      </c>
      <c r="B103" s="5">
        <v>23992.55</v>
      </c>
      <c r="C103" s="5">
        <f t="shared" si="1"/>
        <v>-63.05</v>
      </c>
      <c r="D103" s="20">
        <f t="shared" si="2"/>
        <v>-0.002621011324</v>
      </c>
      <c r="E103" s="25"/>
      <c r="F103" s="25"/>
      <c r="G103" s="44"/>
      <c r="H103" s="25"/>
      <c r="I103" s="25"/>
    </row>
    <row r="104">
      <c r="A104" s="47">
        <v>45420.0</v>
      </c>
      <c r="B104" s="5">
        <v>24055.6</v>
      </c>
      <c r="C104" s="5">
        <f t="shared" si="1"/>
        <v>-662.1</v>
      </c>
      <c r="D104" s="20">
        <f t="shared" si="2"/>
        <v>-0.02678647285</v>
      </c>
      <c r="E104" s="25"/>
      <c r="F104" s="25"/>
      <c r="G104" s="44"/>
      <c r="H104" s="25"/>
      <c r="I104" s="25"/>
    </row>
    <row r="105">
      <c r="A105" s="47">
        <v>45330.0</v>
      </c>
      <c r="B105" s="5">
        <v>24717.7</v>
      </c>
      <c r="C105" s="5">
        <f t="shared" si="1"/>
        <v>-293.2</v>
      </c>
      <c r="D105" s="20">
        <f t="shared" si="2"/>
        <v>-0.01172288882</v>
      </c>
      <c r="E105" s="25"/>
      <c r="F105" s="25"/>
      <c r="G105" s="44"/>
      <c r="H105" s="25"/>
      <c r="I105" s="25"/>
    </row>
    <row r="106">
      <c r="A106" s="47">
        <v>45299.0</v>
      </c>
      <c r="B106" s="5">
        <v>25010.9</v>
      </c>
      <c r="C106" s="5">
        <f t="shared" si="1"/>
        <v>59.75</v>
      </c>
      <c r="D106" s="20">
        <f t="shared" si="2"/>
        <v>0.002394679203</v>
      </c>
      <c r="E106" s="25"/>
      <c r="F106" s="25"/>
      <c r="G106" s="44"/>
      <c r="H106" s="25"/>
      <c r="I106" s="25"/>
    </row>
    <row r="107">
      <c r="A107" s="28" t="s">
        <v>95</v>
      </c>
      <c r="B107" s="5">
        <v>24951.15</v>
      </c>
      <c r="C107" s="5">
        <f t="shared" si="1"/>
        <v>93.85</v>
      </c>
      <c r="D107" s="20">
        <f t="shared" si="2"/>
        <v>0.003775550844</v>
      </c>
      <c r="E107" s="25"/>
      <c r="F107" s="25"/>
      <c r="G107" s="44"/>
      <c r="H107" s="25"/>
      <c r="I107" s="25"/>
    </row>
    <row r="108">
      <c r="A108" s="28" t="s">
        <v>96</v>
      </c>
      <c r="B108" s="5">
        <v>24857.3</v>
      </c>
      <c r="C108" s="5">
        <f t="shared" si="1"/>
        <v>21.2</v>
      </c>
      <c r="D108" s="20">
        <f t="shared" si="2"/>
        <v>0.0008535961765</v>
      </c>
      <c r="E108" s="25"/>
      <c r="F108" s="25"/>
      <c r="G108" s="44"/>
      <c r="H108" s="25"/>
      <c r="I108" s="25"/>
    </row>
    <row r="109">
      <c r="A109" s="28" t="s">
        <v>97</v>
      </c>
      <c r="B109" s="5">
        <v>24836.1</v>
      </c>
      <c r="C109" s="5">
        <f t="shared" si="1"/>
        <v>1.25</v>
      </c>
      <c r="D109" s="20">
        <f t="shared" si="2"/>
        <v>0.00005033249647</v>
      </c>
      <c r="E109" s="25"/>
      <c r="F109" s="25"/>
      <c r="G109" s="44"/>
      <c r="H109" s="25"/>
      <c r="I109" s="25"/>
    </row>
    <row r="110">
      <c r="A110" s="28" t="s">
        <v>98</v>
      </c>
      <c r="B110" s="5">
        <v>24834.85</v>
      </c>
      <c r="C110" s="5">
        <f t="shared" si="1"/>
        <v>428.75</v>
      </c>
      <c r="D110" s="20">
        <f t="shared" si="2"/>
        <v>0.01756732948</v>
      </c>
      <c r="E110" s="25"/>
      <c r="F110" s="25"/>
      <c r="G110" s="44"/>
      <c r="H110" s="25"/>
      <c r="I110" s="25"/>
    </row>
    <row r="111">
      <c r="A111" s="28" t="s">
        <v>99</v>
      </c>
      <c r="B111" s="5">
        <v>24406.1</v>
      </c>
      <c r="C111" s="5">
        <f t="shared" si="1"/>
        <v>-7.4</v>
      </c>
      <c r="D111" s="20">
        <f t="shared" si="2"/>
        <v>-0.0003031109837</v>
      </c>
      <c r="E111" s="25"/>
      <c r="F111" s="25"/>
      <c r="G111" s="44"/>
      <c r="H111" s="25"/>
      <c r="I111" s="25"/>
    </row>
    <row r="112">
      <c r="A112" s="28" t="s">
        <v>100</v>
      </c>
      <c r="B112" s="5">
        <v>24413.5</v>
      </c>
      <c r="C112" s="5">
        <f t="shared" si="1"/>
        <v>-65.55</v>
      </c>
      <c r="D112" s="20">
        <f t="shared" si="2"/>
        <v>-0.002677799996</v>
      </c>
      <c r="E112" s="25"/>
      <c r="F112" s="25"/>
      <c r="G112" s="44"/>
      <c r="H112" s="25"/>
      <c r="I112" s="25"/>
    </row>
    <row r="113">
      <c r="A113" s="28" t="s">
        <v>101</v>
      </c>
      <c r="B113" s="5">
        <v>24479.05</v>
      </c>
      <c r="C113" s="5">
        <f t="shared" si="1"/>
        <v>-30.2</v>
      </c>
      <c r="D113" s="20">
        <f t="shared" si="2"/>
        <v>-0.001232187847</v>
      </c>
      <c r="E113" s="25"/>
      <c r="F113" s="25"/>
      <c r="G113" s="44"/>
      <c r="H113" s="25"/>
      <c r="I113" s="25"/>
    </row>
    <row r="114">
      <c r="A114" s="28" t="s">
        <v>102</v>
      </c>
      <c r="B114" s="5">
        <v>24509.25</v>
      </c>
      <c r="C114" s="5">
        <f t="shared" si="1"/>
        <v>-21.65</v>
      </c>
      <c r="D114" s="20">
        <f t="shared" si="2"/>
        <v>-0.0008825603626</v>
      </c>
      <c r="E114" s="25"/>
      <c r="F114" s="25"/>
      <c r="G114" s="44"/>
      <c r="H114" s="25"/>
      <c r="I114" s="25"/>
    </row>
    <row r="115">
      <c r="A115" s="28" t="s">
        <v>103</v>
      </c>
      <c r="B115" s="5">
        <v>24530.9</v>
      </c>
      <c r="C115" s="5">
        <f t="shared" si="1"/>
        <v>-269.95</v>
      </c>
      <c r="D115" s="20">
        <f t="shared" si="2"/>
        <v>-0.01088470758</v>
      </c>
      <c r="E115" s="25"/>
      <c r="F115" s="25"/>
      <c r="G115" s="44"/>
      <c r="H115" s="25"/>
      <c r="I115" s="25"/>
    </row>
    <row r="116">
      <c r="A116" s="28" t="s">
        <v>104</v>
      </c>
      <c r="B116" s="5">
        <v>24800.85</v>
      </c>
      <c r="C116" s="5">
        <f t="shared" si="1"/>
        <v>187.85</v>
      </c>
      <c r="D116" s="20">
        <f t="shared" si="2"/>
        <v>0.007632145614</v>
      </c>
      <c r="E116" s="25"/>
      <c r="F116" s="25"/>
      <c r="G116" s="44"/>
      <c r="H116" s="25"/>
      <c r="I116" s="25"/>
    </row>
    <row r="117">
      <c r="A117" s="28" t="s">
        <v>105</v>
      </c>
      <c r="B117" s="5">
        <v>24613.0</v>
      </c>
      <c r="C117" s="5">
        <f t="shared" si="1"/>
        <v>26.3</v>
      </c>
      <c r="D117" s="20">
        <f t="shared" si="2"/>
        <v>0.001069684016</v>
      </c>
      <c r="E117" s="25"/>
      <c r="F117" s="25"/>
      <c r="G117" s="44"/>
      <c r="H117" s="25"/>
      <c r="I117" s="25"/>
    </row>
    <row r="118">
      <c r="A118" s="28" t="s">
        <v>106</v>
      </c>
      <c r="B118" s="5">
        <v>24586.7</v>
      </c>
      <c r="C118" s="5">
        <f t="shared" si="1"/>
        <v>84.55</v>
      </c>
      <c r="D118" s="20">
        <f t="shared" si="2"/>
        <v>0.00345071759</v>
      </c>
      <c r="E118" s="25"/>
      <c r="F118" s="25"/>
      <c r="G118" s="44"/>
      <c r="H118" s="25"/>
      <c r="I118" s="25"/>
    </row>
    <row r="119">
      <c r="A119" s="47">
        <v>45633.0</v>
      </c>
      <c r="B119" s="5">
        <v>24502.15</v>
      </c>
      <c r="C119" s="5">
        <f t="shared" si="1"/>
        <v>186.2</v>
      </c>
      <c r="D119" s="20">
        <f t="shared" si="2"/>
        <v>0.007657525205</v>
      </c>
      <c r="E119" s="25"/>
      <c r="F119" s="25"/>
      <c r="G119" s="44"/>
      <c r="H119" s="25"/>
      <c r="I119" s="25"/>
    </row>
    <row r="120">
      <c r="A120" s="47">
        <v>45603.0</v>
      </c>
      <c r="B120" s="5">
        <v>24315.95</v>
      </c>
      <c r="C120" s="5">
        <f t="shared" si="1"/>
        <v>-8.5</v>
      </c>
      <c r="D120" s="20">
        <f t="shared" si="2"/>
        <v>-0.000349442639</v>
      </c>
      <c r="E120" s="25"/>
      <c r="F120" s="25"/>
      <c r="G120" s="44"/>
      <c r="H120" s="25"/>
      <c r="I120" s="25"/>
    </row>
    <row r="121">
      <c r="A121" s="47">
        <v>45572.0</v>
      </c>
      <c r="B121" s="5">
        <v>24324.45</v>
      </c>
      <c r="C121" s="5">
        <f t="shared" si="1"/>
        <v>-108.75</v>
      </c>
      <c r="D121" s="20">
        <f t="shared" si="2"/>
        <v>-0.004450911055</v>
      </c>
      <c r="E121" s="25"/>
      <c r="F121" s="25"/>
      <c r="G121" s="44"/>
      <c r="H121" s="25"/>
      <c r="I121" s="25"/>
    </row>
    <row r="122">
      <c r="A122" s="47">
        <v>45542.0</v>
      </c>
      <c r="B122" s="5">
        <v>24433.2</v>
      </c>
      <c r="C122" s="5">
        <f t="shared" si="1"/>
        <v>112.65</v>
      </c>
      <c r="D122" s="20">
        <f t="shared" si="2"/>
        <v>0.004631885381</v>
      </c>
      <c r="E122" s="25"/>
      <c r="F122" s="25"/>
      <c r="G122" s="44"/>
      <c r="H122" s="25"/>
      <c r="I122" s="25"/>
    </row>
    <row r="123">
      <c r="A123" s="47">
        <v>45511.0</v>
      </c>
      <c r="B123" s="5">
        <v>24320.55</v>
      </c>
      <c r="C123" s="5">
        <f t="shared" si="1"/>
        <v>-3.3</v>
      </c>
      <c r="D123" s="20">
        <f t="shared" si="2"/>
        <v>-0.0001356693122</v>
      </c>
      <c r="E123" s="25"/>
      <c r="F123" s="25"/>
      <c r="G123" s="44"/>
      <c r="H123" s="25"/>
      <c r="I123" s="25"/>
    </row>
    <row r="124">
      <c r="A124" s="47">
        <v>45419.0</v>
      </c>
      <c r="B124" s="5">
        <v>24323.85</v>
      </c>
      <c r="C124" s="5">
        <f t="shared" si="1"/>
        <v>21.7</v>
      </c>
      <c r="D124" s="20">
        <f t="shared" si="2"/>
        <v>0.0008929251116</v>
      </c>
      <c r="E124" s="25"/>
      <c r="F124" s="25"/>
      <c r="G124" s="44"/>
      <c r="H124" s="25"/>
      <c r="I124" s="25"/>
    </row>
    <row r="125">
      <c r="A125" s="47">
        <v>45389.0</v>
      </c>
      <c r="B125" s="5">
        <v>24302.15</v>
      </c>
      <c r="C125" s="5">
        <f t="shared" si="1"/>
        <v>15.65</v>
      </c>
      <c r="D125" s="20">
        <f t="shared" si="2"/>
        <v>0.0006443909168</v>
      </c>
      <c r="E125" s="25"/>
      <c r="F125" s="25"/>
      <c r="G125" s="44"/>
      <c r="H125" s="25"/>
      <c r="I125" s="25"/>
    </row>
    <row r="126">
      <c r="A126" s="47">
        <v>45358.0</v>
      </c>
      <c r="B126" s="5">
        <v>24286.5</v>
      </c>
      <c r="C126" s="5">
        <f t="shared" si="1"/>
        <v>162.65</v>
      </c>
      <c r="D126" s="20">
        <f t="shared" si="2"/>
        <v>0.006742290306</v>
      </c>
      <c r="E126" s="25"/>
      <c r="F126" s="25"/>
      <c r="G126" s="44"/>
      <c r="H126" s="25"/>
      <c r="I126" s="25"/>
    </row>
    <row r="127">
      <c r="A127" s="47">
        <v>45329.0</v>
      </c>
      <c r="B127" s="5">
        <v>24123.85</v>
      </c>
      <c r="C127" s="5">
        <f t="shared" si="1"/>
        <v>-18.1</v>
      </c>
      <c r="D127" s="20">
        <f t="shared" si="2"/>
        <v>-0.0007497323124</v>
      </c>
      <c r="E127" s="25"/>
      <c r="F127" s="25"/>
      <c r="G127" s="44"/>
      <c r="H127" s="25"/>
      <c r="I127" s="25"/>
    </row>
    <row r="128">
      <c r="A128" s="47">
        <v>45298.0</v>
      </c>
      <c r="B128" s="5">
        <v>24141.95</v>
      </c>
      <c r="C128" s="5">
        <f t="shared" si="1"/>
        <v>131.35</v>
      </c>
      <c r="D128" s="20">
        <f t="shared" si="2"/>
        <v>0.005470500529</v>
      </c>
      <c r="E128" s="25"/>
      <c r="F128" s="25"/>
      <c r="G128" s="44"/>
      <c r="H128" s="25"/>
      <c r="I128" s="25"/>
    </row>
    <row r="129">
      <c r="A129" s="28" t="s">
        <v>107</v>
      </c>
      <c r="B129" s="5">
        <v>24010.6</v>
      </c>
      <c r="C129" s="5">
        <f t="shared" si="1"/>
        <v>-33.9</v>
      </c>
      <c r="D129" s="20">
        <f t="shared" si="2"/>
        <v>-0.001409885837</v>
      </c>
      <c r="E129" s="25"/>
      <c r="F129" s="25"/>
      <c r="G129" s="44"/>
      <c r="H129" s="25"/>
      <c r="I129" s="25"/>
    </row>
    <row r="130">
      <c r="A130" s="28" t="s">
        <v>108</v>
      </c>
      <c r="B130" s="5">
        <v>24044.5</v>
      </c>
      <c r="C130" s="5">
        <f t="shared" si="1"/>
        <v>175.7</v>
      </c>
      <c r="D130" s="20">
        <f t="shared" si="2"/>
        <v>0.00736107387</v>
      </c>
      <c r="E130" s="25"/>
      <c r="F130" s="25"/>
      <c r="G130" s="44"/>
      <c r="H130" s="25"/>
      <c r="I130" s="25"/>
    </row>
    <row r="131">
      <c r="A131" s="28" t="s">
        <v>109</v>
      </c>
      <c r="B131" s="5">
        <v>23868.8</v>
      </c>
      <c r="C131" s="5">
        <f t="shared" si="1"/>
        <v>147.5</v>
      </c>
      <c r="D131" s="20">
        <f t="shared" si="2"/>
        <v>0.006218040327</v>
      </c>
      <c r="E131" s="25"/>
      <c r="F131" s="25"/>
      <c r="G131" s="44"/>
      <c r="H131" s="25"/>
      <c r="I131" s="25"/>
    </row>
    <row r="132">
      <c r="A132" s="28" t="s">
        <v>110</v>
      </c>
      <c r="B132" s="5">
        <v>23721.3</v>
      </c>
      <c r="C132" s="5">
        <f t="shared" si="1"/>
        <v>183.45</v>
      </c>
      <c r="D132" s="20">
        <f t="shared" si="2"/>
        <v>0.007793829938</v>
      </c>
      <c r="E132" s="25"/>
      <c r="F132" s="25"/>
      <c r="G132" s="44"/>
      <c r="H132" s="25"/>
      <c r="I132" s="25"/>
    </row>
    <row r="133">
      <c r="A133" s="28" t="s">
        <v>111</v>
      </c>
      <c r="B133" s="5">
        <v>23537.85</v>
      </c>
      <c r="C133" s="5">
        <f t="shared" si="1"/>
        <v>36.75</v>
      </c>
      <c r="D133" s="20">
        <f t="shared" si="2"/>
        <v>0.00156375659</v>
      </c>
      <c r="E133" s="25"/>
      <c r="F133" s="25"/>
      <c r="G133" s="44"/>
      <c r="H133" s="25"/>
      <c r="I133" s="25"/>
    </row>
    <row r="134">
      <c r="A134" s="28" t="s">
        <v>112</v>
      </c>
      <c r="B134" s="5">
        <v>23501.1</v>
      </c>
      <c r="C134" s="5">
        <f t="shared" si="1"/>
        <v>-65.9</v>
      </c>
      <c r="D134" s="20">
        <f t="shared" si="2"/>
        <v>-0.002796282938</v>
      </c>
      <c r="E134" s="25"/>
      <c r="F134" s="25"/>
      <c r="G134" s="44"/>
      <c r="H134" s="25"/>
      <c r="I134" s="25"/>
    </row>
    <row r="135">
      <c r="A135" s="28" t="s">
        <v>113</v>
      </c>
      <c r="B135" s="5">
        <v>23567.0</v>
      </c>
      <c r="C135" s="5">
        <f t="shared" si="1"/>
        <v>51</v>
      </c>
      <c r="D135" s="20">
        <f t="shared" si="2"/>
        <v>0.00216873618</v>
      </c>
      <c r="E135" s="25"/>
      <c r="F135" s="25"/>
      <c r="G135" s="44"/>
      <c r="H135" s="25"/>
      <c r="I135" s="25"/>
    </row>
    <row r="136">
      <c r="A136" s="28" t="s">
        <v>114</v>
      </c>
      <c r="B136" s="5">
        <v>23516.0</v>
      </c>
      <c r="C136" s="5">
        <f t="shared" si="1"/>
        <v>-41.9</v>
      </c>
      <c r="D136" s="20">
        <f t="shared" si="2"/>
        <v>-0.001778596564</v>
      </c>
      <c r="E136" s="25"/>
      <c r="F136" s="25"/>
      <c r="G136" s="44"/>
      <c r="H136" s="25"/>
      <c r="I136" s="25"/>
    </row>
    <row r="137">
      <c r="A137" s="28" t="s">
        <v>115</v>
      </c>
      <c r="B137" s="5">
        <v>23557.9</v>
      </c>
      <c r="C137" s="5">
        <f t="shared" si="1"/>
        <v>92.3</v>
      </c>
      <c r="D137" s="20">
        <f t="shared" si="2"/>
        <v>0.003933417428</v>
      </c>
      <c r="E137" s="25"/>
      <c r="F137" s="25"/>
      <c r="G137" s="44"/>
      <c r="H137" s="25"/>
      <c r="I137" s="25"/>
    </row>
    <row r="138">
      <c r="A138" s="28" t="s">
        <v>116</v>
      </c>
      <c r="B138" s="5">
        <v>23465.6</v>
      </c>
      <c r="C138" s="5">
        <f t="shared" si="1"/>
        <v>66.7</v>
      </c>
      <c r="D138" s="20">
        <f t="shared" si="2"/>
        <v>0.002850561351</v>
      </c>
      <c r="E138" s="25"/>
      <c r="F138" s="25"/>
      <c r="G138" s="44"/>
      <c r="H138" s="25"/>
      <c r="I138" s="25"/>
    </row>
    <row r="139">
      <c r="A139" s="28" t="s">
        <v>117</v>
      </c>
      <c r="B139" s="5">
        <v>23398.9</v>
      </c>
      <c r="C139" s="5">
        <f t="shared" si="1"/>
        <v>75.95</v>
      </c>
      <c r="D139" s="20">
        <f t="shared" si="2"/>
        <v>0.00325644912</v>
      </c>
      <c r="E139" s="25"/>
      <c r="F139" s="25"/>
      <c r="G139" s="44"/>
      <c r="H139" s="25"/>
      <c r="I139" s="25"/>
    </row>
    <row r="140">
      <c r="A140" s="47">
        <v>45632.0</v>
      </c>
      <c r="B140" s="5">
        <v>23322.95</v>
      </c>
      <c r="C140" s="5">
        <f t="shared" si="1"/>
        <v>58.1</v>
      </c>
      <c r="D140" s="20">
        <f t="shared" si="2"/>
        <v>0.002497329663</v>
      </c>
      <c r="E140" s="25"/>
      <c r="F140" s="25"/>
      <c r="G140" s="44"/>
      <c r="H140" s="25"/>
      <c r="I140" s="25"/>
    </row>
    <row r="141">
      <c r="A141" s="47">
        <v>45602.0</v>
      </c>
      <c r="B141" s="5">
        <v>23264.85</v>
      </c>
      <c r="C141" s="5">
        <f t="shared" si="1"/>
        <v>5.65</v>
      </c>
      <c r="D141" s="20">
        <f t="shared" si="2"/>
        <v>0.0002429146316</v>
      </c>
      <c r="E141" s="25"/>
      <c r="F141" s="25"/>
      <c r="G141" s="44"/>
      <c r="H141" s="25"/>
      <c r="I141" s="25"/>
    </row>
    <row r="142">
      <c r="A142" s="47">
        <v>45571.0</v>
      </c>
      <c r="B142" s="5">
        <v>23259.2</v>
      </c>
      <c r="C142" s="5">
        <f t="shared" si="1"/>
        <v>-30.95</v>
      </c>
      <c r="D142" s="20">
        <f t="shared" si="2"/>
        <v>-0.001328887963</v>
      </c>
      <c r="E142" s="25"/>
      <c r="F142" s="25"/>
      <c r="G142" s="44"/>
      <c r="H142" s="25"/>
      <c r="I142" s="25"/>
    </row>
    <row r="143">
      <c r="A143" s="47">
        <v>45479.0</v>
      </c>
      <c r="B143" s="5">
        <v>23290.15</v>
      </c>
      <c r="C143" s="5">
        <f t="shared" si="1"/>
        <v>468.75</v>
      </c>
      <c r="D143" s="20">
        <f t="shared" si="2"/>
        <v>0.02053993182</v>
      </c>
      <c r="E143" s="25"/>
      <c r="F143" s="25"/>
      <c r="G143" s="44"/>
      <c r="H143" s="25"/>
      <c r="I143" s="25"/>
    </row>
    <row r="144">
      <c r="A144" s="47">
        <v>45449.0</v>
      </c>
      <c r="B144" s="5">
        <v>22821.4</v>
      </c>
      <c r="C144" s="5">
        <f t="shared" si="1"/>
        <v>201.05</v>
      </c>
      <c r="D144" s="20">
        <f t="shared" si="2"/>
        <v>0.008888014553</v>
      </c>
      <c r="E144" s="25"/>
      <c r="F144" s="25"/>
      <c r="G144" s="44"/>
      <c r="H144" s="25"/>
      <c r="I144" s="25"/>
    </row>
    <row r="145">
      <c r="A145" s="47">
        <v>45418.0</v>
      </c>
      <c r="B145" s="5">
        <v>22620.35</v>
      </c>
      <c r="C145" s="5">
        <f t="shared" si="1"/>
        <v>735.85</v>
      </c>
      <c r="D145" s="20">
        <f t="shared" si="2"/>
        <v>0.03362425461</v>
      </c>
      <c r="E145" s="25"/>
      <c r="F145" s="25"/>
      <c r="G145" s="44"/>
      <c r="H145" s="25"/>
      <c r="I145" s="25"/>
    </row>
    <row r="146">
      <c r="A146" s="47">
        <v>45388.0</v>
      </c>
      <c r="B146" s="5">
        <v>21884.5</v>
      </c>
      <c r="C146" s="5">
        <f t="shared" si="1"/>
        <v>-1379.4</v>
      </c>
      <c r="D146" s="20">
        <f t="shared" si="2"/>
        <v>-0.05929358362</v>
      </c>
      <c r="E146" s="25"/>
      <c r="F146" s="25"/>
      <c r="G146" s="44"/>
      <c r="H146" s="25"/>
      <c r="I146" s="25"/>
    </row>
    <row r="147">
      <c r="A147" s="47">
        <v>45357.0</v>
      </c>
      <c r="B147" s="5">
        <v>23263.9</v>
      </c>
      <c r="C147" s="5">
        <f t="shared" si="1"/>
        <v>733.2</v>
      </c>
      <c r="D147" s="20">
        <f t="shared" si="2"/>
        <v>0.03254226455</v>
      </c>
      <c r="E147" s="25"/>
      <c r="F147" s="25"/>
      <c r="G147" s="44"/>
      <c r="H147" s="25"/>
      <c r="I147" s="25"/>
    </row>
    <row r="148">
      <c r="A148" s="28" t="s">
        <v>118</v>
      </c>
      <c r="B148" s="5">
        <v>22530.7</v>
      </c>
      <c r="C148" s="5">
        <f t="shared" si="1"/>
        <v>42.05</v>
      </c>
      <c r="D148" s="20">
        <f t="shared" si="2"/>
        <v>0.001869832115</v>
      </c>
      <c r="E148" s="25"/>
      <c r="F148" s="25"/>
      <c r="G148" s="44"/>
      <c r="H148" s="25"/>
      <c r="I148" s="25"/>
    </row>
    <row r="149">
      <c r="A149" s="28" t="s">
        <v>119</v>
      </c>
      <c r="B149" s="5">
        <v>22488.65</v>
      </c>
      <c r="C149" s="5">
        <f t="shared" si="1"/>
        <v>-216.05</v>
      </c>
      <c r="D149" s="20">
        <f t="shared" si="2"/>
        <v>-0.009515650945</v>
      </c>
      <c r="E149" s="25"/>
      <c r="F149" s="25"/>
      <c r="G149" s="44"/>
      <c r="H149" s="25"/>
      <c r="I149" s="25"/>
    </row>
    <row r="150">
      <c r="A150" s="28" t="s">
        <v>120</v>
      </c>
      <c r="B150" s="5">
        <v>22704.7</v>
      </c>
      <c r="C150" s="5">
        <f t="shared" si="1"/>
        <v>-183.45</v>
      </c>
      <c r="D150" s="20">
        <f t="shared" si="2"/>
        <v>-0.008015064564</v>
      </c>
      <c r="E150" s="25"/>
      <c r="F150" s="25"/>
      <c r="G150" s="44"/>
      <c r="H150" s="25"/>
      <c r="I150" s="25"/>
    </row>
    <row r="151">
      <c r="A151" s="28" t="s">
        <v>121</v>
      </c>
      <c r="B151" s="5">
        <v>22888.15</v>
      </c>
      <c r="C151" s="5">
        <f t="shared" si="1"/>
        <v>-44.3</v>
      </c>
      <c r="D151" s="20">
        <f t="shared" si="2"/>
        <v>-0.001931760453</v>
      </c>
      <c r="E151" s="25"/>
      <c r="F151" s="25"/>
      <c r="G151" s="44"/>
      <c r="H151" s="25"/>
      <c r="I151" s="25"/>
    </row>
    <row r="152">
      <c r="A152" s="28" t="s">
        <v>122</v>
      </c>
      <c r="B152" s="5">
        <v>22932.45</v>
      </c>
      <c r="C152" s="5">
        <f t="shared" si="1"/>
        <v>-24.65</v>
      </c>
      <c r="D152" s="20">
        <f t="shared" si="2"/>
        <v>-0.001073741892</v>
      </c>
      <c r="E152" s="25"/>
      <c r="F152" s="25"/>
      <c r="G152" s="44"/>
      <c r="H152" s="25"/>
      <c r="I152" s="25"/>
    </row>
    <row r="153">
      <c r="A153" s="28" t="s">
        <v>123</v>
      </c>
      <c r="B153" s="5">
        <v>22957.1</v>
      </c>
      <c r="C153" s="5">
        <f t="shared" si="1"/>
        <v>-10.55</v>
      </c>
      <c r="D153" s="20">
        <f t="shared" si="2"/>
        <v>-0.0004593417263</v>
      </c>
      <c r="E153" s="25"/>
      <c r="F153" s="25"/>
      <c r="G153" s="44"/>
      <c r="H153" s="25"/>
      <c r="I153" s="25"/>
    </row>
    <row r="154">
      <c r="A154" s="28" t="s">
        <v>124</v>
      </c>
      <c r="B154" s="5">
        <v>22967.65</v>
      </c>
      <c r="C154" s="5">
        <f t="shared" si="1"/>
        <v>369.85</v>
      </c>
      <c r="D154" s="20">
        <f t="shared" si="2"/>
        <v>0.01636663746</v>
      </c>
      <c r="E154" s="25"/>
      <c r="F154" s="25"/>
      <c r="G154" s="44"/>
      <c r="H154" s="25"/>
      <c r="I154" s="25"/>
    </row>
    <row r="155">
      <c r="A155" s="28" t="s">
        <v>125</v>
      </c>
      <c r="B155" s="5">
        <v>22597.8</v>
      </c>
      <c r="C155" s="5">
        <f t="shared" si="1"/>
        <v>68.75</v>
      </c>
      <c r="D155" s="20">
        <f t="shared" si="2"/>
        <v>0.003051615581</v>
      </c>
      <c r="E155" s="25"/>
      <c r="F155" s="25"/>
      <c r="G155" s="44"/>
      <c r="H155" s="25"/>
      <c r="I155" s="25"/>
    </row>
    <row r="156">
      <c r="A156" s="28" t="s">
        <v>126</v>
      </c>
      <c r="B156" s="5">
        <v>22529.05</v>
      </c>
      <c r="C156" s="5">
        <f t="shared" si="1"/>
        <v>27.05</v>
      </c>
      <c r="D156" s="20">
        <f t="shared" si="2"/>
        <v>0.001202115368</v>
      </c>
      <c r="E156" s="25"/>
      <c r="F156" s="25"/>
      <c r="G156" s="44"/>
      <c r="H156" s="25"/>
      <c r="I156" s="25"/>
    </row>
    <row r="157">
      <c r="A157" s="28" t="s">
        <v>127</v>
      </c>
      <c r="B157" s="5">
        <v>22502.0</v>
      </c>
      <c r="C157" s="5">
        <f t="shared" si="1"/>
        <v>35.9</v>
      </c>
      <c r="D157" s="20">
        <f t="shared" si="2"/>
        <v>0.001597963153</v>
      </c>
      <c r="E157" s="25"/>
      <c r="F157" s="25"/>
      <c r="G157" s="44"/>
      <c r="H157" s="25"/>
      <c r="I157" s="25"/>
    </row>
    <row r="158">
      <c r="A158" s="28" t="s">
        <v>128</v>
      </c>
      <c r="B158" s="5">
        <v>22466.1</v>
      </c>
      <c r="C158" s="5">
        <f t="shared" si="1"/>
        <v>62.25</v>
      </c>
      <c r="D158" s="20">
        <f t="shared" si="2"/>
        <v>0.002778540296</v>
      </c>
      <c r="E158" s="25"/>
      <c r="F158" s="25"/>
      <c r="G158" s="44"/>
      <c r="H158" s="25"/>
      <c r="I158" s="25"/>
    </row>
    <row r="159">
      <c r="A159" s="28" t="s">
        <v>129</v>
      </c>
      <c r="B159" s="5">
        <v>22403.85</v>
      </c>
      <c r="C159" s="5">
        <f t="shared" si="1"/>
        <v>203.3</v>
      </c>
      <c r="D159" s="20">
        <f t="shared" si="2"/>
        <v>0.009157430784</v>
      </c>
      <c r="E159" s="25"/>
      <c r="F159" s="25"/>
      <c r="G159" s="44"/>
      <c r="H159" s="25"/>
      <c r="I159" s="25"/>
    </row>
    <row r="160">
      <c r="A160" s="28" t="s">
        <v>130</v>
      </c>
      <c r="B160" s="5">
        <v>22200.55</v>
      </c>
      <c r="C160" s="5">
        <f t="shared" si="1"/>
        <v>-17.3</v>
      </c>
      <c r="D160" s="20">
        <f t="shared" si="2"/>
        <v>-0.0007786532</v>
      </c>
      <c r="E160" s="25"/>
      <c r="F160" s="25"/>
      <c r="G160" s="44"/>
      <c r="H160" s="25"/>
      <c r="I160" s="25"/>
    </row>
    <row r="161">
      <c r="A161" s="28" t="s">
        <v>131</v>
      </c>
      <c r="B161" s="5">
        <v>22217.85</v>
      </c>
      <c r="C161" s="5">
        <f t="shared" si="1"/>
        <v>113.8</v>
      </c>
      <c r="D161" s="20">
        <f t="shared" si="2"/>
        <v>0.005148377786</v>
      </c>
      <c r="E161" s="25"/>
      <c r="F161" s="25"/>
      <c r="G161" s="44"/>
      <c r="H161" s="25"/>
      <c r="I161" s="25"/>
    </row>
    <row r="162">
      <c r="A162" s="28" t="s">
        <v>132</v>
      </c>
      <c r="B162" s="5">
        <v>22104.05</v>
      </c>
      <c r="C162" s="5">
        <f t="shared" si="1"/>
        <v>48.85</v>
      </c>
      <c r="D162" s="20">
        <f t="shared" si="2"/>
        <v>0.002214897167</v>
      </c>
      <c r="E162" s="25"/>
      <c r="F162" s="25"/>
      <c r="G162" s="44"/>
      <c r="H162" s="25"/>
      <c r="I162" s="25"/>
    </row>
    <row r="163">
      <c r="A163" s="47">
        <v>45570.0</v>
      </c>
      <c r="B163" s="5">
        <v>22055.2</v>
      </c>
      <c r="C163" s="5">
        <f t="shared" si="1"/>
        <v>97.7</v>
      </c>
      <c r="D163" s="20">
        <f t="shared" si="2"/>
        <v>0.004449504725</v>
      </c>
      <c r="E163" s="25"/>
      <c r="F163" s="25"/>
      <c r="G163" s="44"/>
      <c r="H163" s="25"/>
      <c r="I163" s="25"/>
    </row>
    <row r="164">
      <c r="A164" s="47">
        <v>45540.0</v>
      </c>
      <c r="B164" s="5">
        <v>21957.5</v>
      </c>
      <c r="C164" s="5">
        <f t="shared" si="1"/>
        <v>-345</v>
      </c>
      <c r="D164" s="20">
        <f t="shared" si="2"/>
        <v>-0.01546911781</v>
      </c>
      <c r="E164" s="25"/>
      <c r="F164" s="25"/>
      <c r="G164" s="44"/>
      <c r="H164" s="25"/>
      <c r="I164" s="25"/>
    </row>
    <row r="165">
      <c r="A165" s="47">
        <v>45509.0</v>
      </c>
      <c r="B165" s="5">
        <v>22302.5</v>
      </c>
      <c r="C165" s="5">
        <f t="shared" si="1"/>
        <v>0</v>
      </c>
      <c r="D165" s="20">
        <f t="shared" si="2"/>
        <v>0</v>
      </c>
      <c r="E165" s="25"/>
      <c r="F165" s="25"/>
      <c r="G165" s="44"/>
      <c r="H165" s="25"/>
      <c r="I165" s="25"/>
    </row>
    <row r="166">
      <c r="A166" s="47">
        <v>45478.0</v>
      </c>
      <c r="B166" s="5">
        <v>22302.5</v>
      </c>
      <c r="C166" s="5">
        <f t="shared" si="1"/>
        <v>-140.2</v>
      </c>
      <c r="D166" s="20">
        <f t="shared" si="2"/>
        <v>-0.006247020189</v>
      </c>
      <c r="E166" s="25"/>
      <c r="F166" s="25"/>
      <c r="G166" s="44"/>
      <c r="H166" s="25"/>
      <c r="I166" s="25"/>
    </row>
    <row r="167">
      <c r="A167" s="47">
        <v>45448.0</v>
      </c>
      <c r="B167" s="5">
        <v>22442.7</v>
      </c>
      <c r="C167" s="5">
        <f t="shared" si="1"/>
        <v>-33.15</v>
      </c>
      <c r="D167" s="20">
        <f t="shared" si="2"/>
        <v>-0.00147491641</v>
      </c>
      <c r="E167" s="25"/>
      <c r="F167" s="25"/>
      <c r="G167" s="44"/>
      <c r="H167" s="25"/>
      <c r="I167" s="25"/>
    </row>
    <row r="168">
      <c r="A168" s="47">
        <v>45356.0</v>
      </c>
      <c r="B168" s="5">
        <v>22475.85</v>
      </c>
      <c r="C168" s="5">
        <f t="shared" si="1"/>
        <v>-172.35</v>
      </c>
      <c r="D168" s="20">
        <f t="shared" si="2"/>
        <v>-0.007609876282</v>
      </c>
      <c r="E168" s="25"/>
      <c r="F168" s="25"/>
      <c r="G168" s="44"/>
      <c r="H168" s="25"/>
      <c r="I168" s="25"/>
    </row>
    <row r="169">
      <c r="A169" s="47">
        <v>45327.0</v>
      </c>
      <c r="B169" s="5">
        <v>22648.2</v>
      </c>
      <c r="C169" s="5">
        <f t="shared" si="1"/>
        <v>43.35</v>
      </c>
      <c r="D169" s="20">
        <f t="shared" si="2"/>
        <v>0.001917730045</v>
      </c>
      <c r="E169" s="25"/>
      <c r="F169" s="25"/>
      <c r="G169" s="44"/>
      <c r="H169" s="25"/>
      <c r="I169" s="25"/>
    </row>
    <row r="170">
      <c r="A170" s="28" t="s">
        <v>133</v>
      </c>
      <c r="B170" s="5">
        <v>22604.85</v>
      </c>
      <c r="C170" s="5">
        <f t="shared" si="1"/>
        <v>-38.55</v>
      </c>
      <c r="D170" s="20">
        <f t="shared" si="2"/>
        <v>-0.001702482843</v>
      </c>
      <c r="E170" s="25"/>
      <c r="F170" s="25"/>
      <c r="G170" s="44"/>
      <c r="H170" s="25"/>
      <c r="I170" s="25"/>
    </row>
    <row r="171">
      <c r="A171" s="28" t="s">
        <v>134</v>
      </c>
      <c r="B171" s="5">
        <v>22643.4</v>
      </c>
      <c r="C171" s="5">
        <f t="shared" si="1"/>
        <v>223.45</v>
      </c>
      <c r="D171" s="20">
        <f t="shared" si="2"/>
        <v>0.009966569952</v>
      </c>
      <c r="E171" s="25"/>
      <c r="F171" s="25"/>
      <c r="G171" s="44"/>
      <c r="H171" s="25"/>
      <c r="I171" s="25"/>
    </row>
    <row r="172">
      <c r="A172" s="28" t="s">
        <v>135</v>
      </c>
      <c r="B172" s="5">
        <v>22419.95</v>
      </c>
      <c r="C172" s="5">
        <f t="shared" si="1"/>
        <v>-150.4</v>
      </c>
      <c r="D172" s="20">
        <f t="shared" si="2"/>
        <v>-0.006663609559</v>
      </c>
      <c r="E172" s="25"/>
      <c r="F172" s="25"/>
      <c r="G172" s="44"/>
      <c r="H172" s="25"/>
      <c r="I172" s="25"/>
    </row>
    <row r="173">
      <c r="A173" s="28" t="s">
        <v>136</v>
      </c>
      <c r="B173" s="5">
        <v>22570.35</v>
      </c>
      <c r="C173" s="5">
        <f t="shared" si="1"/>
        <v>167.95</v>
      </c>
      <c r="D173" s="20">
        <f t="shared" si="2"/>
        <v>0.007496964611</v>
      </c>
      <c r="E173" s="25"/>
      <c r="F173" s="25"/>
      <c r="G173" s="44"/>
      <c r="H173" s="25"/>
      <c r="I173" s="25"/>
    </row>
    <row r="174">
      <c r="A174" s="28" t="s">
        <v>137</v>
      </c>
      <c r="B174" s="5">
        <v>22402.4</v>
      </c>
      <c r="C174" s="5">
        <f t="shared" si="1"/>
        <v>34.4</v>
      </c>
      <c r="D174" s="20">
        <f t="shared" si="2"/>
        <v>0.001537911302</v>
      </c>
      <c r="E174" s="25"/>
      <c r="F174" s="25"/>
      <c r="G174" s="44"/>
      <c r="H174" s="25"/>
      <c r="I174" s="25"/>
    </row>
    <row r="175">
      <c r="A175" s="28" t="s">
        <v>138</v>
      </c>
      <c r="B175" s="5">
        <v>22368.0</v>
      </c>
      <c r="C175" s="5">
        <f t="shared" si="1"/>
        <v>31.6</v>
      </c>
      <c r="D175" s="20">
        <f t="shared" si="2"/>
        <v>0.001414731112</v>
      </c>
      <c r="E175" s="25"/>
      <c r="F175" s="25"/>
      <c r="G175" s="44"/>
      <c r="H175" s="25"/>
      <c r="I175" s="25"/>
    </row>
    <row r="176">
      <c r="A176" s="28" t="s">
        <v>139</v>
      </c>
      <c r="B176" s="5">
        <v>22336.4</v>
      </c>
      <c r="C176" s="5">
        <f t="shared" si="1"/>
        <v>189.4</v>
      </c>
      <c r="D176" s="20">
        <f t="shared" si="2"/>
        <v>0.008551948345</v>
      </c>
      <c r="E176" s="25"/>
      <c r="F176" s="25"/>
      <c r="G176" s="44"/>
      <c r="H176" s="25"/>
      <c r="I176" s="25"/>
    </row>
    <row r="177">
      <c r="A177" s="28" t="s">
        <v>140</v>
      </c>
      <c r="B177" s="5">
        <v>22147.0</v>
      </c>
      <c r="C177" s="5">
        <f t="shared" si="1"/>
        <v>151.15</v>
      </c>
      <c r="D177" s="20">
        <f t="shared" si="2"/>
        <v>0.006871750808</v>
      </c>
      <c r="E177" s="25"/>
      <c r="F177" s="25"/>
      <c r="G177" s="44"/>
      <c r="H177" s="25"/>
      <c r="I177" s="25"/>
    </row>
    <row r="178">
      <c r="A178" s="28" t="s">
        <v>141</v>
      </c>
      <c r="B178" s="5">
        <v>21995.85</v>
      </c>
      <c r="C178" s="5">
        <f t="shared" si="1"/>
        <v>-152.05</v>
      </c>
      <c r="D178" s="20">
        <f t="shared" si="2"/>
        <v>-0.006865210697</v>
      </c>
      <c r="E178" s="25"/>
      <c r="F178" s="25"/>
      <c r="G178" s="44"/>
      <c r="H178" s="25"/>
      <c r="I178" s="25"/>
    </row>
    <row r="179">
      <c r="A179" s="28" t="s">
        <v>142</v>
      </c>
      <c r="B179" s="5">
        <v>22147.9</v>
      </c>
      <c r="C179" s="5">
        <f t="shared" si="1"/>
        <v>-124.6</v>
      </c>
      <c r="D179" s="20">
        <f t="shared" si="2"/>
        <v>-0.005594342799</v>
      </c>
      <c r="E179" s="25"/>
      <c r="F179" s="25"/>
      <c r="G179" s="44"/>
      <c r="H179" s="25"/>
      <c r="I179" s="25"/>
    </row>
    <row r="180">
      <c r="A180" s="28" t="s">
        <v>143</v>
      </c>
      <c r="B180" s="5">
        <v>22272.5</v>
      </c>
      <c r="C180" s="5">
        <f t="shared" si="1"/>
        <v>-246.9</v>
      </c>
      <c r="D180" s="20">
        <f t="shared" si="2"/>
        <v>-0.01096388003</v>
      </c>
      <c r="E180" s="25"/>
      <c r="F180" s="25"/>
      <c r="G180" s="44"/>
      <c r="H180" s="25"/>
      <c r="I180" s="25"/>
    </row>
    <row r="181">
      <c r="A181" s="47">
        <v>45630.0</v>
      </c>
      <c r="B181" s="5">
        <v>22519.4</v>
      </c>
      <c r="C181" s="5">
        <f t="shared" si="1"/>
        <v>-234.4</v>
      </c>
      <c r="D181" s="20">
        <f t="shared" si="2"/>
        <v>-0.010301576</v>
      </c>
      <c r="E181" s="25"/>
      <c r="F181" s="25"/>
      <c r="G181" s="44"/>
      <c r="H181" s="25"/>
      <c r="I181" s="25"/>
    </row>
    <row r="182">
      <c r="A182" s="47">
        <v>45569.0</v>
      </c>
      <c r="B182" s="5">
        <v>22753.8</v>
      </c>
      <c r="C182" s="5">
        <f t="shared" si="1"/>
        <v>111.05</v>
      </c>
      <c r="D182" s="20">
        <f t="shared" si="2"/>
        <v>0.004904439611</v>
      </c>
      <c r="E182" s="25"/>
      <c r="F182" s="25"/>
      <c r="G182" s="44"/>
      <c r="H182" s="25"/>
      <c r="I182" s="25"/>
    </row>
    <row r="183">
      <c r="A183" s="47">
        <v>45539.0</v>
      </c>
      <c r="B183" s="5">
        <v>22642.75</v>
      </c>
      <c r="C183" s="5">
        <f t="shared" si="1"/>
        <v>-23.55</v>
      </c>
      <c r="D183" s="20">
        <f t="shared" si="2"/>
        <v>-0.001038987395</v>
      </c>
      <c r="E183" s="25"/>
      <c r="F183" s="25"/>
      <c r="G183" s="44"/>
      <c r="H183" s="25"/>
      <c r="I183" s="25"/>
    </row>
    <row r="184">
      <c r="A184" s="47">
        <v>45508.0</v>
      </c>
      <c r="B184" s="5">
        <v>22666.3</v>
      </c>
      <c r="C184" s="5">
        <f t="shared" si="1"/>
        <v>152.6</v>
      </c>
      <c r="D184" s="20">
        <f t="shared" si="2"/>
        <v>0.006778095115</v>
      </c>
      <c r="E184" s="25"/>
      <c r="F184" s="25"/>
      <c r="G184" s="44"/>
      <c r="H184" s="25"/>
      <c r="I184" s="25"/>
    </row>
    <row r="185">
      <c r="A185" s="47">
        <v>45416.0</v>
      </c>
      <c r="B185" s="5">
        <v>22513.7</v>
      </c>
      <c r="C185" s="5">
        <f t="shared" si="1"/>
        <v>-0.95</v>
      </c>
      <c r="D185" s="20">
        <f t="shared" si="2"/>
        <v>-0.00004219474875</v>
      </c>
      <c r="E185" s="25"/>
      <c r="F185" s="25"/>
      <c r="G185" s="44"/>
      <c r="H185" s="25"/>
      <c r="I185" s="25"/>
    </row>
    <row r="186">
      <c r="A186" s="47">
        <v>45386.0</v>
      </c>
      <c r="B186" s="5">
        <v>22514.65</v>
      </c>
      <c r="C186" s="5">
        <f t="shared" si="1"/>
        <v>80</v>
      </c>
      <c r="D186" s="20">
        <f t="shared" si="2"/>
        <v>0.00356591255</v>
      </c>
      <c r="E186" s="25"/>
      <c r="F186" s="25"/>
      <c r="G186" s="44"/>
      <c r="H186" s="25"/>
      <c r="I186" s="25"/>
    </row>
    <row r="187">
      <c r="A187" s="47">
        <v>45355.0</v>
      </c>
      <c r="B187" s="5">
        <v>22434.65</v>
      </c>
      <c r="C187" s="5">
        <f t="shared" si="1"/>
        <v>-18.65</v>
      </c>
      <c r="D187" s="20">
        <f t="shared" si="2"/>
        <v>-0.000830612872</v>
      </c>
      <c r="E187" s="25"/>
      <c r="F187" s="25"/>
      <c r="G187" s="44"/>
      <c r="H187" s="25"/>
      <c r="I187" s="25"/>
    </row>
    <row r="188">
      <c r="A188" s="47">
        <v>45326.0</v>
      </c>
      <c r="B188" s="5">
        <v>22453.3</v>
      </c>
      <c r="C188" s="5">
        <f t="shared" si="1"/>
        <v>-8.7</v>
      </c>
      <c r="D188" s="20">
        <f t="shared" si="2"/>
        <v>-0.0003873208085</v>
      </c>
      <c r="E188" s="25"/>
      <c r="F188" s="25"/>
      <c r="G188" s="44"/>
      <c r="H188" s="25"/>
      <c r="I188" s="25"/>
    </row>
    <row r="189">
      <c r="A189" s="47">
        <v>45295.0</v>
      </c>
      <c r="B189" s="5">
        <v>22462.0</v>
      </c>
      <c r="C189" s="5">
        <f t="shared" si="1"/>
        <v>135.1</v>
      </c>
      <c r="D189" s="20">
        <f t="shared" si="2"/>
        <v>0.00605099678</v>
      </c>
      <c r="E189" s="25"/>
      <c r="F189" s="25"/>
      <c r="G189" s="44"/>
      <c r="H189" s="25"/>
      <c r="I189" s="25"/>
    </row>
    <row r="190">
      <c r="A190" s="28" t="s">
        <v>144</v>
      </c>
      <c r="B190" s="5">
        <v>22326.9</v>
      </c>
      <c r="C190" s="5">
        <f t="shared" si="1"/>
        <v>203.25</v>
      </c>
      <c r="D190" s="20">
        <f t="shared" si="2"/>
        <v>0.009187001241</v>
      </c>
      <c r="E190" s="25"/>
      <c r="F190" s="25"/>
      <c r="G190" s="44"/>
      <c r="H190" s="25"/>
      <c r="I190" s="25"/>
    </row>
    <row r="191">
      <c r="A191" s="28" t="s">
        <v>145</v>
      </c>
      <c r="B191" s="5">
        <v>22123.65</v>
      </c>
      <c r="C191" s="5">
        <f t="shared" si="1"/>
        <v>118.95</v>
      </c>
      <c r="D191" s="20">
        <f t="shared" si="2"/>
        <v>0.005405663336</v>
      </c>
      <c r="E191" s="25"/>
      <c r="F191" s="25"/>
      <c r="G191" s="44"/>
      <c r="H191" s="25"/>
      <c r="I191" s="25"/>
    </row>
    <row r="192">
      <c r="A192" s="28" t="s">
        <v>146</v>
      </c>
      <c r="B192" s="5">
        <v>22004.7</v>
      </c>
      <c r="C192" s="5">
        <f t="shared" si="1"/>
        <v>-92.05</v>
      </c>
      <c r="D192" s="20">
        <f t="shared" si="2"/>
        <v>-0.004165770984</v>
      </c>
      <c r="E192" s="25"/>
      <c r="F192" s="25"/>
      <c r="G192" s="44"/>
      <c r="H192" s="25"/>
      <c r="I192" s="25"/>
    </row>
    <row r="193">
      <c r="A193" s="28" t="s">
        <v>147</v>
      </c>
      <c r="B193" s="5">
        <v>22096.75</v>
      </c>
      <c r="C193" s="5">
        <f t="shared" si="1"/>
        <v>84.8</v>
      </c>
      <c r="D193" s="20">
        <f t="shared" si="2"/>
        <v>0.003852452872</v>
      </c>
      <c r="E193" s="25"/>
      <c r="F193" s="25"/>
      <c r="G193" s="44"/>
      <c r="H193" s="25"/>
      <c r="I193" s="25"/>
    </row>
    <row r="194">
      <c r="A194" s="28" t="s">
        <v>148</v>
      </c>
      <c r="B194" s="5">
        <v>22011.95</v>
      </c>
      <c r="C194" s="5">
        <f t="shared" si="1"/>
        <v>172.85</v>
      </c>
      <c r="D194" s="20">
        <f t="shared" si="2"/>
        <v>0.007914703445</v>
      </c>
      <c r="E194" s="25"/>
      <c r="F194" s="25"/>
      <c r="G194" s="44"/>
      <c r="H194" s="25"/>
      <c r="I194" s="25"/>
    </row>
    <row r="195">
      <c r="A195" s="28" t="s">
        <v>149</v>
      </c>
      <c r="B195" s="5">
        <v>21839.1</v>
      </c>
      <c r="C195" s="5">
        <f t="shared" si="1"/>
        <v>21.65</v>
      </c>
      <c r="D195" s="20">
        <f t="shared" si="2"/>
        <v>0.0009923249509</v>
      </c>
      <c r="E195" s="25"/>
      <c r="F195" s="25"/>
      <c r="G195" s="44"/>
      <c r="H195" s="25"/>
      <c r="I195" s="25"/>
    </row>
    <row r="196">
      <c r="A196" s="28" t="s">
        <v>150</v>
      </c>
      <c r="B196" s="5">
        <v>21817.45</v>
      </c>
      <c r="C196" s="5">
        <f t="shared" si="1"/>
        <v>-238.25</v>
      </c>
      <c r="D196" s="20">
        <f t="shared" si="2"/>
        <v>-0.01080219626</v>
      </c>
      <c r="E196" s="25"/>
      <c r="F196" s="25"/>
      <c r="G196" s="44"/>
      <c r="H196" s="25"/>
      <c r="I196" s="25"/>
    </row>
    <row r="197">
      <c r="A197" s="28" t="s">
        <v>151</v>
      </c>
      <c r="B197" s="5">
        <v>22055.7</v>
      </c>
      <c r="C197" s="5">
        <f t="shared" si="1"/>
        <v>32.35</v>
      </c>
      <c r="D197" s="20">
        <f t="shared" si="2"/>
        <v>0.001468895513</v>
      </c>
      <c r="E197" s="25"/>
      <c r="F197" s="25"/>
      <c r="G197" s="44"/>
      <c r="H197" s="25"/>
      <c r="I197" s="25"/>
    </row>
    <row r="198">
      <c r="A198" s="28" t="s">
        <v>152</v>
      </c>
      <c r="B198" s="5">
        <v>22023.35</v>
      </c>
      <c r="C198" s="5">
        <f t="shared" si="1"/>
        <v>-123.3</v>
      </c>
      <c r="D198" s="20">
        <f t="shared" si="2"/>
        <v>-0.005567433449</v>
      </c>
      <c r="E198" s="25"/>
      <c r="F198" s="25"/>
      <c r="G198" s="44"/>
      <c r="H198" s="25"/>
      <c r="I198" s="25"/>
    </row>
    <row r="199">
      <c r="A199" s="28" t="s">
        <v>153</v>
      </c>
      <c r="B199" s="5">
        <v>22146.65</v>
      </c>
      <c r="C199" s="5">
        <f t="shared" si="1"/>
        <v>148.95</v>
      </c>
      <c r="D199" s="20">
        <f t="shared" si="2"/>
        <v>0.00677116244</v>
      </c>
      <c r="E199" s="25"/>
      <c r="F199" s="25"/>
      <c r="G199" s="44"/>
      <c r="H199" s="25"/>
      <c r="I199" s="25"/>
    </row>
    <row r="200">
      <c r="A200" s="28" t="s">
        <v>154</v>
      </c>
      <c r="B200" s="5">
        <v>21997.7</v>
      </c>
      <c r="C200" s="5">
        <f t="shared" si="1"/>
        <v>-338</v>
      </c>
      <c r="D200" s="20">
        <f t="shared" si="2"/>
        <v>-0.01513272474</v>
      </c>
      <c r="E200" s="25"/>
      <c r="F200" s="25"/>
      <c r="G200" s="44"/>
      <c r="H200" s="25"/>
      <c r="I200" s="25"/>
    </row>
    <row r="201">
      <c r="A201" s="47">
        <v>45629.0</v>
      </c>
      <c r="B201" s="5">
        <v>22335.7</v>
      </c>
      <c r="C201" s="5">
        <f t="shared" si="1"/>
        <v>3.05</v>
      </c>
      <c r="D201" s="20">
        <f t="shared" si="2"/>
        <v>0.0001365713429</v>
      </c>
      <c r="E201" s="25"/>
      <c r="F201" s="25"/>
      <c r="G201" s="44"/>
      <c r="H201" s="25"/>
      <c r="I201" s="25"/>
    </row>
    <row r="202">
      <c r="A202" s="47">
        <v>45599.0</v>
      </c>
      <c r="B202" s="5">
        <v>22332.65</v>
      </c>
      <c r="C202" s="5">
        <f t="shared" si="1"/>
        <v>-160.9</v>
      </c>
      <c r="D202" s="20">
        <f t="shared" si="2"/>
        <v>-0.007153161684</v>
      </c>
      <c r="E202" s="25"/>
      <c r="F202" s="25"/>
      <c r="G202" s="44"/>
      <c r="H202" s="25"/>
      <c r="I202" s="25"/>
    </row>
    <row r="203">
      <c r="A203" s="47">
        <v>45476.0</v>
      </c>
      <c r="B203" s="5">
        <v>22493.55</v>
      </c>
      <c r="C203" s="5">
        <f t="shared" si="1"/>
        <v>19.5</v>
      </c>
      <c r="D203" s="20">
        <f t="shared" si="2"/>
        <v>0.0008676673764</v>
      </c>
      <c r="E203" s="25"/>
      <c r="F203" s="25"/>
      <c r="G203" s="44"/>
      <c r="H203" s="25"/>
      <c r="I203" s="25"/>
    </row>
    <row r="204">
      <c r="A204" s="47">
        <v>45446.0</v>
      </c>
      <c r="B204" s="5">
        <v>22474.05</v>
      </c>
      <c r="C204" s="5">
        <f t="shared" si="1"/>
        <v>117.75</v>
      </c>
      <c r="D204" s="20">
        <f t="shared" si="2"/>
        <v>0.005266971726</v>
      </c>
      <c r="E204" s="25"/>
      <c r="F204" s="25"/>
      <c r="G204" s="44"/>
      <c r="H204" s="25"/>
      <c r="I204" s="25"/>
    </row>
    <row r="205">
      <c r="A205" s="47">
        <v>45415.0</v>
      </c>
      <c r="B205" s="5">
        <v>22356.3</v>
      </c>
      <c r="C205" s="5">
        <f t="shared" si="1"/>
        <v>-49.3</v>
      </c>
      <c r="D205" s="20">
        <f t="shared" si="2"/>
        <v>-0.002200342771</v>
      </c>
      <c r="E205" s="25"/>
      <c r="F205" s="25"/>
      <c r="G205" s="44"/>
      <c r="H205" s="25"/>
      <c r="I205" s="25"/>
    </row>
    <row r="206">
      <c r="A206" s="47">
        <v>45385.0</v>
      </c>
      <c r="B206" s="5">
        <v>22405.6</v>
      </c>
      <c r="C206" s="5">
        <f t="shared" si="1"/>
        <v>27.2</v>
      </c>
      <c r="D206" s="20">
        <f t="shared" si="2"/>
        <v>0.001215457763</v>
      </c>
      <c r="E206" s="25"/>
      <c r="F206" s="25"/>
      <c r="G206" s="44"/>
      <c r="H206" s="25"/>
      <c r="I206" s="25"/>
    </row>
    <row r="207">
      <c r="A207" s="47">
        <v>45325.0</v>
      </c>
      <c r="B207" s="5">
        <v>22378.4</v>
      </c>
      <c r="C207" s="5">
        <f t="shared" si="1"/>
        <v>39.65</v>
      </c>
      <c r="D207" s="20">
        <f t="shared" si="2"/>
        <v>0.001774942645</v>
      </c>
      <c r="E207" s="25"/>
      <c r="F207" s="25"/>
      <c r="G207" s="44"/>
      <c r="H207" s="25"/>
      <c r="I207" s="25"/>
    </row>
    <row r="208">
      <c r="A208" s="47">
        <v>45294.0</v>
      </c>
      <c r="B208" s="5">
        <v>22338.75</v>
      </c>
      <c r="C208" s="5">
        <f t="shared" si="1"/>
        <v>355.95</v>
      </c>
      <c r="D208" s="20">
        <f t="shared" si="2"/>
        <v>0.01619220481</v>
      </c>
      <c r="E208" s="25"/>
      <c r="F208" s="25"/>
      <c r="G208" s="44"/>
      <c r="H208" s="25"/>
      <c r="I208" s="25"/>
    </row>
    <row r="209">
      <c r="A209" s="28" t="s">
        <v>155</v>
      </c>
      <c r="B209" s="5">
        <v>21982.8</v>
      </c>
      <c r="C209" s="5">
        <f t="shared" si="1"/>
        <v>31.65</v>
      </c>
      <c r="D209" s="20">
        <f t="shared" si="2"/>
        <v>0.001441837899</v>
      </c>
      <c r="E209" s="25"/>
      <c r="F209" s="25"/>
      <c r="G209" s="44"/>
      <c r="H209" s="25"/>
      <c r="I209" s="25"/>
    </row>
    <row r="210">
      <c r="A210" s="28" t="s">
        <v>156</v>
      </c>
      <c r="B210" s="5">
        <v>21951.15</v>
      </c>
      <c r="C210" s="5">
        <f t="shared" si="1"/>
        <v>-247.2</v>
      </c>
      <c r="D210" s="20">
        <f t="shared" si="2"/>
        <v>-0.01113596281</v>
      </c>
      <c r="E210" s="25"/>
      <c r="F210" s="25"/>
      <c r="G210" s="44"/>
      <c r="H210" s="25"/>
      <c r="I210" s="25"/>
    </row>
    <row r="211">
      <c r="A211" s="28" t="s">
        <v>157</v>
      </c>
      <c r="B211" s="5">
        <v>22198.35</v>
      </c>
      <c r="C211" s="5">
        <f t="shared" si="1"/>
        <v>76.3</v>
      </c>
      <c r="D211" s="20">
        <f t="shared" si="2"/>
        <v>0.003449047444</v>
      </c>
      <c r="E211" s="25"/>
      <c r="F211" s="25"/>
      <c r="G211" s="44"/>
      <c r="H211" s="25"/>
      <c r="I211" s="25"/>
    </row>
    <row r="212">
      <c r="A212" s="28" t="s">
        <v>158</v>
      </c>
      <c r="B212" s="5">
        <v>22122.05</v>
      </c>
      <c r="C212" s="5">
        <f t="shared" si="1"/>
        <v>-90.65</v>
      </c>
      <c r="D212" s="20">
        <f t="shared" si="2"/>
        <v>-0.004080998708</v>
      </c>
      <c r="E212" s="25"/>
      <c r="F212" s="25"/>
      <c r="G212" s="44"/>
      <c r="H212" s="25"/>
      <c r="I212" s="25"/>
    </row>
    <row r="213">
      <c r="A213" s="28" t="s">
        <v>159</v>
      </c>
      <c r="B213" s="5">
        <v>22212.7</v>
      </c>
      <c r="C213" s="5">
        <f t="shared" si="1"/>
        <v>-4.75</v>
      </c>
      <c r="D213" s="20">
        <f t="shared" si="2"/>
        <v>-0.0002137959127</v>
      </c>
      <c r="E213" s="25"/>
      <c r="F213" s="25"/>
      <c r="G213" s="44"/>
      <c r="H213" s="25"/>
      <c r="I213" s="25"/>
    </row>
    <row r="214">
      <c r="A214" s="28" t="s">
        <v>160</v>
      </c>
      <c r="B214" s="5">
        <v>22217.45</v>
      </c>
      <c r="C214" s="5">
        <f t="shared" si="1"/>
        <v>162.4</v>
      </c>
      <c r="D214" s="20">
        <f t="shared" si="2"/>
        <v>0.007363392964</v>
      </c>
      <c r="E214" s="25"/>
      <c r="F214" s="25"/>
      <c r="G214" s="44"/>
      <c r="H214" s="25"/>
      <c r="I214" s="25"/>
    </row>
    <row r="215">
      <c r="A215" s="28" t="s">
        <v>161</v>
      </c>
      <c r="B215" s="5">
        <v>22055.05</v>
      </c>
      <c r="C215" s="5">
        <f t="shared" si="1"/>
        <v>-141.9</v>
      </c>
      <c r="D215" s="20">
        <f t="shared" si="2"/>
        <v>-0.006392770178</v>
      </c>
      <c r="E215" s="25"/>
      <c r="F215" s="25"/>
      <c r="G215" s="44"/>
      <c r="H215" s="25"/>
      <c r="I215" s="25"/>
    </row>
    <row r="216">
      <c r="A216" s="28" t="s">
        <v>162</v>
      </c>
      <c r="B216" s="5">
        <v>22196.95</v>
      </c>
      <c r="C216" s="5">
        <f t="shared" si="1"/>
        <v>74.7</v>
      </c>
      <c r="D216" s="20">
        <f t="shared" si="2"/>
        <v>0.003376690888</v>
      </c>
      <c r="E216" s="25"/>
      <c r="F216" s="25"/>
      <c r="G216" s="44"/>
      <c r="H216" s="25"/>
      <c r="I216" s="25"/>
    </row>
    <row r="217">
      <c r="A217" s="28" t="s">
        <v>163</v>
      </c>
      <c r="B217" s="5">
        <v>22122.25</v>
      </c>
      <c r="C217" s="5">
        <f t="shared" si="1"/>
        <v>81.55</v>
      </c>
      <c r="D217" s="20">
        <f t="shared" si="2"/>
        <v>0.003699973231</v>
      </c>
      <c r="E217" s="25"/>
      <c r="F217" s="25"/>
      <c r="G217" s="44"/>
      <c r="H217" s="25"/>
      <c r="I217" s="25"/>
    </row>
    <row r="218">
      <c r="A218" s="28" t="s">
        <v>164</v>
      </c>
      <c r="B218" s="5">
        <v>22040.7</v>
      </c>
      <c r="C218" s="5">
        <f t="shared" si="1"/>
        <v>129.95</v>
      </c>
      <c r="D218" s="20">
        <f t="shared" si="2"/>
        <v>0.005930878678</v>
      </c>
      <c r="E218" s="25"/>
      <c r="F218" s="25"/>
      <c r="G218" s="44"/>
      <c r="H218" s="25"/>
      <c r="I218" s="25"/>
    </row>
    <row r="219">
      <c r="A219" s="28" t="s">
        <v>165</v>
      </c>
      <c r="B219" s="5">
        <v>21910.75</v>
      </c>
      <c r="C219" s="5">
        <f t="shared" si="1"/>
        <v>70.7</v>
      </c>
      <c r="D219" s="20">
        <f t="shared" si="2"/>
        <v>0.003237172076</v>
      </c>
      <c r="E219" s="25"/>
      <c r="F219" s="25"/>
      <c r="G219" s="44"/>
      <c r="H219" s="25"/>
      <c r="I219" s="25"/>
    </row>
    <row r="220">
      <c r="A220" s="28" t="s">
        <v>166</v>
      </c>
      <c r="B220" s="5">
        <v>21840.05</v>
      </c>
      <c r="C220" s="5">
        <f t="shared" si="1"/>
        <v>96.8</v>
      </c>
      <c r="D220" s="20">
        <f t="shared" si="2"/>
        <v>0.004451956354</v>
      </c>
      <c r="E220" s="25"/>
      <c r="F220" s="25"/>
      <c r="G220" s="44"/>
      <c r="H220" s="25"/>
      <c r="I220" s="25"/>
    </row>
    <row r="221">
      <c r="A221" s="28" t="s">
        <v>167</v>
      </c>
      <c r="B221" s="5">
        <v>21743.25</v>
      </c>
      <c r="C221" s="5">
        <f t="shared" si="1"/>
        <v>127.2</v>
      </c>
      <c r="D221" s="20">
        <f t="shared" si="2"/>
        <v>0.005884516366</v>
      </c>
      <c r="E221" s="25"/>
      <c r="F221" s="25"/>
      <c r="G221" s="44"/>
      <c r="H221" s="25"/>
      <c r="I221" s="25"/>
    </row>
    <row r="222">
      <c r="A222" s="47">
        <v>45628.0</v>
      </c>
      <c r="B222" s="5">
        <v>21616.05</v>
      </c>
      <c r="C222" s="5">
        <f t="shared" si="1"/>
        <v>-166.45</v>
      </c>
      <c r="D222" s="20">
        <f t="shared" si="2"/>
        <v>-0.007641455297</v>
      </c>
      <c r="E222" s="25"/>
      <c r="F222" s="25"/>
      <c r="G222" s="44"/>
      <c r="H222" s="25"/>
      <c r="I222" s="25"/>
    </row>
    <row r="223">
      <c r="A223" s="47">
        <v>45537.0</v>
      </c>
      <c r="B223" s="5">
        <v>21782.5</v>
      </c>
      <c r="C223" s="5">
        <f t="shared" si="1"/>
        <v>64.55</v>
      </c>
      <c r="D223" s="20">
        <f t="shared" si="2"/>
        <v>0.00297219581</v>
      </c>
      <c r="E223" s="25"/>
      <c r="F223" s="25"/>
      <c r="G223" s="44"/>
      <c r="H223" s="25"/>
      <c r="I223" s="25"/>
    </row>
    <row r="224">
      <c r="A224" s="47">
        <v>45506.0</v>
      </c>
      <c r="B224" s="5">
        <v>21717.95</v>
      </c>
      <c r="C224" s="5">
        <f t="shared" si="1"/>
        <v>-212.55</v>
      </c>
      <c r="D224" s="20">
        <f t="shared" si="2"/>
        <v>-0.009691981487</v>
      </c>
      <c r="E224" s="25"/>
      <c r="F224" s="25"/>
      <c r="G224" s="44"/>
      <c r="H224" s="25"/>
      <c r="I224" s="25"/>
    </row>
    <row r="225">
      <c r="A225" s="47">
        <v>45475.0</v>
      </c>
      <c r="B225" s="5">
        <v>21930.5</v>
      </c>
      <c r="C225" s="5">
        <f t="shared" si="1"/>
        <v>1.1</v>
      </c>
      <c r="D225" s="20">
        <f t="shared" si="2"/>
        <v>0.00005016097112</v>
      </c>
      <c r="E225" s="25"/>
      <c r="F225" s="25"/>
      <c r="G225" s="44"/>
      <c r="H225" s="25"/>
      <c r="I225" s="25"/>
    </row>
    <row r="226">
      <c r="A226" s="47">
        <v>45445.0</v>
      </c>
      <c r="B226" s="5">
        <v>21929.4</v>
      </c>
      <c r="C226" s="5">
        <f t="shared" si="1"/>
        <v>157.7</v>
      </c>
      <c r="D226" s="20">
        <f t="shared" si="2"/>
        <v>0.007243348016</v>
      </c>
      <c r="E226" s="25"/>
      <c r="F226" s="25"/>
      <c r="G226" s="44"/>
      <c r="H226" s="25"/>
      <c r="I226" s="25"/>
    </row>
    <row r="227">
      <c r="A227" s="47">
        <v>45414.0</v>
      </c>
      <c r="B227" s="5">
        <v>21771.7</v>
      </c>
      <c r="C227" s="5">
        <f t="shared" si="1"/>
        <v>-82.1</v>
      </c>
      <c r="D227" s="20">
        <f t="shared" si="2"/>
        <v>-0.003756783717</v>
      </c>
      <c r="E227" s="25"/>
      <c r="F227" s="25"/>
      <c r="G227" s="44"/>
      <c r="H227" s="25"/>
      <c r="I227" s="25"/>
    </row>
    <row r="228">
      <c r="A228" s="47">
        <v>45324.0</v>
      </c>
      <c r="B228" s="5">
        <v>21853.8</v>
      </c>
      <c r="C228" s="5">
        <f t="shared" si="1"/>
        <v>156.35</v>
      </c>
      <c r="D228" s="20">
        <f t="shared" si="2"/>
        <v>0.007205915903</v>
      </c>
      <c r="E228" s="25"/>
      <c r="F228" s="25"/>
      <c r="G228" s="44"/>
      <c r="H228" s="25"/>
      <c r="I228" s="25"/>
    </row>
    <row r="229">
      <c r="A229" s="47">
        <v>45293.0</v>
      </c>
      <c r="B229" s="5">
        <v>21697.45</v>
      </c>
      <c r="C229" s="5">
        <f t="shared" si="1"/>
        <v>-28.25</v>
      </c>
      <c r="D229" s="20">
        <f t="shared" si="2"/>
        <v>-0.001300303327</v>
      </c>
      <c r="E229" s="25"/>
      <c r="F229" s="25"/>
      <c r="G229" s="44"/>
      <c r="H229" s="25"/>
      <c r="I229" s="25"/>
    </row>
    <row r="230">
      <c r="A230" s="28" t="s">
        <v>168</v>
      </c>
      <c r="B230" s="5">
        <v>21725.7</v>
      </c>
      <c r="C230" s="5">
        <f t="shared" si="1"/>
        <v>203.6</v>
      </c>
      <c r="D230" s="20">
        <f t="shared" si="2"/>
        <v>0.009460043397</v>
      </c>
      <c r="E230" s="25"/>
      <c r="F230" s="25"/>
      <c r="G230" s="44"/>
      <c r="H230" s="25"/>
      <c r="I230" s="25"/>
    </row>
    <row r="231">
      <c r="A231" s="28" t="s">
        <v>169</v>
      </c>
      <c r="B231" s="5">
        <v>21522.1</v>
      </c>
      <c r="C231" s="5">
        <f t="shared" si="1"/>
        <v>-215.5</v>
      </c>
      <c r="D231" s="20">
        <f t="shared" si="2"/>
        <v>-0.009913697924</v>
      </c>
      <c r="E231" s="25"/>
      <c r="F231" s="25"/>
      <c r="G231" s="44"/>
      <c r="H231" s="25"/>
      <c r="I231" s="25"/>
    </row>
    <row r="232">
      <c r="A232" s="28" t="s">
        <v>170</v>
      </c>
      <c r="B232" s="5">
        <v>21737.6</v>
      </c>
      <c r="C232" s="5">
        <f t="shared" si="1"/>
        <v>385</v>
      </c>
      <c r="D232" s="20">
        <f t="shared" si="2"/>
        <v>0.01803059112</v>
      </c>
      <c r="E232" s="25"/>
      <c r="F232" s="25"/>
      <c r="G232" s="44"/>
      <c r="H232" s="25"/>
      <c r="I232" s="25"/>
    </row>
    <row r="233">
      <c r="A233" s="28" t="s">
        <v>171</v>
      </c>
      <c r="B233" s="5">
        <v>21352.6</v>
      </c>
      <c r="C233" s="5">
        <f t="shared" si="1"/>
        <v>-101.35</v>
      </c>
      <c r="D233" s="20">
        <f t="shared" si="2"/>
        <v>-0.004724071791</v>
      </c>
      <c r="E233" s="25"/>
      <c r="F233" s="25"/>
      <c r="G233" s="44"/>
      <c r="H233" s="25"/>
      <c r="I233" s="25"/>
    </row>
    <row r="234">
      <c r="A234" s="28" t="s">
        <v>172</v>
      </c>
      <c r="B234" s="5">
        <v>21453.95</v>
      </c>
      <c r="C234" s="5">
        <f t="shared" si="1"/>
        <v>215.15</v>
      </c>
      <c r="D234" s="20">
        <f t="shared" si="2"/>
        <v>0.01013004501</v>
      </c>
      <c r="E234" s="25"/>
      <c r="F234" s="25"/>
      <c r="G234" s="44"/>
      <c r="H234" s="25"/>
      <c r="I234" s="25"/>
    </row>
    <row r="235">
      <c r="A235" s="28" t="s">
        <v>173</v>
      </c>
      <c r="B235" s="5">
        <v>21238.8</v>
      </c>
      <c r="C235" s="5">
        <f t="shared" si="1"/>
        <v>-333</v>
      </c>
      <c r="D235" s="20">
        <f t="shared" si="2"/>
        <v>-0.01543682029</v>
      </c>
      <c r="E235" s="25"/>
      <c r="F235" s="25"/>
      <c r="G235" s="44"/>
      <c r="H235" s="25"/>
      <c r="I235" s="25"/>
    </row>
    <row r="236">
      <c r="A236" s="28" t="s">
        <v>174</v>
      </c>
      <c r="B236" s="5">
        <v>21571.8</v>
      </c>
      <c r="C236" s="5">
        <f t="shared" si="1"/>
        <v>-50.6</v>
      </c>
      <c r="D236" s="20">
        <f t="shared" si="2"/>
        <v>-0.002340165754</v>
      </c>
      <c r="E236" s="25"/>
      <c r="F236" s="25"/>
      <c r="G236" s="44"/>
      <c r="H236" s="25"/>
      <c r="I236" s="25"/>
    </row>
    <row r="237">
      <c r="A237" s="28" t="s">
        <v>175</v>
      </c>
      <c r="B237" s="5">
        <v>21622.4</v>
      </c>
      <c r="C237" s="5">
        <f t="shared" si="1"/>
        <v>160.15</v>
      </c>
      <c r="D237" s="20">
        <f t="shared" si="2"/>
        <v>0.007461938986</v>
      </c>
      <c r="E237" s="25"/>
      <c r="F237" s="25"/>
      <c r="G237" s="44"/>
      <c r="H237" s="25"/>
      <c r="I237" s="25"/>
    </row>
    <row r="238">
      <c r="A238" s="28" t="s">
        <v>176</v>
      </c>
      <c r="B238" s="5">
        <v>21462.25</v>
      </c>
      <c r="C238" s="5">
        <f t="shared" si="1"/>
        <v>-109.7</v>
      </c>
      <c r="D238" s="20">
        <f t="shared" si="2"/>
        <v>-0.005085307541</v>
      </c>
      <c r="E238" s="25"/>
      <c r="F238" s="25"/>
      <c r="G238" s="44"/>
      <c r="H238" s="25"/>
      <c r="I238" s="25"/>
    </row>
    <row r="239">
      <c r="A239" s="28" t="s">
        <v>177</v>
      </c>
      <c r="B239" s="5">
        <v>21571.95</v>
      </c>
      <c r="C239" s="5">
        <f t="shared" si="1"/>
        <v>-460.35</v>
      </c>
      <c r="D239" s="20">
        <f t="shared" si="2"/>
        <v>-0.02089432333</v>
      </c>
      <c r="E239" s="25"/>
      <c r="F239" s="25"/>
      <c r="G239" s="44"/>
      <c r="H239" s="25"/>
      <c r="I239" s="25"/>
    </row>
    <row r="240">
      <c r="A240" s="28" t="s">
        <v>178</v>
      </c>
      <c r="B240" s="5">
        <v>22032.3</v>
      </c>
      <c r="C240" s="5">
        <f t="shared" si="1"/>
        <v>-65.15</v>
      </c>
      <c r="D240" s="20">
        <f t="shared" si="2"/>
        <v>-0.00294830399</v>
      </c>
      <c r="E240" s="25"/>
      <c r="F240" s="25"/>
      <c r="G240" s="44"/>
      <c r="H240" s="25"/>
      <c r="I240" s="25"/>
    </row>
    <row r="241">
      <c r="A241" s="28" t="s">
        <v>179</v>
      </c>
      <c r="B241" s="5">
        <v>22097.45</v>
      </c>
      <c r="C241" s="5">
        <f t="shared" si="1"/>
        <v>202.9</v>
      </c>
      <c r="D241" s="20">
        <f t="shared" si="2"/>
        <v>0.00926714639</v>
      </c>
      <c r="E241" s="25"/>
      <c r="F241" s="25"/>
      <c r="G241" s="44"/>
      <c r="H241" s="25"/>
      <c r="I241" s="25"/>
    </row>
    <row r="242">
      <c r="A242" s="47">
        <v>45627.0</v>
      </c>
      <c r="B242" s="5">
        <v>21894.55</v>
      </c>
      <c r="C242" s="5">
        <f t="shared" si="1"/>
        <v>247.35</v>
      </c>
      <c r="D242" s="20">
        <f t="shared" si="2"/>
        <v>0.01142642005</v>
      </c>
      <c r="E242" s="25"/>
      <c r="F242" s="25"/>
      <c r="G242" s="44"/>
      <c r="H242" s="25"/>
      <c r="I242" s="25"/>
    </row>
    <row r="243">
      <c r="A243" s="47">
        <v>45597.0</v>
      </c>
      <c r="B243" s="5">
        <v>21647.2</v>
      </c>
      <c r="C243" s="5">
        <f t="shared" si="1"/>
        <v>28.5</v>
      </c>
      <c r="D243" s="20">
        <f t="shared" si="2"/>
        <v>0.001318303136</v>
      </c>
      <c r="E243" s="25"/>
      <c r="F243" s="25"/>
      <c r="G243" s="44"/>
      <c r="H243" s="25"/>
      <c r="I243" s="25"/>
    </row>
    <row r="244">
      <c r="A244" s="47">
        <v>45566.0</v>
      </c>
      <c r="B244" s="5">
        <v>21618.7</v>
      </c>
      <c r="C244" s="5">
        <f t="shared" si="1"/>
        <v>73.85</v>
      </c>
      <c r="D244" s="20">
        <f t="shared" si="2"/>
        <v>0.00342773331</v>
      </c>
      <c r="E244" s="25"/>
      <c r="F244" s="25"/>
      <c r="G244" s="44"/>
      <c r="H244" s="25"/>
      <c r="I244" s="25"/>
    </row>
    <row r="245">
      <c r="A245" s="47">
        <v>45536.0</v>
      </c>
      <c r="B245" s="5">
        <v>21544.85</v>
      </c>
      <c r="C245" s="5">
        <f t="shared" si="1"/>
        <v>31.85</v>
      </c>
      <c r="D245" s="20">
        <f t="shared" si="2"/>
        <v>0.001480500163</v>
      </c>
      <c r="E245" s="25"/>
      <c r="F245" s="25"/>
      <c r="G245" s="44"/>
      <c r="H245" s="25"/>
      <c r="I245" s="25"/>
    </row>
    <row r="246">
      <c r="A246" s="47">
        <v>45505.0</v>
      </c>
      <c r="B246" s="5">
        <v>21513.0</v>
      </c>
      <c r="C246" s="5">
        <f t="shared" si="1"/>
        <v>-197.8</v>
      </c>
      <c r="D246" s="20">
        <f t="shared" si="2"/>
        <v>-0.009110673029</v>
      </c>
      <c r="E246" s="25"/>
      <c r="F246" s="25"/>
      <c r="G246" s="44"/>
      <c r="H246" s="25"/>
      <c r="I246" s="25"/>
    </row>
    <row r="247">
      <c r="A247" s="47">
        <v>45413.0</v>
      </c>
      <c r="B247" s="5">
        <v>21710.8</v>
      </c>
      <c r="C247" s="5">
        <f t="shared" si="1"/>
        <v>52.2</v>
      </c>
      <c r="D247" s="20">
        <f t="shared" si="2"/>
        <v>0.002410128078</v>
      </c>
      <c r="E247" s="25"/>
      <c r="F247" s="25"/>
      <c r="G247" s="44"/>
      <c r="H247" s="25"/>
      <c r="I247" s="25"/>
    </row>
    <row r="248">
      <c r="A248" s="47">
        <v>45383.0</v>
      </c>
      <c r="B248" s="5">
        <v>21658.6</v>
      </c>
      <c r="C248" s="5">
        <f t="shared" si="1"/>
        <v>141.25</v>
      </c>
      <c r="D248" s="20">
        <f t="shared" si="2"/>
        <v>0.006564470067</v>
      </c>
      <c r="E248" s="25"/>
      <c r="F248" s="25"/>
      <c r="G248" s="44"/>
      <c r="H248" s="25"/>
      <c r="I248" s="25"/>
    </row>
    <row r="249">
      <c r="A249" s="47">
        <v>45352.0</v>
      </c>
      <c r="B249" s="5">
        <v>21517.35</v>
      </c>
      <c r="C249" s="5">
        <f t="shared" si="1"/>
        <v>-148.45</v>
      </c>
      <c r="D249" s="20">
        <f t="shared" si="2"/>
        <v>-0.006851812534</v>
      </c>
      <c r="E249" s="25"/>
      <c r="F249" s="25"/>
      <c r="G249" s="44"/>
      <c r="H249" s="25"/>
      <c r="I249" s="25"/>
    </row>
    <row r="250">
      <c r="A250" s="47">
        <v>45323.0</v>
      </c>
      <c r="B250" s="5">
        <v>21665.8</v>
      </c>
      <c r="C250" s="5">
        <f t="shared" si="1"/>
        <v>-76.1</v>
      </c>
      <c r="D250" s="20">
        <f t="shared" si="2"/>
        <v>-0.00350015408</v>
      </c>
      <c r="E250" s="25"/>
      <c r="F250" s="25"/>
      <c r="G250" s="44"/>
      <c r="H250" s="25"/>
      <c r="I250" s="25"/>
    </row>
    <row r="251">
      <c r="A251" s="47">
        <v>45292.0</v>
      </c>
      <c r="B251" s="5">
        <v>21741.9</v>
      </c>
      <c r="C251" s="5">
        <f t="shared" si="1"/>
        <v>10.5</v>
      </c>
      <c r="D251" s="20">
        <f t="shared" si="2"/>
        <v>0.0004831718159</v>
      </c>
      <c r="E251" s="25"/>
      <c r="F251" s="25"/>
      <c r="G251" s="44"/>
      <c r="H251" s="25"/>
      <c r="I251" s="25"/>
    </row>
    <row r="252">
      <c r="A252" s="28" t="s">
        <v>180</v>
      </c>
      <c r="B252" s="5">
        <v>21731.4</v>
      </c>
      <c r="C252" s="5">
        <f t="shared" si="1"/>
        <v>-47.3</v>
      </c>
      <c r="D252" s="20">
        <f t="shared" si="2"/>
        <v>-0.002171846804</v>
      </c>
      <c r="E252" s="25"/>
      <c r="F252" s="25"/>
      <c r="G252" s="44"/>
      <c r="H252" s="25"/>
      <c r="I252" s="25"/>
    </row>
    <row r="253">
      <c r="A253" s="28" t="s">
        <v>181</v>
      </c>
      <c r="B253" s="5">
        <v>21778.7</v>
      </c>
      <c r="C253" s="5">
        <f t="shared" si="1"/>
        <v>123.95</v>
      </c>
      <c r="D253" s="20">
        <f t="shared" si="2"/>
        <v>0.005723917385</v>
      </c>
      <c r="E253" s="25"/>
      <c r="F253" s="25"/>
      <c r="G253" s="44"/>
      <c r="H253" s="25"/>
      <c r="I253" s="25"/>
    </row>
    <row r="254">
      <c r="A254" s="28" t="s">
        <v>182</v>
      </c>
      <c r="B254" s="5">
        <v>21654.75</v>
      </c>
      <c r="C254" s="5">
        <f t="shared" si="1"/>
        <v>213.4</v>
      </c>
      <c r="D254" s="20">
        <f t="shared" si="2"/>
        <v>0.009952731521</v>
      </c>
      <c r="E254" s="25"/>
      <c r="F254" s="25"/>
      <c r="G254" s="44"/>
      <c r="H254" s="25"/>
      <c r="I254" s="25"/>
    </row>
    <row r="255">
      <c r="A255" s="28" t="s">
        <v>183</v>
      </c>
      <c r="B255" s="5">
        <v>21441.35</v>
      </c>
      <c r="C255" s="5">
        <f t="shared" si="1"/>
        <v>91.95</v>
      </c>
      <c r="D255" s="20">
        <f t="shared" si="2"/>
        <v>0.004306912606</v>
      </c>
      <c r="E255" s="25"/>
      <c r="F255" s="25"/>
      <c r="G255" s="44"/>
      <c r="H255" s="25"/>
      <c r="I255" s="25"/>
    </row>
    <row r="256">
      <c r="A256" s="28" t="s">
        <v>184</v>
      </c>
      <c r="B256" s="5">
        <v>21349.4</v>
      </c>
      <c r="C256" s="5">
        <f t="shared" si="1"/>
        <v>94.35</v>
      </c>
      <c r="D256" s="20">
        <f t="shared" si="2"/>
        <v>0.004438945098</v>
      </c>
      <c r="E256" s="25"/>
      <c r="F256" s="25"/>
      <c r="G256" s="44"/>
      <c r="H256" s="25"/>
      <c r="I256" s="25"/>
    </row>
    <row r="257">
      <c r="A257" s="28" t="s">
        <v>185</v>
      </c>
      <c r="B257" s="5">
        <v>21255.05</v>
      </c>
      <c r="C257" s="5">
        <f t="shared" si="1"/>
        <v>104.9</v>
      </c>
      <c r="D257" s="20">
        <f t="shared" si="2"/>
        <v>0.004959775699</v>
      </c>
      <c r="E257" s="25"/>
      <c r="F257" s="25"/>
      <c r="G257" s="44"/>
      <c r="H257" s="25"/>
      <c r="I257" s="25"/>
    </row>
    <row r="258">
      <c r="A258" s="28" t="s">
        <v>186</v>
      </c>
      <c r="B258" s="5">
        <v>21150.15</v>
      </c>
      <c r="C258" s="5">
        <f t="shared" si="1"/>
        <v>-302.95</v>
      </c>
      <c r="D258" s="20">
        <f t="shared" si="2"/>
        <v>-0.01412150225</v>
      </c>
      <c r="E258" s="25"/>
      <c r="F258" s="25"/>
      <c r="G258" s="44"/>
      <c r="H258" s="25"/>
      <c r="I258" s="25"/>
    </row>
    <row r="259">
      <c r="A259" s="28" t="s">
        <v>187</v>
      </c>
      <c r="B259" s="5">
        <v>21453.1</v>
      </c>
      <c r="C259" s="5">
        <f t="shared" si="1"/>
        <v>34.45</v>
      </c>
      <c r="D259" s="20">
        <f t="shared" si="2"/>
        <v>0.001608411361</v>
      </c>
      <c r="E259" s="25"/>
      <c r="F259" s="25"/>
      <c r="G259" s="44"/>
      <c r="H259" s="25"/>
      <c r="I259" s="25"/>
    </row>
    <row r="260">
      <c r="A260" s="28" t="s">
        <v>188</v>
      </c>
      <c r="B260" s="5">
        <v>21418.65</v>
      </c>
      <c r="C260" s="5">
        <f t="shared" si="1"/>
        <v>-38</v>
      </c>
      <c r="D260" s="20">
        <f t="shared" si="2"/>
        <v>-0.001771012716</v>
      </c>
      <c r="E260" s="25"/>
      <c r="F260" s="25"/>
      <c r="G260" s="44"/>
      <c r="H260" s="25"/>
      <c r="I260" s="25"/>
    </row>
    <row r="261">
      <c r="A261" s="28" t="s">
        <v>189</v>
      </c>
      <c r="B261" s="5">
        <v>21456.65</v>
      </c>
      <c r="C261" s="5">
        <f t="shared" si="1"/>
        <v>273.95</v>
      </c>
      <c r="D261" s="20">
        <f t="shared" si="2"/>
        <v>0.0129327234</v>
      </c>
      <c r="E261" s="25"/>
      <c r="F261" s="25"/>
      <c r="G261" s="44"/>
      <c r="H261" s="25"/>
      <c r="I261" s="25"/>
    </row>
    <row r="262">
      <c r="A262" s="28" t="s">
        <v>190</v>
      </c>
      <c r="B262" s="5">
        <v>21182.7</v>
      </c>
      <c r="C262" s="5">
        <f t="shared" si="1"/>
        <v>256.35</v>
      </c>
      <c r="D262" s="20">
        <f t="shared" si="2"/>
        <v>0.01225010573</v>
      </c>
      <c r="E262" s="25"/>
      <c r="F262" s="25"/>
      <c r="G262" s="44"/>
      <c r="H262" s="25"/>
      <c r="I262" s="25"/>
    </row>
    <row r="263">
      <c r="A263" s="28" t="s">
        <v>191</v>
      </c>
      <c r="B263" s="5">
        <v>20926.35</v>
      </c>
      <c r="C263" s="5">
        <f t="shared" si="1"/>
        <v>19.95</v>
      </c>
      <c r="D263" s="20">
        <f t="shared" si="2"/>
        <v>0.000954253243</v>
      </c>
      <c r="E263" s="25"/>
      <c r="F263" s="25"/>
      <c r="G263" s="44"/>
      <c r="H263" s="25"/>
      <c r="I263" s="25"/>
    </row>
    <row r="264">
      <c r="A264" s="48">
        <v>45272.0</v>
      </c>
      <c r="B264" s="5">
        <v>20906.4</v>
      </c>
      <c r="C264" s="5">
        <f t="shared" si="1"/>
        <v>-90.7</v>
      </c>
      <c r="D264" s="20">
        <f t="shared" si="2"/>
        <v>-0.004319644141</v>
      </c>
      <c r="E264" s="25"/>
      <c r="F264" s="25"/>
      <c r="G264" s="44"/>
      <c r="H264" s="25"/>
      <c r="I264" s="25"/>
    </row>
    <row r="265">
      <c r="A265" s="48">
        <v>45242.0</v>
      </c>
      <c r="B265" s="5">
        <v>20997.1</v>
      </c>
      <c r="C265" s="5">
        <f t="shared" si="1"/>
        <v>27.7</v>
      </c>
      <c r="D265" s="20">
        <f t="shared" si="2"/>
        <v>0.001320972465</v>
      </c>
      <c r="E265" s="25"/>
      <c r="F265" s="25"/>
      <c r="G265" s="44"/>
      <c r="H265" s="25"/>
      <c r="I265" s="25"/>
    </row>
    <row r="266">
      <c r="A266" s="47">
        <v>45150.0</v>
      </c>
      <c r="B266" s="5">
        <v>20969.4</v>
      </c>
      <c r="C266" s="5">
        <f t="shared" si="1"/>
        <v>68.25</v>
      </c>
      <c r="D266" s="20">
        <f t="shared" si="2"/>
        <v>0.003265370566</v>
      </c>
      <c r="E266" s="25"/>
      <c r="F266" s="25"/>
      <c r="G266" s="44"/>
      <c r="H266" s="25"/>
      <c r="I266" s="25"/>
    </row>
    <row r="267">
      <c r="A267" s="47">
        <v>45119.0</v>
      </c>
      <c r="B267" s="5">
        <v>20901.15</v>
      </c>
      <c r="C267" s="5">
        <f t="shared" si="1"/>
        <v>-36.55</v>
      </c>
      <c r="D267" s="20">
        <f t="shared" si="2"/>
        <v>-0.001745654967</v>
      </c>
      <c r="E267" s="25"/>
      <c r="F267" s="25"/>
      <c r="G267" s="44"/>
      <c r="H267" s="25"/>
      <c r="I267" s="25"/>
    </row>
    <row r="268">
      <c r="A268" s="47">
        <v>45089.0</v>
      </c>
      <c r="B268" s="5">
        <v>20937.7</v>
      </c>
      <c r="C268" s="5">
        <f t="shared" si="1"/>
        <v>82.6</v>
      </c>
      <c r="D268" s="20">
        <f t="shared" si="2"/>
        <v>0.0039606619</v>
      </c>
      <c r="E268" s="25"/>
      <c r="F268" s="25"/>
      <c r="G268" s="44"/>
      <c r="H268" s="25"/>
      <c r="I268" s="25"/>
    </row>
    <row r="269">
      <c r="A269" s="47">
        <v>45058.0</v>
      </c>
      <c r="B269" s="5">
        <v>20855.1</v>
      </c>
      <c r="C269" s="5">
        <f t="shared" si="1"/>
        <v>168.3</v>
      </c>
      <c r="D269" s="20">
        <f t="shared" si="2"/>
        <v>0.008135622716</v>
      </c>
      <c r="E269" s="25"/>
      <c r="F269" s="25"/>
      <c r="G269" s="44"/>
      <c r="H269" s="25"/>
      <c r="I269" s="25"/>
    </row>
    <row r="270">
      <c r="A270" s="47">
        <v>45028.0</v>
      </c>
      <c r="B270" s="5">
        <v>20686.8</v>
      </c>
      <c r="C270" s="5">
        <f t="shared" si="1"/>
        <v>418.9</v>
      </c>
      <c r="D270" s="20">
        <f t="shared" si="2"/>
        <v>0.02066815013</v>
      </c>
      <c r="E270" s="25"/>
      <c r="F270" s="25"/>
      <c r="G270" s="44"/>
      <c r="H270" s="25"/>
      <c r="I270" s="25"/>
    </row>
    <row r="271">
      <c r="A271" s="47">
        <v>44938.0</v>
      </c>
      <c r="B271" s="5">
        <v>20267.9</v>
      </c>
      <c r="C271" s="5">
        <f t="shared" si="1"/>
        <v>134.75</v>
      </c>
      <c r="D271" s="20">
        <f t="shared" si="2"/>
        <v>0.00669294174</v>
      </c>
      <c r="E271" s="25"/>
      <c r="F271" s="25"/>
      <c r="G271" s="44"/>
      <c r="H271" s="25"/>
      <c r="I271" s="25"/>
    </row>
    <row r="272">
      <c r="A272" s="28" t="s">
        <v>192</v>
      </c>
      <c r="B272" s="5">
        <v>20133.15</v>
      </c>
      <c r="C272" s="5">
        <f t="shared" si="1"/>
        <v>36.55</v>
      </c>
      <c r="D272" s="20">
        <f t="shared" si="2"/>
        <v>0.001818715604</v>
      </c>
      <c r="E272" s="25"/>
      <c r="F272" s="25"/>
      <c r="G272" s="44"/>
      <c r="H272" s="25"/>
      <c r="I272" s="25"/>
    </row>
    <row r="273">
      <c r="A273" s="28" t="s">
        <v>193</v>
      </c>
      <c r="B273" s="5">
        <v>20096.6</v>
      </c>
      <c r="C273" s="5">
        <f t="shared" si="1"/>
        <v>206.9</v>
      </c>
      <c r="D273" s="20">
        <f t="shared" si="2"/>
        <v>0.01040236907</v>
      </c>
      <c r="E273" s="25"/>
      <c r="F273" s="25"/>
      <c r="G273" s="44"/>
      <c r="H273" s="25"/>
      <c r="I273" s="25"/>
    </row>
    <row r="274">
      <c r="A274" s="28" t="s">
        <v>194</v>
      </c>
      <c r="B274" s="5">
        <v>19889.7</v>
      </c>
      <c r="C274" s="5">
        <f t="shared" si="1"/>
        <v>95</v>
      </c>
      <c r="D274" s="20">
        <f t="shared" si="2"/>
        <v>0.00479926445</v>
      </c>
      <c r="E274" s="25"/>
      <c r="F274" s="25"/>
      <c r="G274" s="44"/>
      <c r="H274" s="25"/>
      <c r="I274" s="25"/>
    </row>
    <row r="275">
      <c r="A275" s="28" t="s">
        <v>195</v>
      </c>
      <c r="B275" s="5">
        <v>19794.7</v>
      </c>
      <c r="C275" s="5">
        <f t="shared" si="1"/>
        <v>-7.3</v>
      </c>
      <c r="D275" s="20">
        <f t="shared" si="2"/>
        <v>-0.0003686496314</v>
      </c>
      <c r="E275" s="25"/>
      <c r="F275" s="25"/>
      <c r="G275" s="44"/>
      <c r="H275" s="25"/>
      <c r="I275" s="25"/>
    </row>
    <row r="276">
      <c r="A276" s="28" t="s">
        <v>196</v>
      </c>
      <c r="B276" s="5">
        <v>19802.0</v>
      </c>
      <c r="C276" s="5">
        <f t="shared" si="1"/>
        <v>-9.85</v>
      </c>
      <c r="D276" s="20">
        <f t="shared" si="2"/>
        <v>-0.0004971771945</v>
      </c>
      <c r="E276" s="25"/>
      <c r="F276" s="25"/>
      <c r="G276" s="44"/>
      <c r="H276" s="25"/>
      <c r="I276" s="25"/>
    </row>
    <row r="277">
      <c r="A277" s="28" t="s">
        <v>197</v>
      </c>
      <c r="B277" s="5">
        <v>19811.85</v>
      </c>
      <c r="C277" s="5">
        <f t="shared" si="1"/>
        <v>28.45</v>
      </c>
      <c r="D277" s="20">
        <f t="shared" si="2"/>
        <v>0.001438074345</v>
      </c>
      <c r="E277" s="25"/>
      <c r="F277" s="25"/>
      <c r="G277" s="44"/>
      <c r="H277" s="25"/>
      <c r="I277" s="25"/>
    </row>
    <row r="278">
      <c r="A278" s="28" t="s">
        <v>198</v>
      </c>
      <c r="B278" s="5">
        <v>19783.4</v>
      </c>
      <c r="C278" s="5">
        <f t="shared" si="1"/>
        <v>89.4</v>
      </c>
      <c r="D278" s="20">
        <f t="shared" si="2"/>
        <v>0.004539453641</v>
      </c>
      <c r="E278" s="25"/>
      <c r="F278" s="25"/>
      <c r="G278" s="44"/>
      <c r="H278" s="25"/>
      <c r="I278" s="25"/>
    </row>
    <row r="279">
      <c r="A279" s="28" t="s">
        <v>199</v>
      </c>
      <c r="B279" s="5">
        <v>19694.0</v>
      </c>
      <c r="C279" s="5">
        <f t="shared" si="1"/>
        <v>-37.8</v>
      </c>
      <c r="D279" s="20">
        <f t="shared" si="2"/>
        <v>-0.001915689395</v>
      </c>
      <c r="E279" s="25"/>
      <c r="F279" s="25"/>
      <c r="G279" s="44"/>
      <c r="H279" s="25"/>
      <c r="I279" s="25"/>
    </row>
    <row r="280">
      <c r="A280" s="28" t="s">
        <v>200</v>
      </c>
      <c r="B280" s="5">
        <v>19731.8</v>
      </c>
      <c r="C280" s="5">
        <f t="shared" si="1"/>
        <v>-33.4</v>
      </c>
      <c r="D280" s="20">
        <f t="shared" si="2"/>
        <v>-0.001689838706</v>
      </c>
      <c r="E280" s="25"/>
      <c r="F280" s="25"/>
      <c r="G280" s="44"/>
      <c r="H280" s="25"/>
      <c r="I280" s="25"/>
    </row>
    <row r="281">
      <c r="A281" s="28" t="s">
        <v>201</v>
      </c>
      <c r="B281" s="5">
        <v>19765.2</v>
      </c>
      <c r="C281" s="5">
        <f t="shared" si="1"/>
        <v>89.75</v>
      </c>
      <c r="D281" s="20">
        <f t="shared" si="2"/>
        <v>0.0045615221</v>
      </c>
      <c r="E281" s="25"/>
      <c r="F281" s="25"/>
      <c r="G281" s="44"/>
      <c r="H281" s="25"/>
      <c r="I281" s="25"/>
    </row>
    <row r="282">
      <c r="A282" s="28" t="s">
        <v>202</v>
      </c>
      <c r="B282" s="5">
        <v>19675.45</v>
      </c>
      <c r="C282" s="5">
        <f t="shared" si="1"/>
        <v>231.9</v>
      </c>
      <c r="D282" s="20">
        <f t="shared" si="2"/>
        <v>0.01192683435</v>
      </c>
      <c r="E282" s="25"/>
      <c r="F282" s="25"/>
      <c r="G282" s="44"/>
      <c r="H282" s="25"/>
      <c r="I282" s="25"/>
    </row>
    <row r="283">
      <c r="A283" s="28" t="s">
        <v>203</v>
      </c>
      <c r="B283" s="5">
        <v>19443.55</v>
      </c>
      <c r="C283" s="5">
        <f t="shared" si="1"/>
        <v>-82</v>
      </c>
      <c r="D283" s="20">
        <f t="shared" si="2"/>
        <v>-0.004199625619</v>
      </c>
      <c r="E283" s="25"/>
      <c r="F283" s="25"/>
      <c r="G283" s="44"/>
      <c r="H283" s="25"/>
      <c r="I283" s="25"/>
    </row>
    <row r="284">
      <c r="A284" s="48">
        <v>45271.0</v>
      </c>
      <c r="B284" s="5">
        <v>19525.55</v>
      </c>
      <c r="C284" s="5">
        <f t="shared" si="1"/>
        <v>100.2</v>
      </c>
      <c r="D284" s="20">
        <f t="shared" si="2"/>
        <v>0.005158208218</v>
      </c>
      <c r="E284" s="25"/>
      <c r="F284" s="25"/>
      <c r="G284" s="44"/>
      <c r="H284" s="25"/>
      <c r="I284" s="25"/>
    </row>
    <row r="285">
      <c r="A285" s="48">
        <v>45210.0</v>
      </c>
      <c r="B285" s="5">
        <v>19425.35</v>
      </c>
      <c r="C285" s="5">
        <f t="shared" si="1"/>
        <v>30.05</v>
      </c>
      <c r="D285" s="20">
        <f t="shared" si="2"/>
        <v>0.001549344429</v>
      </c>
      <c r="E285" s="25"/>
      <c r="F285" s="25"/>
      <c r="G285" s="44"/>
      <c r="H285" s="25"/>
      <c r="I285" s="25"/>
    </row>
    <row r="286">
      <c r="A286" s="47">
        <v>45180.0</v>
      </c>
      <c r="B286" s="5">
        <v>19395.3</v>
      </c>
      <c r="C286" s="5">
        <f t="shared" si="1"/>
        <v>-48.2</v>
      </c>
      <c r="D286" s="20">
        <f t="shared" si="2"/>
        <v>-0.00247897755</v>
      </c>
      <c r="E286" s="25"/>
      <c r="F286" s="25"/>
      <c r="G286" s="44"/>
      <c r="H286" s="25"/>
      <c r="I286" s="25"/>
    </row>
    <row r="287">
      <c r="A287" s="47">
        <v>45149.0</v>
      </c>
      <c r="B287" s="5">
        <v>19443.5</v>
      </c>
      <c r="C287" s="5">
        <f t="shared" si="1"/>
        <v>36.8</v>
      </c>
      <c r="D287" s="20">
        <f t="shared" si="2"/>
        <v>0.001896252325</v>
      </c>
      <c r="E287" s="25"/>
      <c r="F287" s="25"/>
      <c r="G287" s="44"/>
      <c r="H287" s="25"/>
      <c r="I287" s="25"/>
    </row>
    <row r="288">
      <c r="A288" s="47">
        <v>45118.0</v>
      </c>
      <c r="B288" s="5">
        <v>19406.7</v>
      </c>
      <c r="C288" s="5">
        <f t="shared" si="1"/>
        <v>-5.05</v>
      </c>
      <c r="D288" s="20">
        <f t="shared" si="2"/>
        <v>-0.0002601517122</v>
      </c>
      <c r="E288" s="25"/>
      <c r="F288" s="25"/>
      <c r="G288" s="44"/>
      <c r="H288" s="25"/>
      <c r="I288" s="25"/>
    </row>
    <row r="289">
      <c r="A289" s="47">
        <v>45088.0</v>
      </c>
      <c r="B289" s="5">
        <v>19411.75</v>
      </c>
      <c r="C289" s="5">
        <f t="shared" si="1"/>
        <v>181.15</v>
      </c>
      <c r="D289" s="20">
        <f t="shared" si="2"/>
        <v>0.009419882895</v>
      </c>
      <c r="E289" s="25"/>
      <c r="F289" s="25"/>
      <c r="G289" s="44"/>
      <c r="H289" s="25"/>
      <c r="I289" s="25"/>
    </row>
    <row r="290">
      <c r="A290" s="47">
        <v>44996.0</v>
      </c>
      <c r="B290" s="5">
        <v>19230.6</v>
      </c>
      <c r="C290" s="5">
        <f t="shared" si="1"/>
        <v>97.35</v>
      </c>
      <c r="D290" s="20">
        <f t="shared" si="2"/>
        <v>0.005088001254</v>
      </c>
      <c r="E290" s="25"/>
      <c r="F290" s="25"/>
      <c r="G290" s="44"/>
      <c r="H290" s="25"/>
      <c r="I290" s="25"/>
    </row>
    <row r="291">
      <c r="A291" s="47">
        <v>44968.0</v>
      </c>
      <c r="B291" s="5">
        <v>19133.25</v>
      </c>
      <c r="C291" s="5">
        <f t="shared" si="1"/>
        <v>144.1</v>
      </c>
      <c r="D291" s="20">
        <f t="shared" si="2"/>
        <v>0.007588543984</v>
      </c>
      <c r="E291" s="25"/>
      <c r="F291" s="25"/>
      <c r="G291" s="44"/>
      <c r="H291" s="25"/>
      <c r="I291" s="25"/>
    </row>
    <row r="292">
      <c r="A292" s="47">
        <v>44937.0</v>
      </c>
      <c r="B292" s="5">
        <v>18989.15</v>
      </c>
      <c r="C292" s="5">
        <f t="shared" si="1"/>
        <v>-90.45</v>
      </c>
      <c r="D292" s="20">
        <f t="shared" si="2"/>
        <v>-0.004740665423</v>
      </c>
      <c r="E292" s="25"/>
      <c r="F292" s="25"/>
      <c r="G292" s="44"/>
      <c r="H292" s="25"/>
      <c r="I292" s="25"/>
    </row>
    <row r="293">
      <c r="A293" s="28" t="s">
        <v>204</v>
      </c>
      <c r="B293" s="5">
        <v>19079.6</v>
      </c>
      <c r="C293" s="5">
        <f t="shared" si="1"/>
        <v>-61.3</v>
      </c>
      <c r="D293" s="20">
        <f t="shared" si="2"/>
        <v>-0.003202566233</v>
      </c>
      <c r="E293" s="25"/>
      <c r="F293" s="25"/>
      <c r="G293" s="44"/>
      <c r="H293" s="25"/>
      <c r="I293" s="25"/>
    </row>
    <row r="294">
      <c r="A294" s="28" t="s">
        <v>205</v>
      </c>
      <c r="B294" s="5">
        <v>19140.9</v>
      </c>
      <c r="C294" s="5">
        <f t="shared" si="1"/>
        <v>93.65</v>
      </c>
      <c r="D294" s="20">
        <f t="shared" si="2"/>
        <v>0.004916720261</v>
      </c>
      <c r="E294" s="25"/>
      <c r="F294" s="25"/>
      <c r="G294" s="44"/>
      <c r="H294" s="25"/>
      <c r="I294" s="25"/>
    </row>
    <row r="295">
      <c r="A295" s="28" t="s">
        <v>206</v>
      </c>
      <c r="B295" s="5">
        <v>19047.25</v>
      </c>
      <c r="C295" s="5">
        <f t="shared" si="1"/>
        <v>190</v>
      </c>
      <c r="D295" s="20">
        <f t="shared" si="2"/>
        <v>0.01007570033</v>
      </c>
      <c r="E295" s="25"/>
      <c r="F295" s="25"/>
      <c r="G295" s="44"/>
      <c r="H295" s="25"/>
      <c r="I295" s="25"/>
    </row>
    <row r="296">
      <c r="A296" s="28" t="s">
        <v>207</v>
      </c>
      <c r="B296" s="5">
        <v>18857.25</v>
      </c>
      <c r="C296" s="5">
        <f t="shared" si="1"/>
        <v>-264.9</v>
      </c>
      <c r="D296" s="20">
        <f t="shared" si="2"/>
        <v>-0.01385304477</v>
      </c>
      <c r="E296" s="25"/>
      <c r="F296" s="25"/>
      <c r="G296" s="44"/>
      <c r="H296" s="25"/>
      <c r="I296" s="25"/>
    </row>
    <row r="297">
      <c r="A297" s="28" t="s">
        <v>208</v>
      </c>
      <c r="B297" s="5">
        <v>19122.15</v>
      </c>
      <c r="C297" s="5">
        <f t="shared" si="1"/>
        <v>-159.6</v>
      </c>
      <c r="D297" s="20">
        <f t="shared" si="2"/>
        <v>-0.008277256992</v>
      </c>
      <c r="E297" s="25"/>
      <c r="F297" s="25"/>
      <c r="G297" s="44"/>
      <c r="H297" s="25"/>
      <c r="I297" s="25"/>
    </row>
    <row r="298">
      <c r="A298" s="28" t="s">
        <v>209</v>
      </c>
      <c r="B298" s="5">
        <v>19281.75</v>
      </c>
      <c r="C298" s="5">
        <f t="shared" si="1"/>
        <v>-260.9</v>
      </c>
      <c r="D298" s="20">
        <f t="shared" si="2"/>
        <v>-0.0133502877</v>
      </c>
      <c r="E298" s="25"/>
      <c r="F298" s="25"/>
      <c r="G298" s="44"/>
      <c r="H298" s="25"/>
      <c r="I298" s="25"/>
    </row>
    <row r="299">
      <c r="A299" s="28" t="s">
        <v>210</v>
      </c>
      <c r="B299" s="5">
        <v>19542.65</v>
      </c>
      <c r="C299" s="5">
        <f t="shared" si="1"/>
        <v>-82.05</v>
      </c>
      <c r="D299" s="20">
        <f t="shared" si="2"/>
        <v>-0.004180955632</v>
      </c>
      <c r="E299" s="25"/>
      <c r="F299" s="25"/>
      <c r="G299" s="44"/>
      <c r="H299" s="25"/>
      <c r="I299" s="25"/>
    </row>
    <row r="300">
      <c r="A300" s="28" t="s">
        <v>211</v>
      </c>
      <c r="B300" s="5">
        <v>19624.7</v>
      </c>
      <c r="C300" s="5">
        <f t="shared" si="1"/>
        <v>-46.4</v>
      </c>
      <c r="D300" s="20">
        <f t="shared" si="2"/>
        <v>-0.002358790307</v>
      </c>
      <c r="E300" s="25"/>
      <c r="F300" s="25"/>
      <c r="G300" s="44"/>
      <c r="H300" s="25"/>
      <c r="I300" s="25"/>
    </row>
    <row r="301">
      <c r="A301" s="28" t="s">
        <v>212</v>
      </c>
      <c r="B301" s="5">
        <v>19671.1</v>
      </c>
      <c r="C301" s="5">
        <f t="shared" si="1"/>
        <v>-140.4</v>
      </c>
      <c r="D301" s="20">
        <f t="shared" si="2"/>
        <v>-0.007086793024</v>
      </c>
      <c r="E301" s="25"/>
      <c r="F301" s="25"/>
      <c r="G301" s="44"/>
      <c r="H301" s="25"/>
      <c r="I301" s="25"/>
    </row>
    <row r="302">
      <c r="A302" s="28" t="s">
        <v>213</v>
      </c>
      <c r="B302" s="5">
        <v>19811.5</v>
      </c>
      <c r="C302" s="5">
        <f t="shared" si="1"/>
        <v>79.75</v>
      </c>
      <c r="D302" s="20">
        <f t="shared" si="2"/>
        <v>0.004041709428</v>
      </c>
      <c r="E302" s="25"/>
      <c r="F302" s="25"/>
      <c r="G302" s="44"/>
      <c r="H302" s="25"/>
      <c r="I302" s="25"/>
    </row>
    <row r="303">
      <c r="A303" s="28" t="s">
        <v>214</v>
      </c>
      <c r="B303" s="5">
        <v>19731.75</v>
      </c>
      <c r="C303" s="5">
        <f t="shared" si="1"/>
        <v>-19.3</v>
      </c>
      <c r="D303" s="20">
        <f t="shared" si="2"/>
        <v>-0.0009771632394</v>
      </c>
      <c r="E303" s="25"/>
      <c r="F303" s="25"/>
      <c r="G303" s="44"/>
      <c r="H303" s="25"/>
      <c r="I303" s="25"/>
    </row>
    <row r="304">
      <c r="A304" s="28" t="s">
        <v>215</v>
      </c>
      <c r="B304" s="5">
        <v>19751.05</v>
      </c>
      <c r="C304" s="5">
        <f t="shared" si="1"/>
        <v>-42.95</v>
      </c>
      <c r="D304" s="20">
        <f t="shared" si="2"/>
        <v>-0.002169849449</v>
      </c>
      <c r="E304" s="25"/>
      <c r="F304" s="25"/>
      <c r="G304" s="44"/>
      <c r="H304" s="25"/>
      <c r="I304" s="25"/>
    </row>
    <row r="305">
      <c r="A305" s="48">
        <v>45270.0</v>
      </c>
      <c r="B305" s="5">
        <v>19794.0</v>
      </c>
      <c r="C305" s="5">
        <f t="shared" si="1"/>
        <v>-17.35</v>
      </c>
      <c r="D305" s="20">
        <f t="shared" si="2"/>
        <v>-0.000875760612</v>
      </c>
      <c r="E305" s="25"/>
      <c r="F305" s="25"/>
      <c r="G305" s="44"/>
      <c r="H305" s="25"/>
      <c r="I305" s="25"/>
    </row>
    <row r="306">
      <c r="A306" s="48">
        <v>45240.0</v>
      </c>
      <c r="B306" s="5">
        <v>19811.35</v>
      </c>
      <c r="C306" s="5">
        <f t="shared" si="1"/>
        <v>121.5</v>
      </c>
      <c r="D306" s="20">
        <f t="shared" si="2"/>
        <v>0.006170692006</v>
      </c>
      <c r="E306" s="25"/>
      <c r="F306" s="25"/>
      <c r="G306" s="44"/>
      <c r="H306" s="25"/>
      <c r="I306" s="25"/>
    </row>
    <row r="307">
      <c r="A307" s="48">
        <v>45209.0</v>
      </c>
      <c r="B307" s="5">
        <v>19689.85</v>
      </c>
      <c r="C307" s="5">
        <f t="shared" si="1"/>
        <v>177.5</v>
      </c>
      <c r="D307" s="20">
        <f t="shared" si="2"/>
        <v>0.009096802794</v>
      </c>
      <c r="E307" s="25"/>
      <c r="F307" s="25"/>
      <c r="G307" s="44"/>
      <c r="H307" s="25"/>
      <c r="I307" s="25"/>
    </row>
    <row r="308">
      <c r="A308" s="47">
        <v>45179.0</v>
      </c>
      <c r="B308" s="5">
        <v>19512.35</v>
      </c>
      <c r="C308" s="5">
        <f t="shared" si="1"/>
        <v>-141.15</v>
      </c>
      <c r="D308" s="20">
        <f t="shared" si="2"/>
        <v>-0.007181926883</v>
      </c>
      <c r="E308" s="25"/>
      <c r="F308" s="25"/>
      <c r="G308" s="44"/>
      <c r="H308" s="25"/>
      <c r="I308" s="25"/>
    </row>
    <row r="309">
      <c r="A309" s="47">
        <v>45087.0</v>
      </c>
      <c r="B309" s="5">
        <v>19653.5</v>
      </c>
      <c r="C309" s="5">
        <f t="shared" si="1"/>
        <v>107.75</v>
      </c>
      <c r="D309" s="20">
        <f t="shared" si="2"/>
        <v>0.005512707366</v>
      </c>
      <c r="E309" s="25"/>
      <c r="F309" s="25"/>
      <c r="G309" s="44"/>
      <c r="H309" s="25"/>
      <c r="I309" s="25"/>
    </row>
    <row r="310">
      <c r="A310" s="47">
        <v>45056.0</v>
      </c>
      <c r="B310" s="5">
        <v>19545.75</v>
      </c>
      <c r="C310" s="5">
        <f t="shared" si="1"/>
        <v>109.65</v>
      </c>
      <c r="D310" s="20">
        <f t="shared" si="2"/>
        <v>0.005641563894</v>
      </c>
      <c r="E310" s="25"/>
      <c r="F310" s="25"/>
      <c r="G310" s="44"/>
      <c r="H310" s="25"/>
      <c r="I310" s="25"/>
    </row>
    <row r="311">
      <c r="A311" s="47">
        <v>45026.0</v>
      </c>
      <c r="B311" s="5">
        <v>19436.1</v>
      </c>
      <c r="C311" s="5">
        <f t="shared" si="1"/>
        <v>-92.65</v>
      </c>
      <c r="D311" s="20">
        <f t="shared" si="2"/>
        <v>-0.004744287269</v>
      </c>
      <c r="E311" s="25"/>
      <c r="F311" s="25"/>
      <c r="G311" s="44"/>
      <c r="H311" s="25"/>
      <c r="I311" s="25"/>
    </row>
    <row r="312">
      <c r="A312" s="47">
        <v>44995.0</v>
      </c>
      <c r="B312" s="5">
        <v>19528.75</v>
      </c>
      <c r="C312" s="5">
        <f t="shared" si="1"/>
        <v>-109.55</v>
      </c>
      <c r="D312" s="20">
        <f t="shared" si="2"/>
        <v>-0.005578385094</v>
      </c>
      <c r="E312" s="25"/>
      <c r="F312" s="25"/>
      <c r="G312" s="44"/>
      <c r="H312" s="25"/>
      <c r="I312" s="25"/>
    </row>
    <row r="313">
      <c r="A313" s="28" t="s">
        <v>216</v>
      </c>
      <c r="B313" s="5">
        <v>19638.3</v>
      </c>
      <c r="C313" s="5">
        <f t="shared" si="1"/>
        <v>114.75</v>
      </c>
      <c r="D313" s="20">
        <f t="shared" si="2"/>
        <v>0.005877517152</v>
      </c>
      <c r="E313" s="25"/>
      <c r="F313" s="25"/>
      <c r="G313" s="44"/>
      <c r="H313" s="25"/>
      <c r="I313" s="25"/>
    </row>
    <row r="314">
      <c r="A314" s="28" t="s">
        <v>217</v>
      </c>
      <c r="B314" s="5">
        <v>19523.55</v>
      </c>
      <c r="C314" s="5">
        <f t="shared" si="1"/>
        <v>-192.9</v>
      </c>
      <c r="D314" s="20">
        <f t="shared" si="2"/>
        <v>-0.009783708528</v>
      </c>
      <c r="E314" s="25"/>
      <c r="F314" s="25"/>
      <c r="G314" s="44"/>
      <c r="H314" s="25"/>
      <c r="I314" s="25"/>
    </row>
    <row r="315">
      <c r="A315" s="28" t="s">
        <v>218</v>
      </c>
      <c r="B315" s="5">
        <v>19716.45</v>
      </c>
      <c r="C315" s="5">
        <f t="shared" si="1"/>
        <v>51.75</v>
      </c>
      <c r="D315" s="20">
        <f t="shared" si="2"/>
        <v>0.002631619094</v>
      </c>
      <c r="E315" s="25"/>
      <c r="F315" s="25"/>
      <c r="G315" s="44"/>
      <c r="H315" s="25"/>
      <c r="I315" s="25"/>
    </row>
    <row r="316">
      <c r="A316" s="28" t="s">
        <v>219</v>
      </c>
      <c r="B316" s="5">
        <v>19664.7</v>
      </c>
      <c r="C316" s="5">
        <f t="shared" si="1"/>
        <v>-9.85</v>
      </c>
      <c r="D316" s="20">
        <f t="shared" si="2"/>
        <v>-0.0005006467746</v>
      </c>
      <c r="E316" s="25"/>
      <c r="F316" s="25"/>
      <c r="G316" s="44"/>
      <c r="H316" s="25"/>
      <c r="I316" s="25"/>
    </row>
    <row r="317">
      <c r="A317" s="28" t="s">
        <v>220</v>
      </c>
      <c r="B317" s="5">
        <v>19674.55</v>
      </c>
      <c r="C317" s="5">
        <f t="shared" si="1"/>
        <v>0.3</v>
      </c>
      <c r="D317" s="20">
        <f t="shared" si="2"/>
        <v>0.00001524835762</v>
      </c>
      <c r="E317" s="25"/>
      <c r="F317" s="25"/>
      <c r="G317" s="44"/>
      <c r="H317" s="25"/>
      <c r="I317" s="25"/>
    </row>
    <row r="318">
      <c r="A318" s="28" t="s">
        <v>221</v>
      </c>
      <c r="B318" s="5">
        <v>19674.25</v>
      </c>
      <c r="C318" s="5">
        <f t="shared" si="1"/>
        <v>-68.1</v>
      </c>
      <c r="D318" s="20">
        <f t="shared" si="2"/>
        <v>-0.003449437377</v>
      </c>
      <c r="E318" s="25"/>
      <c r="F318" s="25"/>
      <c r="G318" s="44"/>
      <c r="H318" s="25"/>
      <c r="I318" s="25"/>
    </row>
    <row r="319">
      <c r="A319" s="28" t="s">
        <v>222</v>
      </c>
      <c r="B319" s="5">
        <v>19742.35</v>
      </c>
      <c r="C319" s="5">
        <f t="shared" si="1"/>
        <v>-159.05</v>
      </c>
      <c r="D319" s="20">
        <f t="shared" si="2"/>
        <v>-0.007991900067</v>
      </c>
      <c r="E319" s="25"/>
      <c r="F319" s="25"/>
      <c r="G319" s="44"/>
      <c r="H319" s="25"/>
      <c r="I319" s="25"/>
    </row>
    <row r="320">
      <c r="A320" s="28" t="s">
        <v>223</v>
      </c>
      <c r="B320" s="5">
        <v>19901.4</v>
      </c>
      <c r="C320" s="5">
        <f t="shared" si="1"/>
        <v>-231.9</v>
      </c>
      <c r="D320" s="20">
        <f t="shared" si="2"/>
        <v>-0.01151823099</v>
      </c>
      <c r="E320" s="25"/>
      <c r="F320" s="25"/>
      <c r="G320" s="44"/>
      <c r="H320" s="25"/>
      <c r="I320" s="25"/>
    </row>
    <row r="321">
      <c r="A321" s="28" t="s">
        <v>224</v>
      </c>
      <c r="B321" s="5">
        <v>20133.3</v>
      </c>
      <c r="C321" s="5">
        <f t="shared" si="1"/>
        <v>-59.05</v>
      </c>
      <c r="D321" s="20">
        <f t="shared" si="2"/>
        <v>-0.002924374825</v>
      </c>
      <c r="E321" s="25"/>
      <c r="F321" s="25"/>
      <c r="G321" s="44"/>
      <c r="H321" s="25"/>
      <c r="I321" s="25"/>
    </row>
    <row r="322">
      <c r="A322" s="28" t="s">
        <v>225</v>
      </c>
      <c r="B322" s="5">
        <v>20192.35</v>
      </c>
      <c r="C322" s="5">
        <f t="shared" si="1"/>
        <v>89.25</v>
      </c>
      <c r="D322" s="20">
        <f t="shared" si="2"/>
        <v>0.004439613791</v>
      </c>
      <c r="E322" s="25"/>
      <c r="F322" s="25"/>
      <c r="G322" s="44"/>
      <c r="H322" s="25"/>
      <c r="I322" s="25"/>
    </row>
    <row r="323">
      <c r="A323" s="28" t="s">
        <v>226</v>
      </c>
      <c r="B323" s="5">
        <v>20103.1</v>
      </c>
      <c r="C323" s="5">
        <f t="shared" si="1"/>
        <v>33.1</v>
      </c>
      <c r="D323" s="20">
        <f t="shared" si="2"/>
        <v>0.001649227703</v>
      </c>
      <c r="E323" s="25"/>
      <c r="F323" s="25"/>
      <c r="G323" s="44"/>
      <c r="H323" s="25"/>
      <c r="I323" s="25"/>
    </row>
    <row r="324">
      <c r="A324" s="28" t="s">
        <v>227</v>
      </c>
      <c r="B324" s="5">
        <v>20070.0</v>
      </c>
      <c r="C324" s="5">
        <f t="shared" si="1"/>
        <v>76.8</v>
      </c>
      <c r="D324" s="20">
        <f t="shared" si="2"/>
        <v>0.003841306044</v>
      </c>
      <c r="E324" s="25"/>
      <c r="F324" s="25"/>
      <c r="G324" s="44"/>
      <c r="H324" s="25"/>
      <c r="I324" s="25"/>
    </row>
    <row r="325">
      <c r="A325" s="47">
        <v>45269.0</v>
      </c>
      <c r="B325" s="5">
        <v>19993.2</v>
      </c>
      <c r="C325" s="5">
        <f t="shared" si="1"/>
        <v>-3.15</v>
      </c>
      <c r="D325" s="20">
        <f t="shared" si="2"/>
        <v>-0.000157528749</v>
      </c>
      <c r="E325" s="25"/>
      <c r="F325" s="25"/>
      <c r="G325" s="44"/>
      <c r="H325" s="25"/>
      <c r="I325" s="25"/>
    </row>
    <row r="326">
      <c r="A326" s="47">
        <v>45239.0</v>
      </c>
      <c r="B326" s="5">
        <v>19996.35</v>
      </c>
      <c r="C326" s="5">
        <f t="shared" si="1"/>
        <v>176.4</v>
      </c>
      <c r="D326" s="20">
        <f t="shared" si="2"/>
        <v>0.008900123361</v>
      </c>
      <c r="E326" s="25"/>
      <c r="F326" s="25"/>
      <c r="G326" s="44"/>
      <c r="H326" s="25"/>
      <c r="I326" s="25"/>
    </row>
    <row r="327">
      <c r="A327" s="47">
        <v>45147.0</v>
      </c>
      <c r="B327" s="5">
        <v>19819.95</v>
      </c>
      <c r="C327" s="5">
        <f t="shared" si="1"/>
        <v>92.9</v>
      </c>
      <c r="D327" s="20">
        <f t="shared" si="2"/>
        <v>0.004709269759</v>
      </c>
      <c r="E327" s="25"/>
      <c r="F327" s="25"/>
      <c r="G327" s="44"/>
      <c r="H327" s="25"/>
      <c r="I327" s="25"/>
    </row>
    <row r="328">
      <c r="A328" s="47">
        <v>45116.0</v>
      </c>
      <c r="B328" s="5">
        <v>19727.05</v>
      </c>
      <c r="C328" s="5">
        <f t="shared" si="1"/>
        <v>116</v>
      </c>
      <c r="D328" s="20">
        <f t="shared" si="2"/>
        <v>0.005915032596</v>
      </c>
      <c r="E328" s="25"/>
      <c r="F328" s="25"/>
      <c r="G328" s="44"/>
      <c r="H328" s="25"/>
      <c r="I328" s="25"/>
    </row>
    <row r="329">
      <c r="A329" s="47">
        <v>45086.0</v>
      </c>
      <c r="B329" s="5">
        <v>19611.05</v>
      </c>
      <c r="C329" s="5">
        <f t="shared" si="1"/>
        <v>36.15</v>
      </c>
      <c r="D329" s="20">
        <f t="shared" si="2"/>
        <v>0.001846752729</v>
      </c>
      <c r="E329" s="25"/>
      <c r="F329" s="25"/>
      <c r="G329" s="44"/>
      <c r="H329" s="25"/>
      <c r="I329" s="25"/>
    </row>
    <row r="330">
      <c r="A330" s="47">
        <v>45055.0</v>
      </c>
      <c r="B330" s="5">
        <v>19574.9</v>
      </c>
      <c r="C330" s="5">
        <f t="shared" si="1"/>
        <v>46.1</v>
      </c>
      <c r="D330" s="20">
        <f t="shared" si="2"/>
        <v>0.002360616116</v>
      </c>
      <c r="E330" s="25"/>
      <c r="F330" s="25"/>
      <c r="G330" s="44"/>
      <c r="H330" s="25"/>
      <c r="I330" s="25"/>
    </row>
    <row r="331">
      <c r="A331" s="47">
        <v>45025.0</v>
      </c>
      <c r="B331" s="5">
        <v>19528.8</v>
      </c>
      <c r="C331" s="5">
        <f t="shared" si="1"/>
        <v>93.5</v>
      </c>
      <c r="D331" s="20">
        <f t="shared" si="2"/>
        <v>0.004810833895</v>
      </c>
      <c r="E331" s="25"/>
      <c r="F331" s="25"/>
      <c r="G331" s="44"/>
      <c r="H331" s="25"/>
      <c r="I331" s="25"/>
    </row>
    <row r="332">
      <c r="A332" s="47">
        <v>44935.0</v>
      </c>
      <c r="B332" s="5">
        <v>19435.3</v>
      </c>
      <c r="C332" s="5">
        <f t="shared" si="1"/>
        <v>181.5</v>
      </c>
      <c r="D332" s="20">
        <f t="shared" si="2"/>
        <v>0.009426710571</v>
      </c>
      <c r="E332" s="25"/>
      <c r="F332" s="25"/>
      <c r="G332" s="44"/>
      <c r="H332" s="25"/>
      <c r="I332" s="25"/>
    </row>
    <row r="333">
      <c r="A333" s="28" t="s">
        <v>228</v>
      </c>
      <c r="B333" s="5">
        <v>19253.8</v>
      </c>
      <c r="C333" s="5">
        <f t="shared" si="1"/>
        <v>-93.65</v>
      </c>
      <c r="D333" s="20">
        <f t="shared" si="2"/>
        <v>-0.004840431168</v>
      </c>
      <c r="E333" s="25"/>
      <c r="F333" s="25"/>
      <c r="G333" s="44"/>
      <c r="H333" s="25"/>
      <c r="I333" s="25"/>
    </row>
    <row r="334">
      <c r="A334" s="28" t="s">
        <v>229</v>
      </c>
      <c r="B334" s="5">
        <v>19347.45</v>
      </c>
      <c r="C334" s="5">
        <f t="shared" si="1"/>
        <v>4.8</v>
      </c>
      <c r="D334" s="20">
        <f t="shared" si="2"/>
        <v>0.0002481562764</v>
      </c>
      <c r="E334" s="25"/>
      <c r="F334" s="25"/>
      <c r="G334" s="44"/>
      <c r="H334" s="25"/>
      <c r="I334" s="25"/>
    </row>
    <row r="335">
      <c r="A335" s="28" t="s">
        <v>230</v>
      </c>
      <c r="B335" s="5">
        <v>19342.65</v>
      </c>
      <c r="C335" s="5">
        <f t="shared" si="1"/>
        <v>36.6</v>
      </c>
      <c r="D335" s="20">
        <f t="shared" si="2"/>
        <v>0.001895778784</v>
      </c>
      <c r="E335" s="25"/>
      <c r="F335" s="25"/>
      <c r="G335" s="44"/>
      <c r="H335" s="25"/>
      <c r="I335" s="25"/>
    </row>
    <row r="336">
      <c r="A336" s="28" t="s">
        <v>231</v>
      </c>
      <c r="B336" s="5">
        <v>19306.05</v>
      </c>
      <c r="C336" s="5">
        <f t="shared" si="1"/>
        <v>40.25</v>
      </c>
      <c r="D336" s="20">
        <f t="shared" si="2"/>
        <v>0.002089194324</v>
      </c>
      <c r="E336" s="25"/>
      <c r="F336" s="25"/>
      <c r="G336" s="44"/>
      <c r="H336" s="25"/>
      <c r="I336" s="25"/>
    </row>
    <row r="337">
      <c r="A337" s="28" t="s">
        <v>232</v>
      </c>
      <c r="B337" s="5">
        <v>19265.8</v>
      </c>
      <c r="C337" s="5">
        <f t="shared" si="1"/>
        <v>-120.9</v>
      </c>
      <c r="D337" s="20">
        <f t="shared" si="2"/>
        <v>-0.006236234119</v>
      </c>
      <c r="E337" s="25"/>
      <c r="F337" s="25"/>
      <c r="G337" s="44"/>
      <c r="H337" s="25"/>
      <c r="I337" s="25"/>
    </row>
    <row r="338">
      <c r="A338" s="28" t="s">
        <v>233</v>
      </c>
      <c r="B338" s="5">
        <v>19386.7</v>
      </c>
      <c r="C338" s="5">
        <f t="shared" si="1"/>
        <v>-57.3</v>
      </c>
      <c r="D338" s="20">
        <f t="shared" si="2"/>
        <v>-0.002946924501</v>
      </c>
      <c r="E338" s="25"/>
      <c r="F338" s="25"/>
      <c r="G338" s="44"/>
      <c r="H338" s="25"/>
      <c r="I338" s="25"/>
    </row>
    <row r="339">
      <c r="A339" s="28" t="s">
        <v>234</v>
      </c>
      <c r="B339" s="5">
        <v>19444.0</v>
      </c>
      <c r="C339" s="5">
        <f t="shared" si="1"/>
        <v>47.55</v>
      </c>
      <c r="D339" s="20">
        <f t="shared" si="2"/>
        <v>0.002451479523</v>
      </c>
      <c r="E339" s="25"/>
      <c r="F339" s="25"/>
      <c r="G339" s="44"/>
      <c r="H339" s="25"/>
      <c r="I339" s="25"/>
    </row>
    <row r="340">
      <c r="A340" s="28" t="s">
        <v>235</v>
      </c>
      <c r="B340" s="5">
        <v>19396.45</v>
      </c>
      <c r="C340" s="5">
        <f t="shared" si="1"/>
        <v>2.85</v>
      </c>
      <c r="D340" s="20">
        <f t="shared" si="2"/>
        <v>0.0001469556967</v>
      </c>
      <c r="E340" s="25"/>
      <c r="F340" s="25"/>
      <c r="G340" s="44"/>
      <c r="H340" s="25"/>
      <c r="I340" s="25"/>
    </row>
    <row r="341">
      <c r="A341" s="28" t="s">
        <v>236</v>
      </c>
      <c r="B341" s="5">
        <v>19393.6</v>
      </c>
      <c r="C341" s="5">
        <f t="shared" si="1"/>
        <v>83.45</v>
      </c>
      <c r="D341" s="20">
        <f t="shared" si="2"/>
        <v>0.004321561459</v>
      </c>
      <c r="E341" s="25"/>
      <c r="F341" s="25"/>
      <c r="G341" s="44"/>
      <c r="H341" s="25"/>
      <c r="I341" s="25"/>
    </row>
    <row r="342">
      <c r="A342" s="28" t="s">
        <v>237</v>
      </c>
      <c r="B342" s="5">
        <v>19310.15</v>
      </c>
      <c r="C342" s="5">
        <f t="shared" si="1"/>
        <v>-55.1</v>
      </c>
      <c r="D342" s="20">
        <f t="shared" si="2"/>
        <v>-0.002845302798</v>
      </c>
      <c r="E342" s="25"/>
      <c r="F342" s="25"/>
      <c r="G342" s="44"/>
      <c r="H342" s="25"/>
      <c r="I342" s="25"/>
    </row>
    <row r="343">
      <c r="A343" s="28" t="s">
        <v>238</v>
      </c>
      <c r="B343" s="5">
        <v>19365.25</v>
      </c>
      <c r="C343" s="5">
        <f t="shared" si="1"/>
        <v>-99.75</v>
      </c>
      <c r="D343" s="20">
        <f t="shared" si="2"/>
        <v>-0.005124582584</v>
      </c>
      <c r="E343" s="25"/>
      <c r="F343" s="25"/>
      <c r="G343" s="44"/>
      <c r="H343" s="25"/>
      <c r="I343" s="25"/>
    </row>
    <row r="344">
      <c r="A344" s="28" t="s">
        <v>239</v>
      </c>
      <c r="B344" s="5">
        <v>19465.0</v>
      </c>
      <c r="C344" s="5">
        <f t="shared" si="1"/>
        <v>30.45</v>
      </c>
      <c r="D344" s="20">
        <f t="shared" si="2"/>
        <v>0.001566797276</v>
      </c>
      <c r="E344" s="25"/>
      <c r="F344" s="25"/>
      <c r="G344" s="44"/>
      <c r="H344" s="25"/>
      <c r="I344" s="25"/>
    </row>
    <row r="345">
      <c r="A345" s="28" t="s">
        <v>240</v>
      </c>
      <c r="B345" s="5">
        <v>19434.55</v>
      </c>
      <c r="C345" s="5">
        <f t="shared" si="1"/>
        <v>6.25</v>
      </c>
      <c r="D345" s="20">
        <f t="shared" si="2"/>
        <v>0.0003216956707</v>
      </c>
      <c r="E345" s="25"/>
      <c r="F345" s="25"/>
      <c r="G345" s="44"/>
      <c r="H345" s="25"/>
      <c r="I345" s="25"/>
    </row>
    <row r="346">
      <c r="A346" s="47">
        <v>45238.0</v>
      </c>
      <c r="B346" s="5">
        <v>19428.3</v>
      </c>
      <c r="C346" s="5">
        <f t="shared" si="1"/>
        <v>-114.8</v>
      </c>
      <c r="D346" s="20">
        <f t="shared" si="2"/>
        <v>-0.005874196008</v>
      </c>
      <c r="E346" s="25"/>
      <c r="F346" s="25"/>
      <c r="G346" s="44"/>
      <c r="H346" s="25"/>
      <c r="I346" s="25"/>
    </row>
    <row r="347">
      <c r="A347" s="47">
        <v>45207.0</v>
      </c>
      <c r="B347" s="5">
        <v>19543.1</v>
      </c>
      <c r="C347" s="5">
        <f t="shared" si="1"/>
        <v>-89.45</v>
      </c>
      <c r="D347" s="20">
        <f t="shared" si="2"/>
        <v>-0.004556208949</v>
      </c>
      <c r="E347" s="25"/>
      <c r="F347" s="25"/>
      <c r="G347" s="44"/>
      <c r="H347" s="25"/>
      <c r="I347" s="25"/>
    </row>
    <row r="348">
      <c r="A348" s="47">
        <v>45177.0</v>
      </c>
      <c r="B348" s="5">
        <v>19632.55</v>
      </c>
      <c r="C348" s="5">
        <f t="shared" si="1"/>
        <v>61.7</v>
      </c>
      <c r="D348" s="20">
        <f t="shared" si="2"/>
        <v>0.003152647943</v>
      </c>
      <c r="E348" s="25"/>
      <c r="F348" s="25"/>
      <c r="G348" s="44"/>
      <c r="H348" s="25"/>
      <c r="I348" s="25"/>
    </row>
    <row r="349">
      <c r="A349" s="47">
        <v>45146.0</v>
      </c>
      <c r="B349" s="5">
        <v>19570.85</v>
      </c>
      <c r="C349" s="5">
        <f t="shared" si="1"/>
        <v>-26.45</v>
      </c>
      <c r="D349" s="20">
        <f t="shared" si="2"/>
        <v>-0.001349675721</v>
      </c>
      <c r="E349" s="25"/>
      <c r="F349" s="25"/>
      <c r="G349" s="44"/>
      <c r="H349" s="25"/>
      <c r="I349" s="25"/>
    </row>
    <row r="350">
      <c r="A350" s="47">
        <v>45115.0</v>
      </c>
      <c r="B350" s="5">
        <v>19597.3</v>
      </c>
      <c r="C350" s="5">
        <f t="shared" si="1"/>
        <v>80.3</v>
      </c>
      <c r="D350" s="20">
        <f t="shared" si="2"/>
        <v>0.004114361838</v>
      </c>
      <c r="E350" s="25"/>
      <c r="F350" s="25"/>
      <c r="G350" s="44"/>
      <c r="H350" s="25"/>
      <c r="I350" s="25"/>
    </row>
    <row r="351">
      <c r="A351" s="47">
        <v>45024.0</v>
      </c>
      <c r="B351" s="5">
        <v>19517.0</v>
      </c>
      <c r="C351" s="5">
        <f t="shared" si="1"/>
        <v>135.35</v>
      </c>
      <c r="D351" s="20">
        <f t="shared" si="2"/>
        <v>0.006983409565</v>
      </c>
      <c r="E351" s="25"/>
      <c r="F351" s="25"/>
      <c r="G351" s="44"/>
      <c r="H351" s="25"/>
      <c r="I351" s="25"/>
    </row>
    <row r="352">
      <c r="A352" s="47">
        <v>44993.0</v>
      </c>
      <c r="B352" s="5">
        <v>19381.65</v>
      </c>
      <c r="C352" s="5">
        <f t="shared" si="1"/>
        <v>-144.9</v>
      </c>
      <c r="D352" s="20">
        <f t="shared" si="2"/>
        <v>-0.007420665709</v>
      </c>
      <c r="E352" s="25"/>
      <c r="F352" s="25"/>
      <c r="G352" s="44"/>
      <c r="H352" s="25"/>
      <c r="I352" s="25"/>
    </row>
    <row r="353">
      <c r="A353" s="47">
        <v>44965.0</v>
      </c>
      <c r="B353" s="5">
        <v>19526.55</v>
      </c>
      <c r="C353" s="5">
        <f t="shared" si="1"/>
        <v>-207</v>
      </c>
      <c r="D353" s="20">
        <f t="shared" si="2"/>
        <v>-0.01048974969</v>
      </c>
      <c r="E353" s="25"/>
      <c r="F353" s="25"/>
      <c r="G353" s="44"/>
      <c r="H353" s="25"/>
      <c r="I353" s="25"/>
    </row>
    <row r="354">
      <c r="A354" s="47">
        <v>44934.0</v>
      </c>
      <c r="B354" s="5">
        <v>19733.55</v>
      </c>
      <c r="C354" s="5">
        <f t="shared" si="1"/>
        <v>-20.25</v>
      </c>
      <c r="D354" s="20">
        <f t="shared" si="2"/>
        <v>-0.001025119218</v>
      </c>
      <c r="E354" s="25"/>
      <c r="F354" s="25"/>
      <c r="G354" s="44"/>
      <c r="H354" s="25"/>
      <c r="I354" s="25"/>
    </row>
    <row r="355">
      <c r="A355" s="28" t="s">
        <v>241</v>
      </c>
      <c r="B355" s="5">
        <v>19753.8</v>
      </c>
      <c r="C355" s="5">
        <f t="shared" si="1"/>
        <v>107.75</v>
      </c>
      <c r="D355" s="20">
        <f t="shared" si="2"/>
        <v>0.005484563055</v>
      </c>
      <c r="E355" s="25"/>
      <c r="F355" s="25"/>
      <c r="G355" s="44"/>
      <c r="H355" s="25"/>
      <c r="I355" s="25"/>
    </row>
    <row r="356">
      <c r="A356" s="28" t="s">
        <v>242</v>
      </c>
      <c r="B356" s="5">
        <v>19646.05</v>
      </c>
      <c r="C356" s="5">
        <f t="shared" si="1"/>
        <v>-13.85</v>
      </c>
      <c r="D356" s="20">
        <f t="shared" si="2"/>
        <v>-0.0007044796769</v>
      </c>
      <c r="E356" s="25"/>
      <c r="F356" s="25"/>
      <c r="G356" s="44"/>
      <c r="H356" s="25"/>
      <c r="I356" s="25"/>
    </row>
    <row r="357">
      <c r="A357" s="28" t="s">
        <v>243</v>
      </c>
      <c r="B357" s="5">
        <v>19659.9</v>
      </c>
      <c r="C357" s="5">
        <f t="shared" si="1"/>
        <v>-118.4</v>
      </c>
      <c r="D357" s="20">
        <f t="shared" si="2"/>
        <v>-0.005986358787</v>
      </c>
      <c r="E357" s="25"/>
      <c r="F357" s="25"/>
      <c r="G357" s="44"/>
      <c r="H357" s="25"/>
      <c r="I357" s="25"/>
    </row>
    <row r="358">
      <c r="A358" s="28" t="s">
        <v>244</v>
      </c>
      <c r="B358" s="5">
        <v>19778.3</v>
      </c>
      <c r="C358" s="5">
        <f t="shared" si="1"/>
        <v>97.7</v>
      </c>
      <c r="D358" s="20">
        <f t="shared" si="2"/>
        <v>0.004964279544</v>
      </c>
      <c r="E358" s="25"/>
      <c r="F358" s="25"/>
      <c r="G358" s="44"/>
      <c r="H358" s="25"/>
      <c r="I358" s="25"/>
    </row>
    <row r="359">
      <c r="A359" s="28" t="s">
        <v>245</v>
      </c>
      <c r="B359" s="5">
        <v>19680.6</v>
      </c>
      <c r="C359" s="5">
        <f t="shared" si="1"/>
        <v>8.25</v>
      </c>
      <c r="D359" s="20">
        <f t="shared" si="2"/>
        <v>0.0004193703345</v>
      </c>
      <c r="E359" s="25"/>
      <c r="F359" s="25"/>
      <c r="G359" s="44"/>
      <c r="H359" s="25"/>
      <c r="I359" s="25"/>
    </row>
    <row r="360">
      <c r="A360" s="28" t="s">
        <v>246</v>
      </c>
      <c r="B360" s="5">
        <v>19672.35</v>
      </c>
      <c r="C360" s="5">
        <f t="shared" si="1"/>
        <v>-72.65</v>
      </c>
      <c r="D360" s="20">
        <f t="shared" si="2"/>
        <v>-0.003679412509</v>
      </c>
      <c r="E360" s="25"/>
      <c r="F360" s="25"/>
      <c r="G360" s="44"/>
      <c r="H360" s="25"/>
      <c r="I360" s="25"/>
    </row>
    <row r="361">
      <c r="A361" s="28" t="s">
        <v>247</v>
      </c>
      <c r="B361" s="5">
        <v>19745.0</v>
      </c>
      <c r="C361" s="5">
        <f t="shared" si="1"/>
        <v>-234.15</v>
      </c>
      <c r="D361" s="20">
        <f t="shared" si="2"/>
        <v>-0.01171971781</v>
      </c>
      <c r="E361" s="25"/>
      <c r="F361" s="25"/>
      <c r="G361" s="44"/>
      <c r="H361" s="25"/>
      <c r="I361" s="25"/>
    </row>
    <row r="362">
      <c r="A362" s="28" t="s">
        <v>248</v>
      </c>
      <c r="B362" s="5">
        <v>19979.15</v>
      </c>
      <c r="C362" s="5">
        <f t="shared" si="1"/>
        <v>146</v>
      </c>
      <c r="D362" s="20">
        <f t="shared" si="2"/>
        <v>0.007361412584</v>
      </c>
      <c r="E362" s="25"/>
      <c r="F362" s="25"/>
      <c r="G362" s="44"/>
      <c r="H362" s="25"/>
      <c r="I362" s="25"/>
    </row>
    <row r="363">
      <c r="A363" s="28" t="s">
        <v>249</v>
      </c>
      <c r="B363" s="5">
        <v>19833.15</v>
      </c>
      <c r="C363" s="5">
        <f t="shared" si="1"/>
        <v>83.9</v>
      </c>
      <c r="D363" s="20">
        <f t="shared" si="2"/>
        <v>0.004248262592</v>
      </c>
      <c r="E363" s="25"/>
      <c r="F363" s="25"/>
      <c r="G363" s="44"/>
      <c r="H363" s="25"/>
      <c r="I363" s="25"/>
    </row>
    <row r="364">
      <c r="A364" s="28" t="s">
        <v>250</v>
      </c>
      <c r="B364" s="5">
        <v>19749.25</v>
      </c>
      <c r="C364" s="5">
        <f t="shared" si="1"/>
        <v>37.8</v>
      </c>
      <c r="D364" s="20">
        <f t="shared" si="2"/>
        <v>0.001917667143</v>
      </c>
      <c r="E364" s="25"/>
      <c r="F364" s="25"/>
      <c r="G364" s="44"/>
      <c r="H364" s="25"/>
      <c r="I364" s="25"/>
    </row>
    <row r="365">
      <c r="A365" s="28" t="s">
        <v>251</v>
      </c>
      <c r="B365" s="5">
        <v>19711.45</v>
      </c>
      <c r="C365" s="5">
        <f t="shared" si="1"/>
        <v>146.95</v>
      </c>
      <c r="D365" s="20">
        <f t="shared" si="2"/>
        <v>0.007511053183</v>
      </c>
      <c r="E365" s="25"/>
      <c r="F365" s="25"/>
      <c r="G365" s="44"/>
      <c r="H365" s="25"/>
      <c r="I365" s="25"/>
    </row>
    <row r="366">
      <c r="A366" s="28" t="s">
        <v>252</v>
      </c>
      <c r="B366" s="5">
        <v>19564.5</v>
      </c>
      <c r="C366" s="5">
        <f t="shared" si="1"/>
        <v>150.75</v>
      </c>
      <c r="D366" s="20">
        <f t="shared" si="2"/>
        <v>0.007765114931</v>
      </c>
      <c r="E366" s="25"/>
      <c r="F366" s="25"/>
      <c r="G366" s="44"/>
      <c r="H366" s="25"/>
      <c r="I366" s="25"/>
    </row>
    <row r="367">
      <c r="A367" s="28" t="s">
        <v>253</v>
      </c>
      <c r="B367" s="5">
        <v>19413.75</v>
      </c>
      <c r="C367" s="5">
        <f t="shared" si="1"/>
        <v>29.45</v>
      </c>
      <c r="D367" s="20">
        <f t="shared" si="2"/>
        <v>0.00151927075</v>
      </c>
      <c r="E367" s="25"/>
      <c r="F367" s="25"/>
      <c r="G367" s="44"/>
      <c r="H367" s="25"/>
      <c r="I367" s="25"/>
    </row>
    <row r="368">
      <c r="A368" s="47">
        <v>45267.0</v>
      </c>
      <c r="B368" s="5">
        <v>19384.3</v>
      </c>
      <c r="C368" s="5">
        <f t="shared" si="1"/>
        <v>-55.1</v>
      </c>
      <c r="D368" s="20">
        <f t="shared" si="2"/>
        <v>-0.002834449623</v>
      </c>
      <c r="E368" s="25"/>
      <c r="F368" s="25"/>
      <c r="G368" s="44"/>
      <c r="H368" s="25"/>
      <c r="I368" s="25"/>
    </row>
    <row r="369">
      <c r="A369" s="47">
        <v>45237.0</v>
      </c>
      <c r="B369" s="5">
        <v>19439.4</v>
      </c>
      <c r="C369" s="5">
        <f t="shared" si="1"/>
        <v>83.5</v>
      </c>
      <c r="D369" s="20">
        <f t="shared" si="2"/>
        <v>0.004313930119</v>
      </c>
      <c r="E369" s="25"/>
      <c r="F369" s="25"/>
      <c r="G369" s="44"/>
      <c r="H369" s="25"/>
      <c r="I369" s="25"/>
    </row>
    <row r="370">
      <c r="A370" s="47">
        <v>45206.0</v>
      </c>
      <c r="B370" s="5">
        <v>19355.9</v>
      </c>
      <c r="C370" s="5">
        <f t="shared" si="1"/>
        <v>24.1</v>
      </c>
      <c r="D370" s="20">
        <f t="shared" si="2"/>
        <v>0.001246650596</v>
      </c>
      <c r="E370" s="25"/>
      <c r="F370" s="25"/>
      <c r="G370" s="44"/>
      <c r="H370" s="25"/>
      <c r="I370" s="25"/>
    </row>
    <row r="371">
      <c r="A371" s="47">
        <v>45114.0</v>
      </c>
      <c r="B371" s="5">
        <v>19331.8</v>
      </c>
      <c r="C371" s="5">
        <f t="shared" si="1"/>
        <v>-165.5</v>
      </c>
      <c r="D371" s="20">
        <f t="shared" si="2"/>
        <v>-0.008488354798</v>
      </c>
      <c r="E371" s="25"/>
      <c r="F371" s="25"/>
      <c r="G371" s="44"/>
      <c r="H371" s="25"/>
      <c r="I371" s="25"/>
    </row>
    <row r="372">
      <c r="A372" s="47">
        <v>45084.0</v>
      </c>
      <c r="B372" s="5">
        <v>19497.3</v>
      </c>
      <c r="C372" s="5">
        <f t="shared" si="1"/>
        <v>98.8</v>
      </c>
      <c r="D372" s="20">
        <f t="shared" si="2"/>
        <v>0.005093177308</v>
      </c>
      <c r="E372" s="25"/>
      <c r="F372" s="25"/>
      <c r="G372" s="44"/>
      <c r="H372" s="25"/>
      <c r="I372" s="25"/>
    </row>
    <row r="373">
      <c r="A373" s="47">
        <v>45053.0</v>
      </c>
      <c r="B373" s="5">
        <v>19398.5</v>
      </c>
      <c r="C373" s="5">
        <f t="shared" si="1"/>
        <v>9.5</v>
      </c>
      <c r="D373" s="20">
        <f t="shared" si="2"/>
        <v>0.0004899685389</v>
      </c>
      <c r="E373" s="25"/>
      <c r="F373" s="25"/>
      <c r="G373" s="44"/>
      <c r="H373" s="25"/>
      <c r="I373" s="25"/>
    </row>
    <row r="374">
      <c r="A374" s="47">
        <v>45023.0</v>
      </c>
      <c r="B374" s="5">
        <v>19389.0</v>
      </c>
      <c r="C374" s="5">
        <f t="shared" si="1"/>
        <v>66.45</v>
      </c>
      <c r="D374" s="20">
        <f t="shared" si="2"/>
        <v>0.00343898709</v>
      </c>
      <c r="E374" s="25"/>
      <c r="F374" s="25"/>
      <c r="G374" s="44"/>
      <c r="H374" s="25"/>
      <c r="I374" s="25"/>
    </row>
    <row r="375">
      <c r="A375" s="47">
        <v>44992.0</v>
      </c>
      <c r="B375" s="5">
        <v>19322.55</v>
      </c>
      <c r="C375" s="5">
        <f t="shared" si="1"/>
        <v>133.5</v>
      </c>
      <c r="D375" s="20">
        <f t="shared" si="2"/>
        <v>0.006957092717</v>
      </c>
      <c r="E375" s="25"/>
      <c r="F375" s="25"/>
      <c r="G375" s="44"/>
      <c r="H375" s="25"/>
      <c r="I375" s="25"/>
    </row>
    <row r="376">
      <c r="A376" s="28" t="s">
        <v>254</v>
      </c>
      <c r="B376" s="5">
        <v>19189.05</v>
      </c>
      <c r="C376" s="5">
        <f t="shared" si="1"/>
        <v>216.95</v>
      </c>
      <c r="D376" s="20">
        <f t="shared" si="2"/>
        <v>0.01143521276</v>
      </c>
      <c r="E376" s="25"/>
      <c r="F376" s="25"/>
      <c r="G376" s="44"/>
      <c r="H376" s="25"/>
      <c r="I376" s="25"/>
    </row>
    <row r="377">
      <c r="A377" s="28" t="s">
        <v>255</v>
      </c>
      <c r="B377" s="5">
        <v>18972.1</v>
      </c>
      <c r="C377" s="5">
        <f t="shared" si="1"/>
        <v>154.7</v>
      </c>
      <c r="D377" s="20">
        <f t="shared" si="2"/>
        <v>0.0082211145</v>
      </c>
      <c r="E377" s="25"/>
      <c r="F377" s="25"/>
      <c r="G377" s="44"/>
      <c r="H377" s="25"/>
      <c r="I377" s="25"/>
    </row>
    <row r="378">
      <c r="A378" s="28" t="s">
        <v>256</v>
      </c>
      <c r="B378" s="5">
        <v>18817.4</v>
      </c>
      <c r="C378" s="5">
        <f t="shared" si="1"/>
        <v>126.2</v>
      </c>
      <c r="D378" s="20">
        <f t="shared" si="2"/>
        <v>0.006751840438</v>
      </c>
      <c r="E378" s="25"/>
      <c r="F378" s="25"/>
      <c r="G378" s="44"/>
      <c r="H378" s="25"/>
      <c r="I378" s="25"/>
    </row>
    <row r="379">
      <c r="A379" s="28" t="s">
        <v>257</v>
      </c>
      <c r="B379" s="5">
        <v>18691.2</v>
      </c>
      <c r="C379" s="5">
        <f t="shared" si="1"/>
        <v>25.7</v>
      </c>
      <c r="D379" s="20">
        <f t="shared" si="2"/>
        <v>0.001376871769</v>
      </c>
      <c r="E379" s="25"/>
      <c r="F379" s="25"/>
      <c r="G379" s="44"/>
      <c r="H379" s="25"/>
      <c r="I379" s="25"/>
    </row>
    <row r="380">
      <c r="A380" s="28" t="s">
        <v>258</v>
      </c>
      <c r="B380" s="5">
        <v>18665.5</v>
      </c>
      <c r="C380" s="5">
        <f t="shared" si="1"/>
        <v>-105.75</v>
      </c>
      <c r="D380" s="20">
        <f t="shared" si="2"/>
        <v>-0.005633615236</v>
      </c>
      <c r="E380" s="25"/>
      <c r="F380" s="25"/>
      <c r="G380" s="44"/>
      <c r="H380" s="25"/>
      <c r="I380" s="25"/>
    </row>
    <row r="381">
      <c r="A381" s="28" t="s">
        <v>259</v>
      </c>
      <c r="B381" s="5">
        <v>18771.25</v>
      </c>
      <c r="C381" s="5">
        <f t="shared" si="1"/>
        <v>-85.6</v>
      </c>
      <c r="D381" s="20">
        <f t="shared" si="2"/>
        <v>-0.004539464439</v>
      </c>
      <c r="E381" s="25"/>
      <c r="F381" s="25"/>
      <c r="G381" s="44"/>
      <c r="H381" s="25"/>
      <c r="I381" s="25"/>
    </row>
    <row r="382">
      <c r="A382" s="28" t="s">
        <v>260</v>
      </c>
      <c r="B382" s="5">
        <v>18856.85</v>
      </c>
      <c r="C382" s="5">
        <f t="shared" si="1"/>
        <v>40.15</v>
      </c>
      <c r="D382" s="20">
        <f t="shared" si="2"/>
        <v>0.002133742899</v>
      </c>
      <c r="E382" s="25"/>
      <c r="F382" s="25"/>
      <c r="G382" s="44"/>
      <c r="H382" s="25"/>
      <c r="I382" s="25"/>
    </row>
    <row r="383">
      <c r="A383" s="28" t="s">
        <v>261</v>
      </c>
      <c r="B383" s="5">
        <v>18816.7</v>
      </c>
      <c r="C383" s="5">
        <f t="shared" si="1"/>
        <v>61.25</v>
      </c>
      <c r="D383" s="20">
        <f t="shared" si="2"/>
        <v>0.003265717431</v>
      </c>
      <c r="E383" s="25"/>
      <c r="F383" s="25"/>
      <c r="G383" s="44"/>
      <c r="H383" s="25"/>
      <c r="I383" s="25"/>
    </row>
    <row r="384">
      <c r="A384" s="28" t="s">
        <v>262</v>
      </c>
      <c r="B384" s="5">
        <v>18755.45</v>
      </c>
      <c r="C384" s="5">
        <f t="shared" si="1"/>
        <v>-70.55</v>
      </c>
      <c r="D384" s="20">
        <f t="shared" si="2"/>
        <v>-0.003747476894</v>
      </c>
      <c r="E384" s="25"/>
      <c r="F384" s="25"/>
      <c r="G384" s="44"/>
      <c r="H384" s="25"/>
      <c r="I384" s="25"/>
    </row>
    <row r="385">
      <c r="A385" s="28" t="s">
        <v>263</v>
      </c>
      <c r="B385" s="5">
        <v>18826.0</v>
      </c>
      <c r="C385" s="5">
        <f t="shared" si="1"/>
        <v>137.9</v>
      </c>
      <c r="D385" s="20">
        <f t="shared" si="2"/>
        <v>0.007379027295</v>
      </c>
      <c r="E385" s="25"/>
      <c r="F385" s="25"/>
      <c r="G385" s="44"/>
      <c r="H385" s="25"/>
      <c r="I385" s="25"/>
    </row>
    <row r="386">
      <c r="A386" s="28" t="s">
        <v>264</v>
      </c>
      <c r="B386" s="5">
        <v>18688.1</v>
      </c>
      <c r="C386" s="5">
        <f t="shared" si="1"/>
        <v>-67.8</v>
      </c>
      <c r="D386" s="20">
        <f t="shared" si="2"/>
        <v>-0.003614862523</v>
      </c>
      <c r="E386" s="25"/>
      <c r="F386" s="25"/>
      <c r="G386" s="44"/>
      <c r="H386" s="25"/>
      <c r="I386" s="25"/>
    </row>
    <row r="387">
      <c r="A387" s="28" t="s">
        <v>265</v>
      </c>
      <c r="B387" s="5">
        <v>18755.9</v>
      </c>
      <c r="C387" s="5">
        <f t="shared" si="1"/>
        <v>39.75</v>
      </c>
      <c r="D387" s="20">
        <f t="shared" si="2"/>
        <v>0.002123834229</v>
      </c>
      <c r="E387" s="25"/>
      <c r="F387" s="25"/>
      <c r="G387" s="44"/>
      <c r="H387" s="25"/>
      <c r="I387" s="25"/>
    </row>
    <row r="388">
      <c r="A388" s="28" t="s">
        <v>266</v>
      </c>
      <c r="B388" s="5">
        <v>18716.15</v>
      </c>
      <c r="C388" s="5">
        <f t="shared" si="1"/>
        <v>114.65</v>
      </c>
      <c r="D388" s="20">
        <f t="shared" si="2"/>
        <v>0.00616348144</v>
      </c>
      <c r="E388" s="25"/>
      <c r="F388" s="25"/>
      <c r="G388" s="44"/>
      <c r="H388" s="25"/>
      <c r="I388" s="25"/>
    </row>
    <row r="389">
      <c r="A389" s="47">
        <v>45266.0</v>
      </c>
      <c r="B389" s="5">
        <v>18601.5</v>
      </c>
      <c r="C389" s="5">
        <f t="shared" si="1"/>
        <v>38.1</v>
      </c>
      <c r="D389" s="20">
        <f t="shared" si="2"/>
        <v>0.002052425741</v>
      </c>
      <c r="E389" s="25"/>
      <c r="F389" s="25"/>
      <c r="G389" s="44"/>
      <c r="H389" s="25"/>
      <c r="I389" s="25"/>
    </row>
    <row r="390">
      <c r="A390" s="47">
        <v>45175.0</v>
      </c>
      <c r="B390" s="5">
        <v>18563.4</v>
      </c>
      <c r="C390" s="5">
        <f t="shared" si="1"/>
        <v>-71.15</v>
      </c>
      <c r="D390" s="20">
        <f t="shared" si="2"/>
        <v>-0.003818176452</v>
      </c>
      <c r="E390" s="25"/>
      <c r="F390" s="25"/>
      <c r="G390" s="44"/>
      <c r="H390" s="25"/>
      <c r="I390" s="25"/>
    </row>
    <row r="391">
      <c r="A391" s="47">
        <v>45144.0</v>
      </c>
      <c r="B391" s="5">
        <v>18634.55</v>
      </c>
      <c r="C391" s="5">
        <f t="shared" si="1"/>
        <v>-91.85</v>
      </c>
      <c r="D391" s="20">
        <f t="shared" si="2"/>
        <v>-0.004904840226</v>
      </c>
      <c r="E391" s="25"/>
      <c r="F391" s="25"/>
      <c r="G391" s="44"/>
      <c r="H391" s="25"/>
      <c r="I391" s="25"/>
    </row>
    <row r="392">
      <c r="A392" s="47">
        <v>45113.0</v>
      </c>
      <c r="B392" s="5">
        <v>18726.4</v>
      </c>
      <c r="C392" s="5">
        <f t="shared" si="1"/>
        <v>127.4</v>
      </c>
      <c r="D392" s="20">
        <f t="shared" si="2"/>
        <v>0.006849830636</v>
      </c>
      <c r="E392" s="25"/>
      <c r="F392" s="25"/>
      <c r="G392" s="44"/>
      <c r="H392" s="25"/>
      <c r="I392" s="25"/>
    </row>
    <row r="393">
      <c r="A393" s="47">
        <v>45083.0</v>
      </c>
      <c r="B393" s="5">
        <v>18599.0</v>
      </c>
      <c r="C393" s="5">
        <f t="shared" si="1"/>
        <v>5.15</v>
      </c>
      <c r="D393" s="20">
        <f t="shared" si="2"/>
        <v>0.0002769733003</v>
      </c>
      <c r="E393" s="25"/>
      <c r="F393" s="25"/>
      <c r="G393" s="44"/>
      <c r="H393" s="25"/>
      <c r="I393" s="25"/>
    </row>
    <row r="394">
      <c r="A394" s="47">
        <v>45052.0</v>
      </c>
      <c r="B394" s="5">
        <v>18593.85</v>
      </c>
      <c r="C394" s="5">
        <f t="shared" si="1"/>
        <v>59.75</v>
      </c>
      <c r="D394" s="20">
        <f t="shared" si="2"/>
        <v>0.003223787505</v>
      </c>
      <c r="E394" s="25"/>
      <c r="F394" s="25"/>
      <c r="G394" s="44"/>
      <c r="H394" s="25"/>
      <c r="I394" s="25"/>
    </row>
    <row r="395">
      <c r="A395" s="47">
        <v>44963.0</v>
      </c>
      <c r="B395" s="5">
        <v>18534.1</v>
      </c>
      <c r="C395" s="5">
        <f t="shared" si="1"/>
        <v>46.35</v>
      </c>
      <c r="D395" s="20">
        <f t="shared" si="2"/>
        <v>0.002507065489</v>
      </c>
      <c r="E395" s="25"/>
      <c r="F395" s="25"/>
      <c r="G395" s="44"/>
      <c r="H395" s="25"/>
      <c r="I395" s="25"/>
    </row>
    <row r="396">
      <c r="A396" s="47">
        <v>44932.0</v>
      </c>
      <c r="B396" s="5">
        <v>18487.75</v>
      </c>
      <c r="C396" s="5">
        <f t="shared" si="1"/>
        <v>-46.65</v>
      </c>
      <c r="D396" s="20">
        <f t="shared" si="2"/>
        <v>-0.002516941471</v>
      </c>
      <c r="E396" s="25"/>
      <c r="F396" s="25"/>
      <c r="G396" s="44"/>
      <c r="H396" s="25"/>
      <c r="I396" s="25"/>
    </row>
    <row r="397">
      <c r="A397" s="28" t="s">
        <v>267</v>
      </c>
      <c r="B397" s="5">
        <v>18534.4</v>
      </c>
      <c r="C397" s="5">
        <f t="shared" si="1"/>
        <v>-99.45</v>
      </c>
      <c r="D397" s="20">
        <f t="shared" si="2"/>
        <v>-0.005337061316</v>
      </c>
      <c r="E397" s="25"/>
      <c r="F397" s="25"/>
      <c r="G397" s="44"/>
      <c r="H397" s="25"/>
      <c r="I397" s="25"/>
    </row>
    <row r="398">
      <c r="A398" s="28" t="s">
        <v>268</v>
      </c>
      <c r="B398" s="5">
        <v>18633.85</v>
      </c>
      <c r="C398" s="5">
        <f t="shared" si="1"/>
        <v>35.2</v>
      </c>
      <c r="D398" s="20">
        <f t="shared" si="2"/>
        <v>0.001892610485</v>
      </c>
      <c r="E398" s="25"/>
      <c r="F398" s="25"/>
      <c r="G398" s="44"/>
      <c r="H398" s="25"/>
      <c r="I398" s="25"/>
    </row>
    <row r="399">
      <c r="A399" s="28" t="s">
        <v>269</v>
      </c>
      <c r="B399" s="5">
        <v>18598.65</v>
      </c>
      <c r="C399" s="5">
        <f t="shared" si="1"/>
        <v>99.3</v>
      </c>
      <c r="D399" s="20">
        <f t="shared" si="2"/>
        <v>0.005367756164</v>
      </c>
      <c r="E399" s="25"/>
      <c r="F399" s="25"/>
      <c r="G399" s="44"/>
      <c r="H399" s="25"/>
      <c r="I399" s="25"/>
    </row>
    <row r="400">
      <c r="A400" s="28" t="s">
        <v>270</v>
      </c>
      <c r="B400" s="5">
        <v>18499.35</v>
      </c>
      <c r="C400" s="5">
        <f t="shared" si="1"/>
        <v>178.2</v>
      </c>
      <c r="D400" s="20">
        <f t="shared" si="2"/>
        <v>0.009726463677</v>
      </c>
      <c r="E400" s="25"/>
      <c r="F400" s="25"/>
      <c r="G400" s="44"/>
      <c r="H400" s="25"/>
      <c r="I400" s="25"/>
    </row>
    <row r="401">
      <c r="A401" s="28" t="s">
        <v>271</v>
      </c>
      <c r="B401" s="5">
        <v>18321.15</v>
      </c>
      <c r="C401" s="5">
        <f t="shared" si="1"/>
        <v>35.75</v>
      </c>
      <c r="D401" s="20">
        <f t="shared" si="2"/>
        <v>0.001955111728</v>
      </c>
      <c r="E401" s="25"/>
      <c r="F401" s="25"/>
      <c r="G401" s="44"/>
      <c r="H401" s="25"/>
      <c r="I401" s="25"/>
    </row>
    <row r="402">
      <c r="A402" s="28" t="s">
        <v>272</v>
      </c>
      <c r="B402" s="5">
        <v>18285.4</v>
      </c>
      <c r="C402" s="5">
        <f t="shared" si="1"/>
        <v>-62.6</v>
      </c>
      <c r="D402" s="20">
        <f t="shared" si="2"/>
        <v>-0.003411816002</v>
      </c>
      <c r="E402" s="25"/>
      <c r="F402" s="25"/>
      <c r="G402" s="44"/>
      <c r="H402" s="25"/>
      <c r="I402" s="25"/>
    </row>
    <row r="403">
      <c r="A403" s="28" t="s">
        <v>273</v>
      </c>
      <c r="B403" s="5">
        <v>18348.0</v>
      </c>
      <c r="C403" s="5">
        <f t="shared" si="1"/>
        <v>33.6</v>
      </c>
      <c r="D403" s="20">
        <f t="shared" si="2"/>
        <v>0.001834621937</v>
      </c>
      <c r="E403" s="25"/>
      <c r="F403" s="25"/>
      <c r="G403" s="44"/>
      <c r="H403" s="25"/>
      <c r="I403" s="25"/>
    </row>
    <row r="404">
      <c r="A404" s="28" t="s">
        <v>274</v>
      </c>
      <c r="B404" s="5">
        <v>18314.4</v>
      </c>
      <c r="C404" s="5">
        <f t="shared" si="1"/>
        <v>111</v>
      </c>
      <c r="D404" s="20">
        <f t="shared" si="2"/>
        <v>0.006097761957</v>
      </c>
      <c r="E404" s="25"/>
      <c r="F404" s="25"/>
      <c r="G404" s="44"/>
      <c r="H404" s="25"/>
      <c r="I404" s="25"/>
    </row>
    <row r="405">
      <c r="A405" s="28" t="s">
        <v>275</v>
      </c>
      <c r="B405" s="5">
        <v>18203.4</v>
      </c>
      <c r="C405" s="5">
        <f t="shared" si="1"/>
        <v>73.45</v>
      </c>
      <c r="D405" s="20">
        <f t="shared" si="2"/>
        <v>0.004051307367</v>
      </c>
      <c r="E405" s="25"/>
      <c r="F405" s="25"/>
      <c r="G405" s="44"/>
      <c r="H405" s="25"/>
      <c r="I405" s="25"/>
    </row>
    <row r="406">
      <c r="A406" s="28" t="s">
        <v>276</v>
      </c>
      <c r="B406" s="5">
        <v>18129.95</v>
      </c>
      <c r="C406" s="5">
        <f t="shared" si="1"/>
        <v>-51.8</v>
      </c>
      <c r="D406" s="20">
        <f t="shared" si="2"/>
        <v>-0.002849010684</v>
      </c>
      <c r="E406" s="25"/>
      <c r="F406" s="25"/>
      <c r="G406" s="44"/>
      <c r="H406" s="25"/>
      <c r="I406" s="25"/>
    </row>
    <row r="407">
      <c r="A407" s="28" t="s">
        <v>277</v>
      </c>
      <c r="B407" s="5">
        <v>18181.75</v>
      </c>
      <c r="C407" s="5">
        <f t="shared" si="1"/>
        <v>-104.75</v>
      </c>
      <c r="D407" s="20">
        <f t="shared" si="2"/>
        <v>-0.005728269488</v>
      </c>
      <c r="E407" s="25"/>
      <c r="F407" s="25"/>
      <c r="G407" s="44"/>
      <c r="H407" s="25"/>
      <c r="I407" s="25"/>
    </row>
    <row r="408">
      <c r="A408" s="28" t="s">
        <v>278</v>
      </c>
      <c r="B408" s="5">
        <v>18286.5</v>
      </c>
      <c r="C408" s="5">
        <f t="shared" si="1"/>
        <v>-112.35</v>
      </c>
      <c r="D408" s="20">
        <f t="shared" si="2"/>
        <v>-0.006106359908</v>
      </c>
      <c r="E408" s="25"/>
      <c r="F408" s="25"/>
      <c r="G408" s="44"/>
      <c r="H408" s="25"/>
      <c r="I408" s="25"/>
    </row>
    <row r="409">
      <c r="A409" s="28" t="s">
        <v>279</v>
      </c>
      <c r="B409" s="5">
        <v>18398.85</v>
      </c>
      <c r="C409" s="5">
        <f t="shared" si="1"/>
        <v>84.05</v>
      </c>
      <c r="D409" s="20">
        <f t="shared" si="2"/>
        <v>0.004589184703</v>
      </c>
      <c r="E409" s="25"/>
      <c r="F409" s="25"/>
      <c r="G409" s="44"/>
      <c r="H409" s="25"/>
      <c r="I409" s="25"/>
    </row>
    <row r="410">
      <c r="A410" s="47">
        <v>45265.0</v>
      </c>
      <c r="B410" s="5">
        <v>18314.8</v>
      </c>
      <c r="C410" s="5">
        <f t="shared" si="1"/>
        <v>17.8</v>
      </c>
      <c r="D410" s="20">
        <f t="shared" si="2"/>
        <v>0.0009728370771</v>
      </c>
      <c r="E410" s="25"/>
      <c r="F410" s="25"/>
      <c r="G410" s="44"/>
      <c r="H410" s="25"/>
      <c r="I410" s="25"/>
    </row>
    <row r="411">
      <c r="A411" s="47">
        <v>45235.0</v>
      </c>
      <c r="B411" s="5">
        <v>18297.0</v>
      </c>
      <c r="C411" s="5">
        <f t="shared" si="1"/>
        <v>-18.1</v>
      </c>
      <c r="D411" s="20">
        <f t="shared" si="2"/>
        <v>-0.0009882555924</v>
      </c>
      <c r="E411" s="25"/>
      <c r="F411" s="25"/>
      <c r="G411" s="44"/>
      <c r="H411" s="25"/>
      <c r="I411" s="25"/>
    </row>
    <row r="412">
      <c r="A412" s="47">
        <v>45204.0</v>
      </c>
      <c r="B412" s="5">
        <v>18315.1</v>
      </c>
      <c r="C412" s="5">
        <f t="shared" si="1"/>
        <v>49.15</v>
      </c>
      <c r="D412" s="20">
        <f t="shared" si="2"/>
        <v>0.002690799</v>
      </c>
      <c r="E412" s="25"/>
      <c r="F412" s="25"/>
      <c r="G412" s="44"/>
      <c r="H412" s="25"/>
      <c r="I412" s="25"/>
    </row>
    <row r="413">
      <c r="A413" s="47">
        <v>45174.0</v>
      </c>
      <c r="B413" s="5">
        <v>18265.95</v>
      </c>
      <c r="C413" s="5">
        <f t="shared" si="1"/>
        <v>1.55</v>
      </c>
      <c r="D413" s="20">
        <f t="shared" si="2"/>
        <v>0.00008486454524</v>
      </c>
      <c r="E413" s="25"/>
      <c r="F413" s="25"/>
      <c r="G413" s="44"/>
      <c r="H413" s="25"/>
      <c r="I413" s="25"/>
    </row>
    <row r="414">
      <c r="A414" s="47">
        <v>45143.0</v>
      </c>
      <c r="B414" s="5">
        <v>18264.4</v>
      </c>
      <c r="C414" s="5">
        <f t="shared" si="1"/>
        <v>195.4</v>
      </c>
      <c r="D414" s="20">
        <f t="shared" si="2"/>
        <v>0.0108141015</v>
      </c>
      <c r="E414" s="25"/>
      <c r="F414" s="25"/>
      <c r="G414" s="44"/>
      <c r="H414" s="25"/>
      <c r="I414" s="25"/>
    </row>
    <row r="415">
      <c r="A415" s="47">
        <v>45051.0</v>
      </c>
      <c r="B415" s="5">
        <v>18069.0</v>
      </c>
      <c r="C415" s="5">
        <f t="shared" si="1"/>
        <v>-186.8</v>
      </c>
      <c r="D415" s="20">
        <f t="shared" si="2"/>
        <v>-0.01023236451</v>
      </c>
      <c r="E415" s="25"/>
      <c r="F415" s="25"/>
      <c r="G415" s="44"/>
      <c r="H415" s="25"/>
      <c r="I415" s="25"/>
    </row>
    <row r="416">
      <c r="A416" s="47">
        <v>45021.0</v>
      </c>
      <c r="B416" s="5">
        <v>18255.8</v>
      </c>
      <c r="C416" s="5">
        <f t="shared" si="1"/>
        <v>165.95</v>
      </c>
      <c r="D416" s="20">
        <f t="shared" si="2"/>
        <v>0.009173652628</v>
      </c>
      <c r="E416" s="25"/>
      <c r="F416" s="25"/>
      <c r="G416" s="44"/>
      <c r="H416" s="25"/>
      <c r="I416" s="25"/>
    </row>
    <row r="417">
      <c r="A417" s="47">
        <v>44990.0</v>
      </c>
      <c r="B417" s="5">
        <v>18089.85</v>
      </c>
      <c r="C417" s="5">
        <f t="shared" si="1"/>
        <v>-57.8</v>
      </c>
      <c r="D417" s="20">
        <f t="shared" si="2"/>
        <v>-0.003184985384</v>
      </c>
      <c r="E417" s="25"/>
      <c r="F417" s="25"/>
      <c r="G417" s="44"/>
      <c r="H417" s="25"/>
      <c r="I417" s="25"/>
    </row>
    <row r="418">
      <c r="A418" s="47">
        <v>44962.0</v>
      </c>
      <c r="B418" s="5">
        <v>18147.65</v>
      </c>
      <c r="C418" s="5">
        <f t="shared" si="1"/>
        <v>82.65</v>
      </c>
      <c r="D418" s="20">
        <f t="shared" si="2"/>
        <v>0.004575145309</v>
      </c>
      <c r="E418" s="25"/>
      <c r="F418" s="25"/>
      <c r="G418" s="44"/>
      <c r="H418" s="25"/>
      <c r="I418" s="25"/>
    </row>
    <row r="419">
      <c r="A419" s="28" t="s">
        <v>280</v>
      </c>
      <c r="B419" s="5">
        <v>18065.0</v>
      </c>
      <c r="C419" s="5">
        <f t="shared" si="1"/>
        <v>149.95</v>
      </c>
      <c r="D419" s="20">
        <f t="shared" si="2"/>
        <v>0.008370057577</v>
      </c>
      <c r="E419" s="25"/>
      <c r="F419" s="25"/>
      <c r="G419" s="44"/>
      <c r="H419" s="25"/>
      <c r="I419" s="25"/>
    </row>
    <row r="420">
      <c r="A420" s="28" t="s">
        <v>281</v>
      </c>
      <c r="B420" s="5">
        <v>17915.05</v>
      </c>
      <c r="C420" s="5">
        <f t="shared" si="1"/>
        <v>101.45</v>
      </c>
      <c r="D420" s="20">
        <f t="shared" si="2"/>
        <v>0.0056950869</v>
      </c>
      <c r="E420" s="25"/>
      <c r="F420" s="25"/>
      <c r="G420" s="44"/>
      <c r="H420" s="25"/>
      <c r="I420" s="25"/>
    </row>
    <row r="421">
      <c r="A421" s="28" t="s">
        <v>282</v>
      </c>
      <c r="B421" s="5">
        <v>17813.6</v>
      </c>
      <c r="C421" s="5">
        <f t="shared" si="1"/>
        <v>44.35</v>
      </c>
      <c r="D421" s="20">
        <f t="shared" si="2"/>
        <v>0.002495884745</v>
      </c>
      <c r="E421" s="25"/>
      <c r="F421" s="25"/>
      <c r="G421" s="44"/>
      <c r="H421" s="25"/>
      <c r="I421" s="25"/>
    </row>
    <row r="422">
      <c r="A422" s="28" t="s">
        <v>283</v>
      </c>
      <c r="B422" s="5">
        <v>17769.25</v>
      </c>
      <c r="C422" s="5">
        <f t="shared" si="1"/>
        <v>25.85</v>
      </c>
      <c r="D422" s="20">
        <f t="shared" si="2"/>
        <v>0.001456879741</v>
      </c>
      <c r="E422" s="25"/>
      <c r="F422" s="25"/>
      <c r="G422" s="44"/>
      <c r="H422" s="25"/>
      <c r="I422" s="25"/>
    </row>
    <row r="423">
      <c r="A423" s="28" t="s">
        <v>284</v>
      </c>
      <c r="B423" s="5">
        <v>17743.4</v>
      </c>
      <c r="C423" s="5">
        <f t="shared" si="1"/>
        <v>119.35</v>
      </c>
      <c r="D423" s="20">
        <f t="shared" si="2"/>
        <v>0.006771996221</v>
      </c>
      <c r="E423" s="25"/>
      <c r="F423" s="25"/>
      <c r="G423" s="44"/>
      <c r="H423" s="25"/>
      <c r="I423" s="25"/>
    </row>
    <row r="424">
      <c r="A424" s="28" t="s">
        <v>285</v>
      </c>
      <c r="B424" s="5">
        <v>17624.05</v>
      </c>
      <c r="C424" s="5">
        <f t="shared" si="1"/>
        <v>-0.4</v>
      </c>
      <c r="D424" s="20">
        <f t="shared" si="2"/>
        <v>-0.0000226957437</v>
      </c>
      <c r="E424" s="25"/>
      <c r="F424" s="25"/>
      <c r="G424" s="44"/>
      <c r="H424" s="25"/>
      <c r="I424" s="25"/>
    </row>
    <row r="425">
      <c r="A425" s="28" t="s">
        <v>286</v>
      </c>
      <c r="B425" s="5">
        <v>17624.45</v>
      </c>
      <c r="C425" s="5">
        <f t="shared" si="1"/>
        <v>5.7</v>
      </c>
      <c r="D425" s="20">
        <f t="shared" si="2"/>
        <v>0.0003235189784</v>
      </c>
      <c r="E425" s="25"/>
      <c r="F425" s="25"/>
      <c r="G425" s="44"/>
      <c r="H425" s="25"/>
      <c r="I425" s="25"/>
    </row>
    <row r="426">
      <c r="A426" s="28" t="s">
        <v>287</v>
      </c>
      <c r="B426" s="5">
        <v>17618.75</v>
      </c>
      <c r="C426" s="5">
        <f t="shared" si="1"/>
        <v>-41.4</v>
      </c>
      <c r="D426" s="20">
        <f t="shared" si="2"/>
        <v>-0.002344260949</v>
      </c>
      <c r="E426" s="25"/>
      <c r="F426" s="25"/>
      <c r="G426" s="44"/>
      <c r="H426" s="25"/>
      <c r="I426" s="25"/>
    </row>
    <row r="427">
      <c r="A427" s="28" t="s">
        <v>288</v>
      </c>
      <c r="B427" s="5">
        <v>17660.15</v>
      </c>
      <c r="C427" s="5">
        <f t="shared" si="1"/>
        <v>-46.7</v>
      </c>
      <c r="D427" s="20">
        <f t="shared" si="2"/>
        <v>-0.002637397391</v>
      </c>
      <c r="E427" s="25"/>
      <c r="F427" s="25"/>
      <c r="G427" s="44"/>
      <c r="H427" s="25"/>
      <c r="I427" s="25"/>
    </row>
    <row r="428">
      <c r="A428" s="28" t="s">
        <v>289</v>
      </c>
      <c r="B428" s="5">
        <v>17706.85</v>
      </c>
      <c r="C428" s="5">
        <f t="shared" si="1"/>
        <v>-121.15</v>
      </c>
      <c r="D428" s="20">
        <f t="shared" si="2"/>
        <v>-0.00679549024</v>
      </c>
      <c r="E428" s="25"/>
      <c r="F428" s="25"/>
      <c r="G428" s="44"/>
      <c r="H428" s="25"/>
      <c r="I428" s="25"/>
    </row>
    <row r="429">
      <c r="A429" s="28" t="s">
        <v>290</v>
      </c>
      <c r="B429" s="5">
        <v>17828.0</v>
      </c>
      <c r="C429" s="5">
        <f t="shared" si="1"/>
        <v>15.6</v>
      </c>
      <c r="D429" s="20">
        <f t="shared" si="2"/>
        <v>0.0008757943904</v>
      </c>
      <c r="E429" s="25"/>
      <c r="F429" s="25"/>
      <c r="G429" s="44"/>
      <c r="H429" s="25"/>
      <c r="I429" s="25"/>
    </row>
    <row r="430">
      <c r="A430" s="47">
        <v>45264.0</v>
      </c>
      <c r="B430" s="5">
        <v>17812.4</v>
      </c>
      <c r="C430" s="5">
        <f t="shared" si="1"/>
        <v>90.1</v>
      </c>
      <c r="D430" s="20">
        <f t="shared" si="2"/>
        <v>0.005083990227</v>
      </c>
      <c r="E430" s="25"/>
      <c r="F430" s="25"/>
      <c r="G430" s="44"/>
      <c r="H430" s="25"/>
      <c r="I430" s="25"/>
    </row>
    <row r="431">
      <c r="A431" s="47">
        <v>45234.0</v>
      </c>
      <c r="B431" s="5">
        <v>17722.3</v>
      </c>
      <c r="C431" s="5">
        <f t="shared" si="1"/>
        <v>98.25</v>
      </c>
      <c r="D431" s="20">
        <f t="shared" si="2"/>
        <v>0.005574768569</v>
      </c>
      <c r="E431" s="25"/>
      <c r="F431" s="25"/>
      <c r="G431" s="44"/>
      <c r="H431" s="25"/>
      <c r="I431" s="25"/>
    </row>
    <row r="432">
      <c r="A432" s="47">
        <v>45203.0</v>
      </c>
      <c r="B432" s="5">
        <v>17624.05</v>
      </c>
      <c r="C432" s="5">
        <f t="shared" si="1"/>
        <v>24.9</v>
      </c>
      <c r="D432" s="20">
        <f t="shared" si="2"/>
        <v>0.001414841058</v>
      </c>
      <c r="E432" s="25"/>
      <c r="F432" s="25"/>
      <c r="G432" s="44"/>
      <c r="H432" s="25"/>
      <c r="I432" s="25"/>
    </row>
    <row r="433">
      <c r="A433" s="47">
        <v>45081.0</v>
      </c>
      <c r="B433" s="5">
        <v>17599.15</v>
      </c>
      <c r="C433" s="5">
        <f t="shared" si="1"/>
        <v>42.1</v>
      </c>
      <c r="D433" s="20">
        <f t="shared" si="2"/>
        <v>0.002397897141</v>
      </c>
      <c r="E433" s="25"/>
      <c r="F433" s="25"/>
      <c r="G433" s="44"/>
      <c r="H433" s="25"/>
      <c r="I433" s="25"/>
    </row>
    <row r="434">
      <c r="A434" s="47">
        <v>45050.0</v>
      </c>
      <c r="B434" s="5">
        <v>17557.05</v>
      </c>
      <c r="C434" s="5">
        <f t="shared" si="1"/>
        <v>159</v>
      </c>
      <c r="D434" s="20">
        <f t="shared" si="2"/>
        <v>0.009138955228</v>
      </c>
      <c r="E434" s="25"/>
      <c r="F434" s="25"/>
      <c r="G434" s="44"/>
      <c r="H434" s="25"/>
      <c r="I434" s="25"/>
    </row>
    <row r="435">
      <c r="A435" s="47">
        <v>44989.0</v>
      </c>
      <c r="B435" s="5">
        <v>17398.05</v>
      </c>
      <c r="C435" s="5">
        <f t="shared" si="1"/>
        <v>38.3</v>
      </c>
      <c r="D435" s="20">
        <f t="shared" si="2"/>
        <v>0.00220625297</v>
      </c>
      <c r="E435" s="25"/>
      <c r="F435" s="25"/>
      <c r="G435" s="44"/>
      <c r="H435" s="25"/>
      <c r="I435" s="25"/>
    </row>
    <row r="436">
      <c r="A436" s="28" t="s">
        <v>291</v>
      </c>
      <c r="B436" s="5">
        <v>17359.75</v>
      </c>
      <c r="C436" s="5">
        <f t="shared" si="1"/>
        <v>279.05</v>
      </c>
      <c r="D436" s="20">
        <f t="shared" si="2"/>
        <v>0.01633715246</v>
      </c>
      <c r="E436" s="25"/>
      <c r="F436" s="25"/>
      <c r="G436" s="44"/>
      <c r="H436" s="25"/>
      <c r="I436" s="25"/>
    </row>
    <row r="437">
      <c r="A437" s="28" t="s">
        <v>292</v>
      </c>
      <c r="B437" s="5">
        <v>17080.7</v>
      </c>
      <c r="C437" s="5">
        <f t="shared" si="1"/>
        <v>129</v>
      </c>
      <c r="D437" s="20">
        <f t="shared" si="2"/>
        <v>0.007609856239</v>
      </c>
      <c r="E437" s="25"/>
      <c r="F437" s="25"/>
      <c r="G437" s="44"/>
      <c r="H437" s="25"/>
      <c r="I437" s="25"/>
    </row>
    <row r="438">
      <c r="A438" s="28" t="s">
        <v>293</v>
      </c>
      <c r="B438" s="5">
        <v>16951.7</v>
      </c>
      <c r="C438" s="5">
        <f t="shared" si="1"/>
        <v>-34</v>
      </c>
      <c r="D438" s="20">
        <f t="shared" si="2"/>
        <v>-0.002001683769</v>
      </c>
      <c r="E438" s="25"/>
      <c r="F438" s="25"/>
      <c r="G438" s="44"/>
      <c r="H438" s="25"/>
      <c r="I438" s="25"/>
    </row>
    <row r="439">
      <c r="A439" s="28" t="s">
        <v>294</v>
      </c>
      <c r="B439" s="5">
        <v>16985.7</v>
      </c>
      <c r="C439" s="5">
        <f t="shared" si="1"/>
        <v>40.65</v>
      </c>
      <c r="D439" s="20">
        <f t="shared" si="2"/>
        <v>0.002398930661</v>
      </c>
      <c r="E439" s="25"/>
      <c r="F439" s="25"/>
      <c r="G439" s="44"/>
      <c r="H439" s="25"/>
      <c r="I439" s="25"/>
    </row>
    <row r="440">
      <c r="A440" s="28" t="s">
        <v>295</v>
      </c>
      <c r="B440" s="5">
        <v>16945.05</v>
      </c>
      <c r="C440" s="5">
        <f t="shared" si="1"/>
        <v>-131.85</v>
      </c>
      <c r="D440" s="20">
        <f t="shared" si="2"/>
        <v>-0.00772095638</v>
      </c>
      <c r="E440" s="25"/>
      <c r="F440" s="25"/>
      <c r="G440" s="44"/>
      <c r="H440" s="25"/>
      <c r="I440" s="25"/>
    </row>
    <row r="441">
      <c r="A441" s="28" t="s">
        <v>296</v>
      </c>
      <c r="B441" s="5">
        <v>17076.9</v>
      </c>
      <c r="C441" s="5">
        <f t="shared" si="1"/>
        <v>-75</v>
      </c>
      <c r="D441" s="20">
        <f t="shared" si="2"/>
        <v>-0.004372693404</v>
      </c>
      <c r="E441" s="25"/>
      <c r="F441" s="25"/>
      <c r="G441" s="44"/>
      <c r="H441" s="25"/>
      <c r="I441" s="25"/>
    </row>
    <row r="442">
      <c r="A442" s="28" t="s">
        <v>297</v>
      </c>
      <c r="B442" s="5">
        <v>17151.9</v>
      </c>
      <c r="C442" s="5">
        <f t="shared" si="1"/>
        <v>44.4</v>
      </c>
      <c r="D442" s="20">
        <f t="shared" si="2"/>
        <v>0.002595352915</v>
      </c>
      <c r="E442" s="25"/>
      <c r="F442" s="25"/>
      <c r="G442" s="44"/>
      <c r="H442" s="25"/>
      <c r="I442" s="25"/>
    </row>
    <row r="443">
      <c r="A443" s="28" t="s">
        <v>298</v>
      </c>
      <c r="B443" s="5">
        <v>17107.5</v>
      </c>
      <c r="C443" s="5">
        <f t="shared" si="1"/>
        <v>119.1</v>
      </c>
      <c r="D443" s="20">
        <f t="shared" si="2"/>
        <v>0.007010666102</v>
      </c>
      <c r="E443" s="25"/>
      <c r="F443" s="25"/>
      <c r="G443" s="44"/>
      <c r="H443" s="25"/>
      <c r="I443" s="25"/>
    </row>
    <row r="444">
      <c r="A444" s="28" t="s">
        <v>299</v>
      </c>
      <c r="B444" s="5">
        <v>16988.4</v>
      </c>
      <c r="C444" s="5">
        <f t="shared" si="1"/>
        <v>-111.65</v>
      </c>
      <c r="D444" s="20">
        <f t="shared" si="2"/>
        <v>-0.006529220675</v>
      </c>
      <c r="E444" s="25"/>
      <c r="F444" s="25"/>
      <c r="G444" s="44"/>
      <c r="H444" s="25"/>
      <c r="I444" s="25"/>
    </row>
    <row r="445">
      <c r="A445" s="28" t="s">
        <v>300</v>
      </c>
      <c r="B445" s="5">
        <v>17100.05</v>
      </c>
      <c r="C445" s="5">
        <f t="shared" si="1"/>
        <v>114.45</v>
      </c>
      <c r="D445" s="20">
        <f t="shared" si="2"/>
        <v>0.006738060475</v>
      </c>
      <c r="E445" s="25"/>
      <c r="F445" s="25"/>
      <c r="G445" s="44"/>
      <c r="H445" s="25"/>
      <c r="I445" s="25"/>
    </row>
    <row r="446">
      <c r="A446" s="28" t="s">
        <v>301</v>
      </c>
      <c r="B446" s="5">
        <v>16985.6</v>
      </c>
      <c r="C446" s="5">
        <f t="shared" si="1"/>
        <v>13.45</v>
      </c>
      <c r="D446" s="20">
        <f t="shared" si="2"/>
        <v>0.0007924747307</v>
      </c>
      <c r="E446" s="25"/>
      <c r="F446" s="25"/>
      <c r="G446" s="44"/>
      <c r="H446" s="25"/>
      <c r="I446" s="25"/>
    </row>
    <row r="447">
      <c r="A447" s="28" t="s">
        <v>302</v>
      </c>
      <c r="B447" s="5">
        <v>16972.15</v>
      </c>
      <c r="C447" s="5">
        <f t="shared" si="1"/>
        <v>-71.15</v>
      </c>
      <c r="D447" s="20">
        <f t="shared" si="2"/>
        <v>-0.00417466101</v>
      </c>
      <c r="E447" s="25"/>
      <c r="F447" s="25"/>
      <c r="G447" s="44"/>
      <c r="H447" s="25"/>
      <c r="I447" s="25"/>
    </row>
    <row r="448">
      <c r="A448" s="28" t="s">
        <v>303</v>
      </c>
      <c r="B448" s="5">
        <v>17043.3</v>
      </c>
      <c r="C448" s="5">
        <f t="shared" si="1"/>
        <v>-111</v>
      </c>
      <c r="D448" s="20">
        <f t="shared" si="2"/>
        <v>-0.006470680821</v>
      </c>
      <c r="E448" s="25"/>
      <c r="F448" s="25"/>
      <c r="G448" s="44"/>
      <c r="H448" s="25"/>
      <c r="I448" s="25"/>
    </row>
    <row r="449">
      <c r="A449" s="28" t="s">
        <v>304</v>
      </c>
      <c r="B449" s="5">
        <v>17154.3</v>
      </c>
      <c r="C449" s="5">
        <f t="shared" si="1"/>
        <v>-258.6</v>
      </c>
      <c r="D449" s="20">
        <f t="shared" si="2"/>
        <v>-0.0148510587</v>
      </c>
      <c r="E449" s="25"/>
      <c r="F449" s="25"/>
      <c r="G449" s="44"/>
      <c r="H449" s="25"/>
      <c r="I449" s="25"/>
    </row>
    <row r="450">
      <c r="A450" s="47">
        <v>45202.0</v>
      </c>
      <c r="B450" s="5">
        <v>17412.9</v>
      </c>
      <c r="C450" s="5">
        <f t="shared" si="1"/>
        <v>-176.7</v>
      </c>
      <c r="D450" s="20">
        <f t="shared" si="2"/>
        <v>-0.01004570883</v>
      </c>
      <c r="E450" s="25"/>
      <c r="F450" s="25"/>
      <c r="G450" s="44"/>
      <c r="H450" s="25"/>
      <c r="I450" s="25"/>
    </row>
    <row r="451">
      <c r="A451" s="47">
        <v>45172.0</v>
      </c>
      <c r="B451" s="5">
        <v>17589.6</v>
      </c>
      <c r="C451" s="5">
        <f t="shared" si="1"/>
        <v>-164.8</v>
      </c>
      <c r="D451" s="20">
        <f t="shared" si="2"/>
        <v>-0.009282206101</v>
      </c>
      <c r="E451" s="25"/>
      <c r="F451" s="25"/>
      <c r="G451" s="44"/>
      <c r="H451" s="25"/>
      <c r="I451" s="25"/>
    </row>
    <row r="452">
      <c r="A452" s="47">
        <v>45141.0</v>
      </c>
      <c r="B452" s="5">
        <v>17754.4</v>
      </c>
      <c r="C452" s="5">
        <f t="shared" si="1"/>
        <v>42.95</v>
      </c>
      <c r="D452" s="20">
        <f t="shared" si="2"/>
        <v>0.002424984967</v>
      </c>
      <c r="E452" s="25"/>
      <c r="F452" s="25"/>
      <c r="G452" s="44"/>
      <c r="H452" s="25"/>
      <c r="I452" s="25"/>
    </row>
    <row r="453">
      <c r="A453" s="47">
        <v>45080.0</v>
      </c>
      <c r="B453" s="5">
        <v>17711.45</v>
      </c>
      <c r="C453" s="5">
        <f t="shared" si="1"/>
        <v>117.1</v>
      </c>
      <c r="D453" s="20">
        <f t="shared" si="2"/>
        <v>0.006655545672</v>
      </c>
      <c r="E453" s="25"/>
      <c r="F453" s="25"/>
      <c r="G453" s="44"/>
      <c r="H453" s="25"/>
      <c r="I453" s="25"/>
    </row>
    <row r="454">
      <c r="A454" s="47">
        <v>44988.0</v>
      </c>
      <c r="B454" s="5">
        <v>17594.35</v>
      </c>
      <c r="C454" s="5">
        <f t="shared" si="1"/>
        <v>272.45</v>
      </c>
      <c r="D454" s="20">
        <f t="shared" si="2"/>
        <v>0.01572864409</v>
      </c>
      <c r="E454" s="25"/>
      <c r="F454" s="25"/>
      <c r="G454" s="44"/>
      <c r="H454" s="25"/>
      <c r="I454" s="25"/>
    </row>
    <row r="455">
      <c r="A455" s="47">
        <v>44960.0</v>
      </c>
      <c r="B455" s="5">
        <v>17321.9</v>
      </c>
      <c r="C455" s="5">
        <f t="shared" si="1"/>
        <v>-129</v>
      </c>
      <c r="D455" s="20">
        <f t="shared" si="2"/>
        <v>-0.007392168885</v>
      </c>
      <c r="E455" s="25"/>
      <c r="F455" s="25"/>
      <c r="G455" s="44"/>
      <c r="H455" s="25"/>
      <c r="I455" s="25"/>
    </row>
    <row r="456">
      <c r="A456" s="47">
        <v>44929.0</v>
      </c>
      <c r="B456" s="5">
        <v>17450.9</v>
      </c>
      <c r="C456" s="5">
        <f t="shared" si="1"/>
        <v>146.95</v>
      </c>
      <c r="D456" s="20">
        <f t="shared" si="2"/>
        <v>0.008492280664</v>
      </c>
      <c r="E456" s="25"/>
      <c r="F456" s="25"/>
      <c r="G456" s="44"/>
      <c r="H456" s="25"/>
      <c r="I456" s="25"/>
    </row>
    <row r="457">
      <c r="A457" s="28" t="s">
        <v>305</v>
      </c>
      <c r="B457" s="5">
        <v>17303.95</v>
      </c>
      <c r="C457" s="5">
        <f t="shared" si="1"/>
        <v>-88.75</v>
      </c>
      <c r="D457" s="20">
        <f t="shared" si="2"/>
        <v>-0.005102715507</v>
      </c>
      <c r="E457" s="25"/>
      <c r="F457" s="25"/>
      <c r="G457" s="44"/>
      <c r="H457" s="25"/>
      <c r="I457" s="25"/>
    </row>
    <row r="458">
      <c r="A458" s="28" t="s">
        <v>306</v>
      </c>
      <c r="B458" s="5">
        <v>17392.7</v>
      </c>
      <c r="C458" s="5">
        <f t="shared" si="1"/>
        <v>-73.1</v>
      </c>
      <c r="D458" s="20">
        <f t="shared" si="2"/>
        <v>-0.004185322172</v>
      </c>
      <c r="E458" s="25"/>
      <c r="F458" s="25"/>
      <c r="G458" s="44"/>
      <c r="H458" s="25"/>
      <c r="I458" s="25"/>
    </row>
    <row r="459">
      <c r="A459" s="28" t="s">
        <v>307</v>
      </c>
      <c r="B459" s="5">
        <v>17465.8</v>
      </c>
      <c r="C459" s="5">
        <f t="shared" si="1"/>
        <v>-45.45</v>
      </c>
      <c r="D459" s="20">
        <f t="shared" si="2"/>
        <v>-0.002595474338</v>
      </c>
      <c r="E459" s="25"/>
      <c r="F459" s="25"/>
      <c r="G459" s="44"/>
      <c r="H459" s="25"/>
      <c r="I459" s="25"/>
    </row>
    <row r="460">
      <c r="A460" s="28" t="s">
        <v>308</v>
      </c>
      <c r="B460" s="5">
        <v>17511.25</v>
      </c>
      <c r="C460" s="5">
        <f t="shared" si="1"/>
        <v>-43.05</v>
      </c>
      <c r="D460" s="20">
        <f t="shared" si="2"/>
        <v>-0.002452390582</v>
      </c>
      <c r="E460" s="25"/>
      <c r="F460" s="25"/>
      <c r="G460" s="44"/>
      <c r="H460" s="25"/>
      <c r="I460" s="25"/>
    </row>
    <row r="461">
      <c r="A461" s="28" t="s">
        <v>309</v>
      </c>
      <c r="B461" s="5">
        <v>17554.3</v>
      </c>
      <c r="C461" s="5">
        <f t="shared" si="1"/>
        <v>-272.4</v>
      </c>
      <c r="D461" s="20">
        <f t="shared" si="2"/>
        <v>-0.01528045011</v>
      </c>
      <c r="E461" s="25"/>
      <c r="F461" s="25"/>
      <c r="G461" s="44"/>
      <c r="H461" s="25"/>
      <c r="I461" s="25"/>
    </row>
    <row r="462">
      <c r="A462" s="28" t="s">
        <v>310</v>
      </c>
      <c r="B462" s="5">
        <v>17826.7</v>
      </c>
      <c r="C462" s="5">
        <f t="shared" si="1"/>
        <v>-17.9</v>
      </c>
      <c r="D462" s="20">
        <f t="shared" si="2"/>
        <v>-0.001003104581</v>
      </c>
      <c r="E462" s="25"/>
      <c r="F462" s="25"/>
      <c r="G462" s="44"/>
      <c r="H462" s="25"/>
      <c r="I462" s="25"/>
    </row>
    <row r="463">
      <c r="A463" s="28" t="s">
        <v>311</v>
      </c>
      <c r="B463" s="5">
        <v>17844.6</v>
      </c>
      <c r="C463" s="5">
        <f t="shared" si="1"/>
        <v>-99.6</v>
      </c>
      <c r="D463" s="20">
        <f t="shared" si="2"/>
        <v>-0.005550540007</v>
      </c>
      <c r="E463" s="25"/>
      <c r="F463" s="25"/>
      <c r="G463" s="44"/>
      <c r="H463" s="25"/>
      <c r="I463" s="25"/>
    </row>
    <row r="464">
      <c r="A464" s="28" t="s">
        <v>312</v>
      </c>
      <c r="B464" s="5">
        <v>17944.2</v>
      </c>
      <c r="C464" s="5">
        <f t="shared" si="1"/>
        <v>-91.65</v>
      </c>
      <c r="D464" s="20">
        <f t="shared" si="2"/>
        <v>-0.005081545921</v>
      </c>
      <c r="E464" s="25"/>
      <c r="F464" s="25"/>
      <c r="G464" s="44"/>
      <c r="H464" s="25"/>
      <c r="I464" s="25"/>
    </row>
    <row r="465">
      <c r="A465" s="28" t="s">
        <v>313</v>
      </c>
      <c r="B465" s="5">
        <v>18035.85</v>
      </c>
      <c r="C465" s="5">
        <f t="shared" si="1"/>
        <v>20</v>
      </c>
      <c r="D465" s="20">
        <f t="shared" si="2"/>
        <v>0.001110133577</v>
      </c>
      <c r="E465" s="25"/>
      <c r="F465" s="25"/>
      <c r="G465" s="44"/>
      <c r="H465" s="25"/>
      <c r="I465" s="25"/>
    </row>
    <row r="466">
      <c r="A466" s="28" t="s">
        <v>314</v>
      </c>
      <c r="B466" s="5">
        <v>18015.85</v>
      </c>
      <c r="C466" s="5">
        <f t="shared" si="1"/>
        <v>86</v>
      </c>
      <c r="D466" s="20">
        <f t="shared" si="2"/>
        <v>0.00479647069</v>
      </c>
      <c r="E466" s="25"/>
      <c r="F466" s="25"/>
      <c r="G466" s="44"/>
      <c r="H466" s="25"/>
      <c r="I466" s="25"/>
    </row>
    <row r="467">
      <c r="A467" s="28" t="s">
        <v>315</v>
      </c>
      <c r="B467" s="5">
        <v>17929.85</v>
      </c>
      <c r="C467" s="5">
        <f t="shared" si="1"/>
        <v>158.95</v>
      </c>
      <c r="D467" s="20">
        <f t="shared" si="2"/>
        <v>0.008944397864</v>
      </c>
      <c r="E467" s="25"/>
      <c r="F467" s="25"/>
      <c r="G467" s="44"/>
      <c r="H467" s="25"/>
      <c r="I467" s="25"/>
    </row>
    <row r="468">
      <c r="A468" s="28" t="s">
        <v>316</v>
      </c>
      <c r="B468" s="5">
        <v>17770.9</v>
      </c>
      <c r="C468" s="5">
        <f t="shared" si="1"/>
        <v>-85.6</v>
      </c>
      <c r="D468" s="20">
        <f t="shared" si="2"/>
        <v>-0.004793772576</v>
      </c>
      <c r="E468" s="25"/>
      <c r="F468" s="25"/>
      <c r="G468" s="44"/>
      <c r="H468" s="25"/>
      <c r="I468" s="25"/>
    </row>
    <row r="469">
      <c r="A469" s="47">
        <v>45201.0</v>
      </c>
      <c r="B469" s="5">
        <v>17856.5</v>
      </c>
      <c r="C469" s="5">
        <f t="shared" si="1"/>
        <v>-36.95</v>
      </c>
      <c r="D469" s="20">
        <f t="shared" si="2"/>
        <v>-0.002065001439</v>
      </c>
      <c r="E469" s="25"/>
      <c r="F469" s="25"/>
      <c r="G469" s="44"/>
      <c r="H469" s="25"/>
      <c r="I469" s="25"/>
    </row>
    <row r="470">
      <c r="A470" s="47">
        <v>45171.0</v>
      </c>
      <c r="B470" s="5">
        <v>17893.45</v>
      </c>
      <c r="C470" s="5">
        <f t="shared" si="1"/>
        <v>21.75</v>
      </c>
      <c r="D470" s="20">
        <f t="shared" si="2"/>
        <v>0.001217007895</v>
      </c>
      <c r="E470" s="25"/>
      <c r="F470" s="25"/>
      <c r="G470" s="44"/>
      <c r="H470" s="25"/>
      <c r="I470" s="25"/>
    </row>
    <row r="471">
      <c r="A471" s="47">
        <v>45140.0</v>
      </c>
      <c r="B471" s="5">
        <v>17871.7</v>
      </c>
      <c r="C471" s="5">
        <f t="shared" si="1"/>
        <v>150.2</v>
      </c>
      <c r="D471" s="20">
        <f t="shared" si="2"/>
        <v>0.00847558051</v>
      </c>
      <c r="E471" s="25"/>
      <c r="F471" s="25"/>
      <c r="G471" s="44"/>
      <c r="H471" s="25"/>
      <c r="I471" s="25"/>
    </row>
    <row r="472">
      <c r="A472" s="47">
        <v>45109.0</v>
      </c>
      <c r="B472" s="5">
        <v>17721.5</v>
      </c>
      <c r="C472" s="5">
        <f t="shared" si="1"/>
        <v>-43.1</v>
      </c>
      <c r="D472" s="20">
        <f t="shared" si="2"/>
        <v>-0.002426173401</v>
      </c>
      <c r="E472" s="25"/>
      <c r="F472" s="25"/>
      <c r="G472" s="44"/>
      <c r="H472" s="25"/>
      <c r="I472" s="25"/>
    </row>
    <row r="473">
      <c r="A473" s="47">
        <v>45079.0</v>
      </c>
      <c r="B473" s="5">
        <v>17764.6</v>
      </c>
      <c r="C473" s="5">
        <f t="shared" si="1"/>
        <v>-89.45</v>
      </c>
      <c r="D473" s="20">
        <f t="shared" si="2"/>
        <v>-0.005010067744</v>
      </c>
      <c r="E473" s="25"/>
      <c r="F473" s="25"/>
      <c r="G473" s="44"/>
      <c r="H473" s="25"/>
      <c r="I473" s="25"/>
    </row>
    <row r="474">
      <c r="A474" s="47">
        <v>44987.0</v>
      </c>
      <c r="B474" s="5">
        <v>17854.05</v>
      </c>
      <c r="C474" s="5">
        <f t="shared" si="1"/>
        <v>243.65</v>
      </c>
      <c r="D474" s="20">
        <f t="shared" si="2"/>
        <v>0.01383557443</v>
      </c>
      <c r="E474" s="25"/>
      <c r="F474" s="25"/>
      <c r="G474" s="44"/>
      <c r="H474" s="25"/>
      <c r="I474" s="25"/>
    </row>
    <row r="475">
      <c r="A475" s="47">
        <v>44959.0</v>
      </c>
      <c r="B475" s="5">
        <v>17610.4</v>
      </c>
      <c r="C475" s="5">
        <f t="shared" si="1"/>
        <v>-5.9</v>
      </c>
      <c r="D475" s="20">
        <f t="shared" si="2"/>
        <v>-0.0003349170938</v>
      </c>
      <c r="E475" s="25"/>
      <c r="F475" s="25"/>
      <c r="G475" s="44"/>
      <c r="H475" s="25"/>
      <c r="I475" s="25"/>
    </row>
    <row r="476">
      <c r="A476" s="47">
        <v>44928.0</v>
      </c>
      <c r="B476" s="5">
        <v>17616.3</v>
      </c>
      <c r="C476" s="5">
        <f t="shared" si="1"/>
        <v>-45.85</v>
      </c>
      <c r="D476" s="20">
        <f t="shared" si="2"/>
        <v>-0.0025959467</v>
      </c>
      <c r="E476" s="25"/>
      <c r="F476" s="25"/>
      <c r="G476" s="44"/>
      <c r="H476" s="25"/>
      <c r="I476" s="25"/>
    </row>
    <row r="477">
      <c r="A477" s="28" t="s">
        <v>317</v>
      </c>
      <c r="B477" s="5">
        <v>17662.15</v>
      </c>
      <c r="C477" s="5">
        <f t="shared" si="1"/>
        <v>13.2</v>
      </c>
      <c r="D477" s="20">
        <f t="shared" si="2"/>
        <v>0.0007479198479</v>
      </c>
      <c r="E477" s="25"/>
      <c r="F477" s="25"/>
      <c r="G477" s="44"/>
      <c r="H477" s="25"/>
      <c r="I477" s="25"/>
    </row>
    <row r="478">
      <c r="A478" s="28" t="s">
        <v>318</v>
      </c>
      <c r="B478" s="5">
        <v>17648.95</v>
      </c>
      <c r="C478" s="5">
        <f t="shared" si="1"/>
        <v>44.6</v>
      </c>
      <c r="D478" s="20">
        <f t="shared" si="2"/>
        <v>0.00253346474</v>
      </c>
      <c r="E478" s="25"/>
      <c r="F478" s="25"/>
      <c r="G478" s="44"/>
      <c r="H478" s="25"/>
      <c r="I478" s="25"/>
    </row>
    <row r="479">
      <c r="A479" s="28" t="s">
        <v>319</v>
      </c>
      <c r="B479" s="5">
        <v>17604.35</v>
      </c>
      <c r="C479" s="5">
        <f t="shared" si="1"/>
        <v>-287.6</v>
      </c>
      <c r="D479" s="20">
        <f t="shared" si="2"/>
        <v>-0.01607426804</v>
      </c>
      <c r="E479" s="25"/>
      <c r="F479" s="25"/>
      <c r="G479" s="44"/>
      <c r="H479" s="25"/>
      <c r="I479" s="25"/>
    </row>
    <row r="480">
      <c r="A480" s="28" t="s">
        <v>320</v>
      </c>
      <c r="B480" s="5">
        <v>17891.95</v>
      </c>
      <c r="C480" s="5">
        <f t="shared" si="1"/>
        <v>-226.35</v>
      </c>
      <c r="D480" s="20">
        <f t="shared" si="2"/>
        <v>-0.01249289392</v>
      </c>
      <c r="E480" s="25"/>
      <c r="F480" s="25"/>
      <c r="G480" s="44"/>
      <c r="H480" s="25"/>
      <c r="I480" s="25"/>
    </row>
    <row r="481">
      <c r="A481" s="28" t="s">
        <v>321</v>
      </c>
      <c r="B481" s="5">
        <v>18118.3</v>
      </c>
      <c r="C481" s="5">
        <f t="shared" si="1"/>
        <v>-0.25</v>
      </c>
      <c r="D481" s="20">
        <f t="shared" si="2"/>
        <v>-0.00001379801364</v>
      </c>
      <c r="E481" s="25"/>
      <c r="F481" s="25"/>
      <c r="G481" s="44"/>
      <c r="H481" s="25"/>
      <c r="I481" s="25"/>
    </row>
    <row r="482">
      <c r="A482" s="28" t="s">
        <v>322</v>
      </c>
      <c r="B482" s="5">
        <v>18118.55</v>
      </c>
      <c r="C482" s="5">
        <f t="shared" si="1"/>
        <v>90.9</v>
      </c>
      <c r="D482" s="20">
        <f t="shared" si="2"/>
        <v>0.005042254537</v>
      </c>
      <c r="E482" s="25"/>
      <c r="F482" s="25"/>
      <c r="G482" s="44"/>
      <c r="H482" s="25"/>
      <c r="I482" s="25"/>
    </row>
    <row r="483">
      <c r="A483" s="28" t="s">
        <v>323</v>
      </c>
      <c r="B483" s="5">
        <v>18027.65</v>
      </c>
      <c r="C483" s="5">
        <f t="shared" si="1"/>
        <v>-80.2</v>
      </c>
      <c r="D483" s="20">
        <f t="shared" si="2"/>
        <v>-0.004429018354</v>
      </c>
      <c r="E483" s="25"/>
      <c r="F483" s="25"/>
      <c r="G483" s="44"/>
      <c r="H483" s="25"/>
      <c r="I483" s="25"/>
    </row>
    <row r="484">
      <c r="A484" s="28" t="s">
        <v>324</v>
      </c>
      <c r="B484" s="5">
        <v>18107.85</v>
      </c>
      <c r="C484" s="5">
        <f t="shared" si="1"/>
        <v>-57.5</v>
      </c>
      <c r="D484" s="20">
        <f t="shared" si="2"/>
        <v>-0.003165367031</v>
      </c>
      <c r="E484" s="25"/>
      <c r="F484" s="25"/>
      <c r="G484" s="44"/>
      <c r="H484" s="25"/>
      <c r="I484" s="25"/>
    </row>
    <row r="485">
      <c r="A485" s="28" t="s">
        <v>325</v>
      </c>
      <c r="B485" s="5">
        <v>18165.35</v>
      </c>
      <c r="C485" s="5">
        <f t="shared" si="1"/>
        <v>112.05</v>
      </c>
      <c r="D485" s="20">
        <f t="shared" si="2"/>
        <v>0.006206621504</v>
      </c>
      <c r="E485" s="25"/>
      <c r="F485" s="25"/>
      <c r="G485" s="44"/>
      <c r="H485" s="25"/>
      <c r="I485" s="25"/>
    </row>
    <row r="486">
      <c r="A486" s="28" t="s">
        <v>326</v>
      </c>
      <c r="B486" s="5">
        <v>18053.3</v>
      </c>
      <c r="C486" s="5">
        <f t="shared" si="1"/>
        <v>158.45</v>
      </c>
      <c r="D486" s="20">
        <f t="shared" si="2"/>
        <v>0.008854502832</v>
      </c>
      <c r="E486" s="25"/>
      <c r="F486" s="25"/>
      <c r="G486" s="44"/>
      <c r="H486" s="25"/>
      <c r="I486" s="25"/>
    </row>
    <row r="487">
      <c r="A487" s="28" t="s">
        <v>327</v>
      </c>
      <c r="B487" s="5">
        <v>17894.85</v>
      </c>
      <c r="C487" s="5">
        <f t="shared" si="1"/>
        <v>-61.75</v>
      </c>
      <c r="D487" s="20">
        <f t="shared" si="2"/>
        <v>-0.003438846998</v>
      </c>
      <c r="E487" s="25"/>
      <c r="F487" s="25"/>
      <c r="G487" s="44"/>
      <c r="H487" s="25"/>
      <c r="I487" s="25"/>
    </row>
    <row r="488">
      <c r="A488" s="28" t="s">
        <v>328</v>
      </c>
      <c r="B488" s="5">
        <v>17956.6</v>
      </c>
      <c r="C488" s="5">
        <f t="shared" si="1"/>
        <v>98.4</v>
      </c>
      <c r="D488" s="20">
        <f t="shared" si="2"/>
        <v>0.005510073804</v>
      </c>
      <c r="E488" s="25"/>
      <c r="F488" s="25"/>
      <c r="G488" s="44"/>
      <c r="H488" s="25"/>
      <c r="I488" s="25"/>
    </row>
    <row r="489">
      <c r="A489" s="47">
        <v>45261.0</v>
      </c>
      <c r="B489" s="5">
        <v>17858.2</v>
      </c>
      <c r="C489" s="5">
        <f t="shared" si="1"/>
        <v>-37.5</v>
      </c>
      <c r="D489" s="20">
        <f t="shared" si="2"/>
        <v>-0.002095475449</v>
      </c>
      <c r="E489" s="25"/>
      <c r="F489" s="25"/>
      <c r="G489" s="44"/>
      <c r="H489" s="25"/>
      <c r="I489" s="25"/>
    </row>
    <row r="490">
      <c r="A490" s="47">
        <v>45231.0</v>
      </c>
      <c r="B490" s="5">
        <v>17895.7</v>
      </c>
      <c r="C490" s="5">
        <f t="shared" si="1"/>
        <v>-18.45</v>
      </c>
      <c r="D490" s="20">
        <f t="shared" si="2"/>
        <v>-0.001029912109</v>
      </c>
      <c r="E490" s="25"/>
      <c r="F490" s="25"/>
      <c r="G490" s="44"/>
      <c r="H490" s="25"/>
      <c r="I490" s="25"/>
    </row>
    <row r="491">
      <c r="A491" s="47">
        <v>45200.0</v>
      </c>
      <c r="B491" s="5">
        <v>17914.15</v>
      </c>
      <c r="C491" s="5">
        <f t="shared" si="1"/>
        <v>-187.05</v>
      </c>
      <c r="D491" s="20">
        <f t="shared" si="2"/>
        <v>-0.01033356905</v>
      </c>
      <c r="E491" s="25"/>
      <c r="F491" s="25"/>
      <c r="G491" s="44"/>
      <c r="H491" s="25"/>
      <c r="I491" s="25"/>
    </row>
    <row r="492">
      <c r="A492" s="47">
        <v>45170.0</v>
      </c>
      <c r="B492" s="5">
        <v>18101.2</v>
      </c>
      <c r="C492" s="5">
        <f t="shared" si="1"/>
        <v>241.75</v>
      </c>
      <c r="D492" s="20">
        <f t="shared" si="2"/>
        <v>0.01353625112</v>
      </c>
      <c r="E492" s="25"/>
      <c r="F492" s="25"/>
      <c r="G492" s="44"/>
      <c r="H492" s="25"/>
      <c r="I492" s="25"/>
    </row>
    <row r="493">
      <c r="A493" s="47">
        <v>45078.0</v>
      </c>
      <c r="B493" s="5">
        <v>17859.45</v>
      </c>
      <c r="C493" s="5">
        <f t="shared" si="1"/>
        <v>-132.7</v>
      </c>
      <c r="D493" s="20">
        <f t="shared" si="2"/>
        <v>-0.007375438733</v>
      </c>
      <c r="E493" s="25"/>
      <c r="F493" s="25"/>
      <c r="G493" s="44"/>
      <c r="H493" s="25"/>
      <c r="I493" s="25"/>
    </row>
    <row r="494">
      <c r="A494" s="47">
        <v>45047.0</v>
      </c>
      <c r="B494" s="5">
        <v>17992.15</v>
      </c>
      <c r="C494" s="5">
        <f t="shared" si="1"/>
        <v>-50.8</v>
      </c>
      <c r="D494" s="20">
        <f t="shared" si="2"/>
        <v>-0.002815504117</v>
      </c>
      <c r="E494" s="25"/>
      <c r="F494" s="25"/>
      <c r="G494" s="44"/>
      <c r="H494" s="25"/>
      <c r="I494" s="25"/>
    </row>
    <row r="495">
      <c r="A495" s="47">
        <v>45017.0</v>
      </c>
      <c r="B495" s="5">
        <v>18042.95</v>
      </c>
      <c r="C495" s="5">
        <f t="shared" si="1"/>
        <v>-189.6</v>
      </c>
      <c r="D495" s="20">
        <f t="shared" si="2"/>
        <v>-0.01039898423</v>
      </c>
      <c r="E495" s="25"/>
      <c r="F495" s="25"/>
      <c r="G495" s="44"/>
      <c r="H495" s="25"/>
      <c r="I495" s="25"/>
    </row>
    <row r="496">
      <c r="A496" s="47">
        <v>44986.0</v>
      </c>
      <c r="B496" s="5">
        <v>18232.55</v>
      </c>
      <c r="C496" s="5">
        <f t="shared" si="1"/>
        <v>35.1</v>
      </c>
      <c r="D496" s="20">
        <f t="shared" si="2"/>
        <v>0.001928841678</v>
      </c>
      <c r="E496" s="25"/>
      <c r="F496" s="25"/>
      <c r="G496" s="44"/>
      <c r="H496" s="25"/>
      <c r="I496" s="25"/>
    </row>
    <row r="497">
      <c r="A497" s="47">
        <v>44958.0</v>
      </c>
      <c r="B497" s="5">
        <v>18197.45</v>
      </c>
      <c r="C497" s="5">
        <f t="shared" si="1"/>
        <v>92.15</v>
      </c>
      <c r="D497" s="20">
        <f t="shared" si="2"/>
        <v>0.005089669876</v>
      </c>
      <c r="E497" s="25"/>
      <c r="F497" s="25"/>
      <c r="G497" s="44"/>
      <c r="H497" s="25"/>
      <c r="I497" s="25"/>
    </row>
    <row r="498">
      <c r="A498" s="28" t="s">
        <v>329</v>
      </c>
      <c r="B498" s="5">
        <v>18105.3</v>
      </c>
      <c r="C498" s="5">
        <f t="shared" si="1"/>
        <v>-85.7</v>
      </c>
      <c r="D498" s="20">
        <f t="shared" si="2"/>
        <v>-0.004711120884</v>
      </c>
      <c r="E498" s="25"/>
      <c r="F498" s="25"/>
      <c r="G498" s="44"/>
      <c r="H498" s="25"/>
      <c r="I498" s="25"/>
    </row>
    <row r="499">
      <c r="A499" s="28" t="s">
        <v>330</v>
      </c>
      <c r="B499" s="5">
        <v>18191.0</v>
      </c>
      <c r="C499" s="5">
        <f t="shared" si="1"/>
        <v>68.5</v>
      </c>
      <c r="D499" s="20">
        <f t="shared" si="2"/>
        <v>0.003779831701</v>
      </c>
      <c r="E499" s="25"/>
      <c r="F499" s="25"/>
      <c r="G499" s="44"/>
      <c r="H499" s="25"/>
      <c r="I499" s="25"/>
    </row>
    <row r="500">
      <c r="A500" s="28" t="s">
        <v>331</v>
      </c>
      <c r="B500" s="5">
        <v>18122.5</v>
      </c>
      <c r="C500" s="5">
        <f t="shared" si="1"/>
        <v>-9.8</v>
      </c>
      <c r="D500" s="20">
        <f t="shared" si="2"/>
        <v>-0.0005404719754</v>
      </c>
      <c r="E500" s="25"/>
      <c r="F500" s="25"/>
      <c r="G500" s="44"/>
      <c r="H500" s="25"/>
      <c r="I500" s="25"/>
    </row>
    <row r="501">
      <c r="A501" s="28" t="s">
        <v>332</v>
      </c>
      <c r="B501" s="5">
        <v>18132.3</v>
      </c>
      <c r="C501" s="5">
        <f t="shared" si="1"/>
        <v>117.7</v>
      </c>
      <c r="D501" s="20">
        <f t="shared" si="2"/>
        <v>0.006533589422</v>
      </c>
      <c r="E501" s="25"/>
      <c r="F501" s="25"/>
      <c r="G501" s="44"/>
      <c r="H501" s="25"/>
      <c r="I501" s="25"/>
    </row>
    <row r="502">
      <c r="A502" s="28" t="s">
        <v>333</v>
      </c>
      <c r="B502" s="5">
        <v>18014.6</v>
      </c>
      <c r="C502" s="5">
        <f t="shared" si="1"/>
        <v>207.8</v>
      </c>
      <c r="D502" s="20">
        <f t="shared" si="2"/>
        <v>0.01166969922</v>
      </c>
      <c r="E502" s="25"/>
      <c r="F502" s="25"/>
      <c r="G502" s="44"/>
      <c r="H502" s="25"/>
      <c r="I502" s="25"/>
    </row>
    <row r="503">
      <c r="A503" s="28" t="s">
        <v>334</v>
      </c>
      <c r="B503" s="5">
        <v>17806.8</v>
      </c>
      <c r="C503" s="5">
        <f t="shared" si="1"/>
        <v>-320.55</v>
      </c>
      <c r="D503" s="20">
        <f t="shared" si="2"/>
        <v>-0.01768322452</v>
      </c>
      <c r="E503" s="25"/>
      <c r="F503" s="25"/>
      <c r="G503" s="44"/>
      <c r="H503" s="25"/>
      <c r="I503" s="25"/>
    </row>
    <row r="504">
      <c r="A504" s="28" t="s">
        <v>335</v>
      </c>
      <c r="B504" s="5">
        <v>18127.35</v>
      </c>
      <c r="C504" s="5">
        <f t="shared" si="1"/>
        <v>-71.75</v>
      </c>
      <c r="D504" s="20">
        <f t="shared" si="2"/>
        <v>-0.003942502651</v>
      </c>
      <c r="E504" s="25"/>
      <c r="F504" s="25"/>
      <c r="G504" s="44"/>
      <c r="H504" s="25"/>
      <c r="I504" s="25"/>
    </row>
    <row r="505">
      <c r="A505" s="28" t="s">
        <v>336</v>
      </c>
      <c r="B505" s="5">
        <v>18199.1</v>
      </c>
      <c r="C505" s="5">
        <f t="shared" si="1"/>
        <v>-186.2</v>
      </c>
      <c r="D505" s="20">
        <f t="shared" si="2"/>
        <v>-0.01012765633</v>
      </c>
      <c r="E505" s="25"/>
      <c r="F505" s="25"/>
      <c r="G505" s="44"/>
      <c r="H505" s="25"/>
      <c r="I505" s="25"/>
    </row>
    <row r="506">
      <c r="A506" s="28" t="s">
        <v>337</v>
      </c>
      <c r="B506" s="5">
        <v>18385.3</v>
      </c>
      <c r="C506" s="5">
        <f t="shared" si="1"/>
        <v>-35.15</v>
      </c>
      <c r="D506" s="20">
        <f t="shared" si="2"/>
        <v>-0.001908205283</v>
      </c>
      <c r="E506" s="25"/>
      <c r="F506" s="25"/>
      <c r="G506" s="44"/>
      <c r="H506" s="25"/>
      <c r="I506" s="25"/>
    </row>
    <row r="507">
      <c r="A507" s="28" t="s">
        <v>338</v>
      </c>
      <c r="B507" s="5">
        <v>18420.45</v>
      </c>
      <c r="C507" s="5">
        <f t="shared" si="1"/>
        <v>151.45</v>
      </c>
      <c r="D507" s="20">
        <f t="shared" si="2"/>
        <v>0.008289999453</v>
      </c>
      <c r="E507" s="25"/>
      <c r="F507" s="25"/>
      <c r="G507" s="44"/>
      <c r="H507" s="25"/>
      <c r="I507" s="25"/>
    </row>
    <row r="508">
      <c r="A508" s="28" t="s">
        <v>339</v>
      </c>
      <c r="B508" s="5">
        <v>18269.0</v>
      </c>
      <c r="C508" s="5">
        <f t="shared" si="1"/>
        <v>-145.9</v>
      </c>
      <c r="D508" s="20">
        <f t="shared" si="2"/>
        <v>-0.007922931974</v>
      </c>
      <c r="E508" s="25"/>
      <c r="F508" s="25"/>
      <c r="G508" s="44"/>
      <c r="H508" s="25"/>
      <c r="I508" s="25"/>
    </row>
    <row r="509">
      <c r="A509" s="28" t="s">
        <v>340</v>
      </c>
      <c r="B509" s="5">
        <v>18414.9</v>
      </c>
      <c r="C509" s="5">
        <f t="shared" si="1"/>
        <v>-245.4</v>
      </c>
      <c r="D509" s="20">
        <f t="shared" si="2"/>
        <v>-0.01315091397</v>
      </c>
      <c r="E509" s="25"/>
      <c r="F509" s="25"/>
      <c r="G509" s="44"/>
      <c r="H509" s="25"/>
      <c r="I509" s="25"/>
    </row>
    <row r="510">
      <c r="A510" s="28" t="s">
        <v>341</v>
      </c>
      <c r="B510" s="5">
        <v>18660.3</v>
      </c>
      <c r="C510" s="5">
        <f t="shared" si="1"/>
        <v>52.3</v>
      </c>
      <c r="D510" s="20">
        <f t="shared" si="2"/>
        <v>0.002810619089</v>
      </c>
      <c r="E510" s="25"/>
      <c r="F510" s="25"/>
      <c r="G510" s="44"/>
      <c r="H510" s="25"/>
      <c r="I510" s="25"/>
    </row>
    <row r="511">
      <c r="A511" s="28" t="s">
        <v>342</v>
      </c>
      <c r="B511" s="5">
        <v>18608.0</v>
      </c>
      <c r="C511" s="5">
        <f t="shared" si="1"/>
        <v>110.85</v>
      </c>
      <c r="D511" s="20">
        <f t="shared" si="2"/>
        <v>0.005992815109</v>
      </c>
      <c r="E511" s="25"/>
      <c r="F511" s="25"/>
      <c r="G511" s="44"/>
      <c r="H511" s="25"/>
      <c r="I511" s="25"/>
    </row>
    <row r="512">
      <c r="A512" s="48">
        <v>44907.0</v>
      </c>
      <c r="B512" s="5">
        <v>18497.15</v>
      </c>
      <c r="C512" s="5">
        <f t="shared" si="1"/>
        <v>0.55</v>
      </c>
      <c r="D512" s="20">
        <f t="shared" si="2"/>
        <v>0.00002973519458</v>
      </c>
      <c r="E512" s="25"/>
      <c r="F512" s="25"/>
      <c r="G512" s="44"/>
      <c r="H512" s="25"/>
      <c r="I512" s="25"/>
    </row>
    <row r="513">
      <c r="A513" s="47">
        <v>44816.0</v>
      </c>
      <c r="B513" s="5">
        <v>18496.6</v>
      </c>
      <c r="C513" s="5">
        <f t="shared" si="1"/>
        <v>-112.75</v>
      </c>
      <c r="D513" s="20">
        <f t="shared" si="2"/>
        <v>-0.006058782279</v>
      </c>
      <c r="E513" s="25"/>
      <c r="F513" s="25"/>
      <c r="G513" s="44"/>
      <c r="H513" s="25"/>
      <c r="I513" s="25"/>
    </row>
    <row r="514">
      <c r="A514" s="47">
        <v>44785.0</v>
      </c>
      <c r="B514" s="5">
        <v>18609.35</v>
      </c>
      <c r="C514" s="5">
        <f t="shared" si="1"/>
        <v>48.85</v>
      </c>
      <c r="D514" s="20">
        <f t="shared" si="2"/>
        <v>0.002631933407</v>
      </c>
      <c r="E514" s="25"/>
      <c r="F514" s="25"/>
      <c r="G514" s="44"/>
      <c r="H514" s="25"/>
      <c r="I514" s="25"/>
    </row>
    <row r="515">
      <c r="A515" s="47">
        <v>44754.0</v>
      </c>
      <c r="B515" s="5">
        <v>18560.5</v>
      </c>
      <c r="C515" s="5">
        <f t="shared" si="1"/>
        <v>-82.25</v>
      </c>
      <c r="D515" s="20">
        <f t="shared" si="2"/>
        <v>-0.00441190275</v>
      </c>
      <c r="E515" s="25"/>
      <c r="F515" s="25"/>
      <c r="G515" s="44"/>
      <c r="H515" s="25"/>
      <c r="I515" s="25"/>
    </row>
    <row r="516">
      <c r="A516" s="47">
        <v>44724.0</v>
      </c>
      <c r="B516" s="5">
        <v>18642.75</v>
      </c>
      <c r="C516" s="5">
        <f t="shared" si="1"/>
        <v>-58.3</v>
      </c>
      <c r="D516" s="20">
        <f t="shared" si="2"/>
        <v>-0.003117472014</v>
      </c>
      <c r="E516" s="25"/>
      <c r="F516" s="25"/>
      <c r="G516" s="44"/>
      <c r="H516" s="25"/>
      <c r="I516" s="25"/>
    </row>
    <row r="517">
      <c r="A517" s="47">
        <v>44693.0</v>
      </c>
      <c r="B517" s="5">
        <v>18701.05</v>
      </c>
      <c r="C517" s="5">
        <f t="shared" si="1"/>
        <v>4.95</v>
      </c>
      <c r="D517" s="20">
        <f t="shared" si="2"/>
        <v>0.0002647610999</v>
      </c>
      <c r="E517" s="25"/>
      <c r="F517" s="25"/>
      <c r="G517" s="44"/>
      <c r="H517" s="25"/>
      <c r="I517" s="25"/>
    </row>
    <row r="518">
      <c r="A518" s="47">
        <v>44604.0</v>
      </c>
      <c r="B518" s="5">
        <v>18696.1</v>
      </c>
      <c r="C518" s="5">
        <f t="shared" si="1"/>
        <v>-116.4</v>
      </c>
      <c r="D518" s="20">
        <f t="shared" si="2"/>
        <v>-0.006187375415</v>
      </c>
      <c r="E518" s="25"/>
      <c r="F518" s="25"/>
      <c r="G518" s="44"/>
      <c r="H518" s="25"/>
      <c r="I518" s="25"/>
    </row>
    <row r="519">
      <c r="A519" s="47">
        <v>44573.0</v>
      </c>
      <c r="B519" s="5">
        <v>18812.5</v>
      </c>
      <c r="C519" s="5">
        <f t="shared" si="1"/>
        <v>54.15</v>
      </c>
      <c r="D519" s="20">
        <f t="shared" si="2"/>
        <v>0.00288671445</v>
      </c>
      <c r="E519" s="25"/>
      <c r="F519" s="25"/>
      <c r="G519" s="44"/>
      <c r="H519" s="25"/>
      <c r="I519" s="25"/>
    </row>
    <row r="520">
      <c r="A520" s="28" t="s">
        <v>343</v>
      </c>
      <c r="B520" s="5">
        <v>18758.35</v>
      </c>
      <c r="C520" s="5">
        <f t="shared" si="1"/>
        <v>140.3</v>
      </c>
      <c r="D520" s="20">
        <f t="shared" si="2"/>
        <v>0.007535697885</v>
      </c>
      <c r="E520" s="25"/>
      <c r="F520" s="25"/>
      <c r="G520" s="44"/>
      <c r="H520" s="25"/>
      <c r="I520" s="25"/>
    </row>
    <row r="521">
      <c r="A521" s="28" t="s">
        <v>344</v>
      </c>
      <c r="B521" s="5">
        <v>18618.05</v>
      </c>
      <c r="C521" s="5">
        <f t="shared" si="1"/>
        <v>55.3</v>
      </c>
      <c r="D521" s="20">
        <f t="shared" si="2"/>
        <v>0.002979084457</v>
      </c>
      <c r="E521" s="25"/>
      <c r="F521" s="25"/>
      <c r="G521" s="44"/>
      <c r="H521" s="25"/>
      <c r="I521" s="25"/>
    </row>
    <row r="522">
      <c r="A522" s="28" t="s">
        <v>345</v>
      </c>
      <c r="B522" s="5">
        <v>18562.75</v>
      </c>
      <c r="C522" s="5">
        <f t="shared" si="1"/>
        <v>50</v>
      </c>
      <c r="D522" s="20">
        <f t="shared" si="2"/>
        <v>0.002700841312</v>
      </c>
      <c r="E522" s="25"/>
      <c r="F522" s="25"/>
      <c r="G522" s="44"/>
      <c r="H522" s="25"/>
      <c r="I522" s="25"/>
    </row>
    <row r="523">
      <c r="A523" s="28" t="s">
        <v>346</v>
      </c>
      <c r="B523" s="5">
        <v>18512.75</v>
      </c>
      <c r="C523" s="5">
        <f t="shared" si="1"/>
        <v>28.65</v>
      </c>
      <c r="D523" s="20">
        <f t="shared" si="2"/>
        <v>0.001549980794</v>
      </c>
      <c r="E523" s="25"/>
      <c r="F523" s="25"/>
      <c r="G523" s="44"/>
      <c r="H523" s="25"/>
      <c r="I523" s="25"/>
    </row>
    <row r="524">
      <c r="A524" s="28" t="s">
        <v>347</v>
      </c>
      <c r="B524" s="5">
        <v>18484.1</v>
      </c>
      <c r="C524" s="5">
        <f t="shared" si="1"/>
        <v>216.85</v>
      </c>
      <c r="D524" s="20">
        <f t="shared" si="2"/>
        <v>0.01187097127</v>
      </c>
      <c r="E524" s="25"/>
      <c r="F524" s="25"/>
      <c r="G524" s="44"/>
      <c r="H524" s="25"/>
      <c r="I524" s="25"/>
    </row>
    <row r="525">
      <c r="A525" s="28" t="s">
        <v>348</v>
      </c>
      <c r="B525" s="5">
        <v>18267.25</v>
      </c>
      <c r="C525" s="5">
        <f t="shared" si="1"/>
        <v>23.05</v>
      </c>
      <c r="D525" s="20">
        <f t="shared" si="2"/>
        <v>0.001263415222</v>
      </c>
      <c r="E525" s="25"/>
      <c r="F525" s="25"/>
      <c r="G525" s="44"/>
      <c r="H525" s="25"/>
      <c r="I525" s="25"/>
    </row>
    <row r="526">
      <c r="A526" s="28" t="s">
        <v>349</v>
      </c>
      <c r="B526" s="5">
        <v>18244.2</v>
      </c>
      <c r="C526" s="5">
        <f t="shared" si="1"/>
        <v>84.25</v>
      </c>
      <c r="D526" s="20">
        <f t="shared" si="2"/>
        <v>0.004639329954</v>
      </c>
      <c r="E526" s="25"/>
      <c r="F526" s="25"/>
      <c r="G526" s="44"/>
      <c r="H526" s="25"/>
      <c r="I526" s="25"/>
    </row>
    <row r="527">
      <c r="A527" s="28" t="s">
        <v>350</v>
      </c>
      <c r="B527" s="5">
        <v>18159.95</v>
      </c>
      <c r="C527" s="5">
        <f t="shared" si="1"/>
        <v>-147.7</v>
      </c>
      <c r="D527" s="20">
        <f t="shared" si="2"/>
        <v>-0.008067665703</v>
      </c>
      <c r="E527" s="25"/>
      <c r="F527" s="25"/>
      <c r="G527" s="44"/>
      <c r="H527" s="25"/>
      <c r="I527" s="25"/>
    </row>
    <row r="528">
      <c r="A528" s="28" t="s">
        <v>351</v>
      </c>
      <c r="B528" s="5">
        <v>18307.65</v>
      </c>
      <c r="C528" s="5">
        <f t="shared" si="1"/>
        <v>-36.25</v>
      </c>
      <c r="D528" s="20">
        <f t="shared" si="2"/>
        <v>-0.001976133756</v>
      </c>
      <c r="E528" s="25"/>
      <c r="F528" s="25"/>
      <c r="G528" s="44"/>
      <c r="H528" s="25"/>
      <c r="I528" s="25"/>
    </row>
    <row r="529">
      <c r="A529" s="28" t="s">
        <v>352</v>
      </c>
      <c r="B529" s="5">
        <v>18343.9</v>
      </c>
      <c r="C529" s="5">
        <f t="shared" si="1"/>
        <v>-65.75</v>
      </c>
      <c r="D529" s="20">
        <f t="shared" si="2"/>
        <v>-0.003571496471</v>
      </c>
      <c r="E529" s="25"/>
      <c r="F529" s="25"/>
      <c r="G529" s="44"/>
      <c r="H529" s="25"/>
      <c r="I529" s="25"/>
    </row>
    <row r="530">
      <c r="A530" s="28" t="s">
        <v>353</v>
      </c>
      <c r="B530" s="5">
        <v>18409.65</v>
      </c>
      <c r="C530" s="5">
        <f t="shared" si="1"/>
        <v>6.25</v>
      </c>
      <c r="D530" s="20">
        <f t="shared" si="2"/>
        <v>0.0003396111588</v>
      </c>
      <c r="E530" s="25"/>
      <c r="F530" s="25"/>
      <c r="G530" s="44"/>
      <c r="H530" s="25"/>
      <c r="I530" s="25"/>
    </row>
    <row r="531">
      <c r="A531" s="28" t="s">
        <v>354</v>
      </c>
      <c r="B531" s="5">
        <v>18403.4</v>
      </c>
      <c r="C531" s="5">
        <f t="shared" si="1"/>
        <v>74.25</v>
      </c>
      <c r="D531" s="20">
        <f t="shared" si="2"/>
        <v>0.004050924347</v>
      </c>
      <c r="E531" s="25"/>
      <c r="F531" s="25"/>
      <c r="G531" s="44"/>
      <c r="H531" s="25"/>
      <c r="I531" s="25"/>
    </row>
    <row r="532">
      <c r="A532" s="28" t="s">
        <v>355</v>
      </c>
      <c r="B532" s="5">
        <v>18329.15</v>
      </c>
      <c r="C532" s="5">
        <f t="shared" si="1"/>
        <v>-20.55</v>
      </c>
      <c r="D532" s="20">
        <f t="shared" si="2"/>
        <v>-0.001119909317</v>
      </c>
      <c r="E532" s="25"/>
      <c r="F532" s="25"/>
      <c r="G532" s="44"/>
      <c r="H532" s="25"/>
      <c r="I532" s="25"/>
    </row>
    <row r="533">
      <c r="A533" s="48">
        <v>44876.0</v>
      </c>
      <c r="B533" s="5">
        <v>18349.7</v>
      </c>
      <c r="C533" s="5">
        <f t="shared" si="1"/>
        <v>321.5</v>
      </c>
      <c r="D533" s="20">
        <f t="shared" si="2"/>
        <v>0.01783317247</v>
      </c>
      <c r="E533" s="25"/>
      <c r="F533" s="25"/>
      <c r="G533" s="44"/>
      <c r="H533" s="25"/>
      <c r="I533" s="25"/>
    </row>
    <row r="534">
      <c r="A534" s="48">
        <v>44845.0</v>
      </c>
      <c r="B534" s="5">
        <v>18028.2</v>
      </c>
      <c r="C534" s="5">
        <f t="shared" si="1"/>
        <v>-128.8</v>
      </c>
      <c r="D534" s="20">
        <f t="shared" si="2"/>
        <v>-0.007093682877</v>
      </c>
      <c r="E534" s="25"/>
      <c r="F534" s="25"/>
      <c r="G534" s="44"/>
      <c r="H534" s="25"/>
      <c r="I534" s="25"/>
    </row>
    <row r="535">
      <c r="A535" s="47">
        <v>44815.0</v>
      </c>
      <c r="B535" s="5">
        <v>18157.0</v>
      </c>
      <c r="C535" s="5">
        <f t="shared" si="1"/>
        <v>-45.8</v>
      </c>
      <c r="D535" s="20">
        <f t="shared" si="2"/>
        <v>-0.002516096425</v>
      </c>
      <c r="E535" s="25"/>
      <c r="F535" s="25"/>
      <c r="G535" s="44"/>
      <c r="H535" s="25"/>
      <c r="I535" s="25"/>
    </row>
    <row r="536">
      <c r="A536" s="47">
        <v>44753.0</v>
      </c>
      <c r="B536" s="5">
        <v>18202.8</v>
      </c>
      <c r="C536" s="5">
        <f t="shared" si="1"/>
        <v>85.65</v>
      </c>
      <c r="D536" s="20">
        <f t="shared" si="2"/>
        <v>0.004727564766</v>
      </c>
      <c r="E536" s="25"/>
      <c r="F536" s="25"/>
      <c r="G536" s="44"/>
      <c r="H536" s="25"/>
      <c r="I536" s="25"/>
    </row>
    <row r="537">
      <c r="A537" s="47">
        <v>44662.0</v>
      </c>
      <c r="B537" s="5">
        <v>18117.15</v>
      </c>
      <c r="C537" s="5">
        <f t="shared" si="1"/>
        <v>64.45</v>
      </c>
      <c r="D537" s="20">
        <f t="shared" si="2"/>
        <v>0.003570103087</v>
      </c>
      <c r="E537" s="25"/>
      <c r="F537" s="25"/>
      <c r="G537" s="44"/>
      <c r="H537" s="25"/>
      <c r="I537" s="25"/>
    </row>
    <row r="538">
      <c r="A538" s="47">
        <v>44631.0</v>
      </c>
      <c r="B538" s="5">
        <v>18052.7</v>
      </c>
      <c r="C538" s="5">
        <f t="shared" si="1"/>
        <v>-30.15</v>
      </c>
      <c r="D538" s="20">
        <f t="shared" si="2"/>
        <v>-0.00166732567</v>
      </c>
      <c r="E538" s="25"/>
      <c r="F538" s="25"/>
      <c r="G538" s="44"/>
      <c r="H538" s="25"/>
      <c r="I538" s="25"/>
    </row>
    <row r="539">
      <c r="A539" s="47">
        <v>44603.0</v>
      </c>
      <c r="B539" s="5">
        <v>18082.85</v>
      </c>
      <c r="C539" s="5">
        <f t="shared" si="1"/>
        <v>-62.55</v>
      </c>
      <c r="D539" s="20">
        <f t="shared" si="2"/>
        <v>-0.003447154651</v>
      </c>
      <c r="E539" s="25"/>
      <c r="F539" s="25"/>
      <c r="G539" s="44"/>
      <c r="H539" s="25"/>
      <c r="I539" s="25"/>
    </row>
    <row r="540">
      <c r="A540" s="47">
        <v>44572.0</v>
      </c>
      <c r="B540" s="5">
        <v>18145.4</v>
      </c>
      <c r="C540" s="5">
        <f t="shared" si="1"/>
        <v>133.2</v>
      </c>
      <c r="D540" s="20">
        <f t="shared" si="2"/>
        <v>0.007394987842</v>
      </c>
      <c r="E540" s="25"/>
      <c r="F540" s="25"/>
      <c r="G540" s="44"/>
      <c r="H540" s="25"/>
      <c r="I540" s="25"/>
    </row>
    <row r="541">
      <c r="A541" s="28" t="s">
        <v>356</v>
      </c>
      <c r="B541" s="5">
        <v>18012.2</v>
      </c>
      <c r="C541" s="5">
        <f t="shared" si="1"/>
        <v>225.4</v>
      </c>
      <c r="D541" s="20">
        <f t="shared" si="2"/>
        <v>0.0126723188</v>
      </c>
      <c r="E541" s="25"/>
      <c r="F541" s="25"/>
      <c r="G541" s="44"/>
      <c r="H541" s="25"/>
      <c r="I541" s="25"/>
    </row>
    <row r="542">
      <c r="A542" s="28" t="s">
        <v>357</v>
      </c>
      <c r="B542" s="5">
        <v>17786.8</v>
      </c>
      <c r="C542" s="5">
        <f t="shared" si="1"/>
        <v>49.85</v>
      </c>
      <c r="D542" s="20">
        <f t="shared" si="2"/>
        <v>0.002810517028</v>
      </c>
      <c r="E542" s="25"/>
      <c r="F542" s="25"/>
      <c r="G542" s="44"/>
      <c r="H542" s="25"/>
      <c r="I542" s="25"/>
    </row>
    <row r="543">
      <c r="A543" s="28" t="s">
        <v>358</v>
      </c>
      <c r="B543" s="5">
        <v>17736.95</v>
      </c>
      <c r="C543" s="5">
        <f t="shared" si="1"/>
        <v>80.6</v>
      </c>
      <c r="D543" s="20">
        <f t="shared" si="2"/>
        <v>0.004564929898</v>
      </c>
      <c r="E543" s="25"/>
      <c r="F543" s="25"/>
      <c r="G543" s="44"/>
      <c r="H543" s="25"/>
      <c r="I543" s="25"/>
    </row>
    <row r="544">
      <c r="A544" s="28" t="s">
        <v>359</v>
      </c>
      <c r="B544" s="5">
        <v>17656.35</v>
      </c>
      <c r="C544" s="5">
        <f t="shared" si="1"/>
        <v>-74.4</v>
      </c>
      <c r="D544" s="20">
        <f t="shared" si="2"/>
        <v>-0.004196099996</v>
      </c>
      <c r="E544" s="25"/>
      <c r="F544" s="25"/>
      <c r="G544" s="44"/>
      <c r="H544" s="25"/>
      <c r="I544" s="25"/>
    </row>
    <row r="545">
      <c r="A545" s="28" t="s">
        <v>360</v>
      </c>
      <c r="B545" s="5">
        <v>17730.75</v>
      </c>
      <c r="C545" s="5">
        <f t="shared" si="1"/>
        <v>154.45</v>
      </c>
      <c r="D545" s="20">
        <f t="shared" si="2"/>
        <v>0.008787401216</v>
      </c>
      <c r="E545" s="25"/>
      <c r="F545" s="25"/>
      <c r="G545" s="44"/>
      <c r="H545" s="25"/>
      <c r="I545" s="25"/>
    </row>
    <row r="546">
      <c r="A546" s="28" t="s">
        <v>361</v>
      </c>
      <c r="B546" s="5">
        <v>17576.3</v>
      </c>
      <c r="C546" s="5">
        <f t="shared" si="1"/>
        <v>12.35</v>
      </c>
      <c r="D546" s="20">
        <f t="shared" si="2"/>
        <v>0.0007031447937</v>
      </c>
      <c r="E546" s="25"/>
      <c r="F546" s="25"/>
      <c r="G546" s="44"/>
      <c r="H546" s="25"/>
      <c r="I546" s="25"/>
    </row>
    <row r="547">
      <c r="A547" s="28" t="s">
        <v>362</v>
      </c>
      <c r="B547" s="5">
        <v>17563.95</v>
      </c>
      <c r="C547" s="5">
        <f t="shared" si="1"/>
        <v>51.7</v>
      </c>
      <c r="D547" s="20">
        <f t="shared" si="2"/>
        <v>0.002952219161</v>
      </c>
      <c r="E547" s="25"/>
      <c r="F547" s="25"/>
      <c r="G547" s="44"/>
      <c r="H547" s="25"/>
      <c r="I547" s="25"/>
    </row>
    <row r="548">
      <c r="A548" s="28" t="s">
        <v>363</v>
      </c>
      <c r="B548" s="5">
        <v>17512.25</v>
      </c>
      <c r="C548" s="5">
        <f t="shared" si="1"/>
        <v>25.3</v>
      </c>
      <c r="D548" s="20">
        <f t="shared" si="2"/>
        <v>0.00144679318</v>
      </c>
      <c r="E548" s="25"/>
      <c r="F548" s="25"/>
      <c r="G548" s="44"/>
      <c r="H548" s="25"/>
      <c r="I548" s="25"/>
    </row>
    <row r="549">
      <c r="A549" s="28" t="s">
        <v>364</v>
      </c>
      <c r="B549" s="5">
        <v>17486.95</v>
      </c>
      <c r="C549" s="5">
        <f t="shared" si="1"/>
        <v>175.15</v>
      </c>
      <c r="D549" s="20">
        <f t="shared" si="2"/>
        <v>0.01011737659</v>
      </c>
      <c r="E549" s="25"/>
      <c r="F549" s="25"/>
      <c r="G549" s="44"/>
      <c r="H549" s="25"/>
      <c r="I549" s="25"/>
    </row>
    <row r="550">
      <c r="A550" s="28" t="s">
        <v>365</v>
      </c>
      <c r="B550" s="5">
        <v>17311.8</v>
      </c>
      <c r="C550" s="5">
        <f t="shared" si="1"/>
        <v>126.1</v>
      </c>
      <c r="D550" s="20">
        <f t="shared" si="2"/>
        <v>0.007337495709</v>
      </c>
      <c r="E550" s="25"/>
      <c r="F550" s="25"/>
      <c r="G550" s="44"/>
      <c r="H550" s="25"/>
      <c r="I550" s="25"/>
    </row>
    <row r="551">
      <c r="A551" s="28" t="s">
        <v>366</v>
      </c>
      <c r="B551" s="5">
        <v>17185.7</v>
      </c>
      <c r="C551" s="5">
        <f t="shared" si="1"/>
        <v>171.35</v>
      </c>
      <c r="D551" s="20">
        <f t="shared" si="2"/>
        <v>0.01007091073</v>
      </c>
      <c r="E551" s="25"/>
      <c r="F551" s="25"/>
      <c r="G551" s="44"/>
      <c r="H551" s="25"/>
      <c r="I551" s="25"/>
    </row>
    <row r="552">
      <c r="A552" s="28" t="s">
        <v>367</v>
      </c>
      <c r="B552" s="5">
        <v>17014.35</v>
      </c>
      <c r="C552" s="5">
        <f t="shared" si="1"/>
        <v>-109.25</v>
      </c>
      <c r="D552" s="20">
        <f t="shared" si="2"/>
        <v>-0.006380083627</v>
      </c>
      <c r="E552" s="25"/>
      <c r="F552" s="25"/>
      <c r="G552" s="44"/>
      <c r="H552" s="25"/>
      <c r="I552" s="25"/>
    </row>
    <row r="553">
      <c r="A553" s="48">
        <v>44905.0</v>
      </c>
      <c r="B553" s="5">
        <v>17123.6</v>
      </c>
      <c r="C553" s="5">
        <f t="shared" si="1"/>
        <v>140.05</v>
      </c>
      <c r="D553" s="20">
        <f t="shared" si="2"/>
        <v>0.00824621472</v>
      </c>
      <c r="E553" s="25"/>
      <c r="F553" s="25"/>
      <c r="G553" s="44"/>
      <c r="H553" s="25"/>
      <c r="I553" s="25"/>
    </row>
    <row r="554">
      <c r="A554" s="48">
        <v>44875.0</v>
      </c>
      <c r="B554" s="5">
        <v>16983.55</v>
      </c>
      <c r="C554" s="5">
        <f t="shared" si="1"/>
        <v>-257.45</v>
      </c>
      <c r="D554" s="20">
        <f t="shared" si="2"/>
        <v>-0.01493242851</v>
      </c>
      <c r="E554" s="25"/>
      <c r="F554" s="25"/>
      <c r="G554" s="44"/>
      <c r="H554" s="25"/>
      <c r="I554" s="25"/>
    </row>
    <row r="555">
      <c r="A555" s="48">
        <v>44844.0</v>
      </c>
      <c r="B555" s="5">
        <v>17241.0</v>
      </c>
      <c r="C555" s="5">
        <f t="shared" si="1"/>
        <v>-73.65</v>
      </c>
      <c r="D555" s="20">
        <f t="shared" si="2"/>
        <v>-0.004253623377</v>
      </c>
      <c r="E555" s="25"/>
      <c r="F555" s="25"/>
      <c r="G555" s="44"/>
      <c r="H555" s="25"/>
      <c r="I555" s="25"/>
    </row>
    <row r="556">
      <c r="A556" s="47">
        <v>44752.0</v>
      </c>
      <c r="B556" s="5">
        <v>17314.65</v>
      </c>
      <c r="C556" s="5">
        <f t="shared" si="1"/>
        <v>-17.15</v>
      </c>
      <c r="D556" s="20">
        <f t="shared" si="2"/>
        <v>-0.0009895106106</v>
      </c>
      <c r="E556" s="25"/>
      <c r="F556" s="25"/>
      <c r="G556" s="44"/>
      <c r="H556" s="25"/>
      <c r="I556" s="25"/>
    </row>
    <row r="557">
      <c r="A557" s="47">
        <v>44722.0</v>
      </c>
      <c r="B557" s="5">
        <v>17331.8</v>
      </c>
      <c r="C557" s="5">
        <f t="shared" si="1"/>
        <v>57.5</v>
      </c>
      <c r="D557" s="20">
        <f t="shared" si="2"/>
        <v>0.003328644287</v>
      </c>
      <c r="E557" s="25"/>
      <c r="F557" s="25"/>
      <c r="G557" s="44"/>
      <c r="H557" s="25"/>
      <c r="I557" s="25"/>
    </row>
    <row r="558">
      <c r="A558" s="47">
        <v>44661.0</v>
      </c>
      <c r="B558" s="5">
        <v>17274.3</v>
      </c>
      <c r="C558" s="5">
        <f t="shared" si="1"/>
        <v>386.95</v>
      </c>
      <c r="D558" s="20">
        <f t="shared" si="2"/>
        <v>0.02291360101</v>
      </c>
      <c r="E558" s="25"/>
      <c r="F558" s="25"/>
      <c r="G558" s="44"/>
      <c r="H558" s="25"/>
      <c r="I558" s="25"/>
    </row>
    <row r="559">
      <c r="A559" s="47">
        <v>44630.0</v>
      </c>
      <c r="B559" s="5">
        <v>16887.35</v>
      </c>
      <c r="C559" s="5">
        <f t="shared" si="1"/>
        <v>-207</v>
      </c>
      <c r="D559" s="20">
        <f t="shared" si="2"/>
        <v>-0.01210926417</v>
      </c>
      <c r="E559" s="25"/>
      <c r="F559" s="25"/>
      <c r="G559" s="44"/>
      <c r="H559" s="25"/>
      <c r="I559" s="25"/>
    </row>
    <row r="560">
      <c r="A560" s="28" t="s">
        <v>368</v>
      </c>
      <c r="B560" s="5">
        <v>17094.35</v>
      </c>
      <c r="C560" s="5">
        <f t="shared" si="1"/>
        <v>276.25</v>
      </c>
      <c r="D560" s="20">
        <f t="shared" si="2"/>
        <v>0.01642575558</v>
      </c>
      <c r="E560" s="25"/>
      <c r="F560" s="25"/>
      <c r="G560" s="44"/>
      <c r="H560" s="25"/>
      <c r="I560" s="25"/>
    </row>
    <row r="561">
      <c r="A561" s="28" t="s">
        <v>369</v>
      </c>
      <c r="B561" s="5">
        <v>16818.1</v>
      </c>
      <c r="C561" s="5">
        <f t="shared" si="1"/>
        <v>-40.5</v>
      </c>
      <c r="D561" s="20">
        <f t="shared" si="2"/>
        <v>-0.002402334713</v>
      </c>
      <c r="E561" s="25"/>
      <c r="F561" s="25"/>
      <c r="G561" s="44"/>
      <c r="H561" s="25"/>
      <c r="I561" s="25"/>
    </row>
    <row r="562">
      <c r="A562" s="28" t="s">
        <v>370</v>
      </c>
      <c r="B562" s="5">
        <v>16858.6</v>
      </c>
      <c r="C562" s="5">
        <f t="shared" si="1"/>
        <v>-148.8</v>
      </c>
      <c r="D562" s="20">
        <f t="shared" si="2"/>
        <v>-0.00874913273</v>
      </c>
      <c r="E562" s="25"/>
      <c r="F562" s="25"/>
      <c r="G562" s="44"/>
      <c r="H562" s="25"/>
      <c r="I562" s="25"/>
    </row>
    <row r="563">
      <c r="A563" s="28" t="s">
        <v>371</v>
      </c>
      <c r="B563" s="5">
        <v>17007.4</v>
      </c>
      <c r="C563" s="5">
        <f t="shared" si="1"/>
        <v>-8.9</v>
      </c>
      <c r="D563" s="20">
        <f t="shared" si="2"/>
        <v>-0.0005230279203</v>
      </c>
      <c r="E563" s="25"/>
      <c r="F563" s="25"/>
      <c r="G563" s="44"/>
      <c r="H563" s="25"/>
      <c r="I563" s="25"/>
    </row>
    <row r="564">
      <c r="A564" s="28" t="s">
        <v>372</v>
      </c>
      <c r="B564" s="5">
        <v>17016.3</v>
      </c>
      <c r="C564" s="5">
        <f t="shared" si="1"/>
        <v>-311.05</v>
      </c>
      <c r="D564" s="20">
        <f t="shared" si="2"/>
        <v>-0.01795138899</v>
      </c>
      <c r="E564" s="25"/>
      <c r="F564" s="25"/>
      <c r="G564" s="44"/>
      <c r="H564" s="25"/>
      <c r="I564" s="25"/>
    </row>
    <row r="565">
      <c r="A565" s="28" t="s">
        <v>373</v>
      </c>
      <c r="B565" s="5">
        <v>17327.35</v>
      </c>
      <c r="C565" s="5">
        <f t="shared" si="1"/>
        <v>-302.45</v>
      </c>
      <c r="D565" s="20">
        <f t="shared" si="2"/>
        <v>-0.01715561152</v>
      </c>
      <c r="E565" s="25"/>
      <c r="F565" s="25"/>
      <c r="G565" s="44"/>
      <c r="H565" s="25"/>
      <c r="I565" s="25"/>
    </row>
    <row r="566">
      <c r="A566" s="28" t="s">
        <v>374</v>
      </c>
      <c r="B566" s="5">
        <v>17629.8</v>
      </c>
      <c r="C566" s="5">
        <f t="shared" si="1"/>
        <v>-88.55</v>
      </c>
      <c r="D566" s="20">
        <f t="shared" si="2"/>
        <v>-0.004997643686</v>
      </c>
      <c r="E566" s="25"/>
      <c r="F566" s="25"/>
      <c r="G566" s="44"/>
      <c r="H566" s="25"/>
      <c r="I566" s="25"/>
    </row>
    <row r="567">
      <c r="A567" s="28" t="s">
        <v>375</v>
      </c>
      <c r="B567" s="5">
        <v>17718.35</v>
      </c>
      <c r="C567" s="5">
        <f t="shared" si="1"/>
        <v>-97.9</v>
      </c>
      <c r="D567" s="20">
        <f t="shared" si="2"/>
        <v>-0.005494983512</v>
      </c>
      <c r="E567" s="25"/>
      <c r="F567" s="25"/>
      <c r="G567" s="44"/>
      <c r="H567" s="25"/>
      <c r="I567" s="25"/>
    </row>
    <row r="568">
      <c r="A568" s="28" t="s">
        <v>376</v>
      </c>
      <c r="B568" s="5">
        <v>17816.25</v>
      </c>
      <c r="C568" s="5">
        <f t="shared" si="1"/>
        <v>194</v>
      </c>
      <c r="D568" s="20">
        <f t="shared" si="2"/>
        <v>0.01100880989</v>
      </c>
      <c r="E568" s="25"/>
      <c r="F568" s="25"/>
      <c r="G568" s="44"/>
      <c r="H568" s="25"/>
      <c r="I568" s="25"/>
    </row>
    <row r="569">
      <c r="A569" s="28" t="s">
        <v>377</v>
      </c>
      <c r="B569" s="5">
        <v>17622.25</v>
      </c>
      <c r="C569" s="5">
        <f t="shared" si="1"/>
        <v>91.4</v>
      </c>
      <c r="D569" s="20">
        <f t="shared" si="2"/>
        <v>0.005213666194</v>
      </c>
      <c r="E569" s="25"/>
      <c r="F569" s="25"/>
      <c r="G569" s="44"/>
      <c r="H569" s="25"/>
      <c r="I569" s="25"/>
    </row>
    <row r="570">
      <c r="A570" s="28" t="s">
        <v>378</v>
      </c>
      <c r="B570" s="5">
        <v>17530.85</v>
      </c>
      <c r="C570" s="5">
        <f t="shared" si="1"/>
        <v>-346.55</v>
      </c>
      <c r="D570" s="20">
        <f t="shared" si="2"/>
        <v>-0.01938480987</v>
      </c>
      <c r="E570" s="25"/>
      <c r="F570" s="25"/>
      <c r="G570" s="44"/>
      <c r="H570" s="25"/>
      <c r="I570" s="25"/>
    </row>
    <row r="571">
      <c r="A571" s="28" t="s">
        <v>379</v>
      </c>
      <c r="B571" s="5">
        <v>17877.4</v>
      </c>
      <c r="C571" s="5">
        <f t="shared" si="1"/>
        <v>-126.35</v>
      </c>
      <c r="D571" s="20">
        <f t="shared" si="2"/>
        <v>-0.007017982365</v>
      </c>
      <c r="E571" s="25"/>
      <c r="F571" s="25"/>
      <c r="G571" s="44"/>
      <c r="H571" s="25"/>
      <c r="I571" s="25"/>
    </row>
    <row r="572">
      <c r="A572" s="28" t="s">
        <v>380</v>
      </c>
      <c r="B572" s="5">
        <v>18003.75</v>
      </c>
      <c r="C572" s="5">
        <f t="shared" si="1"/>
        <v>-66.3</v>
      </c>
      <c r="D572" s="20">
        <f t="shared" si="2"/>
        <v>-0.003669054596</v>
      </c>
      <c r="E572" s="25"/>
      <c r="F572" s="25"/>
      <c r="G572" s="44"/>
      <c r="H572" s="25"/>
      <c r="I572" s="25"/>
    </row>
    <row r="573">
      <c r="A573" s="28" t="s">
        <v>381</v>
      </c>
      <c r="B573" s="5">
        <v>18070.05</v>
      </c>
      <c r="C573" s="5">
        <f t="shared" si="1"/>
        <v>133.7</v>
      </c>
      <c r="D573" s="20">
        <f t="shared" si="2"/>
        <v>0.007454136432</v>
      </c>
      <c r="E573" s="25"/>
      <c r="F573" s="25"/>
      <c r="G573" s="44"/>
      <c r="H573" s="25"/>
      <c r="I573" s="25"/>
    </row>
    <row r="574">
      <c r="A574" s="47">
        <v>44904.0</v>
      </c>
      <c r="B574" s="5">
        <v>17936.35</v>
      </c>
      <c r="C574" s="5">
        <f t="shared" si="1"/>
        <v>103</v>
      </c>
      <c r="D574" s="20">
        <f t="shared" si="2"/>
        <v>0.005775695537</v>
      </c>
      <c r="E574" s="25"/>
      <c r="F574" s="25"/>
      <c r="G574" s="44"/>
      <c r="H574" s="25"/>
      <c r="I574" s="25"/>
    </row>
    <row r="575">
      <c r="A575" s="47">
        <v>44813.0</v>
      </c>
      <c r="B575" s="5">
        <v>17833.35</v>
      </c>
      <c r="C575" s="5">
        <f t="shared" si="1"/>
        <v>34.6</v>
      </c>
      <c r="D575" s="20">
        <f t="shared" si="2"/>
        <v>0.001943956739</v>
      </c>
      <c r="E575" s="25"/>
      <c r="F575" s="25"/>
      <c r="G575" s="44"/>
      <c r="H575" s="25"/>
      <c r="I575" s="25"/>
    </row>
    <row r="576">
      <c r="A576" s="47">
        <v>44782.0</v>
      </c>
      <c r="B576" s="5">
        <v>17798.75</v>
      </c>
      <c r="C576" s="5">
        <f t="shared" si="1"/>
        <v>174.35</v>
      </c>
      <c r="D576" s="20">
        <f t="shared" si="2"/>
        <v>0.009892535349</v>
      </c>
      <c r="E576" s="25"/>
      <c r="F576" s="25"/>
      <c r="G576" s="44"/>
      <c r="H576" s="25"/>
      <c r="I576" s="25"/>
    </row>
    <row r="577">
      <c r="A577" s="47">
        <v>44751.0</v>
      </c>
      <c r="B577" s="5">
        <v>17624.4</v>
      </c>
      <c r="C577" s="5">
        <f t="shared" si="1"/>
        <v>-31.2</v>
      </c>
      <c r="D577" s="20">
        <f t="shared" si="2"/>
        <v>-0.001767144702</v>
      </c>
      <c r="E577" s="25"/>
      <c r="F577" s="25"/>
      <c r="G577" s="44"/>
      <c r="H577" s="25"/>
      <c r="I577" s="25"/>
    </row>
    <row r="578">
      <c r="A578" s="47">
        <v>44721.0</v>
      </c>
      <c r="B578" s="5">
        <v>17655.6</v>
      </c>
      <c r="C578" s="5">
        <f t="shared" si="1"/>
        <v>-10.2</v>
      </c>
      <c r="D578" s="20">
        <f t="shared" si="2"/>
        <v>-0.0005773868152</v>
      </c>
      <c r="E578" s="25"/>
      <c r="F578" s="25"/>
      <c r="G578" s="44"/>
      <c r="H578" s="25"/>
      <c r="I578" s="25"/>
    </row>
    <row r="579">
      <c r="A579" s="47">
        <v>44690.0</v>
      </c>
      <c r="B579" s="5">
        <v>17665.8</v>
      </c>
      <c r="C579" s="5">
        <f t="shared" si="1"/>
        <v>126.35</v>
      </c>
      <c r="D579" s="20">
        <f t="shared" si="2"/>
        <v>0.007203760665</v>
      </c>
      <c r="E579" s="25"/>
      <c r="F579" s="25"/>
      <c r="G579" s="44"/>
      <c r="H579" s="25"/>
      <c r="I579" s="25"/>
    </row>
    <row r="580">
      <c r="A580" s="47">
        <v>44601.0</v>
      </c>
      <c r="B580" s="5">
        <v>17539.45</v>
      </c>
      <c r="C580" s="5">
        <f t="shared" si="1"/>
        <v>-3.35</v>
      </c>
      <c r="D580" s="20">
        <f t="shared" si="2"/>
        <v>-0.0001909615341</v>
      </c>
      <c r="E580" s="25"/>
      <c r="F580" s="25"/>
      <c r="G580" s="44"/>
      <c r="H580" s="25"/>
      <c r="I580" s="25"/>
    </row>
    <row r="581">
      <c r="A581" s="47">
        <v>44570.0</v>
      </c>
      <c r="B581" s="5">
        <v>17542.8</v>
      </c>
      <c r="C581" s="5">
        <f t="shared" si="1"/>
        <v>-216.5</v>
      </c>
      <c r="D581" s="20">
        <f t="shared" si="2"/>
        <v>-0.01219079581</v>
      </c>
      <c r="E581" s="25"/>
      <c r="F581" s="25"/>
      <c r="G581" s="44"/>
      <c r="H581" s="25"/>
      <c r="I581" s="25"/>
    </row>
    <row r="582">
      <c r="A582" s="28" t="s">
        <v>382</v>
      </c>
      <c r="B582" s="5">
        <v>17759.3</v>
      </c>
      <c r="C582" s="5">
        <f t="shared" si="1"/>
        <v>446.4</v>
      </c>
      <c r="D582" s="20">
        <f t="shared" si="2"/>
        <v>0.02578424181</v>
      </c>
      <c r="E582" s="25"/>
      <c r="F582" s="25"/>
      <c r="G582" s="44"/>
      <c r="H582" s="25"/>
      <c r="I582" s="25"/>
    </row>
    <row r="583">
      <c r="A583" s="28" t="s">
        <v>383</v>
      </c>
      <c r="B583" s="5">
        <v>17312.9</v>
      </c>
      <c r="C583" s="5">
        <f t="shared" si="1"/>
        <v>-246</v>
      </c>
      <c r="D583" s="20">
        <f t="shared" si="2"/>
        <v>-0.01400998924</v>
      </c>
      <c r="E583" s="25"/>
      <c r="F583" s="25"/>
      <c r="G583" s="44"/>
      <c r="H583" s="25"/>
      <c r="I583" s="25"/>
    </row>
    <row r="584">
      <c r="A584" s="28" t="s">
        <v>384</v>
      </c>
      <c r="B584" s="5">
        <v>17558.9</v>
      </c>
      <c r="C584" s="5">
        <f t="shared" si="1"/>
        <v>36.45</v>
      </c>
      <c r="D584" s="20">
        <f t="shared" si="2"/>
        <v>0.002080188558</v>
      </c>
      <c r="E584" s="25"/>
      <c r="F584" s="25"/>
      <c r="G584" s="44"/>
      <c r="H584" s="25"/>
      <c r="I584" s="25"/>
    </row>
    <row r="585">
      <c r="A585" s="28" t="s">
        <v>385</v>
      </c>
      <c r="B585" s="5">
        <v>17522.45</v>
      </c>
      <c r="C585" s="5">
        <f t="shared" si="1"/>
        <v>-82.5</v>
      </c>
      <c r="D585" s="20">
        <f t="shared" si="2"/>
        <v>-0.004686182011</v>
      </c>
      <c r="E585" s="25"/>
      <c r="F585" s="25"/>
      <c r="G585" s="44"/>
      <c r="H585" s="25"/>
      <c r="I585" s="25"/>
    </row>
    <row r="586">
      <c r="A586" s="28" t="s">
        <v>386</v>
      </c>
      <c r="B586" s="5">
        <v>17604.95</v>
      </c>
      <c r="C586" s="5">
        <f t="shared" si="1"/>
        <v>27.45</v>
      </c>
      <c r="D586" s="20">
        <f t="shared" si="2"/>
        <v>0.001561655526</v>
      </c>
      <c r="E586" s="25"/>
      <c r="F586" s="25"/>
      <c r="G586" s="44"/>
      <c r="H586" s="25"/>
      <c r="I586" s="25"/>
    </row>
    <row r="587">
      <c r="A587" s="28" t="s">
        <v>387</v>
      </c>
      <c r="B587" s="5">
        <v>17577.5</v>
      </c>
      <c r="C587" s="5">
        <f t="shared" si="1"/>
        <v>86.8</v>
      </c>
      <c r="D587" s="20">
        <f t="shared" si="2"/>
        <v>0.004962637287</v>
      </c>
      <c r="E587" s="25"/>
      <c r="F587" s="25"/>
      <c r="G587" s="44"/>
      <c r="H587" s="25"/>
      <c r="I587" s="25"/>
    </row>
    <row r="588">
      <c r="A588" s="28" t="s">
        <v>388</v>
      </c>
      <c r="B588" s="5">
        <v>17490.7</v>
      </c>
      <c r="C588" s="5">
        <f t="shared" si="1"/>
        <v>-267.75</v>
      </c>
      <c r="D588" s="20">
        <f t="shared" si="2"/>
        <v>-0.01507732938</v>
      </c>
      <c r="E588" s="25"/>
      <c r="F588" s="25"/>
      <c r="G588" s="44"/>
      <c r="H588" s="25"/>
      <c r="I588" s="25"/>
    </row>
    <row r="589">
      <c r="A589" s="28" t="s">
        <v>389</v>
      </c>
      <c r="B589" s="5">
        <v>17758.45</v>
      </c>
      <c r="C589" s="5">
        <f t="shared" si="1"/>
        <v>-198.05</v>
      </c>
      <c r="D589" s="20">
        <f t="shared" si="2"/>
        <v>-0.01102943224</v>
      </c>
      <c r="E589" s="25"/>
      <c r="F589" s="25"/>
      <c r="G589" s="44"/>
      <c r="H589" s="25"/>
      <c r="I589" s="25"/>
    </row>
    <row r="590">
      <c r="A590" s="28" t="s">
        <v>390</v>
      </c>
      <c r="B590" s="5">
        <v>17956.5</v>
      </c>
      <c r="C590" s="5">
        <f t="shared" si="1"/>
        <v>12.25</v>
      </c>
      <c r="D590" s="20">
        <f t="shared" si="2"/>
        <v>0.0006826699361</v>
      </c>
      <c r="E590" s="25"/>
      <c r="F590" s="25"/>
      <c r="G590" s="44"/>
      <c r="H590" s="25"/>
      <c r="I590" s="25"/>
    </row>
    <row r="591">
      <c r="A591" s="28" t="s">
        <v>391</v>
      </c>
      <c r="B591" s="5">
        <v>17944.25</v>
      </c>
      <c r="C591" s="5">
        <f t="shared" si="1"/>
        <v>119</v>
      </c>
      <c r="D591" s="20">
        <f t="shared" si="2"/>
        <v>0.006675923199</v>
      </c>
      <c r="E591" s="25"/>
      <c r="F591" s="25"/>
      <c r="G591" s="44"/>
      <c r="H591" s="25"/>
      <c r="I591" s="25"/>
    </row>
    <row r="592">
      <c r="A592" s="28" t="s">
        <v>392</v>
      </c>
      <c r="B592" s="5">
        <v>17825.25</v>
      </c>
      <c r="C592" s="5">
        <f t="shared" si="1"/>
        <v>127.1</v>
      </c>
      <c r="D592" s="20">
        <f t="shared" si="2"/>
        <v>0.007181541574</v>
      </c>
      <c r="E592" s="25"/>
      <c r="F592" s="25"/>
      <c r="G592" s="44"/>
      <c r="H592" s="25"/>
      <c r="I592" s="25"/>
    </row>
    <row r="593">
      <c r="A593" s="47">
        <v>44903.0</v>
      </c>
      <c r="B593" s="5">
        <v>17698.15</v>
      </c>
      <c r="C593" s="5">
        <f t="shared" si="1"/>
        <v>39.15</v>
      </c>
      <c r="D593" s="20">
        <f t="shared" si="2"/>
        <v>0.00221699983</v>
      </c>
      <c r="E593" s="25"/>
      <c r="F593" s="25"/>
      <c r="G593" s="44"/>
      <c r="H593" s="25"/>
      <c r="I593" s="25"/>
    </row>
    <row r="594">
      <c r="A594" s="47">
        <v>44873.0</v>
      </c>
      <c r="B594" s="5">
        <v>17659.0</v>
      </c>
      <c r="C594" s="5">
        <f t="shared" si="1"/>
        <v>124.25</v>
      </c>
      <c r="D594" s="20">
        <f t="shared" si="2"/>
        <v>0.007085929369</v>
      </c>
      <c r="E594" s="25"/>
      <c r="F594" s="25"/>
      <c r="G594" s="44"/>
      <c r="H594" s="25"/>
      <c r="I594" s="25"/>
    </row>
    <row r="595">
      <c r="A595" s="47">
        <v>44842.0</v>
      </c>
      <c r="B595" s="5">
        <v>17534.75</v>
      </c>
      <c r="C595" s="5">
        <f t="shared" si="1"/>
        <v>9.65</v>
      </c>
      <c r="D595" s="20">
        <f t="shared" si="2"/>
        <v>0.0005506387981</v>
      </c>
      <c r="E595" s="25"/>
      <c r="F595" s="25"/>
      <c r="G595" s="44"/>
      <c r="H595" s="25"/>
      <c r="I595" s="25"/>
    </row>
    <row r="596">
      <c r="A596" s="47">
        <v>44781.0</v>
      </c>
      <c r="B596" s="5">
        <v>17525.1</v>
      </c>
      <c r="C596" s="5">
        <f t="shared" si="1"/>
        <v>127.6</v>
      </c>
      <c r="D596" s="20">
        <f t="shared" si="2"/>
        <v>0.007334387125</v>
      </c>
      <c r="E596" s="25"/>
      <c r="F596" s="25"/>
      <c r="G596" s="44"/>
      <c r="H596" s="25"/>
      <c r="I596" s="25"/>
    </row>
    <row r="597">
      <c r="A597" s="47">
        <v>44689.0</v>
      </c>
      <c r="B597" s="5">
        <v>17397.5</v>
      </c>
      <c r="C597" s="5">
        <f t="shared" si="1"/>
        <v>15.5</v>
      </c>
      <c r="D597" s="20">
        <f t="shared" si="2"/>
        <v>0.000891727074</v>
      </c>
      <c r="E597" s="25"/>
      <c r="F597" s="25"/>
      <c r="G597" s="44"/>
      <c r="H597" s="25"/>
      <c r="I597" s="25"/>
    </row>
    <row r="598">
      <c r="A598" s="47">
        <v>44659.0</v>
      </c>
      <c r="B598" s="5">
        <v>17382.0</v>
      </c>
      <c r="C598" s="5">
        <f t="shared" si="1"/>
        <v>-6.15</v>
      </c>
      <c r="D598" s="20">
        <f t="shared" si="2"/>
        <v>-0.0003536891504</v>
      </c>
      <c r="E598" s="25"/>
      <c r="F598" s="25"/>
      <c r="G598" s="44"/>
      <c r="H598" s="25"/>
      <c r="I598" s="25"/>
    </row>
    <row r="599">
      <c r="A599" s="47">
        <v>44628.0</v>
      </c>
      <c r="B599" s="5">
        <v>17388.15</v>
      </c>
      <c r="C599" s="5">
        <f t="shared" si="1"/>
        <v>42.7</v>
      </c>
      <c r="D599" s="20">
        <f t="shared" si="2"/>
        <v>0.002461740687</v>
      </c>
      <c r="E599" s="25"/>
      <c r="F599" s="25"/>
      <c r="G599" s="44"/>
      <c r="H599" s="25"/>
      <c r="I599" s="25"/>
    </row>
    <row r="600">
      <c r="A600" s="47">
        <v>44600.0</v>
      </c>
      <c r="B600" s="5">
        <v>17345.45</v>
      </c>
      <c r="C600" s="5">
        <f t="shared" si="1"/>
        <v>5.4</v>
      </c>
      <c r="D600" s="20">
        <f t="shared" si="2"/>
        <v>0.0003114177871</v>
      </c>
      <c r="E600" s="25"/>
      <c r="F600" s="25"/>
      <c r="G600" s="44"/>
      <c r="H600" s="25"/>
      <c r="I600" s="25"/>
    </row>
    <row r="601">
      <c r="A601" s="47">
        <v>44569.0</v>
      </c>
      <c r="B601" s="5">
        <v>17340.05</v>
      </c>
      <c r="C601" s="5">
        <f t="shared" si="1"/>
        <v>181.8</v>
      </c>
      <c r="D601" s="20">
        <f t="shared" si="2"/>
        <v>0.01059548614</v>
      </c>
      <c r="E601" s="25"/>
      <c r="F601" s="25"/>
      <c r="G601" s="44"/>
      <c r="H601" s="25"/>
      <c r="I601" s="25"/>
    </row>
    <row r="602">
      <c r="A602" s="28" t="s">
        <v>393</v>
      </c>
      <c r="B602" s="5">
        <v>17158.25</v>
      </c>
      <c r="C602" s="5">
        <f t="shared" si="1"/>
        <v>228.65</v>
      </c>
      <c r="D602" s="20">
        <f t="shared" si="2"/>
        <v>0.01350593044</v>
      </c>
      <c r="E602" s="25"/>
      <c r="F602" s="25"/>
      <c r="G602" s="44"/>
      <c r="H602" s="25"/>
      <c r="I602" s="25"/>
    </row>
    <row r="603">
      <c r="A603" s="28" t="s">
        <v>394</v>
      </c>
      <c r="B603" s="5">
        <v>16929.6</v>
      </c>
      <c r="C603" s="5">
        <f t="shared" si="1"/>
        <v>287.8</v>
      </c>
      <c r="D603" s="20">
        <f t="shared" si="2"/>
        <v>0.01729380235</v>
      </c>
      <c r="E603" s="25"/>
      <c r="F603" s="25"/>
      <c r="G603" s="44"/>
      <c r="H603" s="25"/>
      <c r="I603" s="25"/>
    </row>
    <row r="604">
      <c r="A604" s="28" t="s">
        <v>395</v>
      </c>
      <c r="B604" s="5">
        <v>16641.8</v>
      </c>
      <c r="C604" s="5">
        <f t="shared" si="1"/>
        <v>157.95</v>
      </c>
      <c r="D604" s="20">
        <f t="shared" si="2"/>
        <v>0.009582106122</v>
      </c>
      <c r="E604" s="25"/>
      <c r="F604" s="25"/>
      <c r="G604" s="44"/>
      <c r="H604" s="25"/>
      <c r="I604" s="25"/>
    </row>
    <row r="605">
      <c r="A605" s="28" t="s">
        <v>396</v>
      </c>
      <c r="B605" s="5">
        <v>16483.85</v>
      </c>
      <c r="C605" s="5">
        <f t="shared" si="1"/>
        <v>-147.15</v>
      </c>
      <c r="D605" s="20">
        <f t="shared" si="2"/>
        <v>-0.00884793458</v>
      </c>
      <c r="E605" s="25"/>
      <c r="F605" s="25"/>
      <c r="G605" s="44"/>
      <c r="H605" s="25"/>
      <c r="I605" s="25"/>
    </row>
    <row r="606">
      <c r="A606" s="28" t="s">
        <v>397</v>
      </c>
      <c r="B606" s="5">
        <v>16631.0</v>
      </c>
      <c r="C606" s="5">
        <f t="shared" si="1"/>
        <v>-88.45</v>
      </c>
      <c r="D606" s="20">
        <f t="shared" si="2"/>
        <v>-0.005290245792</v>
      </c>
      <c r="E606" s="25"/>
      <c r="F606" s="25"/>
      <c r="G606" s="44"/>
      <c r="H606" s="25"/>
      <c r="I606" s="25"/>
    </row>
    <row r="607">
      <c r="A607" s="28" t="s">
        <v>398</v>
      </c>
      <c r="B607" s="5">
        <v>16719.45</v>
      </c>
      <c r="C607" s="5">
        <f t="shared" si="1"/>
        <v>114.2</v>
      </c>
      <c r="D607" s="20">
        <f t="shared" si="2"/>
        <v>0.006877343009</v>
      </c>
      <c r="E607" s="25"/>
      <c r="F607" s="25"/>
      <c r="G607" s="44"/>
      <c r="H607" s="25"/>
      <c r="I607" s="25"/>
    </row>
    <row r="608">
      <c r="A608" s="28" t="s">
        <v>399</v>
      </c>
      <c r="B608" s="5">
        <v>16605.25</v>
      </c>
      <c r="C608" s="5">
        <f t="shared" si="1"/>
        <v>84.4</v>
      </c>
      <c r="D608" s="20">
        <f t="shared" si="2"/>
        <v>0.005108695981</v>
      </c>
      <c r="E608" s="25"/>
      <c r="F608" s="25"/>
      <c r="G608" s="44"/>
      <c r="H608" s="25"/>
      <c r="I608" s="25"/>
    </row>
    <row r="609">
      <c r="A609" s="28" t="s">
        <v>400</v>
      </c>
      <c r="B609" s="5">
        <v>16520.85</v>
      </c>
      <c r="C609" s="5">
        <f t="shared" si="1"/>
        <v>180.3</v>
      </c>
      <c r="D609" s="20">
        <f t="shared" si="2"/>
        <v>0.01103390033</v>
      </c>
      <c r="E609" s="25"/>
      <c r="F609" s="25"/>
      <c r="G609" s="44"/>
      <c r="H609" s="25"/>
      <c r="I609" s="25"/>
    </row>
    <row r="610">
      <c r="A610" s="28" t="s">
        <v>401</v>
      </c>
      <c r="B610" s="5">
        <v>16340.55</v>
      </c>
      <c r="C610" s="5">
        <f t="shared" si="1"/>
        <v>62.05</v>
      </c>
      <c r="D610" s="20">
        <f t="shared" si="2"/>
        <v>0.003811776269</v>
      </c>
      <c r="E610" s="25"/>
      <c r="F610" s="25"/>
      <c r="G610" s="44"/>
      <c r="H610" s="25"/>
      <c r="I610" s="25"/>
    </row>
    <row r="611">
      <c r="A611" s="28" t="s">
        <v>402</v>
      </c>
      <c r="B611" s="5">
        <v>16278.5</v>
      </c>
      <c r="C611" s="5">
        <f t="shared" si="1"/>
        <v>229.3</v>
      </c>
      <c r="D611" s="20">
        <f t="shared" si="2"/>
        <v>0.0142873165</v>
      </c>
      <c r="E611" s="25"/>
      <c r="F611" s="25"/>
      <c r="G611" s="44"/>
      <c r="H611" s="25"/>
      <c r="I611" s="25"/>
    </row>
    <row r="612">
      <c r="A612" s="28" t="s">
        <v>403</v>
      </c>
      <c r="B612" s="5">
        <v>16049.2</v>
      </c>
      <c r="C612" s="5">
        <f t="shared" si="1"/>
        <v>110.55</v>
      </c>
      <c r="D612" s="20">
        <f t="shared" si="2"/>
        <v>0.00693597011</v>
      </c>
      <c r="E612" s="25"/>
      <c r="F612" s="25"/>
      <c r="G612" s="44"/>
      <c r="H612" s="25"/>
      <c r="I612" s="25"/>
    </row>
    <row r="613">
      <c r="A613" s="28" t="s">
        <v>404</v>
      </c>
      <c r="B613" s="5">
        <v>15938.65</v>
      </c>
      <c r="C613" s="5">
        <f t="shared" si="1"/>
        <v>-28</v>
      </c>
      <c r="D613" s="20">
        <f t="shared" si="2"/>
        <v>-0.001753655275</v>
      </c>
      <c r="E613" s="25"/>
      <c r="F613" s="25"/>
      <c r="G613" s="44"/>
      <c r="H613" s="25"/>
      <c r="I613" s="25"/>
    </row>
    <row r="614">
      <c r="A614" s="28" t="s">
        <v>405</v>
      </c>
      <c r="B614" s="5">
        <v>15966.65</v>
      </c>
      <c r="C614" s="5">
        <f t="shared" si="1"/>
        <v>-91.65</v>
      </c>
      <c r="D614" s="20">
        <f t="shared" si="2"/>
        <v>-0.00570732892</v>
      </c>
      <c r="E614" s="25"/>
      <c r="F614" s="25"/>
      <c r="G614" s="44"/>
      <c r="H614" s="25"/>
      <c r="I614" s="25"/>
    </row>
    <row r="615">
      <c r="A615" s="47">
        <v>44902.0</v>
      </c>
      <c r="B615" s="5">
        <v>16058.3</v>
      </c>
      <c r="C615" s="5">
        <f t="shared" si="1"/>
        <v>-157.7</v>
      </c>
      <c r="D615" s="20">
        <f t="shared" si="2"/>
        <v>-0.009724963</v>
      </c>
      <c r="E615" s="25"/>
      <c r="F615" s="25"/>
      <c r="G615" s="44"/>
      <c r="H615" s="25"/>
      <c r="I615" s="25"/>
    </row>
    <row r="616">
      <c r="A616" s="47">
        <v>44872.0</v>
      </c>
      <c r="B616" s="5">
        <v>16216.0</v>
      </c>
      <c r="C616" s="5">
        <f t="shared" si="1"/>
        <v>-4.6</v>
      </c>
      <c r="D616" s="20">
        <f t="shared" si="2"/>
        <v>-0.0002835900028</v>
      </c>
      <c r="E616" s="25"/>
      <c r="F616" s="25"/>
      <c r="G616" s="44"/>
      <c r="H616" s="25"/>
      <c r="I616" s="25"/>
    </row>
    <row r="617">
      <c r="A617" s="47">
        <v>44780.0</v>
      </c>
      <c r="B617" s="5">
        <v>16220.6</v>
      </c>
      <c r="C617" s="5">
        <f t="shared" si="1"/>
        <v>87.7</v>
      </c>
      <c r="D617" s="20">
        <f t="shared" si="2"/>
        <v>0.005436096424</v>
      </c>
      <c r="E617" s="25"/>
      <c r="F617" s="25"/>
      <c r="G617" s="44"/>
      <c r="H617" s="25"/>
      <c r="I617" s="25"/>
    </row>
    <row r="618">
      <c r="A618" s="47">
        <v>44749.0</v>
      </c>
      <c r="B618" s="5">
        <v>16132.9</v>
      </c>
      <c r="C618" s="5">
        <f t="shared" si="1"/>
        <v>143.1</v>
      </c>
      <c r="D618" s="20">
        <f t="shared" si="2"/>
        <v>0.008949455278</v>
      </c>
      <c r="E618" s="25"/>
      <c r="F618" s="25"/>
      <c r="G618" s="44"/>
      <c r="H618" s="25"/>
      <c r="I618" s="25"/>
    </row>
    <row r="619">
      <c r="A619" s="47">
        <v>44719.0</v>
      </c>
      <c r="B619" s="5">
        <v>15989.8</v>
      </c>
      <c r="C619" s="5">
        <f t="shared" si="1"/>
        <v>178.95</v>
      </c>
      <c r="D619" s="20">
        <f t="shared" si="2"/>
        <v>0.01131817707</v>
      </c>
      <c r="E619" s="25"/>
      <c r="F619" s="25"/>
      <c r="G619" s="44"/>
      <c r="H619" s="25"/>
      <c r="I619" s="25"/>
    </row>
    <row r="620">
      <c r="A620" s="47">
        <v>44688.0</v>
      </c>
      <c r="B620" s="5">
        <v>15810.85</v>
      </c>
      <c r="C620" s="5">
        <f t="shared" si="1"/>
        <v>-24.5</v>
      </c>
      <c r="D620" s="20">
        <f t="shared" si="2"/>
        <v>-0.00154717136</v>
      </c>
      <c r="E620" s="25"/>
      <c r="F620" s="25"/>
      <c r="G620" s="44"/>
      <c r="H620" s="25"/>
      <c r="I620" s="25"/>
    </row>
    <row r="621">
      <c r="A621" s="47">
        <v>44658.0</v>
      </c>
      <c r="B621" s="5">
        <v>15835.35</v>
      </c>
      <c r="C621" s="5">
        <f t="shared" si="1"/>
        <v>83.3</v>
      </c>
      <c r="D621" s="20">
        <f t="shared" si="2"/>
        <v>0.005288200583</v>
      </c>
      <c r="E621" s="25"/>
      <c r="F621" s="25"/>
      <c r="G621" s="44"/>
      <c r="H621" s="25"/>
      <c r="I621" s="25"/>
    </row>
    <row r="622">
      <c r="A622" s="47">
        <v>44568.0</v>
      </c>
      <c r="B622" s="5">
        <v>15752.05</v>
      </c>
      <c r="C622" s="5">
        <f t="shared" si="1"/>
        <v>-28.2</v>
      </c>
      <c r="D622" s="20">
        <f t="shared" si="2"/>
        <v>-0.001787043931</v>
      </c>
      <c r="E622" s="25"/>
      <c r="F622" s="25"/>
      <c r="G622" s="44"/>
      <c r="H622" s="25"/>
      <c r="I622" s="25"/>
    </row>
    <row r="623">
      <c r="A623" s="28" t="s">
        <v>406</v>
      </c>
      <c r="B623" s="5">
        <v>15780.25</v>
      </c>
      <c r="C623" s="5">
        <f t="shared" si="1"/>
        <v>-18.85</v>
      </c>
      <c r="D623" s="20">
        <f t="shared" si="2"/>
        <v>-0.001193105936</v>
      </c>
      <c r="E623" s="25"/>
      <c r="F623" s="25"/>
      <c r="G623" s="44"/>
      <c r="H623" s="25"/>
      <c r="I623" s="25"/>
    </row>
    <row r="624">
      <c r="A624" s="28" t="s">
        <v>407</v>
      </c>
      <c r="B624" s="5">
        <v>15799.1</v>
      </c>
      <c r="C624" s="5">
        <f t="shared" si="1"/>
        <v>-51.1</v>
      </c>
      <c r="D624" s="20">
        <f t="shared" si="2"/>
        <v>-0.003223934083</v>
      </c>
      <c r="E624" s="25"/>
      <c r="F624" s="25"/>
      <c r="G624" s="44"/>
      <c r="H624" s="25"/>
      <c r="I624" s="25"/>
    </row>
    <row r="625">
      <c r="A625" s="28" t="s">
        <v>408</v>
      </c>
      <c r="B625" s="5">
        <v>15850.2</v>
      </c>
      <c r="C625" s="5">
        <f t="shared" si="1"/>
        <v>18.15</v>
      </c>
      <c r="D625" s="20">
        <f t="shared" si="2"/>
        <v>0.001146408709</v>
      </c>
      <c r="E625" s="25"/>
      <c r="F625" s="25"/>
      <c r="G625" s="44"/>
      <c r="H625" s="25"/>
      <c r="I625" s="25"/>
    </row>
    <row r="626">
      <c r="A626" s="28" t="s">
        <v>409</v>
      </c>
      <c r="B626" s="5">
        <v>15832.05</v>
      </c>
      <c r="C626" s="5">
        <f t="shared" si="1"/>
        <v>132.8</v>
      </c>
      <c r="D626" s="20">
        <f t="shared" si="2"/>
        <v>0.008459002819</v>
      </c>
      <c r="E626" s="25"/>
      <c r="F626" s="25"/>
      <c r="G626" s="44"/>
      <c r="H626" s="25"/>
      <c r="I626" s="25"/>
    </row>
    <row r="627">
      <c r="A627" s="28" t="s">
        <v>410</v>
      </c>
      <c r="B627" s="5">
        <v>15699.25</v>
      </c>
      <c r="C627" s="5">
        <f t="shared" si="1"/>
        <v>142.6</v>
      </c>
      <c r="D627" s="20">
        <f t="shared" si="2"/>
        <v>0.009166497929</v>
      </c>
      <c r="E627" s="25"/>
      <c r="F627" s="25"/>
      <c r="G627" s="44"/>
      <c r="H627" s="25"/>
      <c r="I627" s="25"/>
    </row>
    <row r="628">
      <c r="A628" s="28" t="s">
        <v>411</v>
      </c>
      <c r="B628" s="5">
        <v>15556.65</v>
      </c>
      <c r="C628" s="5">
        <f t="shared" si="1"/>
        <v>143.35</v>
      </c>
      <c r="D628" s="20">
        <f t="shared" si="2"/>
        <v>0.009300409387</v>
      </c>
      <c r="E628" s="25"/>
      <c r="F628" s="25"/>
      <c r="G628" s="44"/>
      <c r="H628" s="25"/>
      <c r="I628" s="25"/>
    </row>
    <row r="629">
      <c r="A629" s="28" t="s">
        <v>412</v>
      </c>
      <c r="B629" s="5">
        <v>15413.3</v>
      </c>
      <c r="C629" s="5">
        <f t="shared" si="1"/>
        <v>-225.5</v>
      </c>
      <c r="D629" s="20">
        <f t="shared" si="2"/>
        <v>-0.01441926491</v>
      </c>
      <c r="E629" s="25"/>
      <c r="F629" s="25"/>
      <c r="G629" s="44"/>
      <c r="H629" s="25"/>
      <c r="I629" s="25"/>
    </row>
    <row r="630">
      <c r="A630" s="28" t="s">
        <v>413</v>
      </c>
      <c r="B630" s="5">
        <v>15638.8</v>
      </c>
      <c r="C630" s="5">
        <f t="shared" si="1"/>
        <v>288.65</v>
      </c>
      <c r="D630" s="20">
        <f t="shared" si="2"/>
        <v>0.0188043765</v>
      </c>
      <c r="E630" s="25"/>
      <c r="F630" s="25"/>
      <c r="G630" s="44"/>
      <c r="H630" s="25"/>
      <c r="I630" s="25"/>
    </row>
    <row r="631">
      <c r="A631" s="28" t="s">
        <v>414</v>
      </c>
      <c r="B631" s="5">
        <v>15350.15</v>
      </c>
      <c r="C631" s="5">
        <f t="shared" si="1"/>
        <v>56.65</v>
      </c>
      <c r="D631" s="20">
        <f t="shared" si="2"/>
        <v>0.003704188054</v>
      </c>
      <c r="E631" s="25"/>
      <c r="F631" s="25"/>
      <c r="G631" s="44"/>
      <c r="H631" s="25"/>
      <c r="I631" s="25"/>
    </row>
    <row r="632">
      <c r="A632" s="28" t="s">
        <v>415</v>
      </c>
      <c r="B632" s="5">
        <v>15293.5</v>
      </c>
      <c r="C632" s="5">
        <f t="shared" si="1"/>
        <v>-67.1</v>
      </c>
      <c r="D632" s="20">
        <f t="shared" si="2"/>
        <v>-0.004368318946</v>
      </c>
      <c r="E632" s="25"/>
      <c r="F632" s="25"/>
      <c r="G632" s="44"/>
      <c r="H632" s="25"/>
      <c r="I632" s="25"/>
    </row>
    <row r="633">
      <c r="A633" s="28" t="s">
        <v>416</v>
      </c>
      <c r="B633" s="5">
        <v>15360.6</v>
      </c>
      <c r="C633" s="5">
        <f t="shared" si="1"/>
        <v>-331.55</v>
      </c>
      <c r="D633" s="20">
        <f t="shared" si="2"/>
        <v>-0.02112839859</v>
      </c>
      <c r="E633" s="25"/>
      <c r="F633" s="25"/>
      <c r="G633" s="44"/>
      <c r="H633" s="25"/>
      <c r="I633" s="25"/>
    </row>
    <row r="634">
      <c r="A634" s="28" t="s">
        <v>417</v>
      </c>
      <c r="B634" s="5">
        <v>15692.15</v>
      </c>
      <c r="C634" s="5">
        <f t="shared" si="1"/>
        <v>-39.95</v>
      </c>
      <c r="D634" s="20">
        <f t="shared" si="2"/>
        <v>-0.002539393978</v>
      </c>
      <c r="E634" s="25"/>
      <c r="F634" s="25"/>
      <c r="G634" s="44"/>
      <c r="H634" s="25"/>
      <c r="I634" s="25"/>
    </row>
    <row r="635">
      <c r="A635" s="28" t="s">
        <v>418</v>
      </c>
      <c r="B635" s="5">
        <v>15732.1</v>
      </c>
      <c r="C635" s="5">
        <f t="shared" si="1"/>
        <v>-42.3</v>
      </c>
      <c r="D635" s="20">
        <f t="shared" si="2"/>
        <v>-0.002681559996</v>
      </c>
      <c r="E635" s="25"/>
      <c r="F635" s="25"/>
      <c r="G635" s="44"/>
      <c r="H635" s="25"/>
      <c r="I635" s="25"/>
    </row>
    <row r="636">
      <c r="A636" s="28" t="s">
        <v>419</v>
      </c>
      <c r="B636" s="5">
        <v>15774.4</v>
      </c>
      <c r="C636" s="5">
        <f t="shared" si="1"/>
        <v>-427.4</v>
      </c>
      <c r="D636" s="20">
        <f t="shared" si="2"/>
        <v>-0.02637978496</v>
      </c>
      <c r="E636" s="25"/>
      <c r="F636" s="25"/>
      <c r="G636" s="44"/>
      <c r="H636" s="25"/>
      <c r="I636" s="25"/>
    </row>
    <row r="637">
      <c r="A637" s="47">
        <v>44840.0</v>
      </c>
      <c r="B637" s="5">
        <v>16201.8</v>
      </c>
      <c r="C637" s="5">
        <f t="shared" si="1"/>
        <v>-276.3</v>
      </c>
      <c r="D637" s="20">
        <f t="shared" si="2"/>
        <v>-0.01676770987</v>
      </c>
      <c r="E637" s="25"/>
      <c r="F637" s="25"/>
      <c r="G637" s="44"/>
      <c r="H637" s="25"/>
      <c r="I637" s="25"/>
    </row>
    <row r="638">
      <c r="A638" s="47">
        <v>44810.0</v>
      </c>
      <c r="B638" s="5">
        <v>16478.1</v>
      </c>
      <c r="C638" s="5">
        <f t="shared" si="1"/>
        <v>121.85</v>
      </c>
      <c r="D638" s="20">
        <f t="shared" si="2"/>
        <v>0.007449751624</v>
      </c>
      <c r="E638" s="25"/>
      <c r="F638" s="25"/>
      <c r="G638" s="44"/>
      <c r="H638" s="25"/>
      <c r="I638" s="25"/>
    </row>
    <row r="639">
      <c r="A639" s="47">
        <v>44779.0</v>
      </c>
      <c r="B639" s="5">
        <v>16356.25</v>
      </c>
      <c r="C639" s="5">
        <f t="shared" si="1"/>
        <v>-60.1</v>
      </c>
      <c r="D639" s="20">
        <f t="shared" si="2"/>
        <v>-0.003660984324</v>
      </c>
      <c r="E639" s="25"/>
      <c r="F639" s="25"/>
      <c r="G639" s="44"/>
      <c r="H639" s="25"/>
      <c r="I639" s="25"/>
    </row>
    <row r="640">
      <c r="A640" s="47">
        <v>44748.0</v>
      </c>
      <c r="B640" s="5">
        <v>16416.35</v>
      </c>
      <c r="C640" s="5">
        <f t="shared" si="1"/>
        <v>-153.2</v>
      </c>
      <c r="D640" s="20">
        <f t="shared" si="2"/>
        <v>-0.009245875718</v>
      </c>
      <c r="E640" s="25"/>
      <c r="F640" s="25"/>
      <c r="G640" s="44"/>
      <c r="H640" s="25"/>
      <c r="I640" s="25"/>
    </row>
    <row r="641">
      <c r="A641" s="47">
        <v>44718.0</v>
      </c>
      <c r="B641" s="5">
        <v>16569.55</v>
      </c>
      <c r="C641" s="5">
        <f t="shared" si="1"/>
        <v>-14.75</v>
      </c>
      <c r="D641" s="20">
        <f t="shared" si="2"/>
        <v>-0.000889395392</v>
      </c>
      <c r="E641" s="25"/>
      <c r="F641" s="25"/>
      <c r="G641" s="44"/>
      <c r="H641" s="25"/>
      <c r="I641" s="25"/>
    </row>
    <row r="642">
      <c r="A642" s="47">
        <v>44626.0</v>
      </c>
      <c r="B642" s="5">
        <v>16584.3</v>
      </c>
      <c r="C642" s="5">
        <f t="shared" si="1"/>
        <v>-43.7</v>
      </c>
      <c r="D642" s="20">
        <f t="shared" si="2"/>
        <v>-0.002628097185</v>
      </c>
      <c r="E642" s="25"/>
      <c r="F642" s="25"/>
      <c r="G642" s="44"/>
      <c r="H642" s="25"/>
      <c r="I642" s="25"/>
    </row>
    <row r="643">
      <c r="A643" s="47">
        <v>44598.0</v>
      </c>
      <c r="B643" s="5">
        <v>16628.0</v>
      </c>
      <c r="C643" s="5">
        <f t="shared" si="1"/>
        <v>105.25</v>
      </c>
      <c r="D643" s="20">
        <f t="shared" si="2"/>
        <v>0.006370004993</v>
      </c>
      <c r="E643" s="25"/>
      <c r="F643" s="25"/>
      <c r="G643" s="44"/>
      <c r="H643" s="25"/>
      <c r="I643" s="25"/>
    </row>
    <row r="644">
      <c r="A644" s="47">
        <v>44567.0</v>
      </c>
      <c r="B644" s="5">
        <v>16522.75</v>
      </c>
      <c r="C644" s="5">
        <f t="shared" si="1"/>
        <v>-61.8</v>
      </c>
      <c r="D644" s="20">
        <f t="shared" si="2"/>
        <v>-0.003726359775</v>
      </c>
      <c r="E644" s="25"/>
      <c r="F644" s="25"/>
      <c r="G644" s="44"/>
      <c r="H644" s="25"/>
      <c r="I644" s="25"/>
    </row>
    <row r="645">
      <c r="A645" s="28" t="s">
        <v>420</v>
      </c>
      <c r="B645" s="5">
        <v>16584.55</v>
      </c>
      <c r="C645" s="5">
        <f t="shared" si="1"/>
        <v>-76.85</v>
      </c>
      <c r="D645" s="20">
        <f t="shared" si="2"/>
        <v>-0.004612457537</v>
      </c>
      <c r="E645" s="25"/>
      <c r="F645" s="25"/>
      <c r="G645" s="44"/>
      <c r="H645" s="25"/>
      <c r="I645" s="25"/>
    </row>
    <row r="646">
      <c r="A646" s="28" t="s">
        <v>421</v>
      </c>
      <c r="B646" s="5">
        <v>16661.4</v>
      </c>
      <c r="C646" s="5">
        <f t="shared" si="1"/>
        <v>308.95</v>
      </c>
      <c r="D646" s="20">
        <f t="shared" si="2"/>
        <v>0.01889319337</v>
      </c>
      <c r="E646" s="25"/>
      <c r="F646" s="25"/>
      <c r="G646" s="44"/>
      <c r="H646" s="25"/>
      <c r="I646" s="25"/>
    </row>
    <row r="647">
      <c r="A647" s="28" t="s">
        <v>422</v>
      </c>
      <c r="B647" s="5">
        <v>16352.45</v>
      </c>
      <c r="C647" s="5">
        <f t="shared" si="1"/>
        <v>182.3</v>
      </c>
      <c r="D647" s="20">
        <f t="shared" si="2"/>
        <v>0.01127385955</v>
      </c>
      <c r="E647" s="25"/>
      <c r="F647" s="25"/>
      <c r="G647" s="44"/>
      <c r="H647" s="25"/>
      <c r="I647" s="25"/>
    </row>
    <row r="648">
      <c r="A648" s="28" t="s">
        <v>423</v>
      </c>
      <c r="B648" s="5">
        <v>16170.15</v>
      </c>
      <c r="C648" s="5">
        <f t="shared" si="1"/>
        <v>144.35</v>
      </c>
      <c r="D648" s="20">
        <f t="shared" si="2"/>
        <v>0.009007350647</v>
      </c>
      <c r="E648" s="25"/>
      <c r="F648" s="25"/>
      <c r="G648" s="44"/>
      <c r="H648" s="25"/>
      <c r="I648" s="25"/>
    </row>
    <row r="649">
      <c r="A649" s="28" t="s">
        <v>424</v>
      </c>
      <c r="B649" s="5">
        <v>16025.8</v>
      </c>
      <c r="C649" s="5">
        <f t="shared" si="1"/>
        <v>-99.35</v>
      </c>
      <c r="D649" s="20">
        <f t="shared" si="2"/>
        <v>-0.006161182997</v>
      </c>
      <c r="E649" s="25"/>
      <c r="F649" s="25"/>
      <c r="G649" s="44"/>
      <c r="H649" s="25"/>
      <c r="I649" s="25"/>
    </row>
    <row r="650">
      <c r="A650" s="28" t="s">
        <v>425</v>
      </c>
      <c r="B650" s="5">
        <v>16125.15</v>
      </c>
      <c r="C650" s="5">
        <f t="shared" si="1"/>
        <v>-89.55</v>
      </c>
      <c r="D650" s="20">
        <f t="shared" si="2"/>
        <v>-0.005522766379</v>
      </c>
      <c r="E650" s="25"/>
      <c r="F650" s="25"/>
      <c r="G650" s="44"/>
      <c r="H650" s="25"/>
      <c r="I650" s="25"/>
    </row>
    <row r="651">
      <c r="A651" s="28" t="s">
        <v>426</v>
      </c>
      <c r="B651" s="5">
        <v>16214.7</v>
      </c>
      <c r="C651" s="5">
        <f t="shared" si="1"/>
        <v>-51.45</v>
      </c>
      <c r="D651" s="20">
        <f t="shared" si="2"/>
        <v>-0.003163010301</v>
      </c>
      <c r="E651" s="25"/>
      <c r="F651" s="25"/>
      <c r="G651" s="44"/>
      <c r="H651" s="25"/>
      <c r="I651" s="25"/>
    </row>
    <row r="652">
      <c r="A652" s="28" t="s">
        <v>427</v>
      </c>
      <c r="B652" s="5">
        <v>16266.15</v>
      </c>
      <c r="C652" s="5">
        <f t="shared" si="1"/>
        <v>456.75</v>
      </c>
      <c r="D652" s="20">
        <f t="shared" si="2"/>
        <v>0.02889103951</v>
      </c>
      <c r="E652" s="25"/>
      <c r="F652" s="25"/>
      <c r="G652" s="44"/>
      <c r="H652" s="25"/>
      <c r="I652" s="25"/>
    </row>
    <row r="653">
      <c r="A653" s="28" t="s">
        <v>428</v>
      </c>
      <c r="B653" s="5">
        <v>15809.4</v>
      </c>
      <c r="C653" s="5">
        <f t="shared" si="1"/>
        <v>-430.9</v>
      </c>
      <c r="D653" s="20">
        <f t="shared" si="2"/>
        <v>-0.02653276109</v>
      </c>
      <c r="E653" s="25"/>
      <c r="F653" s="25"/>
      <c r="G653" s="44"/>
      <c r="H653" s="25"/>
      <c r="I653" s="25"/>
    </row>
    <row r="654">
      <c r="A654" s="28" t="s">
        <v>429</v>
      </c>
      <c r="B654" s="5">
        <v>16240.3</v>
      </c>
      <c r="C654" s="5">
        <f t="shared" si="1"/>
        <v>-19</v>
      </c>
      <c r="D654" s="20">
        <f t="shared" si="2"/>
        <v>-0.001168561992</v>
      </c>
      <c r="E654" s="25"/>
      <c r="F654" s="25"/>
      <c r="G654" s="44"/>
      <c r="H654" s="25"/>
      <c r="I654" s="25"/>
    </row>
    <row r="655">
      <c r="A655" s="28" t="s">
        <v>430</v>
      </c>
      <c r="B655" s="5">
        <v>16259.3</v>
      </c>
      <c r="C655" s="5">
        <f t="shared" si="1"/>
        <v>417</v>
      </c>
      <c r="D655" s="20">
        <f t="shared" si="2"/>
        <v>0.02632193558</v>
      </c>
      <c r="E655" s="25"/>
      <c r="F655" s="25"/>
      <c r="G655" s="44"/>
      <c r="H655" s="25"/>
      <c r="I655" s="25"/>
    </row>
    <row r="656">
      <c r="A656" s="28" t="s">
        <v>431</v>
      </c>
      <c r="B656" s="5">
        <v>15842.3</v>
      </c>
      <c r="C656" s="5">
        <f t="shared" si="1"/>
        <v>60.15</v>
      </c>
      <c r="D656" s="20">
        <f t="shared" si="2"/>
        <v>0.003811267793</v>
      </c>
      <c r="E656" s="25"/>
      <c r="F656" s="25"/>
      <c r="G656" s="44"/>
      <c r="H656" s="25"/>
      <c r="I656" s="25"/>
    </row>
    <row r="657">
      <c r="A657" s="28" t="s">
        <v>432</v>
      </c>
      <c r="B657" s="5">
        <v>15782.15</v>
      </c>
      <c r="C657" s="5">
        <f t="shared" si="1"/>
        <v>-25.85</v>
      </c>
      <c r="D657" s="20">
        <f t="shared" si="2"/>
        <v>-0.001635247976</v>
      </c>
      <c r="E657" s="25"/>
      <c r="F657" s="25"/>
      <c r="G657" s="44"/>
      <c r="H657" s="25"/>
      <c r="I657" s="25"/>
    </row>
    <row r="658">
      <c r="A658" s="47">
        <v>44900.0</v>
      </c>
      <c r="B658" s="5">
        <v>15808.0</v>
      </c>
      <c r="C658" s="5">
        <f t="shared" si="1"/>
        <v>-359.1</v>
      </c>
      <c r="D658" s="20">
        <f t="shared" si="2"/>
        <v>-0.02221177577</v>
      </c>
      <c r="E658" s="25"/>
      <c r="F658" s="25"/>
      <c r="G658" s="44"/>
      <c r="H658" s="25"/>
      <c r="I658" s="25"/>
    </row>
    <row r="659">
      <c r="A659" s="47">
        <v>44870.0</v>
      </c>
      <c r="B659" s="5">
        <v>16167.1</v>
      </c>
      <c r="C659" s="5">
        <f t="shared" si="1"/>
        <v>-72.95</v>
      </c>
      <c r="D659" s="20">
        <f t="shared" si="2"/>
        <v>-0.004491981244</v>
      </c>
      <c r="E659" s="25"/>
      <c r="F659" s="25"/>
      <c r="G659" s="44"/>
      <c r="H659" s="25"/>
      <c r="I659" s="25"/>
    </row>
    <row r="660">
      <c r="A660" s="47">
        <v>44839.0</v>
      </c>
      <c r="B660" s="5">
        <v>16240.05</v>
      </c>
      <c r="C660" s="5">
        <f t="shared" si="1"/>
        <v>-61.8</v>
      </c>
      <c r="D660" s="20">
        <f t="shared" si="2"/>
        <v>-0.003790980778</v>
      </c>
      <c r="E660" s="25"/>
      <c r="F660" s="25"/>
      <c r="G660" s="44"/>
      <c r="H660" s="25"/>
      <c r="I660" s="25"/>
    </row>
    <row r="661">
      <c r="A661" s="47">
        <v>44809.0</v>
      </c>
      <c r="B661" s="5">
        <v>16301.85</v>
      </c>
      <c r="C661" s="5">
        <f t="shared" si="1"/>
        <v>-109.4</v>
      </c>
      <c r="D661" s="20">
        <f t="shared" si="2"/>
        <v>-0.006666158885</v>
      </c>
      <c r="E661" s="25"/>
      <c r="F661" s="25"/>
      <c r="G661" s="44"/>
      <c r="H661" s="25"/>
      <c r="I661" s="25"/>
    </row>
    <row r="662">
      <c r="A662" s="47">
        <v>44717.0</v>
      </c>
      <c r="B662" s="5">
        <v>16411.25</v>
      </c>
      <c r="C662" s="5">
        <f t="shared" si="1"/>
        <v>-271.4</v>
      </c>
      <c r="D662" s="20">
        <f t="shared" si="2"/>
        <v>-0.01626839861</v>
      </c>
      <c r="E662" s="25"/>
      <c r="F662" s="25"/>
      <c r="G662" s="44"/>
      <c r="H662" s="25"/>
      <c r="I662" s="25"/>
    </row>
    <row r="663">
      <c r="A663" s="47">
        <v>44686.0</v>
      </c>
      <c r="B663" s="5">
        <v>16682.65</v>
      </c>
      <c r="C663" s="5">
        <f t="shared" si="1"/>
        <v>5.05</v>
      </c>
      <c r="D663" s="20">
        <f t="shared" si="2"/>
        <v>0.0003028013623</v>
      </c>
      <c r="E663" s="25"/>
      <c r="F663" s="25"/>
      <c r="G663" s="44"/>
      <c r="H663" s="25"/>
      <c r="I663" s="25"/>
    </row>
    <row r="664">
      <c r="A664" s="47">
        <v>44656.0</v>
      </c>
      <c r="B664" s="5">
        <v>16677.6</v>
      </c>
      <c r="C664" s="5">
        <f t="shared" si="1"/>
        <v>-391.5</v>
      </c>
      <c r="D664" s="20">
        <f t="shared" si="2"/>
        <v>-0.02293618293</v>
      </c>
      <c r="E664" s="25"/>
      <c r="F664" s="25"/>
      <c r="G664" s="44"/>
      <c r="H664" s="25"/>
      <c r="I664" s="25"/>
    </row>
    <row r="665">
      <c r="A665" s="47">
        <v>44597.0</v>
      </c>
      <c r="B665" s="5">
        <v>17069.1</v>
      </c>
      <c r="C665" s="5">
        <f t="shared" si="1"/>
        <v>-33.45</v>
      </c>
      <c r="D665" s="20">
        <f t="shared" si="2"/>
        <v>-0.001955848689</v>
      </c>
      <c r="E665" s="25"/>
      <c r="F665" s="25"/>
      <c r="G665" s="44"/>
      <c r="H665" s="25"/>
      <c r="I665" s="25"/>
    </row>
    <row r="666">
      <c r="A666" s="28" t="s">
        <v>433</v>
      </c>
      <c r="B666" s="5">
        <v>17102.55</v>
      </c>
      <c r="C666" s="5">
        <f t="shared" si="1"/>
        <v>-142.5</v>
      </c>
      <c r="D666" s="20">
        <f t="shared" si="2"/>
        <v>-0.008263240756</v>
      </c>
      <c r="E666" s="25"/>
      <c r="F666" s="25"/>
      <c r="G666" s="44"/>
      <c r="H666" s="25"/>
      <c r="I666" s="25"/>
    </row>
    <row r="667">
      <c r="A667" s="28" t="s">
        <v>434</v>
      </c>
      <c r="B667" s="5">
        <v>17245.05</v>
      </c>
      <c r="C667" s="5">
        <f t="shared" si="1"/>
        <v>206.65</v>
      </c>
      <c r="D667" s="20">
        <f t="shared" si="2"/>
        <v>0.01212848624</v>
      </c>
      <c r="E667" s="25"/>
      <c r="F667" s="25"/>
      <c r="G667" s="44"/>
      <c r="H667" s="25"/>
      <c r="I667" s="25"/>
    </row>
    <row r="668">
      <c r="A668" s="28" t="s">
        <v>435</v>
      </c>
      <c r="B668" s="5">
        <v>17038.4</v>
      </c>
      <c r="C668" s="5">
        <f t="shared" si="1"/>
        <v>-162.4</v>
      </c>
      <c r="D668" s="20">
        <f t="shared" si="2"/>
        <v>-0.009441421329</v>
      </c>
      <c r="E668" s="25"/>
      <c r="F668" s="25"/>
      <c r="G668" s="44"/>
      <c r="H668" s="25"/>
      <c r="I668" s="25"/>
    </row>
    <row r="669">
      <c r="A669" s="28" t="s">
        <v>436</v>
      </c>
      <c r="B669" s="5">
        <v>17200.8</v>
      </c>
      <c r="C669" s="5">
        <f t="shared" si="1"/>
        <v>246.85</v>
      </c>
      <c r="D669" s="20">
        <f t="shared" si="2"/>
        <v>0.01456002878</v>
      </c>
      <c r="E669" s="25"/>
      <c r="F669" s="25"/>
      <c r="G669" s="44"/>
      <c r="H669" s="25"/>
      <c r="I669" s="25"/>
    </row>
    <row r="670">
      <c r="A670" s="28" t="s">
        <v>437</v>
      </c>
      <c r="B670" s="5">
        <v>16953.95</v>
      </c>
      <c r="C670" s="5">
        <f t="shared" si="1"/>
        <v>-218</v>
      </c>
      <c r="D670" s="20">
        <f t="shared" si="2"/>
        <v>-0.01269512199</v>
      </c>
      <c r="E670" s="25"/>
      <c r="F670" s="25"/>
      <c r="G670" s="44"/>
      <c r="H670" s="25"/>
      <c r="I670" s="25"/>
    </row>
    <row r="671">
      <c r="A671" s="28" t="s">
        <v>438</v>
      </c>
      <c r="B671" s="5">
        <v>17171.95</v>
      </c>
      <c r="C671" s="5">
        <f t="shared" si="1"/>
        <v>-220.65</v>
      </c>
      <c r="D671" s="20">
        <f t="shared" si="2"/>
        <v>-0.01268642986</v>
      </c>
      <c r="E671" s="25"/>
      <c r="F671" s="25"/>
      <c r="G671" s="44"/>
      <c r="H671" s="25"/>
      <c r="I671" s="25"/>
    </row>
    <row r="672">
      <c r="A672" s="28" t="s">
        <v>439</v>
      </c>
      <c r="B672" s="5">
        <v>17392.6</v>
      </c>
      <c r="C672" s="5">
        <f t="shared" si="1"/>
        <v>256.05</v>
      </c>
      <c r="D672" s="20">
        <f t="shared" si="2"/>
        <v>0.01494174732</v>
      </c>
      <c r="E672" s="25"/>
      <c r="F672" s="25"/>
      <c r="G672" s="44"/>
      <c r="H672" s="25"/>
      <c r="I672" s="25"/>
    </row>
    <row r="673">
      <c r="A673" s="28" t="s">
        <v>440</v>
      </c>
      <c r="B673" s="5">
        <v>17136.55</v>
      </c>
      <c r="C673" s="5">
        <f t="shared" si="1"/>
        <v>177.9</v>
      </c>
      <c r="D673" s="20">
        <f t="shared" si="2"/>
        <v>0.0104902218</v>
      </c>
      <c r="E673" s="25"/>
      <c r="F673" s="25"/>
      <c r="G673" s="44"/>
      <c r="H673" s="25"/>
      <c r="I673" s="25"/>
    </row>
    <row r="674">
      <c r="A674" s="28" t="s">
        <v>441</v>
      </c>
      <c r="B674" s="5">
        <v>16958.65</v>
      </c>
      <c r="C674" s="5">
        <f t="shared" si="1"/>
        <v>-215</v>
      </c>
      <c r="D674" s="20">
        <f t="shared" si="2"/>
        <v>-0.01251917909</v>
      </c>
      <c r="E674" s="25"/>
      <c r="F674" s="25"/>
      <c r="G674" s="44"/>
      <c r="H674" s="25"/>
      <c r="I674" s="25"/>
    </row>
    <row r="675">
      <c r="A675" s="28" t="s">
        <v>442</v>
      </c>
      <c r="B675" s="5">
        <v>17173.65</v>
      </c>
      <c r="C675" s="5">
        <f t="shared" si="1"/>
        <v>-302</v>
      </c>
      <c r="D675" s="20">
        <f t="shared" si="2"/>
        <v>-0.0172811884</v>
      </c>
      <c r="E675" s="25"/>
      <c r="F675" s="25"/>
      <c r="G675" s="44"/>
      <c r="H675" s="25"/>
      <c r="I675" s="25"/>
    </row>
    <row r="676">
      <c r="A676" s="28" t="s">
        <v>443</v>
      </c>
      <c r="B676" s="5">
        <v>17475.65</v>
      </c>
      <c r="C676" s="5">
        <f t="shared" si="1"/>
        <v>-54.65</v>
      </c>
      <c r="D676" s="20">
        <f t="shared" si="2"/>
        <v>-0.003117459484</v>
      </c>
      <c r="E676" s="25"/>
      <c r="F676" s="25"/>
      <c r="G676" s="44"/>
      <c r="H676" s="25"/>
      <c r="I676" s="25"/>
    </row>
    <row r="677">
      <c r="A677" s="47">
        <v>44899.0</v>
      </c>
      <c r="B677" s="5">
        <v>17530.3</v>
      </c>
      <c r="C677" s="5">
        <f t="shared" si="1"/>
        <v>-144.65</v>
      </c>
      <c r="D677" s="20">
        <f t="shared" si="2"/>
        <v>-0.008183898681</v>
      </c>
      <c r="E677" s="25"/>
      <c r="F677" s="25"/>
      <c r="G677" s="44"/>
      <c r="H677" s="25"/>
      <c r="I677" s="25"/>
    </row>
    <row r="678">
      <c r="A678" s="47">
        <v>44869.0</v>
      </c>
      <c r="B678" s="5">
        <v>17674.95</v>
      </c>
      <c r="C678" s="5">
        <f t="shared" si="1"/>
        <v>-109.4</v>
      </c>
      <c r="D678" s="20">
        <f t="shared" si="2"/>
        <v>-0.006151475876</v>
      </c>
      <c r="E678" s="25"/>
      <c r="F678" s="25"/>
      <c r="G678" s="44"/>
      <c r="H678" s="25"/>
      <c r="I678" s="25"/>
    </row>
    <row r="679">
      <c r="A679" s="47">
        <v>44777.0</v>
      </c>
      <c r="B679" s="5">
        <v>17784.35</v>
      </c>
      <c r="C679" s="5">
        <f t="shared" si="1"/>
        <v>144.8</v>
      </c>
      <c r="D679" s="20">
        <f t="shared" si="2"/>
        <v>0.008208826189</v>
      </c>
      <c r="E679" s="25"/>
      <c r="F679" s="25"/>
      <c r="G679" s="44"/>
      <c r="H679" s="25"/>
      <c r="I679" s="25"/>
    </row>
    <row r="680">
      <c r="A680" s="47">
        <v>44746.0</v>
      </c>
      <c r="B680" s="5">
        <v>17639.55</v>
      </c>
      <c r="C680" s="5">
        <f t="shared" si="1"/>
        <v>-168.1</v>
      </c>
      <c r="D680" s="20">
        <f t="shared" si="2"/>
        <v>-0.009439763248</v>
      </c>
      <c r="E680" s="25"/>
      <c r="F680" s="25"/>
      <c r="G680" s="44"/>
      <c r="H680" s="25"/>
      <c r="I680" s="25"/>
    </row>
    <row r="681">
      <c r="A681" s="47">
        <v>44716.0</v>
      </c>
      <c r="B681" s="5">
        <v>17807.65</v>
      </c>
      <c r="C681" s="5">
        <f t="shared" si="1"/>
        <v>-149.75</v>
      </c>
      <c r="D681" s="20">
        <f t="shared" si="2"/>
        <v>-0.008339180505</v>
      </c>
      <c r="E681" s="25"/>
      <c r="F681" s="25"/>
      <c r="G681" s="44"/>
      <c r="H681" s="25"/>
      <c r="I681" s="25"/>
    </row>
    <row r="682">
      <c r="A682" s="47">
        <v>44685.0</v>
      </c>
      <c r="B682" s="5">
        <v>17957.4</v>
      </c>
      <c r="C682" s="5">
        <f t="shared" si="1"/>
        <v>-96</v>
      </c>
      <c r="D682" s="20">
        <f t="shared" si="2"/>
        <v>-0.005317557912</v>
      </c>
      <c r="E682" s="25"/>
      <c r="F682" s="25"/>
      <c r="G682" s="44"/>
      <c r="H682" s="25"/>
      <c r="I682" s="25"/>
    </row>
    <row r="683">
      <c r="A683" s="47">
        <v>44655.0</v>
      </c>
      <c r="B683" s="5">
        <v>18053.4</v>
      </c>
      <c r="C683" s="5">
        <f t="shared" si="1"/>
        <v>382.95</v>
      </c>
      <c r="D683" s="20">
        <f t="shared" si="2"/>
        <v>0.02167177406</v>
      </c>
      <c r="E683" s="25"/>
      <c r="F683" s="25"/>
      <c r="G683" s="44"/>
      <c r="H683" s="25"/>
      <c r="I683" s="25"/>
    </row>
    <row r="684">
      <c r="A684" s="47">
        <v>44565.0</v>
      </c>
      <c r="B684" s="5">
        <v>17670.45</v>
      </c>
      <c r="C684" s="5">
        <f t="shared" si="1"/>
        <v>205.7</v>
      </c>
      <c r="D684" s="20">
        <f t="shared" si="2"/>
        <v>0.01177800999</v>
      </c>
      <c r="E684" s="25"/>
      <c r="F684" s="25"/>
      <c r="G684" s="44"/>
      <c r="H684" s="25"/>
      <c r="I684" s="25"/>
    </row>
    <row r="685">
      <c r="A685" s="28" t="s">
        <v>444</v>
      </c>
      <c r="B685" s="5">
        <v>17464.75</v>
      </c>
      <c r="C685" s="5">
        <f t="shared" si="1"/>
        <v>-33.5</v>
      </c>
      <c r="D685" s="20">
        <f t="shared" si="2"/>
        <v>-0.001914477162</v>
      </c>
      <c r="E685" s="25"/>
      <c r="F685" s="25"/>
      <c r="G685" s="44"/>
      <c r="H685" s="25"/>
      <c r="I685" s="25"/>
    </row>
    <row r="686">
      <c r="A686" s="28" t="s">
        <v>445</v>
      </c>
      <c r="B686" s="5">
        <v>17498.25</v>
      </c>
      <c r="C686" s="5">
        <f t="shared" si="1"/>
        <v>172.95</v>
      </c>
      <c r="D686" s="20">
        <f t="shared" si="2"/>
        <v>0.009982511125</v>
      </c>
      <c r="E686" s="25"/>
      <c r="F686" s="25"/>
      <c r="G686" s="44"/>
      <c r="H686" s="25"/>
      <c r="I686" s="25"/>
    </row>
    <row r="687">
      <c r="A687" s="28" t="s">
        <v>446</v>
      </c>
      <c r="B687" s="5">
        <v>17325.3</v>
      </c>
      <c r="C687" s="5">
        <f t="shared" si="1"/>
        <v>103.3</v>
      </c>
      <c r="D687" s="20">
        <f t="shared" si="2"/>
        <v>0.005998141912</v>
      </c>
      <c r="E687" s="25"/>
      <c r="F687" s="25"/>
      <c r="G687" s="44"/>
      <c r="H687" s="25"/>
      <c r="I687" s="25"/>
    </row>
    <row r="688">
      <c r="A688" s="28" t="s">
        <v>447</v>
      </c>
      <c r="B688" s="5">
        <v>17222.0</v>
      </c>
      <c r="C688" s="5">
        <f t="shared" si="1"/>
        <v>69</v>
      </c>
      <c r="D688" s="20">
        <f t="shared" si="2"/>
        <v>0.00402261995</v>
      </c>
      <c r="E688" s="25"/>
      <c r="F688" s="25"/>
      <c r="G688" s="44"/>
      <c r="H688" s="25"/>
      <c r="I688" s="25"/>
    </row>
    <row r="689">
      <c r="A689" s="28" t="s">
        <v>448</v>
      </c>
      <c r="B689" s="5">
        <v>17153.0</v>
      </c>
      <c r="C689" s="5">
        <f t="shared" si="1"/>
        <v>-69.75</v>
      </c>
      <c r="D689" s="20">
        <f t="shared" si="2"/>
        <v>-0.004049875891</v>
      </c>
      <c r="E689" s="25"/>
      <c r="F689" s="25"/>
      <c r="G689" s="44"/>
      <c r="H689" s="25"/>
      <c r="I689" s="25"/>
    </row>
    <row r="690">
      <c r="A690" s="28" t="s">
        <v>449</v>
      </c>
      <c r="B690" s="5">
        <v>17222.75</v>
      </c>
      <c r="C690" s="5">
        <f t="shared" si="1"/>
        <v>-22.9</v>
      </c>
      <c r="D690" s="20">
        <f t="shared" si="2"/>
        <v>-0.001327871086</v>
      </c>
      <c r="E690" s="25"/>
      <c r="F690" s="25"/>
      <c r="G690" s="44"/>
      <c r="H690" s="25"/>
      <c r="I690" s="25"/>
    </row>
    <row r="691">
      <c r="A691" s="28" t="s">
        <v>450</v>
      </c>
      <c r="B691" s="5">
        <v>17245.65</v>
      </c>
      <c r="C691" s="5">
        <f t="shared" si="1"/>
        <v>-69.85</v>
      </c>
      <c r="D691" s="20">
        <f t="shared" si="2"/>
        <v>-0.004033958014</v>
      </c>
      <c r="E691" s="25"/>
      <c r="F691" s="25"/>
      <c r="G691" s="44"/>
      <c r="H691" s="25"/>
      <c r="I691" s="25"/>
    </row>
    <row r="692">
      <c r="A692" s="28" t="s">
        <v>451</v>
      </c>
      <c r="B692" s="5">
        <v>17315.5</v>
      </c>
      <c r="C692" s="5">
        <f t="shared" si="1"/>
        <v>197.9</v>
      </c>
      <c r="D692" s="20">
        <f t="shared" si="2"/>
        <v>0.01156120017</v>
      </c>
      <c r="E692" s="25"/>
      <c r="F692" s="25"/>
      <c r="G692" s="44"/>
      <c r="H692" s="25"/>
      <c r="I692" s="25"/>
    </row>
    <row r="693">
      <c r="A693" s="28" t="s">
        <v>452</v>
      </c>
      <c r="B693" s="5">
        <v>17117.6</v>
      </c>
      <c r="C693" s="5">
        <f t="shared" si="1"/>
        <v>-169.45</v>
      </c>
      <c r="D693" s="20">
        <f t="shared" si="2"/>
        <v>-0.009802135124</v>
      </c>
      <c r="E693" s="25"/>
      <c r="F693" s="25"/>
      <c r="G693" s="44"/>
      <c r="H693" s="25"/>
      <c r="I693" s="25"/>
    </row>
    <row r="694">
      <c r="A694" s="28" t="s">
        <v>453</v>
      </c>
      <c r="B694" s="5">
        <v>17287.05</v>
      </c>
      <c r="C694" s="5">
        <f t="shared" si="1"/>
        <v>311.7</v>
      </c>
      <c r="D694" s="20">
        <f t="shared" si="2"/>
        <v>0.0183619189</v>
      </c>
      <c r="E694" s="25"/>
      <c r="F694" s="25"/>
      <c r="G694" s="44"/>
      <c r="H694" s="25"/>
      <c r="I694" s="25"/>
    </row>
    <row r="695">
      <c r="A695" s="28" t="s">
        <v>454</v>
      </c>
      <c r="B695" s="5">
        <v>16975.35</v>
      </c>
      <c r="C695" s="5">
        <f t="shared" si="1"/>
        <v>312.35</v>
      </c>
      <c r="D695" s="20">
        <f t="shared" si="2"/>
        <v>0.01874512393</v>
      </c>
      <c r="E695" s="25"/>
      <c r="F695" s="25"/>
      <c r="G695" s="44"/>
      <c r="H695" s="25"/>
      <c r="I695" s="25"/>
    </row>
    <row r="696">
      <c r="A696" s="28" t="s">
        <v>455</v>
      </c>
      <c r="B696" s="5">
        <v>16663.0</v>
      </c>
      <c r="C696" s="5">
        <f t="shared" si="1"/>
        <v>-208.3</v>
      </c>
      <c r="D696" s="20">
        <f t="shared" si="2"/>
        <v>-0.01234641077</v>
      </c>
      <c r="E696" s="25"/>
      <c r="F696" s="25"/>
      <c r="G696" s="44"/>
      <c r="H696" s="25"/>
      <c r="I696" s="25"/>
    </row>
    <row r="697">
      <c r="A697" s="28" t="s">
        <v>456</v>
      </c>
      <c r="B697" s="5">
        <v>16871.3</v>
      </c>
      <c r="C697" s="5">
        <f t="shared" si="1"/>
        <v>240.85</v>
      </c>
      <c r="D697" s="20">
        <f t="shared" si="2"/>
        <v>0.01448247041</v>
      </c>
      <c r="E697" s="25"/>
      <c r="F697" s="25"/>
      <c r="G697" s="44"/>
      <c r="H697" s="25"/>
      <c r="I697" s="25"/>
    </row>
    <row r="698">
      <c r="A698" s="47">
        <v>44868.0</v>
      </c>
      <c r="B698" s="5">
        <v>16630.45</v>
      </c>
      <c r="C698" s="5">
        <f t="shared" si="1"/>
        <v>35.55</v>
      </c>
      <c r="D698" s="20">
        <f t="shared" si="2"/>
        <v>0.002142224418</v>
      </c>
      <c r="E698" s="25"/>
      <c r="F698" s="25"/>
      <c r="G698" s="44"/>
      <c r="H698" s="25"/>
      <c r="I698" s="25"/>
    </row>
    <row r="699">
      <c r="A699" s="47">
        <v>44837.0</v>
      </c>
      <c r="B699" s="5">
        <v>16594.9</v>
      </c>
      <c r="C699" s="5">
        <f t="shared" si="1"/>
        <v>249.55</v>
      </c>
      <c r="D699" s="20">
        <f t="shared" si="2"/>
        <v>0.01526733903</v>
      </c>
      <c r="E699" s="25"/>
      <c r="F699" s="25"/>
      <c r="G699" s="44"/>
      <c r="H699" s="25"/>
      <c r="I699" s="25"/>
    </row>
    <row r="700">
      <c r="A700" s="47">
        <v>44807.0</v>
      </c>
      <c r="B700" s="5">
        <v>16345.35</v>
      </c>
      <c r="C700" s="5">
        <f t="shared" si="1"/>
        <v>331.9</v>
      </c>
      <c r="D700" s="20">
        <f t="shared" si="2"/>
        <v>0.02072632693</v>
      </c>
      <c r="E700" s="25"/>
      <c r="F700" s="25"/>
      <c r="G700" s="44"/>
      <c r="H700" s="25"/>
      <c r="I700" s="25"/>
    </row>
    <row r="701">
      <c r="A701" s="47">
        <v>44776.0</v>
      </c>
      <c r="B701" s="5">
        <v>16013.45</v>
      </c>
      <c r="C701" s="5">
        <f t="shared" si="1"/>
        <v>150.3</v>
      </c>
      <c r="D701" s="20">
        <f t="shared" si="2"/>
        <v>0.009474789055</v>
      </c>
      <c r="E701" s="25"/>
      <c r="F701" s="25"/>
      <c r="G701" s="44"/>
      <c r="H701" s="25"/>
      <c r="I701" s="25"/>
    </row>
    <row r="702">
      <c r="A702" s="47">
        <v>44745.0</v>
      </c>
      <c r="B702" s="5">
        <v>15863.15</v>
      </c>
      <c r="C702" s="5">
        <f t="shared" si="1"/>
        <v>-382.2</v>
      </c>
      <c r="D702" s="20">
        <f t="shared" si="2"/>
        <v>-0.02352673226</v>
      </c>
      <c r="E702" s="25"/>
      <c r="F702" s="25"/>
      <c r="G702" s="44"/>
      <c r="H702" s="25"/>
      <c r="I702" s="25"/>
    </row>
    <row r="703">
      <c r="A703" s="47">
        <v>44654.0</v>
      </c>
      <c r="B703" s="5">
        <v>16245.35</v>
      </c>
      <c r="C703" s="5">
        <f t="shared" si="1"/>
        <v>-252.7</v>
      </c>
      <c r="D703" s="20">
        <f t="shared" si="2"/>
        <v>-0.0153169617</v>
      </c>
      <c r="E703" s="25"/>
      <c r="F703" s="25"/>
      <c r="G703" s="44"/>
      <c r="H703" s="25"/>
      <c r="I703" s="25"/>
    </row>
    <row r="704">
      <c r="A704" s="47">
        <v>44623.0</v>
      </c>
      <c r="B704" s="5">
        <v>16498.05</v>
      </c>
      <c r="C704" s="5">
        <f t="shared" si="1"/>
        <v>-107.9</v>
      </c>
      <c r="D704" s="20">
        <f t="shared" si="2"/>
        <v>-0.006497671016</v>
      </c>
      <c r="E704" s="25"/>
      <c r="F704" s="25"/>
      <c r="G704" s="44"/>
      <c r="H704" s="25"/>
      <c r="I704" s="25"/>
    </row>
    <row r="705">
      <c r="A705" s="47">
        <v>44595.0</v>
      </c>
      <c r="B705" s="5">
        <v>16605.95</v>
      </c>
      <c r="C705" s="5">
        <f t="shared" si="1"/>
        <v>-187.95</v>
      </c>
      <c r="D705" s="20">
        <f t="shared" si="2"/>
        <v>-0.0111915636</v>
      </c>
      <c r="E705" s="25"/>
      <c r="F705" s="25"/>
      <c r="G705" s="44"/>
      <c r="H705" s="25"/>
      <c r="I705" s="25"/>
    </row>
    <row r="706">
      <c r="A706" s="28" t="s">
        <v>457</v>
      </c>
      <c r="B706" s="5">
        <v>16793.9</v>
      </c>
      <c r="C706" s="5">
        <f t="shared" si="1"/>
        <v>135.5</v>
      </c>
      <c r="D706" s="20">
        <f t="shared" si="2"/>
        <v>0.008134034481</v>
      </c>
      <c r="E706" s="25"/>
      <c r="F706" s="25"/>
      <c r="G706" s="44"/>
      <c r="H706" s="25"/>
      <c r="I706" s="25"/>
    </row>
    <row r="707">
      <c r="A707" s="28" t="s">
        <v>458</v>
      </c>
      <c r="B707" s="5">
        <v>16658.4</v>
      </c>
      <c r="C707" s="5">
        <f t="shared" si="1"/>
        <v>410.45</v>
      </c>
      <c r="D707" s="20">
        <f t="shared" si="2"/>
        <v>0.02526164839</v>
      </c>
      <c r="E707" s="25"/>
      <c r="F707" s="25"/>
      <c r="G707" s="44"/>
      <c r="H707" s="25"/>
      <c r="I707" s="25"/>
    </row>
    <row r="708">
      <c r="A708" s="28" t="s">
        <v>459</v>
      </c>
      <c r="B708" s="5">
        <v>16247.95</v>
      </c>
      <c r="C708" s="5">
        <f t="shared" si="1"/>
        <v>-815.3</v>
      </c>
      <c r="D708" s="20">
        <f t="shared" si="2"/>
        <v>-0.04778104992</v>
      </c>
      <c r="E708" s="25"/>
      <c r="F708" s="25"/>
      <c r="G708" s="44"/>
      <c r="H708" s="25"/>
      <c r="I708" s="25"/>
    </row>
    <row r="709">
      <c r="A709" s="28" t="s">
        <v>460</v>
      </c>
      <c r="B709" s="5">
        <v>17063.25</v>
      </c>
      <c r="C709" s="5">
        <f t="shared" si="1"/>
        <v>-28.95</v>
      </c>
      <c r="D709" s="20">
        <f t="shared" si="2"/>
        <v>-0.001693755046</v>
      </c>
      <c r="E709" s="25"/>
      <c r="F709" s="25"/>
      <c r="G709" s="44"/>
      <c r="H709" s="25"/>
      <c r="I709" s="25"/>
    </row>
    <row r="710">
      <c r="A710" s="28" t="s">
        <v>461</v>
      </c>
      <c r="B710" s="5">
        <v>17092.2</v>
      </c>
      <c r="C710" s="5">
        <f t="shared" si="1"/>
        <v>-114.45</v>
      </c>
      <c r="D710" s="20">
        <f t="shared" si="2"/>
        <v>-0.006651498113</v>
      </c>
      <c r="E710" s="25"/>
      <c r="F710" s="25"/>
      <c r="G710" s="44"/>
      <c r="H710" s="25"/>
      <c r="I710" s="25"/>
    </row>
    <row r="711">
      <c r="A711" s="28" t="s">
        <v>462</v>
      </c>
      <c r="B711" s="5">
        <v>17206.65</v>
      </c>
      <c r="C711" s="5">
        <f t="shared" si="1"/>
        <v>-69.65</v>
      </c>
      <c r="D711" s="20">
        <f t="shared" si="2"/>
        <v>-0.00403153453</v>
      </c>
      <c r="E711" s="25"/>
      <c r="F711" s="25"/>
      <c r="G711" s="44"/>
      <c r="H711" s="25"/>
      <c r="I711" s="25"/>
    </row>
    <row r="712">
      <c r="A712" s="28" t="s">
        <v>463</v>
      </c>
      <c r="B712" s="5">
        <v>17276.3</v>
      </c>
      <c r="C712" s="5">
        <f t="shared" si="1"/>
        <v>-28.3</v>
      </c>
      <c r="D712" s="20">
        <f t="shared" si="2"/>
        <v>-0.001635403303</v>
      </c>
      <c r="E712" s="25"/>
      <c r="F712" s="25"/>
      <c r="G712" s="44"/>
      <c r="H712" s="25"/>
      <c r="I712" s="25"/>
    </row>
    <row r="713">
      <c r="A713" s="28" t="s">
        <v>464</v>
      </c>
      <c r="B713" s="5">
        <v>17304.6</v>
      </c>
      <c r="C713" s="5">
        <f t="shared" si="1"/>
        <v>-17.6</v>
      </c>
      <c r="D713" s="20">
        <f t="shared" si="2"/>
        <v>-0.001016037224</v>
      </c>
      <c r="E713" s="25"/>
      <c r="F713" s="25"/>
      <c r="G713" s="44"/>
      <c r="H713" s="25"/>
      <c r="I713" s="25"/>
    </row>
    <row r="714">
      <c r="A714" s="28" t="s">
        <v>465</v>
      </c>
      <c r="B714" s="5">
        <v>17322.2</v>
      </c>
      <c r="C714" s="5">
        <f t="shared" si="1"/>
        <v>-30.25</v>
      </c>
      <c r="D714" s="20">
        <f t="shared" si="2"/>
        <v>-0.001743269682</v>
      </c>
      <c r="E714" s="25"/>
      <c r="F714" s="25"/>
      <c r="G714" s="44"/>
      <c r="H714" s="25"/>
      <c r="I714" s="25"/>
    </row>
    <row r="715">
      <c r="A715" s="28" t="s">
        <v>466</v>
      </c>
      <c r="B715" s="5">
        <v>17352.45</v>
      </c>
      <c r="C715" s="5">
        <f t="shared" si="1"/>
        <v>509.65</v>
      </c>
      <c r="D715" s="20">
        <f t="shared" si="2"/>
        <v>0.03025922056</v>
      </c>
      <c r="E715" s="25"/>
      <c r="F715" s="25"/>
      <c r="G715" s="44"/>
      <c r="H715" s="25"/>
      <c r="I715" s="25"/>
    </row>
    <row r="716">
      <c r="A716" s="28" t="s">
        <v>467</v>
      </c>
      <c r="B716" s="5">
        <v>16842.8</v>
      </c>
      <c r="C716" s="5">
        <f t="shared" si="1"/>
        <v>-531.95</v>
      </c>
      <c r="D716" s="20">
        <f t="shared" si="2"/>
        <v>-0.03061626786</v>
      </c>
      <c r="E716" s="25"/>
      <c r="F716" s="25"/>
      <c r="G716" s="44"/>
      <c r="H716" s="25"/>
      <c r="I716" s="25"/>
    </row>
    <row r="717">
      <c r="A717" s="47">
        <v>44867.0</v>
      </c>
      <c r="B717" s="5">
        <v>17374.75</v>
      </c>
      <c r="C717" s="5">
        <f t="shared" si="1"/>
        <v>-231.1</v>
      </c>
      <c r="D717" s="20">
        <f t="shared" si="2"/>
        <v>-0.01312631881</v>
      </c>
      <c r="E717" s="25"/>
      <c r="F717" s="25"/>
      <c r="G717" s="44"/>
      <c r="H717" s="25"/>
      <c r="I717" s="25"/>
    </row>
    <row r="718">
      <c r="A718" s="47">
        <v>44836.0</v>
      </c>
      <c r="B718" s="5">
        <v>17605.85</v>
      </c>
      <c r="C718" s="5">
        <f t="shared" si="1"/>
        <v>142.05</v>
      </c>
      <c r="D718" s="20">
        <f t="shared" si="2"/>
        <v>0.008133968552</v>
      </c>
      <c r="E718" s="25"/>
      <c r="F718" s="25"/>
      <c r="G718" s="44"/>
      <c r="H718" s="25"/>
      <c r="I718" s="25"/>
    </row>
    <row r="719">
      <c r="A719" s="47">
        <v>44806.0</v>
      </c>
      <c r="B719" s="5">
        <v>17463.8</v>
      </c>
      <c r="C719" s="5">
        <f t="shared" si="1"/>
        <v>197.05</v>
      </c>
      <c r="D719" s="20">
        <f t="shared" si="2"/>
        <v>0.01141210708</v>
      </c>
      <c r="E719" s="25"/>
      <c r="F719" s="25"/>
      <c r="G719" s="44"/>
      <c r="H719" s="25"/>
      <c r="I719" s="25"/>
    </row>
    <row r="720">
      <c r="A720" s="47">
        <v>44775.0</v>
      </c>
      <c r="B720" s="5">
        <v>17266.75</v>
      </c>
      <c r="C720" s="5">
        <f t="shared" si="1"/>
        <v>53.15</v>
      </c>
      <c r="D720" s="20">
        <f t="shared" si="2"/>
        <v>0.003087674862</v>
      </c>
      <c r="E720" s="25"/>
      <c r="F720" s="25"/>
      <c r="G720" s="44"/>
      <c r="H720" s="25"/>
      <c r="I720" s="25"/>
    </row>
    <row r="721">
      <c r="A721" s="47">
        <v>44744.0</v>
      </c>
      <c r="B721" s="5">
        <v>17213.6</v>
      </c>
      <c r="C721" s="5">
        <f t="shared" si="1"/>
        <v>-302.7</v>
      </c>
      <c r="D721" s="20">
        <f t="shared" si="2"/>
        <v>-0.0172810468</v>
      </c>
      <c r="E721" s="25"/>
      <c r="F721" s="25"/>
      <c r="G721" s="44"/>
      <c r="H721" s="25"/>
      <c r="I721" s="25"/>
    </row>
    <row r="722">
      <c r="A722" s="47">
        <v>44653.0</v>
      </c>
      <c r="B722" s="5">
        <v>17516.3</v>
      </c>
      <c r="C722" s="5">
        <f t="shared" si="1"/>
        <v>-43.9</v>
      </c>
      <c r="D722" s="20">
        <f t="shared" si="2"/>
        <v>-0.002499971527</v>
      </c>
      <c r="E722" s="25"/>
      <c r="F722" s="25"/>
      <c r="G722" s="44"/>
      <c r="H722" s="25"/>
      <c r="I722" s="25"/>
    </row>
    <row r="723">
      <c r="A723" s="47">
        <v>44622.0</v>
      </c>
      <c r="B723" s="5">
        <v>17560.2</v>
      </c>
      <c r="C723" s="5">
        <f t="shared" si="1"/>
        <v>-219.8</v>
      </c>
      <c r="D723" s="20">
        <f t="shared" si="2"/>
        <v>-0.01236220472</v>
      </c>
      <c r="E723" s="25"/>
      <c r="F723" s="25"/>
      <c r="G723" s="44"/>
      <c r="H723" s="25"/>
      <c r="I723" s="25"/>
    </row>
    <row r="724">
      <c r="A724" s="47">
        <v>44594.0</v>
      </c>
      <c r="B724" s="5">
        <v>17780.0</v>
      </c>
      <c r="C724" s="5">
        <f t="shared" si="1"/>
        <v>203.15</v>
      </c>
      <c r="D724" s="20">
        <f t="shared" si="2"/>
        <v>0.0115578161</v>
      </c>
      <c r="E724" s="25"/>
      <c r="F724" s="25"/>
      <c r="G724" s="44"/>
      <c r="H724" s="25"/>
      <c r="I724" s="25"/>
    </row>
    <row r="725">
      <c r="A725" s="47">
        <v>44563.0</v>
      </c>
      <c r="B725" s="5">
        <v>17576.85</v>
      </c>
      <c r="C725" s="5">
        <f t="shared" si="1"/>
        <v>237</v>
      </c>
      <c r="D725" s="20">
        <f t="shared" si="2"/>
        <v>0.0136679383</v>
      </c>
      <c r="E725" s="25"/>
      <c r="F725" s="25"/>
      <c r="G725" s="44"/>
      <c r="H725" s="25"/>
      <c r="I725" s="25"/>
    </row>
    <row r="726">
      <c r="A726" s="28" t="s">
        <v>468</v>
      </c>
      <c r="B726" s="5">
        <v>17339.85</v>
      </c>
      <c r="C726" s="5">
        <f t="shared" si="1"/>
        <v>237.9</v>
      </c>
      <c r="D726" s="20">
        <f t="shared" si="2"/>
        <v>0.01391069439</v>
      </c>
      <c r="E726" s="25"/>
      <c r="F726" s="25"/>
      <c r="G726" s="44"/>
      <c r="H726" s="25"/>
      <c r="I726" s="25"/>
    </row>
    <row r="727">
      <c r="A727" s="28" t="s">
        <v>469</v>
      </c>
      <c r="B727" s="5">
        <v>17101.95</v>
      </c>
      <c r="C727" s="5">
        <f t="shared" si="1"/>
        <v>-8.2</v>
      </c>
      <c r="D727" s="20">
        <f t="shared" si="2"/>
        <v>-0.000479247698</v>
      </c>
      <c r="E727" s="25"/>
      <c r="F727" s="25"/>
      <c r="G727" s="44"/>
      <c r="H727" s="25"/>
      <c r="I727" s="25"/>
    </row>
    <row r="728">
      <c r="A728" s="28" t="s">
        <v>470</v>
      </c>
      <c r="B728" s="5">
        <v>17110.15</v>
      </c>
      <c r="C728" s="5">
        <f t="shared" si="1"/>
        <v>-167.8</v>
      </c>
      <c r="D728" s="20">
        <f t="shared" si="2"/>
        <v>-0.0097118003</v>
      </c>
      <c r="E728" s="25"/>
      <c r="F728" s="25"/>
      <c r="G728" s="44"/>
      <c r="H728" s="25"/>
      <c r="I728" s="25"/>
    </row>
    <row r="729">
      <c r="A729" s="28" t="s">
        <v>471</v>
      </c>
      <c r="B729" s="5">
        <v>17277.95</v>
      </c>
      <c r="C729" s="5">
        <f t="shared" si="1"/>
        <v>128.85</v>
      </c>
      <c r="D729" s="20">
        <f t="shared" si="2"/>
        <v>0.007513513829</v>
      </c>
      <c r="E729" s="25"/>
      <c r="F729" s="25"/>
      <c r="G729" s="44"/>
      <c r="H729" s="25"/>
      <c r="I729" s="25"/>
    </row>
    <row r="730">
      <c r="A730" s="28" t="s">
        <v>472</v>
      </c>
      <c r="B730" s="5">
        <v>17149.1</v>
      </c>
      <c r="C730" s="5">
        <f t="shared" si="1"/>
        <v>-468.05</v>
      </c>
      <c r="D730" s="20">
        <f t="shared" si="2"/>
        <v>-0.02656786143</v>
      </c>
      <c r="E730" s="25"/>
      <c r="F730" s="25"/>
      <c r="G730" s="44"/>
      <c r="H730" s="25"/>
      <c r="I730" s="25"/>
    </row>
    <row r="731">
      <c r="A731" s="28" t="s">
        <v>473</v>
      </c>
      <c r="B731" s="5">
        <v>17617.15</v>
      </c>
      <c r="C731" s="5">
        <f t="shared" si="1"/>
        <v>-139.85</v>
      </c>
      <c r="D731" s="20">
        <f t="shared" si="2"/>
        <v>-0.007875767303</v>
      </c>
      <c r="E731" s="25"/>
      <c r="F731" s="25"/>
      <c r="G731" s="44"/>
      <c r="H731" s="25"/>
      <c r="I731" s="25"/>
    </row>
    <row r="732">
      <c r="A732" s="28" t="s">
        <v>474</v>
      </c>
      <c r="B732" s="5">
        <v>17757.0</v>
      </c>
      <c r="C732" s="5">
        <f t="shared" si="1"/>
        <v>-181.4</v>
      </c>
      <c r="D732" s="20">
        <f t="shared" si="2"/>
        <v>-0.01011238461</v>
      </c>
      <c r="E732" s="25"/>
      <c r="F732" s="25"/>
      <c r="G732" s="44"/>
      <c r="H732" s="25"/>
      <c r="I732" s="25"/>
    </row>
    <row r="733">
      <c r="A733" s="28" t="s">
        <v>475</v>
      </c>
      <c r="B733" s="5">
        <v>17938.4</v>
      </c>
      <c r="C733" s="5">
        <f t="shared" si="1"/>
        <v>-174.65</v>
      </c>
      <c r="D733" s="20">
        <f t="shared" si="2"/>
        <v>-0.009642219284</v>
      </c>
      <c r="E733" s="25"/>
      <c r="F733" s="25"/>
      <c r="G733" s="44"/>
      <c r="H733" s="25"/>
      <c r="I733" s="25"/>
    </row>
    <row r="734">
      <c r="A734" s="28" t="s">
        <v>476</v>
      </c>
      <c r="B734" s="5">
        <v>18113.05</v>
      </c>
      <c r="C734" s="5">
        <f t="shared" si="1"/>
        <v>-195.05</v>
      </c>
      <c r="D734" s="20">
        <f t="shared" si="2"/>
        <v>-0.01065375435</v>
      </c>
      <c r="E734" s="25"/>
      <c r="F734" s="25"/>
      <c r="G734" s="44"/>
      <c r="H734" s="25"/>
      <c r="I734" s="25"/>
    </row>
    <row r="735">
      <c r="A735" s="28" t="s">
        <v>477</v>
      </c>
      <c r="B735" s="5">
        <v>18308.1</v>
      </c>
      <c r="C735" s="5">
        <f t="shared" si="1"/>
        <v>52.35</v>
      </c>
      <c r="D735" s="20">
        <f t="shared" si="2"/>
        <v>0.002867589664</v>
      </c>
      <c r="E735" s="25"/>
      <c r="F735" s="25"/>
      <c r="G735" s="44"/>
      <c r="H735" s="25"/>
      <c r="I735" s="25"/>
    </row>
    <row r="736">
      <c r="A736" s="28" t="s">
        <v>478</v>
      </c>
      <c r="B736" s="5">
        <v>18255.75</v>
      </c>
      <c r="C736" s="5">
        <f t="shared" si="1"/>
        <v>-2.05</v>
      </c>
      <c r="D736" s="20">
        <f t="shared" si="2"/>
        <v>-0.0001122807786</v>
      </c>
      <c r="E736" s="25"/>
      <c r="F736" s="25"/>
      <c r="G736" s="44"/>
      <c r="H736" s="25"/>
      <c r="I736" s="25"/>
    </row>
    <row r="737">
      <c r="A737" s="28" t="s">
        <v>479</v>
      </c>
      <c r="B737" s="5">
        <v>18257.8</v>
      </c>
      <c r="C737" s="5">
        <f t="shared" si="1"/>
        <v>45.45</v>
      </c>
      <c r="D737" s="20">
        <f t="shared" si="2"/>
        <v>0.002495559332</v>
      </c>
      <c r="E737" s="25"/>
      <c r="F737" s="25"/>
      <c r="G737" s="44"/>
      <c r="H737" s="25"/>
      <c r="I737" s="25"/>
    </row>
    <row r="738">
      <c r="A738" s="47">
        <v>44896.0</v>
      </c>
      <c r="B738" s="5">
        <v>18212.35</v>
      </c>
      <c r="C738" s="5">
        <f t="shared" si="1"/>
        <v>156.6</v>
      </c>
      <c r="D738" s="20">
        <f t="shared" si="2"/>
        <v>0.008673137366</v>
      </c>
      <c r="E738" s="25"/>
      <c r="F738" s="25"/>
      <c r="G738" s="44"/>
      <c r="H738" s="25"/>
      <c r="I738" s="25"/>
    </row>
    <row r="739">
      <c r="A739" s="47">
        <v>44866.0</v>
      </c>
      <c r="B739" s="5">
        <v>18055.75</v>
      </c>
      <c r="C739" s="5">
        <f t="shared" si="1"/>
        <v>52.45</v>
      </c>
      <c r="D739" s="20">
        <f t="shared" si="2"/>
        <v>0.002913354774</v>
      </c>
      <c r="E739" s="25"/>
      <c r="F739" s="25"/>
      <c r="G739" s="44"/>
      <c r="H739" s="25"/>
      <c r="I739" s="25"/>
    </row>
    <row r="740">
      <c r="A740" s="47">
        <v>44835.0</v>
      </c>
      <c r="B740" s="5">
        <v>18003.3</v>
      </c>
      <c r="C740" s="5">
        <f t="shared" si="1"/>
        <v>190.6</v>
      </c>
      <c r="D740" s="20">
        <f t="shared" si="2"/>
        <v>0.01070023073</v>
      </c>
      <c r="E740" s="25"/>
      <c r="F740" s="25"/>
      <c r="G740" s="44"/>
      <c r="H740" s="25"/>
      <c r="I740" s="25"/>
    </row>
    <row r="741">
      <c r="A741" s="47">
        <v>44743.0</v>
      </c>
      <c r="B741" s="5">
        <v>17812.7</v>
      </c>
      <c r="C741" s="5">
        <f t="shared" si="1"/>
        <v>66.8</v>
      </c>
      <c r="D741" s="20">
        <f t="shared" si="2"/>
        <v>0.00376424977</v>
      </c>
      <c r="E741" s="25"/>
      <c r="F741" s="25"/>
      <c r="G741" s="44"/>
      <c r="H741" s="25"/>
      <c r="I741" s="25"/>
    </row>
    <row r="742">
      <c r="A742" s="47">
        <v>44713.0</v>
      </c>
      <c r="B742" s="5">
        <v>17745.9</v>
      </c>
      <c r="C742" s="5">
        <f t="shared" si="1"/>
        <v>-179.35</v>
      </c>
      <c r="D742" s="20">
        <f t="shared" si="2"/>
        <v>-0.01000543925</v>
      </c>
      <c r="E742" s="25"/>
      <c r="F742" s="25"/>
      <c r="G742" s="44"/>
      <c r="H742" s="25"/>
      <c r="I742" s="25"/>
    </row>
    <row r="743">
      <c r="A743" s="47">
        <v>44682.0</v>
      </c>
      <c r="B743" s="5">
        <v>17925.25</v>
      </c>
      <c r="C743" s="5">
        <f t="shared" si="1"/>
        <v>120</v>
      </c>
      <c r="D743" s="20">
        <f t="shared" si="2"/>
        <v>0.006739585235</v>
      </c>
      <c r="E743" s="25"/>
      <c r="F743" s="25"/>
      <c r="G743" s="44"/>
      <c r="H743" s="25"/>
      <c r="I743" s="25"/>
    </row>
    <row r="744">
      <c r="A744" s="47">
        <v>44652.0</v>
      </c>
      <c r="B744" s="5">
        <v>17805.25</v>
      </c>
      <c r="C744" s="5">
        <f t="shared" si="1"/>
        <v>179.55</v>
      </c>
      <c r="D744" s="20">
        <f t="shared" si="2"/>
        <v>0.01018682946</v>
      </c>
      <c r="E744" s="25"/>
      <c r="F744" s="25"/>
      <c r="G744" s="44"/>
      <c r="H744" s="25"/>
      <c r="I744" s="25"/>
    </row>
    <row r="745">
      <c r="A745" s="47">
        <v>44621.0</v>
      </c>
      <c r="B745" s="5">
        <v>17625.7</v>
      </c>
      <c r="C745" s="5">
        <f t="shared" si="1"/>
        <v>271.65</v>
      </c>
      <c r="D745" s="20">
        <f t="shared" si="2"/>
        <v>0.01565340655</v>
      </c>
      <c r="E745" s="25"/>
      <c r="F745" s="25"/>
      <c r="G745" s="44"/>
      <c r="H745" s="25"/>
      <c r="I745" s="25"/>
    </row>
    <row r="746">
      <c r="A746" s="28" t="s">
        <v>480</v>
      </c>
      <c r="B746" s="5">
        <v>17354.05</v>
      </c>
      <c r="C746" s="5">
        <f t="shared" si="1"/>
        <v>150.1</v>
      </c>
      <c r="D746" s="20">
        <f t="shared" si="2"/>
        <v>0.008724740539</v>
      </c>
      <c r="E746" s="25"/>
      <c r="F746" s="25"/>
      <c r="G746" s="44"/>
      <c r="H746" s="25"/>
      <c r="I746" s="25"/>
    </row>
    <row r="747">
      <c r="A747" s="28" t="s">
        <v>481</v>
      </c>
      <c r="B747" s="5">
        <v>17203.95</v>
      </c>
      <c r="C747" s="5">
        <f t="shared" si="1"/>
        <v>-9.65</v>
      </c>
      <c r="D747" s="20">
        <f t="shared" si="2"/>
        <v>-0.0005606032439</v>
      </c>
      <c r="E747" s="25"/>
      <c r="F747" s="25"/>
      <c r="G747" s="44"/>
      <c r="H747" s="25"/>
      <c r="I747" s="25"/>
    </row>
    <row r="748">
      <c r="A748" s="28" t="s">
        <v>482</v>
      </c>
      <c r="B748" s="5">
        <v>17213.6</v>
      </c>
      <c r="C748" s="5">
        <f t="shared" si="1"/>
        <v>-19.65</v>
      </c>
      <c r="D748" s="20">
        <f t="shared" si="2"/>
        <v>-0.001140237622</v>
      </c>
      <c r="E748" s="25"/>
      <c r="F748" s="25"/>
      <c r="G748" s="44"/>
      <c r="H748" s="25"/>
      <c r="I748" s="25"/>
    </row>
    <row r="749">
      <c r="A749" s="28" t="s">
        <v>483</v>
      </c>
      <c r="B749" s="5">
        <v>17233.25</v>
      </c>
      <c r="C749" s="5">
        <f t="shared" si="1"/>
        <v>147</v>
      </c>
      <c r="D749" s="20">
        <f t="shared" si="2"/>
        <v>0.008603409174</v>
      </c>
      <c r="E749" s="25"/>
      <c r="F749" s="25"/>
      <c r="G749" s="44"/>
      <c r="H749" s="25"/>
      <c r="I749" s="25"/>
    </row>
    <row r="750">
      <c r="A750" s="28" t="s">
        <v>484</v>
      </c>
      <c r="B750" s="5">
        <v>17086.25</v>
      </c>
      <c r="C750" s="5">
        <f t="shared" si="1"/>
        <v>82.5</v>
      </c>
      <c r="D750" s="20">
        <f t="shared" si="2"/>
        <v>0.004851870911</v>
      </c>
      <c r="E750" s="25"/>
      <c r="F750" s="25"/>
      <c r="G750" s="44"/>
      <c r="H750" s="25"/>
      <c r="I750" s="25"/>
    </row>
    <row r="751">
      <c r="A751" s="28" t="s">
        <v>485</v>
      </c>
      <c r="B751" s="5">
        <v>17003.75</v>
      </c>
      <c r="C751" s="5">
        <f t="shared" si="1"/>
        <v>-68.85</v>
      </c>
      <c r="D751" s="20">
        <f t="shared" si="2"/>
        <v>-0.004032777667</v>
      </c>
      <c r="E751" s="25"/>
      <c r="F751" s="25"/>
      <c r="G751" s="44"/>
      <c r="H751" s="25"/>
      <c r="I751" s="25"/>
    </row>
    <row r="752">
      <c r="A752" s="28" t="s">
        <v>486</v>
      </c>
      <c r="B752" s="5">
        <v>17072.6</v>
      </c>
      <c r="C752" s="5">
        <f t="shared" si="1"/>
        <v>117.15</v>
      </c>
      <c r="D752" s="20">
        <f t="shared" si="2"/>
        <v>0.006909282856</v>
      </c>
      <c r="E752" s="25"/>
      <c r="F752" s="25"/>
      <c r="G752" s="44"/>
      <c r="H752" s="25"/>
      <c r="I752" s="25"/>
    </row>
    <row r="753">
      <c r="A753" s="28" t="s">
        <v>487</v>
      </c>
      <c r="B753" s="5">
        <v>16955.45</v>
      </c>
      <c r="C753" s="5">
        <f t="shared" si="1"/>
        <v>184.6</v>
      </c>
      <c r="D753" s="20">
        <f t="shared" si="2"/>
        <v>0.01100719403</v>
      </c>
      <c r="E753" s="25"/>
      <c r="F753" s="25"/>
      <c r="G753" s="44"/>
      <c r="H753" s="25"/>
      <c r="I753" s="25"/>
    </row>
    <row r="754">
      <c r="A754" s="28" t="s">
        <v>488</v>
      </c>
      <c r="B754" s="5">
        <v>16770.85</v>
      </c>
      <c r="C754" s="5">
        <f t="shared" si="1"/>
        <v>156.65</v>
      </c>
      <c r="D754" s="20">
        <f t="shared" si="2"/>
        <v>0.009428681489</v>
      </c>
      <c r="E754" s="25"/>
      <c r="F754" s="25"/>
      <c r="G754" s="44"/>
      <c r="H754" s="25"/>
      <c r="I754" s="25"/>
    </row>
    <row r="755">
      <c r="A755" s="28" t="s">
        <v>489</v>
      </c>
      <c r="B755" s="5">
        <v>16614.2</v>
      </c>
      <c r="C755" s="5">
        <f t="shared" si="1"/>
        <v>-371</v>
      </c>
      <c r="D755" s="20">
        <f t="shared" si="2"/>
        <v>-0.02184254527</v>
      </c>
      <c r="E755" s="25"/>
      <c r="F755" s="25"/>
      <c r="G755" s="44"/>
      <c r="H755" s="25"/>
      <c r="I755" s="25"/>
    </row>
    <row r="756">
      <c r="A756" s="28" t="s">
        <v>490</v>
      </c>
      <c r="B756" s="5">
        <v>16985.2</v>
      </c>
      <c r="C756" s="5">
        <f t="shared" si="1"/>
        <v>-263.2</v>
      </c>
      <c r="D756" s="20">
        <f t="shared" si="2"/>
        <v>-0.01525938638</v>
      </c>
      <c r="E756" s="25"/>
      <c r="F756" s="25"/>
      <c r="G756" s="44"/>
      <c r="H756" s="25"/>
      <c r="I756" s="25"/>
    </row>
    <row r="757">
      <c r="A757" s="28" t="s">
        <v>491</v>
      </c>
      <c r="B757" s="5">
        <v>17248.4</v>
      </c>
      <c r="C757" s="5">
        <f t="shared" si="1"/>
        <v>27</v>
      </c>
      <c r="D757" s="20">
        <f t="shared" si="2"/>
        <v>0.001567816786</v>
      </c>
      <c r="E757" s="25"/>
      <c r="F757" s="25"/>
      <c r="G757" s="44"/>
      <c r="H757" s="25"/>
      <c r="I757" s="25"/>
    </row>
    <row r="758">
      <c r="A758" s="28" t="s">
        <v>492</v>
      </c>
      <c r="B758" s="5">
        <v>17221.4</v>
      </c>
      <c r="C758" s="5">
        <f t="shared" si="1"/>
        <v>-103.5</v>
      </c>
      <c r="D758" s="20">
        <f t="shared" si="2"/>
        <v>-0.005974060456</v>
      </c>
      <c r="E758" s="25"/>
      <c r="F758" s="25"/>
      <c r="G758" s="44"/>
      <c r="H758" s="25"/>
      <c r="I758" s="25"/>
    </row>
    <row r="759">
      <c r="A759" s="28" t="s">
        <v>493</v>
      </c>
      <c r="B759" s="5">
        <v>17324.9</v>
      </c>
      <c r="C759" s="5">
        <f t="shared" si="1"/>
        <v>-43.35</v>
      </c>
      <c r="D759" s="20">
        <f t="shared" si="2"/>
        <v>-0.002495933672</v>
      </c>
      <c r="E759" s="25"/>
      <c r="F759" s="25"/>
      <c r="G759" s="44"/>
      <c r="H759" s="25"/>
      <c r="I759" s="25"/>
    </row>
    <row r="760">
      <c r="A760" s="28" t="s">
        <v>494</v>
      </c>
      <c r="B760" s="5">
        <v>17368.25</v>
      </c>
      <c r="C760" s="5">
        <f t="shared" si="1"/>
        <v>-143.05</v>
      </c>
      <c r="D760" s="20">
        <f t="shared" si="2"/>
        <v>-0.008169010867</v>
      </c>
      <c r="E760" s="25"/>
      <c r="F760" s="25"/>
      <c r="G760" s="44"/>
      <c r="H760" s="25"/>
      <c r="I760" s="25"/>
    </row>
    <row r="761">
      <c r="A761" s="48">
        <v>44481.0</v>
      </c>
      <c r="B761" s="5">
        <v>17511.3</v>
      </c>
      <c r="C761" s="5">
        <f t="shared" si="1"/>
        <v>-5.55</v>
      </c>
      <c r="D761" s="20">
        <f t="shared" si="2"/>
        <v>-0.0003168377876</v>
      </c>
      <c r="E761" s="25"/>
      <c r="F761" s="25"/>
      <c r="G761" s="44"/>
      <c r="H761" s="25"/>
      <c r="I761" s="25"/>
    </row>
    <row r="762">
      <c r="A762" s="47">
        <v>44451.0</v>
      </c>
      <c r="B762" s="5">
        <v>17516.85</v>
      </c>
      <c r="C762" s="5">
        <f t="shared" si="1"/>
        <v>47.1</v>
      </c>
      <c r="D762" s="20">
        <f t="shared" si="2"/>
        <v>0.002696088954</v>
      </c>
      <c r="E762" s="25"/>
      <c r="F762" s="25"/>
      <c r="G762" s="44"/>
      <c r="H762" s="25"/>
      <c r="I762" s="25"/>
    </row>
    <row r="763">
      <c r="A763" s="47">
        <v>44420.0</v>
      </c>
      <c r="B763" s="5">
        <v>17469.75</v>
      </c>
      <c r="C763" s="5">
        <f t="shared" si="1"/>
        <v>293.05</v>
      </c>
      <c r="D763" s="20">
        <f t="shared" si="2"/>
        <v>0.01706090227</v>
      </c>
      <c r="E763" s="25"/>
      <c r="F763" s="25"/>
      <c r="G763" s="44"/>
      <c r="H763" s="25"/>
      <c r="I763" s="25"/>
    </row>
    <row r="764">
      <c r="A764" s="47">
        <v>44389.0</v>
      </c>
      <c r="B764" s="5">
        <v>17176.7</v>
      </c>
      <c r="C764" s="5">
        <f t="shared" si="1"/>
        <v>264.45</v>
      </c>
      <c r="D764" s="20">
        <f t="shared" si="2"/>
        <v>0.01563659478</v>
      </c>
      <c r="E764" s="25"/>
      <c r="F764" s="25"/>
      <c r="G764" s="44"/>
      <c r="H764" s="25"/>
      <c r="I764" s="25"/>
    </row>
    <row r="765">
      <c r="A765" s="47">
        <v>44359.0</v>
      </c>
      <c r="B765" s="5">
        <v>16912.25</v>
      </c>
      <c r="C765" s="5">
        <f t="shared" si="1"/>
        <v>-284.45</v>
      </c>
      <c r="D765" s="20">
        <f t="shared" si="2"/>
        <v>-0.01654096425</v>
      </c>
      <c r="E765" s="25"/>
      <c r="F765" s="25"/>
      <c r="G765" s="44"/>
      <c r="H765" s="25"/>
      <c r="I765" s="25"/>
    </row>
    <row r="766">
      <c r="A766" s="47">
        <v>44267.0</v>
      </c>
      <c r="B766" s="5">
        <v>17196.7</v>
      </c>
      <c r="C766" s="5">
        <f t="shared" si="1"/>
        <v>-204.95</v>
      </c>
      <c r="D766" s="20">
        <f t="shared" si="2"/>
        <v>-0.01177761879</v>
      </c>
      <c r="E766" s="25"/>
      <c r="F766" s="25"/>
      <c r="G766" s="44"/>
      <c r="H766" s="25"/>
      <c r="I766" s="25"/>
    </row>
    <row r="767">
      <c r="A767" s="47">
        <v>44239.0</v>
      </c>
      <c r="B767" s="5">
        <v>17401.65</v>
      </c>
      <c r="C767" s="5">
        <f t="shared" si="1"/>
        <v>234.75</v>
      </c>
      <c r="D767" s="20">
        <f t="shared" si="2"/>
        <v>0.01367457141</v>
      </c>
      <c r="E767" s="25"/>
      <c r="F767" s="25"/>
      <c r="G767" s="44"/>
      <c r="H767" s="25"/>
      <c r="I767" s="25"/>
    </row>
    <row r="768">
      <c r="A768" s="47">
        <v>44208.0</v>
      </c>
      <c r="B768" s="5">
        <v>17166.9</v>
      </c>
      <c r="C768" s="5">
        <f t="shared" si="1"/>
        <v>183.7</v>
      </c>
      <c r="D768" s="20">
        <f t="shared" si="2"/>
        <v>0.01081657167</v>
      </c>
      <c r="E768" s="25"/>
      <c r="F768" s="25"/>
      <c r="G768" s="44"/>
      <c r="H768" s="25"/>
      <c r="I768" s="25"/>
    </row>
    <row r="769">
      <c r="A769" s="28" t="s">
        <v>495</v>
      </c>
      <c r="B769" s="5">
        <v>16983.2</v>
      </c>
      <c r="C769" s="5">
        <f t="shared" si="1"/>
        <v>-70.75</v>
      </c>
      <c r="D769" s="20">
        <f t="shared" si="2"/>
        <v>-0.004148599005</v>
      </c>
      <c r="E769" s="25"/>
      <c r="F769" s="25"/>
      <c r="G769" s="44"/>
      <c r="H769" s="25"/>
      <c r="I769" s="25"/>
    </row>
    <row r="770">
      <c r="A770" s="28" t="s">
        <v>496</v>
      </c>
      <c r="B770" s="5">
        <v>17053.95</v>
      </c>
      <c r="C770" s="5">
        <f t="shared" si="1"/>
        <v>27.5</v>
      </c>
      <c r="D770" s="20">
        <f t="shared" si="2"/>
        <v>0.0016151341</v>
      </c>
      <c r="E770" s="25"/>
      <c r="F770" s="25"/>
      <c r="G770" s="44"/>
      <c r="H770" s="25"/>
      <c r="I770" s="25"/>
    </row>
    <row r="771">
      <c r="A771" s="28" t="s">
        <v>497</v>
      </c>
      <c r="B771" s="5">
        <v>17026.45</v>
      </c>
      <c r="C771" s="5">
        <f t="shared" si="1"/>
        <v>-509.8</v>
      </c>
      <c r="D771" s="20">
        <f t="shared" si="2"/>
        <v>-0.02907120964</v>
      </c>
      <c r="E771" s="25"/>
      <c r="F771" s="25"/>
      <c r="G771" s="44"/>
      <c r="H771" s="25"/>
      <c r="I771" s="25"/>
    </row>
    <row r="772">
      <c r="A772" s="28" t="s">
        <v>498</v>
      </c>
      <c r="B772" s="5">
        <v>17536.25</v>
      </c>
      <c r="C772" s="5">
        <f t="shared" si="1"/>
        <v>121.2</v>
      </c>
      <c r="D772" s="20">
        <f t="shared" si="2"/>
        <v>0.006959497676</v>
      </c>
      <c r="E772" s="25"/>
      <c r="F772" s="25"/>
      <c r="G772" s="44"/>
      <c r="H772" s="25"/>
      <c r="I772" s="25"/>
    </row>
    <row r="773">
      <c r="A773" s="28" t="s">
        <v>499</v>
      </c>
      <c r="B773" s="5">
        <v>17415.05</v>
      </c>
      <c r="C773" s="5">
        <f t="shared" si="1"/>
        <v>-88.3</v>
      </c>
      <c r="D773" s="20">
        <f t="shared" si="2"/>
        <v>-0.005044748577</v>
      </c>
      <c r="E773" s="25"/>
      <c r="F773" s="25"/>
      <c r="G773" s="44"/>
      <c r="H773" s="25"/>
      <c r="I773" s="25"/>
    </row>
    <row r="774">
      <c r="A774" s="28" t="s">
        <v>500</v>
      </c>
      <c r="B774" s="5">
        <v>17503.35</v>
      </c>
      <c r="C774" s="5">
        <f t="shared" si="1"/>
        <v>86.8</v>
      </c>
      <c r="D774" s="20">
        <f t="shared" si="2"/>
        <v>0.004983765441</v>
      </c>
      <c r="E774" s="25"/>
      <c r="F774" s="25"/>
      <c r="G774" s="44"/>
      <c r="H774" s="25"/>
      <c r="I774" s="25"/>
    </row>
    <row r="775">
      <c r="A775" s="28" t="s">
        <v>501</v>
      </c>
      <c r="B775" s="5">
        <v>17416.55</v>
      </c>
      <c r="C775" s="5">
        <f t="shared" si="1"/>
        <v>-348.25</v>
      </c>
      <c r="D775" s="20">
        <f t="shared" si="2"/>
        <v>-0.01960337296</v>
      </c>
      <c r="E775" s="25"/>
      <c r="F775" s="25"/>
      <c r="G775" s="44"/>
      <c r="H775" s="25"/>
      <c r="I775" s="25"/>
    </row>
    <row r="776">
      <c r="A776" s="28" t="s">
        <v>502</v>
      </c>
      <c r="B776" s="5">
        <v>17764.8</v>
      </c>
      <c r="C776" s="5">
        <f t="shared" si="1"/>
        <v>-133.85</v>
      </c>
      <c r="D776" s="20">
        <f t="shared" si="2"/>
        <v>-0.007478217631</v>
      </c>
      <c r="E776" s="25"/>
      <c r="F776" s="25"/>
      <c r="G776" s="44"/>
      <c r="H776" s="25"/>
      <c r="I776" s="25"/>
    </row>
    <row r="777">
      <c r="A777" s="28" t="s">
        <v>503</v>
      </c>
      <c r="B777" s="5">
        <v>17898.65</v>
      </c>
      <c r="C777" s="5">
        <f t="shared" si="1"/>
        <v>-100.55</v>
      </c>
      <c r="D777" s="20">
        <f t="shared" si="2"/>
        <v>-0.005586359394</v>
      </c>
      <c r="E777" s="25"/>
      <c r="F777" s="25"/>
      <c r="G777" s="44"/>
      <c r="H777" s="25"/>
      <c r="I777" s="25"/>
    </row>
    <row r="778">
      <c r="A778" s="28" t="s">
        <v>504</v>
      </c>
      <c r="B778" s="5">
        <v>17999.2</v>
      </c>
      <c r="C778" s="5">
        <f t="shared" si="1"/>
        <v>-110.25</v>
      </c>
      <c r="D778" s="20">
        <f t="shared" si="2"/>
        <v>-0.006087981689</v>
      </c>
      <c r="E778" s="25"/>
      <c r="F778" s="25"/>
      <c r="G778" s="44"/>
      <c r="H778" s="25"/>
      <c r="I778" s="25"/>
    </row>
    <row r="779">
      <c r="A779" s="28" t="s">
        <v>505</v>
      </c>
      <c r="B779" s="5">
        <v>18109.45</v>
      </c>
      <c r="C779" s="5">
        <f t="shared" si="1"/>
        <v>6.7</v>
      </c>
      <c r="D779" s="20">
        <f t="shared" si="2"/>
        <v>0.0003701095137</v>
      </c>
      <c r="E779" s="25"/>
      <c r="F779" s="25"/>
      <c r="G779" s="44"/>
      <c r="H779" s="25"/>
      <c r="I779" s="25"/>
    </row>
    <row r="780">
      <c r="A780" s="48">
        <v>44541.0</v>
      </c>
      <c r="B780" s="5">
        <v>18102.75</v>
      </c>
      <c r="C780" s="5">
        <f t="shared" si="1"/>
        <v>229.15</v>
      </c>
      <c r="D780" s="20">
        <f t="shared" si="2"/>
        <v>0.01282058455</v>
      </c>
      <c r="E780" s="25"/>
      <c r="F780" s="25"/>
      <c r="G780" s="44"/>
      <c r="H780" s="25"/>
      <c r="I780" s="25"/>
    </row>
    <row r="781">
      <c r="A781" s="48">
        <v>44511.0</v>
      </c>
      <c r="B781" s="5">
        <v>17873.6</v>
      </c>
      <c r="C781" s="5">
        <f t="shared" si="1"/>
        <v>-143.6</v>
      </c>
      <c r="D781" s="20">
        <f t="shared" si="2"/>
        <v>-0.007970161845</v>
      </c>
      <c r="E781" s="25"/>
      <c r="F781" s="25"/>
      <c r="G781" s="44"/>
      <c r="H781" s="25"/>
      <c r="I781" s="25"/>
    </row>
    <row r="782">
      <c r="A782" s="48">
        <v>44480.0</v>
      </c>
      <c r="B782" s="5">
        <v>18017.2</v>
      </c>
      <c r="C782" s="5">
        <f t="shared" si="1"/>
        <v>-27.05</v>
      </c>
      <c r="D782" s="20">
        <f t="shared" si="2"/>
        <v>-0.001499092509</v>
      </c>
      <c r="E782" s="25"/>
      <c r="F782" s="25"/>
      <c r="G782" s="44"/>
      <c r="H782" s="25"/>
      <c r="I782" s="25"/>
    </row>
    <row r="783">
      <c r="A783" s="47">
        <v>44450.0</v>
      </c>
      <c r="B783" s="5">
        <v>18044.25</v>
      </c>
      <c r="C783" s="5">
        <f t="shared" si="1"/>
        <v>-24.3</v>
      </c>
      <c r="D783" s="20">
        <f t="shared" si="2"/>
        <v>-0.001344878255</v>
      </c>
      <c r="E783" s="25"/>
      <c r="F783" s="25"/>
      <c r="G783" s="44"/>
      <c r="H783" s="25"/>
      <c r="I783" s="25"/>
    </row>
    <row r="784">
      <c r="A784" s="47">
        <v>44419.0</v>
      </c>
      <c r="B784" s="5">
        <v>18068.55</v>
      </c>
      <c r="C784" s="5">
        <f t="shared" si="1"/>
        <v>151.75</v>
      </c>
      <c r="D784" s="20">
        <f t="shared" si="2"/>
        <v>0.008469704412</v>
      </c>
      <c r="E784" s="25"/>
      <c r="F784" s="25"/>
      <c r="G784" s="44"/>
      <c r="H784" s="25"/>
      <c r="I784" s="25"/>
    </row>
    <row r="785">
      <c r="A785" s="47">
        <v>44297.0</v>
      </c>
      <c r="B785" s="5">
        <v>17916.8</v>
      </c>
      <c r="C785" s="5">
        <f t="shared" si="1"/>
        <v>87.6</v>
      </c>
      <c r="D785" s="20">
        <f t="shared" si="2"/>
        <v>0.004913288314</v>
      </c>
      <c r="E785" s="25"/>
      <c r="F785" s="25"/>
      <c r="G785" s="44"/>
      <c r="H785" s="25"/>
      <c r="I785" s="25"/>
    </row>
    <row r="786">
      <c r="A786" s="47">
        <v>44266.0</v>
      </c>
      <c r="B786" s="5">
        <v>17829.2</v>
      </c>
      <c r="C786" s="5">
        <f t="shared" si="1"/>
        <v>-59.75</v>
      </c>
      <c r="D786" s="20">
        <f t="shared" si="2"/>
        <v>-0.003340050702</v>
      </c>
      <c r="E786" s="25"/>
      <c r="F786" s="25"/>
      <c r="G786" s="44"/>
      <c r="H786" s="25"/>
      <c r="I786" s="25"/>
    </row>
    <row r="787">
      <c r="A787" s="47">
        <v>44238.0</v>
      </c>
      <c r="B787" s="5">
        <v>17888.95</v>
      </c>
      <c r="C787" s="5">
        <f t="shared" si="1"/>
        <v>-40.7</v>
      </c>
      <c r="D787" s="20">
        <f t="shared" si="2"/>
        <v>-0.002269982961</v>
      </c>
      <c r="E787" s="25"/>
      <c r="F787" s="25"/>
      <c r="G787" s="44"/>
      <c r="H787" s="25"/>
      <c r="I787" s="25"/>
    </row>
    <row r="788">
      <c r="A788" s="47">
        <v>44207.0</v>
      </c>
      <c r="B788" s="5">
        <v>17929.65</v>
      </c>
      <c r="C788" s="5">
        <f t="shared" si="1"/>
        <v>258</v>
      </c>
      <c r="D788" s="20">
        <f t="shared" si="2"/>
        <v>0.01459965538</v>
      </c>
      <c r="E788" s="25"/>
      <c r="F788" s="25"/>
      <c r="G788" s="44"/>
      <c r="H788" s="25"/>
      <c r="I788" s="25"/>
    </row>
    <row r="789">
      <c r="A789" s="28" t="s">
        <v>506</v>
      </c>
      <c r="B789" s="5">
        <v>17671.65</v>
      </c>
      <c r="C789" s="5">
        <f t="shared" si="1"/>
        <v>-185.6</v>
      </c>
      <c r="D789" s="20">
        <f t="shared" si="2"/>
        <v>-0.01039353764</v>
      </c>
      <c r="E789" s="25"/>
      <c r="F789" s="25"/>
      <c r="G789" s="44"/>
      <c r="H789" s="25"/>
      <c r="I789" s="25"/>
    </row>
    <row r="790">
      <c r="A790" s="28" t="s">
        <v>507</v>
      </c>
      <c r="B790" s="5">
        <v>17857.25</v>
      </c>
      <c r="C790" s="5">
        <f t="shared" si="1"/>
        <v>-353.7</v>
      </c>
      <c r="D790" s="20">
        <f t="shared" si="2"/>
        <v>-0.01942238049</v>
      </c>
      <c r="E790" s="25"/>
      <c r="F790" s="25"/>
      <c r="G790" s="44"/>
      <c r="H790" s="25"/>
      <c r="I790" s="25"/>
    </row>
    <row r="791">
      <c r="A791" s="28" t="s">
        <v>508</v>
      </c>
      <c r="B791" s="5">
        <v>18210.95</v>
      </c>
      <c r="C791" s="5">
        <f t="shared" si="1"/>
        <v>-57.45</v>
      </c>
      <c r="D791" s="20">
        <f t="shared" si="2"/>
        <v>-0.003144774583</v>
      </c>
      <c r="E791" s="25"/>
      <c r="F791" s="25"/>
      <c r="G791" s="44"/>
      <c r="H791" s="25"/>
      <c r="I791" s="25"/>
    </row>
    <row r="792">
      <c r="A792" s="28" t="s">
        <v>509</v>
      </c>
      <c r="B792" s="5">
        <v>18268.4</v>
      </c>
      <c r="C792" s="5">
        <f t="shared" si="1"/>
        <v>143</v>
      </c>
      <c r="D792" s="20">
        <f t="shared" si="2"/>
        <v>0.00788948106</v>
      </c>
      <c r="E792" s="25"/>
      <c r="F792" s="25"/>
      <c r="G792" s="44"/>
      <c r="H792" s="25"/>
      <c r="I792" s="25"/>
    </row>
    <row r="793">
      <c r="A793" s="28" t="s">
        <v>510</v>
      </c>
      <c r="B793" s="5">
        <v>18125.4</v>
      </c>
      <c r="C793" s="5">
        <f t="shared" si="1"/>
        <v>10.5</v>
      </c>
      <c r="D793" s="20">
        <f t="shared" si="2"/>
        <v>0.0005796333405</v>
      </c>
      <c r="E793" s="25"/>
      <c r="F793" s="25"/>
      <c r="G793" s="44"/>
      <c r="H793" s="25"/>
      <c r="I793" s="25"/>
    </row>
    <row r="794">
      <c r="A794" s="28" t="s">
        <v>511</v>
      </c>
      <c r="B794" s="5">
        <v>18114.9</v>
      </c>
      <c r="C794" s="5">
        <f t="shared" si="1"/>
        <v>-63.2</v>
      </c>
      <c r="D794" s="20">
        <f t="shared" si="2"/>
        <v>-0.003476710987</v>
      </c>
      <c r="E794" s="25"/>
      <c r="F794" s="25"/>
      <c r="G794" s="44"/>
      <c r="H794" s="25"/>
      <c r="I794" s="25"/>
    </row>
    <row r="795">
      <c r="A795" s="28" t="s">
        <v>512</v>
      </c>
      <c r="B795" s="5">
        <v>18178.1</v>
      </c>
      <c r="C795" s="5">
        <f t="shared" si="1"/>
        <v>-88.5</v>
      </c>
      <c r="D795" s="20">
        <f t="shared" si="2"/>
        <v>-0.004844908193</v>
      </c>
      <c r="E795" s="25"/>
      <c r="F795" s="25"/>
      <c r="G795" s="44"/>
      <c r="H795" s="25"/>
      <c r="I795" s="25"/>
    </row>
    <row r="796">
      <c r="A796" s="28" t="s">
        <v>513</v>
      </c>
      <c r="B796" s="5">
        <v>18266.6</v>
      </c>
      <c r="C796" s="5">
        <f t="shared" si="1"/>
        <v>-152.15</v>
      </c>
      <c r="D796" s="20">
        <f t="shared" si="2"/>
        <v>-0.008260604004</v>
      </c>
      <c r="E796" s="25"/>
      <c r="F796" s="25"/>
      <c r="G796" s="44"/>
      <c r="H796" s="25"/>
      <c r="I796" s="25"/>
    </row>
    <row r="797">
      <c r="A797" s="28" t="s">
        <v>514</v>
      </c>
      <c r="B797" s="5">
        <v>18418.75</v>
      </c>
      <c r="C797" s="5">
        <f t="shared" si="1"/>
        <v>-58.3</v>
      </c>
      <c r="D797" s="20">
        <f t="shared" si="2"/>
        <v>-0.003155265586</v>
      </c>
      <c r="E797" s="25"/>
      <c r="F797" s="25"/>
      <c r="G797" s="44"/>
      <c r="H797" s="25"/>
      <c r="I797" s="25"/>
    </row>
    <row r="798">
      <c r="A798" s="28" t="s">
        <v>515</v>
      </c>
      <c r="B798" s="5">
        <v>18477.05</v>
      </c>
      <c r="C798" s="5">
        <f t="shared" si="1"/>
        <v>138.5</v>
      </c>
      <c r="D798" s="20">
        <f t="shared" si="2"/>
        <v>0.007552396454</v>
      </c>
      <c r="E798" s="25"/>
      <c r="F798" s="25"/>
      <c r="G798" s="44"/>
      <c r="H798" s="25"/>
      <c r="I798" s="25"/>
    </row>
    <row r="799">
      <c r="A799" s="28" t="s">
        <v>516</v>
      </c>
      <c r="B799" s="5">
        <v>18338.55</v>
      </c>
      <c r="C799" s="5">
        <f t="shared" si="1"/>
        <v>176.8</v>
      </c>
      <c r="D799" s="20">
        <f t="shared" si="2"/>
        <v>0.009734744724</v>
      </c>
      <c r="E799" s="25"/>
      <c r="F799" s="25"/>
      <c r="G799" s="44"/>
      <c r="H799" s="25"/>
      <c r="I799" s="25"/>
    </row>
    <row r="800">
      <c r="A800" s="28" t="s">
        <v>517</v>
      </c>
      <c r="B800" s="5">
        <v>18161.75</v>
      </c>
      <c r="C800" s="5">
        <f t="shared" si="1"/>
        <v>169.8</v>
      </c>
      <c r="D800" s="20">
        <f t="shared" si="2"/>
        <v>0.009437554017</v>
      </c>
      <c r="E800" s="25"/>
      <c r="F800" s="25"/>
      <c r="G800" s="44"/>
      <c r="H800" s="25"/>
      <c r="I800" s="25"/>
    </row>
    <row r="801">
      <c r="A801" s="48">
        <v>44540.0</v>
      </c>
      <c r="B801" s="5">
        <v>17991.95</v>
      </c>
      <c r="C801" s="5">
        <f t="shared" si="1"/>
        <v>46</v>
      </c>
      <c r="D801" s="20">
        <f t="shared" si="2"/>
        <v>0.002563252433</v>
      </c>
      <c r="E801" s="25"/>
      <c r="F801" s="25"/>
      <c r="G801" s="44"/>
      <c r="H801" s="25"/>
      <c r="I801" s="25"/>
    </row>
    <row r="802">
      <c r="A802" s="48">
        <v>44510.0</v>
      </c>
      <c r="B802" s="5">
        <v>17945.95</v>
      </c>
      <c r="C802" s="5">
        <f t="shared" si="1"/>
        <v>50.75</v>
      </c>
      <c r="D802" s="20">
        <f t="shared" si="2"/>
        <v>0.002835956011</v>
      </c>
      <c r="E802" s="25"/>
      <c r="F802" s="25"/>
      <c r="G802" s="44"/>
      <c r="H802" s="25"/>
      <c r="I802" s="25"/>
    </row>
    <row r="803">
      <c r="A803" s="47">
        <v>44418.0</v>
      </c>
      <c r="B803" s="5">
        <v>17895.2</v>
      </c>
      <c r="C803" s="5">
        <f t="shared" si="1"/>
        <v>104.85</v>
      </c>
      <c r="D803" s="20">
        <f t="shared" si="2"/>
        <v>0.005893644588</v>
      </c>
      <c r="E803" s="25"/>
      <c r="F803" s="25"/>
      <c r="G803" s="44"/>
      <c r="H803" s="25"/>
      <c r="I803" s="25"/>
    </row>
    <row r="804">
      <c r="A804" s="47">
        <v>44387.0</v>
      </c>
      <c r="B804" s="5">
        <v>17790.35</v>
      </c>
      <c r="C804" s="5">
        <f t="shared" si="1"/>
        <v>144.35</v>
      </c>
      <c r="D804" s="20">
        <f t="shared" si="2"/>
        <v>0.008180324153</v>
      </c>
      <c r="E804" s="25"/>
      <c r="F804" s="25"/>
      <c r="G804" s="44"/>
      <c r="H804" s="25"/>
      <c r="I804" s="25"/>
    </row>
    <row r="805">
      <c r="A805" s="47">
        <v>44357.0</v>
      </c>
      <c r="B805" s="5">
        <v>17646.0</v>
      </c>
      <c r="C805" s="5">
        <f t="shared" si="1"/>
        <v>-176.3</v>
      </c>
      <c r="D805" s="20">
        <f t="shared" si="2"/>
        <v>-0.009892101468</v>
      </c>
      <c r="E805" s="25"/>
      <c r="F805" s="25"/>
      <c r="G805" s="44"/>
      <c r="H805" s="25"/>
      <c r="I805" s="25"/>
    </row>
    <row r="806">
      <c r="A806" s="47">
        <v>44326.0</v>
      </c>
      <c r="B806" s="5">
        <v>17822.3</v>
      </c>
      <c r="C806" s="5">
        <f t="shared" si="1"/>
        <v>131.05</v>
      </c>
      <c r="D806" s="20">
        <f t="shared" si="2"/>
        <v>0.00740761676</v>
      </c>
      <c r="E806" s="25"/>
      <c r="F806" s="25"/>
      <c r="G806" s="44"/>
      <c r="H806" s="25"/>
      <c r="I806" s="25"/>
    </row>
    <row r="807">
      <c r="A807" s="47">
        <v>44296.0</v>
      </c>
      <c r="B807" s="5">
        <v>17691.25</v>
      </c>
      <c r="C807" s="5">
        <f t="shared" si="1"/>
        <v>159.2</v>
      </c>
      <c r="D807" s="20">
        <f t="shared" si="2"/>
        <v>0.009080512547</v>
      </c>
      <c r="E807" s="25"/>
      <c r="F807" s="25"/>
      <c r="G807" s="44"/>
      <c r="H807" s="25"/>
      <c r="I807" s="25"/>
    </row>
    <row r="808">
      <c r="A808" s="47">
        <v>44206.0</v>
      </c>
      <c r="B808" s="5">
        <v>17532.05</v>
      </c>
      <c r="C808" s="5">
        <f t="shared" si="1"/>
        <v>-86.1</v>
      </c>
      <c r="D808" s="20">
        <f t="shared" si="2"/>
        <v>-0.00488700573</v>
      </c>
      <c r="E808" s="25"/>
      <c r="F808" s="25"/>
      <c r="G808" s="44"/>
      <c r="H808" s="25"/>
      <c r="I808" s="25"/>
    </row>
    <row r="809">
      <c r="A809" s="28" t="s">
        <v>518</v>
      </c>
      <c r="B809" s="5">
        <v>17618.15</v>
      </c>
      <c r="C809" s="5">
        <f t="shared" si="1"/>
        <v>-93.15</v>
      </c>
      <c r="D809" s="20">
        <f t="shared" si="2"/>
        <v>-0.005259354198</v>
      </c>
      <c r="E809" s="25"/>
      <c r="F809" s="25"/>
      <c r="G809" s="44"/>
      <c r="H809" s="25"/>
      <c r="I809" s="25"/>
    </row>
    <row r="810">
      <c r="A810" s="28" t="s">
        <v>519</v>
      </c>
      <c r="B810" s="5">
        <v>17711.3</v>
      </c>
      <c r="C810" s="5">
        <f t="shared" si="1"/>
        <v>-37.3</v>
      </c>
      <c r="D810" s="20">
        <f t="shared" si="2"/>
        <v>-0.002101574209</v>
      </c>
      <c r="E810" s="25"/>
      <c r="F810" s="25"/>
      <c r="G810" s="44"/>
      <c r="H810" s="25"/>
      <c r="I810" s="25"/>
    </row>
    <row r="811">
      <c r="A811" s="28" t="s">
        <v>520</v>
      </c>
      <c r="B811" s="5">
        <v>17748.6</v>
      </c>
      <c r="C811" s="5">
        <f t="shared" si="1"/>
        <v>-106.5</v>
      </c>
      <c r="D811" s="20">
        <f t="shared" si="2"/>
        <v>-0.00596468236</v>
      </c>
      <c r="E811" s="25"/>
      <c r="F811" s="25"/>
      <c r="G811" s="44"/>
      <c r="H811" s="25"/>
      <c r="I811" s="25"/>
    </row>
    <row r="812">
      <c r="A812" s="28" t="s">
        <v>521</v>
      </c>
      <c r="B812" s="5">
        <v>17855.1</v>
      </c>
      <c r="C812" s="5">
        <f t="shared" si="1"/>
        <v>1.9</v>
      </c>
      <c r="D812" s="20">
        <f t="shared" si="2"/>
        <v>0.0001064234983</v>
      </c>
      <c r="E812" s="25"/>
      <c r="F812" s="25"/>
      <c r="G812" s="44"/>
      <c r="H812" s="25"/>
      <c r="I812" s="25"/>
    </row>
    <row r="813">
      <c r="A813" s="28" t="s">
        <v>522</v>
      </c>
      <c r="B813" s="5">
        <v>17853.2</v>
      </c>
      <c r="C813" s="5">
        <f t="shared" si="1"/>
        <v>30.25</v>
      </c>
      <c r="D813" s="20">
        <f t="shared" si="2"/>
        <v>0.001697249894</v>
      </c>
      <c r="E813" s="25"/>
      <c r="F813" s="25"/>
      <c r="G813" s="44"/>
      <c r="H813" s="25"/>
      <c r="I813" s="25"/>
    </row>
    <row r="814">
      <c r="A814" s="28" t="s">
        <v>523</v>
      </c>
      <c r="B814" s="5">
        <v>17822.95</v>
      </c>
      <c r="C814" s="5">
        <f t="shared" si="1"/>
        <v>276.3</v>
      </c>
      <c r="D814" s="20">
        <f t="shared" si="2"/>
        <v>0.0157465955</v>
      </c>
      <c r="E814" s="25"/>
      <c r="F814" s="25"/>
      <c r="G814" s="44"/>
      <c r="H814" s="25"/>
      <c r="I814" s="25"/>
    </row>
    <row r="815">
      <c r="A815" s="28" t="s">
        <v>524</v>
      </c>
      <c r="B815" s="5">
        <v>17546.65</v>
      </c>
      <c r="C815" s="5">
        <f t="shared" si="1"/>
        <v>-15.35</v>
      </c>
      <c r="D815" s="20">
        <f t="shared" si="2"/>
        <v>-0.0008740462362</v>
      </c>
      <c r="E815" s="25"/>
      <c r="F815" s="25"/>
      <c r="G815" s="44"/>
      <c r="H815" s="25"/>
      <c r="I815" s="25"/>
    </row>
    <row r="816">
      <c r="A816" s="28" t="s">
        <v>525</v>
      </c>
      <c r="B816" s="5">
        <v>17562.0</v>
      </c>
      <c r="C816" s="5">
        <f t="shared" si="1"/>
        <v>165.1</v>
      </c>
      <c r="D816" s="20">
        <f t="shared" si="2"/>
        <v>0.009490196529</v>
      </c>
      <c r="E816" s="25"/>
      <c r="F816" s="25"/>
      <c r="G816" s="44"/>
      <c r="H816" s="25"/>
      <c r="I816" s="25"/>
    </row>
    <row r="817">
      <c r="A817" s="28" t="s">
        <v>526</v>
      </c>
      <c r="B817" s="5">
        <v>17396.9</v>
      </c>
      <c r="C817" s="5">
        <f t="shared" si="1"/>
        <v>-188.25</v>
      </c>
      <c r="D817" s="20">
        <f t="shared" si="2"/>
        <v>-0.01070505512</v>
      </c>
      <c r="E817" s="25"/>
      <c r="F817" s="25"/>
      <c r="G817" s="44"/>
      <c r="H817" s="25"/>
      <c r="I817" s="25"/>
    </row>
    <row r="818">
      <c r="A818" s="28" t="s">
        <v>527</v>
      </c>
      <c r="B818" s="5">
        <v>17585.15</v>
      </c>
      <c r="C818" s="5">
        <f t="shared" si="1"/>
        <v>-44.35</v>
      </c>
      <c r="D818" s="20">
        <f t="shared" si="2"/>
        <v>-0.002515669758</v>
      </c>
      <c r="E818" s="25"/>
      <c r="F818" s="25"/>
      <c r="G818" s="44"/>
      <c r="H818" s="25"/>
      <c r="I818" s="25"/>
    </row>
    <row r="819">
      <c r="A819" s="28" t="s">
        <v>528</v>
      </c>
      <c r="B819" s="5">
        <v>17629.5</v>
      </c>
      <c r="C819" s="5">
        <f t="shared" si="1"/>
        <v>110.05</v>
      </c>
      <c r="D819" s="20">
        <f t="shared" si="2"/>
        <v>0.00628158989</v>
      </c>
      <c r="E819" s="25"/>
      <c r="F819" s="25"/>
      <c r="G819" s="44"/>
      <c r="H819" s="25"/>
      <c r="I819" s="25"/>
    </row>
    <row r="820">
      <c r="A820" s="28" t="s">
        <v>529</v>
      </c>
      <c r="B820" s="5">
        <v>17519.45</v>
      </c>
      <c r="C820" s="5">
        <f t="shared" si="1"/>
        <v>139.45</v>
      </c>
      <c r="D820" s="20">
        <f t="shared" si="2"/>
        <v>0.008023590334</v>
      </c>
      <c r="E820" s="25"/>
      <c r="F820" s="25"/>
      <c r="G820" s="44"/>
      <c r="H820" s="25"/>
      <c r="I820" s="25"/>
    </row>
    <row r="821">
      <c r="A821" s="28" t="s">
        <v>530</v>
      </c>
      <c r="B821" s="5">
        <v>17380.0</v>
      </c>
      <c r="C821" s="5">
        <f t="shared" si="1"/>
        <v>24.7</v>
      </c>
      <c r="D821" s="20">
        <f t="shared" si="2"/>
        <v>0.001423196372</v>
      </c>
      <c r="E821" s="25"/>
      <c r="F821" s="25"/>
      <c r="G821" s="44"/>
      <c r="H821" s="25"/>
      <c r="I821" s="25"/>
    </row>
    <row r="822">
      <c r="A822" s="28" t="s">
        <v>531</v>
      </c>
      <c r="B822" s="5">
        <v>17355.3</v>
      </c>
      <c r="C822" s="5">
        <f t="shared" si="1"/>
        <v>-13.95</v>
      </c>
      <c r="D822" s="20">
        <f t="shared" si="2"/>
        <v>-0.0008031434863</v>
      </c>
      <c r="E822" s="25"/>
      <c r="F822" s="25"/>
      <c r="G822" s="44"/>
      <c r="H822" s="25"/>
      <c r="I822" s="25"/>
    </row>
    <row r="823">
      <c r="A823" s="47">
        <v>44448.0</v>
      </c>
      <c r="B823" s="5">
        <v>17369.25</v>
      </c>
      <c r="C823" s="5">
        <f t="shared" si="1"/>
        <v>15.75</v>
      </c>
      <c r="D823" s="20">
        <f t="shared" si="2"/>
        <v>0.0009075978909</v>
      </c>
      <c r="E823" s="25"/>
      <c r="F823" s="25"/>
      <c r="G823" s="44"/>
      <c r="H823" s="25"/>
      <c r="I823" s="25"/>
    </row>
    <row r="824">
      <c r="A824" s="47">
        <v>44417.0</v>
      </c>
      <c r="B824" s="5">
        <v>17353.5</v>
      </c>
      <c r="C824" s="5">
        <f t="shared" si="1"/>
        <v>-8.6</v>
      </c>
      <c r="D824" s="20">
        <f t="shared" si="2"/>
        <v>-0.0004953317859</v>
      </c>
      <c r="E824" s="25"/>
      <c r="F824" s="25"/>
      <c r="G824" s="44"/>
      <c r="H824" s="25"/>
      <c r="I824" s="25"/>
    </row>
    <row r="825">
      <c r="A825" s="47">
        <v>44386.0</v>
      </c>
      <c r="B825" s="5">
        <v>17362.1</v>
      </c>
      <c r="C825" s="5">
        <f t="shared" si="1"/>
        <v>-15.7</v>
      </c>
      <c r="D825" s="20">
        <f t="shared" si="2"/>
        <v>-0.0009034515301</v>
      </c>
      <c r="E825" s="25"/>
      <c r="F825" s="25"/>
      <c r="G825" s="44"/>
      <c r="H825" s="25"/>
      <c r="I825" s="25"/>
    </row>
    <row r="826">
      <c r="A826" s="47">
        <v>44356.0</v>
      </c>
      <c r="B826" s="5">
        <v>17377.8</v>
      </c>
      <c r="C826" s="5">
        <f t="shared" si="1"/>
        <v>54.2</v>
      </c>
      <c r="D826" s="20">
        <f t="shared" si="2"/>
        <v>0.003128679951</v>
      </c>
      <c r="E826" s="25"/>
      <c r="F826" s="25"/>
      <c r="G826" s="44"/>
      <c r="H826" s="25"/>
      <c r="I826" s="25"/>
    </row>
    <row r="827">
      <c r="A827" s="47">
        <v>44264.0</v>
      </c>
      <c r="B827" s="5">
        <v>17323.6</v>
      </c>
      <c r="C827" s="5">
        <f t="shared" si="1"/>
        <v>89.45</v>
      </c>
      <c r="D827" s="20">
        <f t="shared" si="2"/>
        <v>0.005190276283</v>
      </c>
      <c r="E827" s="25"/>
      <c r="F827" s="25"/>
      <c r="G827" s="44"/>
      <c r="H827" s="25"/>
      <c r="I827" s="25"/>
    </row>
    <row r="828">
      <c r="A828" s="47">
        <v>44236.0</v>
      </c>
      <c r="B828" s="5">
        <v>17234.15</v>
      </c>
      <c r="C828" s="5">
        <f t="shared" si="1"/>
        <v>157.9</v>
      </c>
      <c r="D828" s="20">
        <f t="shared" si="2"/>
        <v>0.009246760852</v>
      </c>
      <c r="E828" s="25"/>
      <c r="F828" s="25"/>
      <c r="G828" s="44"/>
      <c r="H828" s="25"/>
      <c r="I828" s="25"/>
    </row>
    <row r="829">
      <c r="A829" s="47">
        <v>44205.0</v>
      </c>
      <c r="B829" s="5">
        <v>17076.25</v>
      </c>
      <c r="C829" s="5">
        <f t="shared" si="1"/>
        <v>-55.95</v>
      </c>
      <c r="D829" s="20">
        <f t="shared" si="2"/>
        <v>-0.003265780227</v>
      </c>
      <c r="E829" s="25"/>
      <c r="F829" s="25"/>
      <c r="G829" s="44"/>
      <c r="H829" s="25"/>
      <c r="I829" s="25"/>
    </row>
    <row r="830">
      <c r="A830" s="28" t="s">
        <v>532</v>
      </c>
      <c r="B830" s="5">
        <v>17132.2</v>
      </c>
      <c r="C830" s="5">
        <f t="shared" si="1"/>
        <v>201.15</v>
      </c>
      <c r="D830" s="20">
        <f t="shared" si="2"/>
        <v>0.01188053901</v>
      </c>
      <c r="E830" s="25"/>
      <c r="F830" s="25"/>
      <c r="G830" s="44"/>
      <c r="H830" s="25"/>
      <c r="I830" s="25"/>
    </row>
    <row r="831">
      <c r="A831" s="28" t="s">
        <v>533</v>
      </c>
      <c r="B831" s="5">
        <v>16931.05</v>
      </c>
      <c r="C831" s="5">
        <f t="shared" si="1"/>
        <v>225.85</v>
      </c>
      <c r="D831" s="20">
        <f t="shared" si="2"/>
        <v>0.01351974236</v>
      </c>
      <c r="E831" s="25"/>
      <c r="F831" s="25"/>
      <c r="G831" s="44"/>
      <c r="H831" s="25"/>
      <c r="I831" s="25"/>
    </row>
    <row r="832">
      <c r="A832" s="28" t="s">
        <v>534</v>
      </c>
      <c r="B832" s="5">
        <v>16705.2</v>
      </c>
      <c r="C832" s="5">
        <f t="shared" si="1"/>
        <v>68.3</v>
      </c>
      <c r="D832" s="20">
        <f t="shared" si="2"/>
        <v>0.004105332123</v>
      </c>
      <c r="E832" s="25"/>
      <c r="F832" s="25"/>
      <c r="G832" s="44"/>
      <c r="H832" s="25"/>
      <c r="I832" s="25"/>
    </row>
    <row r="833">
      <c r="A833" s="28" t="s">
        <v>535</v>
      </c>
      <c r="B833" s="5">
        <v>16636.9</v>
      </c>
      <c r="C833" s="5">
        <f t="shared" si="1"/>
        <v>2.25</v>
      </c>
      <c r="D833" s="20">
        <f t="shared" si="2"/>
        <v>0.0001352598341</v>
      </c>
      <c r="E833" s="25"/>
      <c r="F833" s="25"/>
      <c r="G833" s="44"/>
      <c r="H833" s="25"/>
      <c r="I833" s="25"/>
    </row>
    <row r="834">
      <c r="A834" s="28" t="s">
        <v>536</v>
      </c>
      <c r="B834" s="5">
        <v>16634.65</v>
      </c>
      <c r="C834" s="5">
        <f t="shared" si="1"/>
        <v>10.05</v>
      </c>
      <c r="D834" s="20">
        <f t="shared" si="2"/>
        <v>0.0006045258232</v>
      </c>
      <c r="E834" s="25"/>
      <c r="F834" s="25"/>
      <c r="G834" s="44"/>
      <c r="H834" s="25"/>
      <c r="I834" s="25"/>
    </row>
    <row r="835">
      <c r="A835" s="28" t="s">
        <v>537</v>
      </c>
      <c r="B835" s="5">
        <v>16624.6</v>
      </c>
      <c r="C835" s="5">
        <f t="shared" si="1"/>
        <v>128.15</v>
      </c>
      <c r="D835" s="20">
        <f t="shared" si="2"/>
        <v>0.007768338036</v>
      </c>
      <c r="E835" s="25"/>
      <c r="F835" s="25"/>
      <c r="G835" s="44"/>
      <c r="H835" s="25"/>
      <c r="I835" s="25"/>
    </row>
    <row r="836">
      <c r="A836" s="28" t="s">
        <v>538</v>
      </c>
      <c r="B836" s="5">
        <v>16496.45</v>
      </c>
      <c r="C836" s="5">
        <f t="shared" si="1"/>
        <v>45.95</v>
      </c>
      <c r="D836" s="20">
        <f t="shared" si="2"/>
        <v>0.002793228169</v>
      </c>
      <c r="E836" s="25"/>
      <c r="F836" s="25"/>
      <c r="G836" s="44"/>
      <c r="H836" s="25"/>
      <c r="I836" s="25"/>
    </row>
    <row r="837">
      <c r="A837" s="28" t="s">
        <v>539</v>
      </c>
      <c r="B837" s="5">
        <v>16450.5</v>
      </c>
      <c r="C837" s="5">
        <f t="shared" si="1"/>
        <v>-118.35</v>
      </c>
      <c r="D837" s="20">
        <f t="shared" si="2"/>
        <v>-0.007142921808</v>
      </c>
      <c r="E837" s="25"/>
      <c r="F837" s="25"/>
      <c r="G837" s="44"/>
      <c r="H837" s="25"/>
      <c r="I837" s="25"/>
    </row>
    <row r="838">
      <c r="A838" s="28" t="s">
        <v>540</v>
      </c>
      <c r="B838" s="5">
        <v>16568.85</v>
      </c>
      <c r="C838" s="5">
        <f t="shared" si="1"/>
        <v>-45.75</v>
      </c>
      <c r="D838" s="20">
        <f t="shared" si="2"/>
        <v>-0.002753602253</v>
      </c>
      <c r="E838" s="25"/>
      <c r="F838" s="25"/>
      <c r="G838" s="44"/>
      <c r="H838" s="25"/>
      <c r="I838" s="25"/>
    </row>
    <row r="839">
      <c r="A839" s="28" t="s">
        <v>541</v>
      </c>
      <c r="B839" s="5">
        <v>16614.6</v>
      </c>
      <c r="C839" s="5">
        <f t="shared" si="1"/>
        <v>51.55</v>
      </c>
      <c r="D839" s="20">
        <f t="shared" si="2"/>
        <v>0.003112349477</v>
      </c>
      <c r="E839" s="25"/>
      <c r="F839" s="25"/>
      <c r="G839" s="44"/>
      <c r="H839" s="25"/>
      <c r="I839" s="25"/>
    </row>
    <row r="840">
      <c r="A840" s="28" t="s">
        <v>542</v>
      </c>
      <c r="B840" s="5">
        <v>16563.05</v>
      </c>
      <c r="C840" s="5">
        <f t="shared" si="1"/>
        <v>33.95</v>
      </c>
      <c r="D840" s="20">
        <f t="shared" si="2"/>
        <v>0.002053953331</v>
      </c>
      <c r="E840" s="25"/>
      <c r="F840" s="25"/>
      <c r="G840" s="44"/>
      <c r="H840" s="25"/>
      <c r="I840" s="25"/>
    </row>
    <row r="841">
      <c r="A841" s="28" t="s">
        <v>543</v>
      </c>
      <c r="B841" s="5">
        <v>16529.1</v>
      </c>
      <c r="C841" s="5">
        <f t="shared" si="1"/>
        <v>164.7</v>
      </c>
      <c r="D841" s="20">
        <f t="shared" si="2"/>
        <v>0.01006453032</v>
      </c>
      <c r="E841" s="25"/>
      <c r="F841" s="25"/>
      <c r="G841" s="44"/>
      <c r="H841" s="25"/>
      <c r="I841" s="25"/>
    </row>
    <row r="842">
      <c r="A842" s="47">
        <v>44538.0</v>
      </c>
      <c r="B842" s="5">
        <v>16364.4</v>
      </c>
      <c r="C842" s="5">
        <f t="shared" si="1"/>
        <v>82.15</v>
      </c>
      <c r="D842" s="20">
        <f t="shared" si="2"/>
        <v>0.005045371493</v>
      </c>
      <c r="E842" s="25"/>
      <c r="F842" s="25"/>
      <c r="G842" s="44"/>
      <c r="H842" s="25"/>
      <c r="I842" s="25"/>
    </row>
    <row r="843">
      <c r="A843" s="47">
        <v>44508.0</v>
      </c>
      <c r="B843" s="5">
        <v>16282.25</v>
      </c>
      <c r="C843" s="5">
        <f t="shared" si="1"/>
        <v>2.15</v>
      </c>
      <c r="D843" s="20">
        <f t="shared" si="2"/>
        <v>0.0001320630709</v>
      </c>
      <c r="E843" s="25"/>
      <c r="F843" s="25"/>
      <c r="G843" s="44"/>
      <c r="H843" s="25"/>
      <c r="I843" s="25"/>
    </row>
    <row r="844">
      <c r="A844" s="47">
        <v>44477.0</v>
      </c>
      <c r="B844" s="5">
        <v>16280.1</v>
      </c>
      <c r="C844" s="5">
        <f t="shared" si="1"/>
        <v>21.85</v>
      </c>
      <c r="D844" s="20">
        <f t="shared" si="2"/>
        <v>0.00134393308</v>
      </c>
      <c r="E844" s="25"/>
      <c r="F844" s="25"/>
      <c r="G844" s="44"/>
      <c r="H844" s="25"/>
      <c r="I844" s="25"/>
    </row>
    <row r="845">
      <c r="A845" s="47">
        <v>44447.0</v>
      </c>
      <c r="B845" s="5">
        <v>16258.25</v>
      </c>
      <c r="C845" s="5">
        <f t="shared" si="1"/>
        <v>20.05</v>
      </c>
      <c r="D845" s="20">
        <f t="shared" si="2"/>
        <v>0.001234742767</v>
      </c>
      <c r="E845" s="25"/>
      <c r="F845" s="25"/>
      <c r="G845" s="44"/>
      <c r="H845" s="25"/>
      <c r="I845" s="25"/>
    </row>
    <row r="846">
      <c r="A846" s="47">
        <v>44355.0</v>
      </c>
      <c r="B846" s="5">
        <v>16238.2</v>
      </c>
      <c r="C846" s="5">
        <f t="shared" si="1"/>
        <v>-56.4</v>
      </c>
      <c r="D846" s="20">
        <f t="shared" si="2"/>
        <v>-0.003461269378</v>
      </c>
      <c r="E846" s="25"/>
      <c r="F846" s="25"/>
      <c r="G846" s="44"/>
      <c r="H846" s="25"/>
      <c r="I846" s="25"/>
    </row>
    <row r="847">
      <c r="A847" s="47">
        <v>44324.0</v>
      </c>
      <c r="B847" s="5">
        <v>16294.6</v>
      </c>
      <c r="C847" s="5">
        <f t="shared" si="1"/>
        <v>35.8</v>
      </c>
      <c r="D847" s="20">
        <f t="shared" si="2"/>
        <v>0.002201884518</v>
      </c>
      <c r="E847" s="25"/>
      <c r="F847" s="25"/>
      <c r="G847" s="44"/>
      <c r="H847" s="25"/>
      <c r="I847" s="25"/>
    </row>
    <row r="848">
      <c r="A848" s="47">
        <v>44294.0</v>
      </c>
      <c r="B848" s="5">
        <v>16258.8</v>
      </c>
      <c r="C848" s="5">
        <f t="shared" si="1"/>
        <v>128.05</v>
      </c>
      <c r="D848" s="20">
        <f t="shared" si="2"/>
        <v>0.007938254576</v>
      </c>
      <c r="E848" s="25"/>
      <c r="F848" s="25"/>
      <c r="G848" s="44"/>
      <c r="H848" s="25"/>
      <c r="I848" s="25"/>
    </row>
    <row r="849">
      <c r="A849" s="47">
        <v>44263.0</v>
      </c>
      <c r="B849" s="5">
        <v>16130.75</v>
      </c>
      <c r="C849" s="5">
        <f t="shared" si="1"/>
        <v>245.6</v>
      </c>
      <c r="D849" s="20">
        <f t="shared" si="2"/>
        <v>0.01546098085</v>
      </c>
      <c r="E849" s="25"/>
      <c r="F849" s="25"/>
      <c r="G849" s="44"/>
      <c r="H849" s="25"/>
      <c r="I849" s="25"/>
    </row>
    <row r="850">
      <c r="A850" s="47">
        <v>44235.0</v>
      </c>
      <c r="B850" s="5">
        <v>15885.15</v>
      </c>
      <c r="C850" s="5">
        <f t="shared" si="1"/>
        <v>122.1</v>
      </c>
      <c r="D850" s="20">
        <f t="shared" si="2"/>
        <v>0.007745962869</v>
      </c>
      <c r="E850" s="25"/>
      <c r="F850" s="25"/>
      <c r="G850" s="44"/>
      <c r="H850" s="25"/>
      <c r="I850" s="25"/>
    </row>
    <row r="851">
      <c r="A851" s="28" t="s">
        <v>544</v>
      </c>
      <c r="B851" s="5">
        <v>15763.05</v>
      </c>
      <c r="C851" s="5">
        <f t="shared" si="1"/>
        <v>-15.4</v>
      </c>
      <c r="D851" s="20">
        <f t="shared" si="2"/>
        <v>-0.0009760147543</v>
      </c>
      <c r="E851" s="25"/>
      <c r="F851" s="25"/>
      <c r="G851" s="44"/>
      <c r="H851" s="25"/>
      <c r="I851" s="25"/>
    </row>
    <row r="852">
      <c r="A852" s="28" t="s">
        <v>545</v>
      </c>
      <c r="B852" s="5">
        <v>15778.45</v>
      </c>
      <c r="C852" s="5">
        <f t="shared" si="1"/>
        <v>69.05</v>
      </c>
      <c r="D852" s="20">
        <f t="shared" si="2"/>
        <v>0.004395457497</v>
      </c>
      <c r="E852" s="25"/>
      <c r="F852" s="25"/>
      <c r="G852" s="44"/>
      <c r="H852" s="25"/>
      <c r="I852" s="25"/>
    </row>
    <row r="853">
      <c r="A853" s="28" t="s">
        <v>546</v>
      </c>
      <c r="B853" s="5">
        <v>15709.4</v>
      </c>
      <c r="C853" s="5">
        <f t="shared" si="1"/>
        <v>-37.05</v>
      </c>
      <c r="D853" s="20">
        <f t="shared" si="2"/>
        <v>-0.002352911291</v>
      </c>
      <c r="E853" s="25"/>
      <c r="F853" s="25"/>
      <c r="G853" s="44"/>
      <c r="H853" s="25"/>
      <c r="I853" s="25"/>
    </row>
    <row r="854">
      <c r="A854" s="28" t="s">
        <v>547</v>
      </c>
      <c r="B854" s="5">
        <v>15746.45</v>
      </c>
      <c r="C854" s="5">
        <f t="shared" si="1"/>
        <v>-78</v>
      </c>
      <c r="D854" s="20">
        <f t="shared" si="2"/>
        <v>-0.004929081263</v>
      </c>
      <c r="E854" s="25"/>
      <c r="F854" s="25"/>
      <c r="G854" s="44"/>
      <c r="H854" s="25"/>
      <c r="I854" s="25"/>
    </row>
    <row r="855">
      <c r="A855" s="28" t="s">
        <v>548</v>
      </c>
      <c r="B855" s="5">
        <v>15824.45</v>
      </c>
      <c r="C855" s="5">
        <f t="shared" si="1"/>
        <v>-31.6</v>
      </c>
      <c r="D855" s="20">
        <f t="shared" si="2"/>
        <v>-0.001992930143</v>
      </c>
      <c r="E855" s="25"/>
      <c r="F855" s="25"/>
      <c r="G855" s="44"/>
      <c r="H855" s="25"/>
      <c r="I855" s="25"/>
    </row>
    <row r="856">
      <c r="A856" s="28" t="s">
        <v>549</v>
      </c>
      <c r="B856" s="5">
        <v>15856.05</v>
      </c>
      <c r="C856" s="5">
        <f t="shared" si="1"/>
        <v>32</v>
      </c>
      <c r="D856" s="20">
        <f t="shared" si="2"/>
        <v>0.002022238302</v>
      </c>
      <c r="E856" s="25"/>
      <c r="F856" s="25"/>
      <c r="G856" s="44"/>
      <c r="H856" s="25"/>
      <c r="I856" s="25"/>
    </row>
    <row r="857">
      <c r="A857" s="28" t="s">
        <v>550</v>
      </c>
      <c r="B857" s="5">
        <v>15824.05</v>
      </c>
      <c r="C857" s="5">
        <f t="shared" si="1"/>
        <v>191.95</v>
      </c>
      <c r="D857" s="20">
        <f t="shared" si="2"/>
        <v>0.01227922032</v>
      </c>
      <c r="E857" s="25"/>
      <c r="F857" s="25"/>
      <c r="G857" s="44"/>
      <c r="H857" s="25"/>
      <c r="I857" s="25"/>
    </row>
    <row r="858">
      <c r="A858" s="28" t="s">
        <v>551</v>
      </c>
      <c r="B858" s="5">
        <v>15632.1</v>
      </c>
      <c r="C858" s="5">
        <f t="shared" si="1"/>
        <v>-120.3</v>
      </c>
      <c r="D858" s="20">
        <f t="shared" si="2"/>
        <v>-0.007636931515</v>
      </c>
      <c r="E858" s="25"/>
      <c r="F858" s="25"/>
      <c r="G858" s="44"/>
      <c r="H858" s="25"/>
      <c r="I858" s="25"/>
    </row>
    <row r="859">
      <c r="A859" s="28" t="s">
        <v>552</v>
      </c>
      <c r="B859" s="5">
        <v>15752.4</v>
      </c>
      <c r="C859" s="5">
        <f t="shared" si="1"/>
        <v>-171</v>
      </c>
      <c r="D859" s="20">
        <f t="shared" si="2"/>
        <v>-0.01073891254</v>
      </c>
      <c r="E859" s="25"/>
      <c r="F859" s="25"/>
      <c r="G859" s="44"/>
      <c r="H859" s="25"/>
      <c r="I859" s="25"/>
    </row>
    <row r="860">
      <c r="A860" s="28" t="s">
        <v>553</v>
      </c>
      <c r="B860" s="5">
        <v>15923.4</v>
      </c>
      <c r="C860" s="5">
        <f t="shared" si="1"/>
        <v>-0.8</v>
      </c>
      <c r="D860" s="20">
        <f t="shared" si="2"/>
        <v>-0.00005023800254</v>
      </c>
      <c r="E860" s="25"/>
      <c r="F860" s="25"/>
      <c r="G860" s="44"/>
      <c r="H860" s="25"/>
      <c r="I860" s="25"/>
    </row>
    <row r="861">
      <c r="A861" s="28" t="s">
        <v>554</v>
      </c>
      <c r="B861" s="5">
        <v>15924.2</v>
      </c>
      <c r="C861" s="5">
        <f t="shared" si="1"/>
        <v>70.25</v>
      </c>
      <c r="D861" s="20">
        <f t="shared" si="2"/>
        <v>0.004431072383</v>
      </c>
      <c r="E861" s="25"/>
      <c r="F861" s="25"/>
      <c r="G861" s="44"/>
      <c r="H861" s="25"/>
      <c r="I861" s="25"/>
    </row>
    <row r="862">
      <c r="A862" s="28" t="s">
        <v>555</v>
      </c>
      <c r="B862" s="5">
        <v>15853.95</v>
      </c>
      <c r="C862" s="5">
        <f t="shared" si="1"/>
        <v>41.6</v>
      </c>
      <c r="D862" s="20">
        <f t="shared" si="2"/>
        <v>0.002630854996</v>
      </c>
      <c r="E862" s="25"/>
      <c r="F862" s="25"/>
      <c r="G862" s="44"/>
      <c r="H862" s="25"/>
      <c r="I862" s="25"/>
    </row>
    <row r="863">
      <c r="A863" s="28" t="s">
        <v>556</v>
      </c>
      <c r="B863" s="5">
        <v>15812.35</v>
      </c>
      <c r="C863" s="5">
        <f t="shared" si="1"/>
        <v>119.75</v>
      </c>
      <c r="D863" s="20">
        <f t="shared" si="2"/>
        <v>0.007630985305</v>
      </c>
      <c r="E863" s="25"/>
      <c r="F863" s="25"/>
      <c r="G863" s="44"/>
      <c r="H863" s="25"/>
      <c r="I863" s="25"/>
    </row>
    <row r="864">
      <c r="A864" s="47">
        <v>44537.0</v>
      </c>
      <c r="B864" s="5">
        <v>15692.6</v>
      </c>
      <c r="C864" s="5">
        <f t="shared" si="1"/>
        <v>2.8</v>
      </c>
      <c r="D864" s="20">
        <f t="shared" si="2"/>
        <v>0.0001784598911</v>
      </c>
      <c r="E864" s="25"/>
      <c r="F864" s="25"/>
      <c r="G864" s="44"/>
      <c r="H864" s="25"/>
      <c r="I864" s="25"/>
    </row>
    <row r="865">
      <c r="A865" s="47">
        <v>44446.0</v>
      </c>
      <c r="B865" s="5">
        <v>15689.8</v>
      </c>
      <c r="C865" s="5">
        <f t="shared" si="1"/>
        <v>-38.1</v>
      </c>
      <c r="D865" s="20">
        <f t="shared" si="2"/>
        <v>-0.002422446735</v>
      </c>
      <c r="E865" s="25"/>
      <c r="F865" s="25"/>
      <c r="G865" s="44"/>
      <c r="H865" s="25"/>
      <c r="I865" s="25"/>
    </row>
    <row r="866">
      <c r="A866" s="47">
        <v>44415.0</v>
      </c>
      <c r="B866" s="5">
        <v>15727.9</v>
      </c>
      <c r="C866" s="5">
        <f t="shared" si="1"/>
        <v>-151.75</v>
      </c>
      <c r="D866" s="20">
        <f t="shared" si="2"/>
        <v>-0.009556255963</v>
      </c>
      <c r="E866" s="25"/>
      <c r="F866" s="25"/>
      <c r="G866" s="44"/>
      <c r="H866" s="25"/>
      <c r="I866" s="25"/>
    </row>
    <row r="867">
      <c r="A867" s="47">
        <v>44384.0</v>
      </c>
      <c r="B867" s="5">
        <v>15879.65</v>
      </c>
      <c r="C867" s="5">
        <f t="shared" si="1"/>
        <v>61.4</v>
      </c>
      <c r="D867" s="20">
        <f t="shared" si="2"/>
        <v>0.003881592464</v>
      </c>
      <c r="E867" s="25"/>
      <c r="F867" s="25"/>
      <c r="G867" s="44"/>
      <c r="H867" s="25"/>
      <c r="I867" s="25"/>
    </row>
    <row r="868">
      <c r="A868" s="47">
        <v>44354.0</v>
      </c>
      <c r="B868" s="5">
        <v>15818.25</v>
      </c>
      <c r="C868" s="5">
        <f t="shared" si="1"/>
        <v>-16.1</v>
      </c>
      <c r="D868" s="20">
        <f t="shared" si="2"/>
        <v>-0.001016776817</v>
      </c>
      <c r="E868" s="25"/>
      <c r="F868" s="25"/>
      <c r="G868" s="44"/>
      <c r="H868" s="25"/>
      <c r="I868" s="25"/>
    </row>
    <row r="869">
      <c r="A869" s="47">
        <v>44323.0</v>
      </c>
      <c r="B869" s="5">
        <v>15834.35</v>
      </c>
      <c r="C869" s="5">
        <f t="shared" si="1"/>
        <v>112.15</v>
      </c>
      <c r="D869" s="20">
        <f t="shared" si="2"/>
        <v>0.00713322563</v>
      </c>
      <c r="E869" s="25"/>
      <c r="F869" s="25"/>
      <c r="G869" s="44"/>
      <c r="H869" s="25"/>
      <c r="I869" s="25"/>
    </row>
    <row r="870">
      <c r="A870" s="47">
        <v>44234.0</v>
      </c>
      <c r="B870" s="5">
        <v>15722.2</v>
      </c>
      <c r="C870" s="5">
        <f t="shared" si="1"/>
        <v>42.2</v>
      </c>
      <c r="D870" s="20">
        <f t="shared" si="2"/>
        <v>0.002691326531</v>
      </c>
      <c r="E870" s="25"/>
      <c r="F870" s="25"/>
      <c r="G870" s="44"/>
      <c r="H870" s="25"/>
      <c r="I870" s="25"/>
    </row>
    <row r="871">
      <c r="A871" s="47">
        <v>44203.0</v>
      </c>
      <c r="B871" s="5">
        <v>15680.0</v>
      </c>
      <c r="C871" s="5">
        <f t="shared" si="1"/>
        <v>-41.5</v>
      </c>
      <c r="D871" s="20">
        <f t="shared" si="2"/>
        <v>-0.00263969723</v>
      </c>
      <c r="E871" s="25"/>
      <c r="F871" s="25"/>
      <c r="G871" s="44"/>
      <c r="H871" s="25"/>
      <c r="I871" s="25"/>
    </row>
    <row r="872">
      <c r="A872" s="28" t="s">
        <v>557</v>
      </c>
      <c r="B872" s="5">
        <v>15721.5</v>
      </c>
      <c r="C872" s="5">
        <f t="shared" si="1"/>
        <v>-26.95</v>
      </c>
      <c r="D872" s="20">
        <f t="shared" si="2"/>
        <v>-0.001711279523</v>
      </c>
      <c r="E872" s="25"/>
      <c r="F872" s="25"/>
      <c r="G872" s="44"/>
      <c r="H872" s="25"/>
      <c r="I872" s="25"/>
    </row>
    <row r="873">
      <c r="A873" s="28" t="s">
        <v>558</v>
      </c>
      <c r="B873" s="5">
        <v>15748.45</v>
      </c>
      <c r="C873" s="5">
        <f t="shared" si="1"/>
        <v>-66.25</v>
      </c>
      <c r="D873" s="20">
        <f t="shared" si="2"/>
        <v>-0.004189140483</v>
      </c>
      <c r="E873" s="25"/>
      <c r="F873" s="25"/>
      <c r="G873" s="44"/>
      <c r="H873" s="25"/>
      <c r="I873" s="25"/>
    </row>
    <row r="874">
      <c r="A874" s="28" t="s">
        <v>559</v>
      </c>
      <c r="B874" s="5">
        <v>15814.7</v>
      </c>
      <c r="C874" s="5">
        <f t="shared" si="1"/>
        <v>-45.65</v>
      </c>
      <c r="D874" s="20">
        <f t="shared" si="2"/>
        <v>-0.002878246697</v>
      </c>
      <c r="E874" s="25"/>
      <c r="F874" s="25"/>
      <c r="G874" s="44"/>
      <c r="H874" s="25"/>
      <c r="I874" s="25"/>
    </row>
    <row r="875">
      <c r="A875" s="28" t="s">
        <v>560</v>
      </c>
      <c r="B875" s="5">
        <v>15860.35</v>
      </c>
      <c r="C875" s="5">
        <f t="shared" si="1"/>
        <v>69.9</v>
      </c>
      <c r="D875" s="20">
        <f t="shared" si="2"/>
        <v>0.004426726281</v>
      </c>
      <c r="E875" s="25"/>
      <c r="F875" s="25"/>
      <c r="G875" s="44"/>
      <c r="H875" s="25"/>
      <c r="I875" s="25"/>
    </row>
    <row r="876">
      <c r="A876" s="28" t="s">
        <v>561</v>
      </c>
      <c r="B876" s="5">
        <v>15790.45</v>
      </c>
      <c r="C876" s="5">
        <f t="shared" si="1"/>
        <v>103.5</v>
      </c>
      <c r="D876" s="20">
        <f t="shared" si="2"/>
        <v>0.00659784088</v>
      </c>
      <c r="E876" s="25"/>
      <c r="F876" s="25"/>
      <c r="G876" s="44"/>
      <c r="H876" s="25"/>
      <c r="I876" s="25"/>
    </row>
    <row r="877">
      <c r="A877" s="28" t="s">
        <v>562</v>
      </c>
      <c r="B877" s="5">
        <v>15686.95</v>
      </c>
      <c r="C877" s="5">
        <f t="shared" si="1"/>
        <v>-85.8</v>
      </c>
      <c r="D877" s="20">
        <f t="shared" si="2"/>
        <v>-0.005439761614</v>
      </c>
      <c r="E877" s="25"/>
      <c r="F877" s="25"/>
      <c r="G877" s="44"/>
      <c r="H877" s="25"/>
      <c r="I877" s="25"/>
    </row>
    <row r="878">
      <c r="A878" s="28" t="s">
        <v>563</v>
      </c>
      <c r="B878" s="5">
        <v>15772.75</v>
      </c>
      <c r="C878" s="5">
        <f t="shared" si="1"/>
        <v>26.25</v>
      </c>
      <c r="D878" s="20">
        <f t="shared" si="2"/>
        <v>0.001667037119</v>
      </c>
      <c r="E878" s="25"/>
      <c r="F878" s="25"/>
      <c r="G878" s="44"/>
      <c r="H878" s="25"/>
      <c r="I878" s="25"/>
    </row>
    <row r="879">
      <c r="A879" s="28" t="s">
        <v>564</v>
      </c>
      <c r="B879" s="5">
        <v>15746.5</v>
      </c>
      <c r="C879" s="5">
        <f t="shared" si="1"/>
        <v>63.15</v>
      </c>
      <c r="D879" s="20">
        <f t="shared" si="2"/>
        <v>0.004026563202</v>
      </c>
      <c r="E879" s="25"/>
      <c r="F879" s="25"/>
      <c r="G879" s="44"/>
      <c r="H879" s="25"/>
      <c r="I879" s="25"/>
    </row>
    <row r="880">
      <c r="A880" s="28" t="s">
        <v>565</v>
      </c>
      <c r="B880" s="5">
        <v>15683.35</v>
      </c>
      <c r="C880" s="5">
        <f t="shared" si="1"/>
        <v>-8.05</v>
      </c>
      <c r="D880" s="20">
        <f t="shared" si="2"/>
        <v>-0.0005130198708</v>
      </c>
      <c r="E880" s="25"/>
      <c r="F880" s="25"/>
      <c r="G880" s="44"/>
      <c r="H880" s="25"/>
      <c r="I880" s="25"/>
    </row>
    <row r="881">
      <c r="A881" s="28" t="s">
        <v>566</v>
      </c>
      <c r="B881" s="5">
        <v>15691.4</v>
      </c>
      <c r="C881" s="5">
        <f t="shared" si="1"/>
        <v>-76.15</v>
      </c>
      <c r="D881" s="20">
        <f t="shared" si="2"/>
        <v>-0.004829539148</v>
      </c>
      <c r="E881" s="25"/>
      <c r="F881" s="25"/>
      <c r="G881" s="44"/>
      <c r="H881" s="25"/>
      <c r="I881" s="25"/>
    </row>
    <row r="882">
      <c r="A882" s="28" t="s">
        <v>567</v>
      </c>
      <c r="B882" s="5">
        <v>15767.55</v>
      </c>
      <c r="C882" s="5">
        <f t="shared" si="1"/>
        <v>-101.7</v>
      </c>
      <c r="D882" s="20">
        <f t="shared" si="2"/>
        <v>-0.006408620445</v>
      </c>
      <c r="E882" s="25"/>
      <c r="F882" s="25"/>
      <c r="G882" s="44"/>
      <c r="H882" s="25"/>
      <c r="I882" s="25"/>
    </row>
    <row r="883">
      <c r="A883" s="28" t="s">
        <v>568</v>
      </c>
      <c r="B883" s="5">
        <v>15869.25</v>
      </c>
      <c r="C883" s="5">
        <f t="shared" si="1"/>
        <v>57.4</v>
      </c>
      <c r="D883" s="20">
        <f t="shared" si="2"/>
        <v>0.003630188751</v>
      </c>
      <c r="E883" s="25"/>
      <c r="F883" s="25"/>
      <c r="G883" s="44"/>
      <c r="H883" s="25"/>
      <c r="I883" s="25"/>
    </row>
    <row r="884">
      <c r="A884" s="28" t="s">
        <v>569</v>
      </c>
      <c r="B884" s="5">
        <v>15811.85</v>
      </c>
      <c r="C884" s="5">
        <f t="shared" si="1"/>
        <v>12.5</v>
      </c>
      <c r="D884" s="20">
        <f t="shared" si="2"/>
        <v>0.0007911717887</v>
      </c>
      <c r="E884" s="25"/>
      <c r="F884" s="25"/>
      <c r="G884" s="44"/>
      <c r="H884" s="25"/>
      <c r="I884" s="25"/>
    </row>
    <row r="885">
      <c r="A885" s="47">
        <v>44506.0</v>
      </c>
      <c r="B885" s="5">
        <v>15799.35</v>
      </c>
      <c r="C885" s="5">
        <f t="shared" si="1"/>
        <v>61.6</v>
      </c>
      <c r="D885" s="20">
        <f t="shared" si="2"/>
        <v>0.003914155454</v>
      </c>
      <c r="E885" s="25"/>
      <c r="F885" s="25"/>
      <c r="G885" s="44"/>
      <c r="H885" s="25"/>
      <c r="I885" s="25"/>
    </row>
    <row r="886">
      <c r="A886" s="47">
        <v>44475.0</v>
      </c>
      <c r="B886" s="5">
        <v>15737.75</v>
      </c>
      <c r="C886" s="5">
        <f t="shared" si="1"/>
        <v>102.4</v>
      </c>
      <c r="D886" s="20">
        <f t="shared" si="2"/>
        <v>0.006549261769</v>
      </c>
      <c r="E886" s="25"/>
      <c r="F886" s="25"/>
      <c r="G886" s="44"/>
      <c r="H886" s="25"/>
      <c r="I886" s="25"/>
    </row>
    <row r="887">
      <c r="A887" s="47">
        <v>44445.0</v>
      </c>
      <c r="B887" s="5">
        <v>15635.35</v>
      </c>
      <c r="C887" s="5">
        <f t="shared" si="1"/>
        <v>-104.75</v>
      </c>
      <c r="D887" s="20">
        <f t="shared" si="2"/>
        <v>-0.006654976779</v>
      </c>
      <c r="E887" s="25"/>
      <c r="F887" s="25"/>
      <c r="G887" s="44"/>
      <c r="H887" s="25"/>
      <c r="I887" s="25"/>
    </row>
    <row r="888">
      <c r="A888" s="47">
        <v>44414.0</v>
      </c>
      <c r="B888" s="5">
        <v>15740.1</v>
      </c>
      <c r="C888" s="5">
        <f t="shared" si="1"/>
        <v>-11.55</v>
      </c>
      <c r="D888" s="20">
        <f t="shared" si="2"/>
        <v>-0.000733256516</v>
      </c>
      <c r="E888" s="25"/>
      <c r="F888" s="25"/>
      <c r="G888" s="44"/>
      <c r="H888" s="25"/>
      <c r="I888" s="25"/>
    </row>
    <row r="889">
      <c r="A889" s="47">
        <v>44383.0</v>
      </c>
      <c r="B889" s="5">
        <v>15751.65</v>
      </c>
      <c r="C889" s="5">
        <f t="shared" si="1"/>
        <v>81.4</v>
      </c>
      <c r="D889" s="20">
        <f t="shared" si="2"/>
        <v>0.005194556564</v>
      </c>
      <c r="E889" s="25"/>
      <c r="F889" s="25"/>
      <c r="G889" s="44"/>
      <c r="H889" s="25"/>
      <c r="I889" s="25"/>
    </row>
    <row r="890">
      <c r="A890" s="47">
        <v>44292.0</v>
      </c>
      <c r="B890" s="5">
        <v>15670.25</v>
      </c>
      <c r="C890" s="5">
        <f t="shared" si="1"/>
        <v>-20.1</v>
      </c>
      <c r="D890" s="20">
        <f t="shared" si="2"/>
        <v>-0.001281042169</v>
      </c>
      <c r="E890" s="25"/>
      <c r="F890" s="25"/>
      <c r="G890" s="44"/>
      <c r="H890" s="25"/>
      <c r="I890" s="25"/>
    </row>
    <row r="891">
      <c r="A891" s="47">
        <v>44261.0</v>
      </c>
      <c r="B891" s="5">
        <v>15690.35</v>
      </c>
      <c r="C891" s="5">
        <f t="shared" si="1"/>
        <v>114.15</v>
      </c>
      <c r="D891" s="20">
        <f t="shared" si="2"/>
        <v>0.007328488335</v>
      </c>
      <c r="E891" s="25"/>
      <c r="F891" s="25"/>
      <c r="G891" s="44"/>
      <c r="H891" s="25"/>
      <c r="I891" s="25"/>
    </row>
    <row r="892">
      <c r="A892" s="47">
        <v>44233.0</v>
      </c>
      <c r="B892" s="5">
        <v>15576.2</v>
      </c>
      <c r="C892" s="5">
        <f t="shared" si="1"/>
        <v>1.35</v>
      </c>
      <c r="D892" s="20">
        <f t="shared" si="2"/>
        <v>0.00008667820236</v>
      </c>
      <c r="E892" s="25"/>
      <c r="F892" s="25"/>
      <c r="G892" s="44"/>
      <c r="H892" s="25"/>
      <c r="I892" s="25"/>
    </row>
    <row r="893">
      <c r="A893" s="47">
        <v>44202.0</v>
      </c>
      <c r="B893" s="5">
        <v>15574.85</v>
      </c>
      <c r="C893" s="5">
        <f t="shared" si="1"/>
        <v>-7.95</v>
      </c>
      <c r="D893" s="20">
        <f t="shared" si="2"/>
        <v>-0.0005101778884</v>
      </c>
      <c r="E893" s="25"/>
      <c r="F893" s="25"/>
      <c r="G893" s="44"/>
      <c r="H893" s="25"/>
      <c r="I893" s="25"/>
    </row>
    <row r="894">
      <c r="A894" s="28" t="s">
        <v>570</v>
      </c>
      <c r="B894" s="5">
        <v>15582.8</v>
      </c>
      <c r="C894" s="5">
        <f t="shared" si="1"/>
        <v>147.15</v>
      </c>
      <c r="D894" s="20">
        <f t="shared" si="2"/>
        <v>0.009533126237</v>
      </c>
      <c r="E894" s="25"/>
      <c r="F894" s="25"/>
      <c r="G894" s="44"/>
      <c r="H894" s="25"/>
      <c r="I894" s="25"/>
    </row>
    <row r="895">
      <c r="A895" s="28" t="s">
        <v>571</v>
      </c>
      <c r="B895" s="5">
        <v>15435.65</v>
      </c>
      <c r="C895" s="5">
        <f t="shared" si="1"/>
        <v>97.8</v>
      </c>
      <c r="D895" s="20">
        <f t="shared" si="2"/>
        <v>0.006376382609</v>
      </c>
      <c r="E895" s="25"/>
      <c r="F895" s="25"/>
      <c r="G895" s="44"/>
      <c r="H895" s="25"/>
      <c r="I895" s="25"/>
    </row>
    <row r="896">
      <c r="A896" s="28" t="s">
        <v>572</v>
      </c>
      <c r="B896" s="5">
        <v>15337.85</v>
      </c>
      <c r="C896" s="5">
        <f t="shared" si="1"/>
        <v>36.4</v>
      </c>
      <c r="D896" s="20">
        <f t="shared" si="2"/>
        <v>0.00237885952</v>
      </c>
      <c r="E896" s="25"/>
      <c r="F896" s="25"/>
      <c r="G896" s="44"/>
      <c r="H896" s="25"/>
      <c r="I896" s="25"/>
    </row>
    <row r="897">
      <c r="A897" s="28" t="s">
        <v>573</v>
      </c>
      <c r="B897" s="5">
        <v>15301.45</v>
      </c>
      <c r="C897" s="5">
        <f t="shared" si="1"/>
        <v>93</v>
      </c>
      <c r="D897" s="20">
        <f t="shared" si="2"/>
        <v>0.006115021583</v>
      </c>
      <c r="E897" s="25"/>
      <c r="F897" s="25"/>
      <c r="G897" s="44"/>
      <c r="H897" s="25"/>
      <c r="I897" s="25"/>
    </row>
    <row r="898">
      <c r="A898" s="28" t="s">
        <v>574</v>
      </c>
      <c r="B898" s="5">
        <v>15208.45</v>
      </c>
      <c r="C898" s="5">
        <f t="shared" si="1"/>
        <v>10.75</v>
      </c>
      <c r="D898" s="20">
        <f t="shared" si="2"/>
        <v>0.0007073438744</v>
      </c>
      <c r="E898" s="25"/>
      <c r="F898" s="25"/>
      <c r="G898" s="44"/>
      <c r="H898" s="25"/>
      <c r="I898" s="25"/>
    </row>
    <row r="899">
      <c r="A899" s="28" t="s">
        <v>575</v>
      </c>
      <c r="B899" s="5">
        <v>15197.7</v>
      </c>
      <c r="C899" s="5">
        <f t="shared" si="1"/>
        <v>22.4</v>
      </c>
      <c r="D899" s="20">
        <f t="shared" si="2"/>
        <v>0.001476082845</v>
      </c>
      <c r="E899" s="25"/>
      <c r="F899" s="25"/>
      <c r="G899" s="44"/>
      <c r="H899" s="25"/>
      <c r="I899" s="25"/>
    </row>
    <row r="900">
      <c r="A900" s="28" t="s">
        <v>576</v>
      </c>
      <c r="B900" s="5">
        <v>15175.3</v>
      </c>
      <c r="C900" s="5">
        <f t="shared" si="1"/>
        <v>269.25</v>
      </c>
      <c r="D900" s="20">
        <f t="shared" si="2"/>
        <v>0.01806313544</v>
      </c>
      <c r="E900" s="25"/>
      <c r="F900" s="25"/>
      <c r="G900" s="44"/>
      <c r="H900" s="25"/>
      <c r="I900" s="25"/>
    </row>
    <row r="901">
      <c r="A901" s="28" t="s">
        <v>577</v>
      </c>
      <c r="B901" s="5">
        <v>14906.05</v>
      </c>
      <c r="C901" s="5">
        <f t="shared" si="1"/>
        <v>-124.1</v>
      </c>
      <c r="D901" s="20">
        <f t="shared" si="2"/>
        <v>-0.008256737291</v>
      </c>
      <c r="E901" s="25"/>
      <c r="F901" s="25"/>
      <c r="G901" s="44"/>
      <c r="H901" s="25"/>
      <c r="I901" s="25"/>
    </row>
    <row r="902">
      <c r="A902" s="28" t="s">
        <v>578</v>
      </c>
      <c r="B902" s="5">
        <v>15030.15</v>
      </c>
      <c r="C902" s="5">
        <f t="shared" si="1"/>
        <v>-77.95</v>
      </c>
      <c r="D902" s="20">
        <f t="shared" si="2"/>
        <v>-0.005159483985</v>
      </c>
      <c r="E902" s="25"/>
      <c r="F902" s="25"/>
      <c r="G902" s="44"/>
      <c r="H902" s="25"/>
      <c r="I902" s="25"/>
    </row>
    <row r="903">
      <c r="A903" s="28" t="s">
        <v>579</v>
      </c>
      <c r="B903" s="5">
        <v>15108.1</v>
      </c>
      <c r="C903" s="5">
        <f t="shared" si="1"/>
        <v>184.95</v>
      </c>
      <c r="D903" s="20">
        <f t="shared" si="2"/>
        <v>0.01239349601</v>
      </c>
      <c r="E903" s="25"/>
      <c r="F903" s="25"/>
      <c r="G903" s="44"/>
      <c r="H903" s="25"/>
      <c r="I903" s="25"/>
    </row>
    <row r="904">
      <c r="A904" s="28" t="s">
        <v>580</v>
      </c>
      <c r="B904" s="5">
        <v>14923.15</v>
      </c>
      <c r="C904" s="5">
        <f t="shared" si="1"/>
        <v>245.35</v>
      </c>
      <c r="D904" s="20">
        <f t="shared" si="2"/>
        <v>0.01671572034</v>
      </c>
      <c r="E904" s="25"/>
      <c r="F904" s="25"/>
      <c r="G904" s="44"/>
      <c r="H904" s="25"/>
      <c r="I904" s="25"/>
    </row>
    <row r="905">
      <c r="A905" s="28" t="s">
        <v>581</v>
      </c>
      <c r="B905" s="5">
        <v>14677.8</v>
      </c>
      <c r="C905" s="5">
        <f t="shared" si="1"/>
        <v>-18.7</v>
      </c>
      <c r="D905" s="20">
        <f t="shared" si="2"/>
        <v>-0.001272411799</v>
      </c>
      <c r="E905" s="25"/>
      <c r="F905" s="25"/>
      <c r="G905" s="44"/>
      <c r="H905" s="25"/>
      <c r="I905" s="25"/>
    </row>
    <row r="906">
      <c r="A906" s="47">
        <v>44535.0</v>
      </c>
      <c r="B906" s="5">
        <v>14696.5</v>
      </c>
      <c r="C906" s="5">
        <f t="shared" si="1"/>
        <v>-154.25</v>
      </c>
      <c r="D906" s="20">
        <f t="shared" si="2"/>
        <v>-0.01038668081</v>
      </c>
      <c r="E906" s="25"/>
      <c r="F906" s="25"/>
      <c r="G906" s="44"/>
      <c r="H906" s="25"/>
      <c r="I906" s="25"/>
    </row>
    <row r="907">
      <c r="A907" s="47">
        <v>44505.0</v>
      </c>
      <c r="B907" s="5">
        <v>14850.75</v>
      </c>
      <c r="C907" s="5">
        <f t="shared" si="1"/>
        <v>-91.6</v>
      </c>
      <c r="D907" s="20">
        <f t="shared" si="2"/>
        <v>-0.006130227173</v>
      </c>
      <c r="E907" s="25"/>
      <c r="F907" s="25"/>
      <c r="G907" s="44"/>
      <c r="H907" s="25"/>
      <c r="I907" s="25"/>
    </row>
    <row r="908">
      <c r="A908" s="47">
        <v>44474.0</v>
      </c>
      <c r="B908" s="5">
        <v>14942.35</v>
      </c>
      <c r="C908" s="5">
        <f t="shared" si="1"/>
        <v>119.2</v>
      </c>
      <c r="D908" s="20">
        <f t="shared" si="2"/>
        <v>0.008041475665</v>
      </c>
      <c r="E908" s="25"/>
      <c r="F908" s="25"/>
      <c r="G908" s="44"/>
      <c r="H908" s="25"/>
      <c r="I908" s="25"/>
    </row>
    <row r="909">
      <c r="A909" s="47">
        <v>44382.0</v>
      </c>
      <c r="B909" s="5">
        <v>14823.15</v>
      </c>
      <c r="C909" s="5">
        <f t="shared" si="1"/>
        <v>98.35</v>
      </c>
      <c r="D909" s="20">
        <f t="shared" si="2"/>
        <v>0.006679207867</v>
      </c>
      <c r="E909" s="25"/>
      <c r="F909" s="25"/>
      <c r="G909" s="44"/>
      <c r="H909" s="25"/>
      <c r="I909" s="25"/>
    </row>
    <row r="910">
      <c r="A910" s="47">
        <v>44352.0</v>
      </c>
      <c r="B910" s="5">
        <v>14724.8</v>
      </c>
      <c r="C910" s="5">
        <f t="shared" si="1"/>
        <v>106.95</v>
      </c>
      <c r="D910" s="20">
        <f t="shared" si="2"/>
        <v>0.007316397418</v>
      </c>
      <c r="E910" s="25"/>
      <c r="F910" s="25"/>
      <c r="G910" s="44"/>
      <c r="H910" s="25"/>
      <c r="I910" s="25"/>
    </row>
    <row r="911">
      <c r="A911" s="47">
        <v>44321.0</v>
      </c>
      <c r="B911" s="5">
        <v>14617.85</v>
      </c>
      <c r="C911" s="5">
        <f t="shared" si="1"/>
        <v>121.35</v>
      </c>
      <c r="D911" s="20">
        <f t="shared" si="2"/>
        <v>0.0083709861</v>
      </c>
      <c r="E911" s="25"/>
      <c r="F911" s="25"/>
      <c r="G911" s="44"/>
      <c r="H911" s="25"/>
      <c r="I911" s="25"/>
    </row>
    <row r="912">
      <c r="A912" s="47">
        <v>44291.0</v>
      </c>
      <c r="B912" s="5">
        <v>14496.5</v>
      </c>
      <c r="C912" s="5">
        <f t="shared" si="1"/>
        <v>-137.65</v>
      </c>
      <c r="D912" s="20">
        <f t="shared" si="2"/>
        <v>-0.009406080982</v>
      </c>
      <c r="E912" s="25"/>
      <c r="F912" s="25"/>
      <c r="G912" s="44"/>
      <c r="H912" s="25"/>
      <c r="I912" s="25"/>
    </row>
    <row r="913">
      <c r="A913" s="47">
        <v>44260.0</v>
      </c>
      <c r="B913" s="5">
        <v>14634.15</v>
      </c>
      <c r="C913" s="5">
        <f t="shared" si="1"/>
        <v>3.05</v>
      </c>
      <c r="D913" s="20">
        <f t="shared" si="2"/>
        <v>0.0002084600611</v>
      </c>
      <c r="E913" s="25"/>
      <c r="F913" s="25"/>
      <c r="G913" s="44"/>
      <c r="H913" s="25"/>
      <c r="I913" s="25"/>
    </row>
    <row r="914">
      <c r="A914" s="28" t="s">
        <v>582</v>
      </c>
      <c r="B914" s="5">
        <v>14631.1</v>
      </c>
      <c r="C914" s="5">
        <f t="shared" si="1"/>
        <v>-263.8</v>
      </c>
      <c r="D914" s="20">
        <f t="shared" si="2"/>
        <v>-0.01771076006</v>
      </c>
      <c r="E914" s="25"/>
      <c r="F914" s="25"/>
      <c r="G914" s="44"/>
      <c r="H914" s="25"/>
      <c r="I914" s="25"/>
    </row>
    <row r="915">
      <c r="A915" s="28" t="s">
        <v>583</v>
      </c>
      <c r="B915" s="5">
        <v>14894.9</v>
      </c>
      <c r="C915" s="5">
        <f t="shared" si="1"/>
        <v>30.35</v>
      </c>
      <c r="D915" s="20">
        <f t="shared" si="2"/>
        <v>0.002041770521</v>
      </c>
      <c r="E915" s="25"/>
      <c r="F915" s="25"/>
      <c r="G915" s="44"/>
      <c r="H915" s="25"/>
      <c r="I915" s="25"/>
    </row>
    <row r="916">
      <c r="A916" s="28" t="s">
        <v>584</v>
      </c>
      <c r="B916" s="5">
        <v>14864.55</v>
      </c>
      <c r="C916" s="5">
        <f t="shared" si="1"/>
        <v>211.5</v>
      </c>
      <c r="D916" s="20">
        <f t="shared" si="2"/>
        <v>0.01443385507</v>
      </c>
      <c r="E916" s="25"/>
      <c r="F916" s="25"/>
      <c r="G916" s="44"/>
      <c r="H916" s="25"/>
      <c r="I916" s="25"/>
    </row>
    <row r="917">
      <c r="A917" s="28" t="s">
        <v>585</v>
      </c>
      <c r="B917" s="5">
        <v>14653.05</v>
      </c>
      <c r="C917" s="5">
        <f t="shared" si="1"/>
        <v>168.05</v>
      </c>
      <c r="D917" s="20">
        <f t="shared" si="2"/>
        <v>0.01160165689</v>
      </c>
      <c r="E917" s="25"/>
      <c r="F917" s="25"/>
      <c r="G917" s="44"/>
      <c r="H917" s="25"/>
      <c r="I917" s="25"/>
    </row>
    <row r="918">
      <c r="A918" s="28" t="s">
        <v>586</v>
      </c>
      <c r="B918" s="5">
        <v>14485.0</v>
      </c>
      <c r="C918" s="5">
        <f t="shared" si="1"/>
        <v>143.65</v>
      </c>
      <c r="D918" s="20">
        <f t="shared" si="2"/>
        <v>0.01001649078</v>
      </c>
      <c r="E918" s="25"/>
      <c r="F918" s="25"/>
      <c r="G918" s="44"/>
      <c r="H918" s="25"/>
      <c r="I918" s="25"/>
    </row>
    <row r="919">
      <c r="A919" s="28" t="s">
        <v>587</v>
      </c>
      <c r="B919" s="5">
        <v>14341.35</v>
      </c>
      <c r="C919" s="5">
        <f t="shared" si="1"/>
        <v>-64.8</v>
      </c>
      <c r="D919" s="20">
        <f t="shared" si="2"/>
        <v>-0.004498078945</v>
      </c>
      <c r="E919" s="25"/>
      <c r="F919" s="25"/>
      <c r="G919" s="44"/>
      <c r="H919" s="25"/>
      <c r="I919" s="25"/>
    </row>
    <row r="920">
      <c r="A920" s="28" t="s">
        <v>588</v>
      </c>
      <c r="B920" s="5">
        <v>14406.15</v>
      </c>
      <c r="C920" s="5">
        <f t="shared" si="1"/>
        <v>109.75</v>
      </c>
      <c r="D920" s="20">
        <f t="shared" si="2"/>
        <v>0.007676757785</v>
      </c>
      <c r="E920" s="25"/>
      <c r="F920" s="25"/>
      <c r="G920" s="44"/>
      <c r="H920" s="25"/>
      <c r="I920" s="25"/>
    </row>
    <row r="921">
      <c r="A921" s="28" t="s">
        <v>589</v>
      </c>
      <c r="B921" s="5">
        <v>14296.4</v>
      </c>
      <c r="C921" s="5">
        <f t="shared" si="1"/>
        <v>-63.05</v>
      </c>
      <c r="D921" s="20">
        <f t="shared" si="2"/>
        <v>-0.004390836696</v>
      </c>
      <c r="E921" s="25"/>
      <c r="F921" s="25"/>
      <c r="G921" s="44"/>
      <c r="H921" s="25"/>
      <c r="I921" s="25"/>
    </row>
    <row r="922">
      <c r="A922" s="28" t="s">
        <v>590</v>
      </c>
      <c r="B922" s="5">
        <v>14359.45</v>
      </c>
      <c r="C922" s="5">
        <f t="shared" si="1"/>
        <v>-258.4</v>
      </c>
      <c r="D922" s="20">
        <f t="shared" si="2"/>
        <v>-0.01767701817</v>
      </c>
      <c r="E922" s="25"/>
      <c r="F922" s="25"/>
      <c r="G922" s="44"/>
      <c r="H922" s="25"/>
      <c r="I922" s="25"/>
    </row>
    <row r="923">
      <c r="A923" s="28" t="s">
        <v>591</v>
      </c>
      <c r="B923" s="5">
        <v>14617.85</v>
      </c>
      <c r="C923" s="5">
        <f t="shared" si="1"/>
        <v>36.4</v>
      </c>
      <c r="D923" s="20">
        <f t="shared" si="2"/>
        <v>0.002496322382</v>
      </c>
      <c r="E923" s="25"/>
      <c r="F923" s="25"/>
      <c r="G923" s="44"/>
      <c r="H923" s="25"/>
      <c r="I923" s="25"/>
    </row>
    <row r="924">
      <c r="A924" s="28" t="s">
        <v>592</v>
      </c>
      <c r="B924" s="5">
        <v>14581.45</v>
      </c>
      <c r="C924" s="5">
        <f t="shared" si="1"/>
        <v>76.65</v>
      </c>
      <c r="D924" s="20">
        <f t="shared" si="2"/>
        <v>0.005284457559</v>
      </c>
      <c r="E924" s="25"/>
      <c r="F924" s="25"/>
      <c r="G924" s="44"/>
      <c r="H924" s="25"/>
      <c r="I924" s="25"/>
    </row>
    <row r="925">
      <c r="A925" s="28" t="s">
        <v>593</v>
      </c>
      <c r="B925" s="5">
        <v>14504.8</v>
      </c>
      <c r="C925" s="5">
        <f t="shared" si="1"/>
        <v>194</v>
      </c>
      <c r="D925" s="20">
        <f t="shared" si="2"/>
        <v>0.01355619532</v>
      </c>
      <c r="E925" s="25"/>
      <c r="F925" s="25"/>
      <c r="G925" s="44"/>
      <c r="H925" s="25"/>
      <c r="I925" s="25"/>
    </row>
    <row r="926">
      <c r="A926" s="47">
        <v>44534.0</v>
      </c>
      <c r="B926" s="5">
        <v>14310.8</v>
      </c>
      <c r="C926" s="5">
        <f t="shared" si="1"/>
        <v>-524.05</v>
      </c>
      <c r="D926" s="20">
        <f t="shared" si="2"/>
        <v>-0.03532560154</v>
      </c>
      <c r="E926" s="25"/>
      <c r="F926" s="25"/>
      <c r="G926" s="44"/>
      <c r="H926" s="25"/>
      <c r="I926" s="25"/>
    </row>
    <row r="927">
      <c r="A927" s="47">
        <v>44443.0</v>
      </c>
      <c r="B927" s="5">
        <v>14834.85</v>
      </c>
      <c r="C927" s="5">
        <f t="shared" si="1"/>
        <v>-38.95</v>
      </c>
      <c r="D927" s="20">
        <f t="shared" si="2"/>
        <v>-0.002618698651</v>
      </c>
      <c r="E927" s="25"/>
      <c r="F927" s="25"/>
      <c r="G927" s="44"/>
      <c r="H927" s="25"/>
      <c r="I927" s="25"/>
    </row>
    <row r="928">
      <c r="A928" s="47">
        <v>44412.0</v>
      </c>
      <c r="B928" s="5">
        <v>14873.8</v>
      </c>
      <c r="C928" s="5">
        <f t="shared" si="1"/>
        <v>54.75</v>
      </c>
      <c r="D928" s="20">
        <f t="shared" si="2"/>
        <v>0.003694568815</v>
      </c>
      <c r="E928" s="25"/>
      <c r="F928" s="25"/>
      <c r="G928" s="44"/>
      <c r="H928" s="25"/>
      <c r="I928" s="25"/>
    </row>
    <row r="929">
      <c r="A929" s="47">
        <v>44381.0</v>
      </c>
      <c r="B929" s="5">
        <v>14819.05</v>
      </c>
      <c r="C929" s="5">
        <f t="shared" si="1"/>
        <v>135.55</v>
      </c>
      <c r="D929" s="20">
        <f t="shared" si="2"/>
        <v>0.009231450267</v>
      </c>
      <c r="E929" s="25"/>
      <c r="F929" s="25"/>
      <c r="G929" s="44"/>
      <c r="H929" s="25"/>
      <c r="I929" s="25"/>
    </row>
    <row r="930">
      <c r="A930" s="47">
        <v>44351.0</v>
      </c>
      <c r="B930" s="5">
        <v>14683.5</v>
      </c>
      <c r="C930" s="5">
        <f t="shared" si="1"/>
        <v>45.7</v>
      </c>
      <c r="D930" s="20">
        <f t="shared" si="2"/>
        <v>0.003122053861</v>
      </c>
      <c r="E930" s="25"/>
      <c r="F930" s="25"/>
      <c r="G930" s="44"/>
      <c r="H930" s="25"/>
      <c r="I930" s="25"/>
    </row>
    <row r="931">
      <c r="A931" s="47">
        <v>44320.0</v>
      </c>
      <c r="B931" s="5">
        <v>14637.8</v>
      </c>
      <c r="C931" s="5">
        <f t="shared" si="1"/>
        <v>-229.55</v>
      </c>
      <c r="D931" s="20">
        <f t="shared" si="2"/>
        <v>-0.01543987328</v>
      </c>
      <c r="E931" s="25"/>
      <c r="F931" s="25"/>
      <c r="G931" s="44"/>
      <c r="H931" s="25"/>
      <c r="I931" s="25"/>
    </row>
    <row r="932">
      <c r="A932" s="47">
        <v>44200.0</v>
      </c>
      <c r="B932" s="5">
        <v>14867.35</v>
      </c>
      <c r="C932" s="5">
        <f t="shared" si="1"/>
        <v>176.65</v>
      </c>
      <c r="D932" s="20">
        <f t="shared" si="2"/>
        <v>0.01202461421</v>
      </c>
      <c r="E932" s="25"/>
      <c r="F932" s="25"/>
      <c r="G932" s="44"/>
      <c r="H932" s="25"/>
      <c r="I932" s="25"/>
    </row>
    <row r="933">
      <c r="A933" s="28" t="s">
        <v>594</v>
      </c>
      <c r="B933" s="5">
        <v>14690.7</v>
      </c>
      <c r="C933" s="5">
        <f t="shared" si="1"/>
        <v>-154.4</v>
      </c>
      <c r="D933" s="20">
        <f t="shared" si="2"/>
        <v>-0.01040073829</v>
      </c>
      <c r="E933" s="25"/>
      <c r="F933" s="25"/>
      <c r="G933" s="44"/>
      <c r="H933" s="25"/>
      <c r="I933" s="25"/>
    </row>
    <row r="934">
      <c r="A934" s="28" t="s">
        <v>595</v>
      </c>
      <c r="B934" s="5">
        <v>14845.1</v>
      </c>
      <c r="C934" s="5">
        <f t="shared" si="1"/>
        <v>337.8</v>
      </c>
      <c r="D934" s="20">
        <f t="shared" si="2"/>
        <v>0.02328482902</v>
      </c>
      <c r="E934" s="25"/>
      <c r="F934" s="25"/>
      <c r="G934" s="44"/>
      <c r="H934" s="25"/>
      <c r="I934" s="25"/>
    </row>
    <row r="935">
      <c r="A935" s="28" t="s">
        <v>596</v>
      </c>
      <c r="B935" s="5">
        <v>14507.3</v>
      </c>
      <c r="C935" s="5">
        <f t="shared" si="1"/>
        <v>182.4</v>
      </c>
      <c r="D935" s="20">
        <f t="shared" si="2"/>
        <v>0.01273307318</v>
      </c>
      <c r="E935" s="25"/>
      <c r="F935" s="25"/>
      <c r="G935" s="44"/>
      <c r="H935" s="25"/>
      <c r="I935" s="25"/>
    </row>
    <row r="936">
      <c r="A936" s="28" t="s">
        <v>597</v>
      </c>
      <c r="B936" s="5">
        <v>14324.9</v>
      </c>
      <c r="C936" s="5">
        <f t="shared" si="1"/>
        <v>-224.5</v>
      </c>
      <c r="D936" s="20">
        <f t="shared" si="2"/>
        <v>-0.01543018956</v>
      </c>
      <c r="E936" s="25"/>
      <c r="F936" s="25"/>
      <c r="G936" s="44"/>
      <c r="H936" s="25"/>
      <c r="I936" s="25"/>
    </row>
    <row r="937">
      <c r="A937" s="28" t="s">
        <v>598</v>
      </c>
      <c r="B937" s="5">
        <v>14549.4</v>
      </c>
      <c r="C937" s="5">
        <f t="shared" si="1"/>
        <v>-265.35</v>
      </c>
      <c r="D937" s="20">
        <f t="shared" si="2"/>
        <v>-0.01791120336</v>
      </c>
      <c r="E937" s="25"/>
      <c r="F937" s="25"/>
      <c r="G937" s="44"/>
      <c r="H937" s="25"/>
      <c r="I937" s="25"/>
    </row>
    <row r="938">
      <c r="A938" s="28" t="s">
        <v>599</v>
      </c>
      <c r="B938" s="5">
        <v>14814.75</v>
      </c>
      <c r="C938" s="5">
        <f t="shared" si="1"/>
        <v>78.35</v>
      </c>
      <c r="D938" s="20">
        <f t="shared" si="2"/>
        <v>0.005316766646</v>
      </c>
      <c r="E938" s="25"/>
      <c r="F938" s="25"/>
      <c r="G938" s="44"/>
      <c r="H938" s="25"/>
      <c r="I938" s="25"/>
    </row>
    <row r="939">
      <c r="A939" s="28" t="s">
        <v>600</v>
      </c>
      <c r="B939" s="5">
        <v>14736.4</v>
      </c>
      <c r="C939" s="5">
        <f t="shared" si="1"/>
        <v>-7.6</v>
      </c>
      <c r="D939" s="20">
        <f t="shared" si="2"/>
        <v>-0.0005154639175</v>
      </c>
      <c r="E939" s="25"/>
      <c r="F939" s="25"/>
      <c r="G939" s="44"/>
      <c r="H939" s="25"/>
      <c r="I939" s="25"/>
    </row>
    <row r="940">
      <c r="A940" s="28" t="s">
        <v>601</v>
      </c>
      <c r="B940" s="5">
        <v>14744.0</v>
      </c>
      <c r="C940" s="5">
        <f t="shared" si="1"/>
        <v>186.15</v>
      </c>
      <c r="D940" s="20">
        <f t="shared" si="2"/>
        <v>0.01278691565</v>
      </c>
      <c r="E940" s="25"/>
      <c r="F940" s="25"/>
      <c r="G940" s="44"/>
      <c r="H940" s="25"/>
      <c r="I940" s="25"/>
    </row>
    <row r="941">
      <c r="A941" s="28" t="s">
        <v>602</v>
      </c>
      <c r="B941" s="5">
        <v>14557.85</v>
      </c>
      <c r="C941" s="5">
        <f t="shared" si="1"/>
        <v>-163.45</v>
      </c>
      <c r="D941" s="20">
        <f t="shared" si="2"/>
        <v>-0.01110295966</v>
      </c>
      <c r="E941" s="25"/>
      <c r="F941" s="25"/>
      <c r="G941" s="44"/>
      <c r="H941" s="25"/>
      <c r="I941" s="25"/>
    </row>
    <row r="942">
      <c r="A942" s="28" t="s">
        <v>603</v>
      </c>
      <c r="B942" s="5">
        <v>14721.3</v>
      </c>
      <c r="C942" s="5">
        <f t="shared" si="1"/>
        <v>-189.15</v>
      </c>
      <c r="D942" s="20">
        <f t="shared" si="2"/>
        <v>-0.01268573383</v>
      </c>
      <c r="E942" s="25"/>
      <c r="F942" s="25"/>
      <c r="G942" s="44"/>
      <c r="H942" s="25"/>
      <c r="I942" s="25"/>
    </row>
    <row r="943">
      <c r="A943" s="28" t="s">
        <v>604</v>
      </c>
      <c r="B943" s="5">
        <v>14910.45</v>
      </c>
      <c r="C943" s="5">
        <f t="shared" si="1"/>
        <v>-19.05</v>
      </c>
      <c r="D943" s="20">
        <f t="shared" si="2"/>
        <v>-0.001275997187</v>
      </c>
      <c r="E943" s="25"/>
      <c r="F943" s="25"/>
      <c r="G943" s="44"/>
      <c r="H943" s="25"/>
      <c r="I943" s="25"/>
    </row>
    <row r="944">
      <c r="A944" s="28" t="s">
        <v>605</v>
      </c>
      <c r="B944" s="5">
        <v>14929.5</v>
      </c>
      <c r="C944" s="5">
        <f t="shared" si="1"/>
        <v>-101.45</v>
      </c>
      <c r="D944" s="20">
        <f t="shared" si="2"/>
        <v>-0.006749407057</v>
      </c>
      <c r="E944" s="25"/>
      <c r="F944" s="25"/>
      <c r="G944" s="44"/>
      <c r="H944" s="25"/>
      <c r="I944" s="25"/>
    </row>
    <row r="945">
      <c r="A945" s="47">
        <v>44533.0</v>
      </c>
      <c r="B945" s="5">
        <v>15030.95</v>
      </c>
      <c r="C945" s="5">
        <f t="shared" si="1"/>
        <v>-143.85</v>
      </c>
      <c r="D945" s="20">
        <f t="shared" si="2"/>
        <v>-0.009479531855</v>
      </c>
      <c r="E945" s="25"/>
      <c r="F945" s="25"/>
      <c r="G945" s="44"/>
      <c r="H945" s="25"/>
      <c r="I945" s="25"/>
    </row>
    <row r="946">
      <c r="A946" s="47">
        <v>44472.0</v>
      </c>
      <c r="B946" s="5">
        <v>15174.8</v>
      </c>
      <c r="C946" s="5">
        <f t="shared" si="1"/>
        <v>76.4</v>
      </c>
      <c r="D946" s="20">
        <f t="shared" si="2"/>
        <v>0.005060138823</v>
      </c>
      <c r="E946" s="25"/>
      <c r="F946" s="25"/>
      <c r="G946" s="44"/>
      <c r="H946" s="25"/>
      <c r="I946" s="25"/>
    </row>
    <row r="947">
      <c r="A947" s="47">
        <v>44442.0</v>
      </c>
      <c r="B947" s="5">
        <v>15098.4</v>
      </c>
      <c r="C947" s="5">
        <f t="shared" si="1"/>
        <v>142.2</v>
      </c>
      <c r="D947" s="20">
        <f t="shared" si="2"/>
        <v>0.009507762667</v>
      </c>
      <c r="E947" s="25"/>
      <c r="F947" s="25"/>
      <c r="G947" s="44"/>
      <c r="H947" s="25"/>
      <c r="I947" s="25"/>
    </row>
    <row r="948">
      <c r="A948" s="47">
        <v>44411.0</v>
      </c>
      <c r="B948" s="5">
        <v>14956.2</v>
      </c>
      <c r="C948" s="5">
        <f t="shared" si="1"/>
        <v>18.1</v>
      </c>
      <c r="D948" s="20">
        <f t="shared" si="2"/>
        <v>0.001211666812</v>
      </c>
      <c r="E948" s="25"/>
      <c r="F948" s="25"/>
      <c r="G948" s="44"/>
      <c r="H948" s="25"/>
      <c r="I948" s="25"/>
    </row>
    <row r="949">
      <c r="A949" s="47">
        <v>44319.0</v>
      </c>
      <c r="B949" s="5">
        <v>14938.1</v>
      </c>
      <c r="C949" s="5">
        <f t="shared" si="1"/>
        <v>-142.65</v>
      </c>
      <c r="D949" s="20">
        <f t="shared" si="2"/>
        <v>-0.009459078627</v>
      </c>
      <c r="E949" s="25"/>
      <c r="F949" s="25"/>
      <c r="G949" s="44"/>
      <c r="H949" s="25"/>
      <c r="I949" s="25"/>
    </row>
    <row r="950">
      <c r="A950" s="47">
        <v>44289.0</v>
      </c>
      <c r="B950" s="5">
        <v>15080.75</v>
      </c>
      <c r="C950" s="5">
        <f t="shared" si="1"/>
        <v>-164.85</v>
      </c>
      <c r="D950" s="20">
        <f t="shared" si="2"/>
        <v>-0.01081295587</v>
      </c>
      <c r="E950" s="25"/>
      <c r="F950" s="25"/>
      <c r="G950" s="44"/>
      <c r="H950" s="25"/>
      <c r="I950" s="25"/>
    </row>
    <row r="951">
      <c r="A951" s="47">
        <v>44258.0</v>
      </c>
      <c r="B951" s="5">
        <v>15245.6</v>
      </c>
      <c r="C951" s="5">
        <f t="shared" si="1"/>
        <v>326.5</v>
      </c>
      <c r="D951" s="20">
        <f t="shared" si="2"/>
        <v>0.02188469814</v>
      </c>
      <c r="E951" s="25"/>
      <c r="F951" s="25"/>
      <c r="G951" s="44"/>
      <c r="H951" s="25"/>
      <c r="I951" s="25"/>
    </row>
    <row r="952">
      <c r="A952" s="47">
        <v>44230.0</v>
      </c>
      <c r="B952" s="5">
        <v>14919.1</v>
      </c>
      <c r="C952" s="5">
        <f t="shared" si="1"/>
        <v>157.55</v>
      </c>
      <c r="D952" s="20">
        <f t="shared" si="2"/>
        <v>0.01067299843</v>
      </c>
      <c r="E952" s="25"/>
      <c r="F952" s="25"/>
      <c r="G952" s="44"/>
      <c r="H952" s="25"/>
      <c r="I952" s="25"/>
    </row>
    <row r="953">
      <c r="A953" s="47">
        <v>44199.0</v>
      </c>
      <c r="B953" s="5">
        <v>14761.55</v>
      </c>
      <c r="C953" s="5">
        <f t="shared" si="1"/>
        <v>232.4</v>
      </c>
      <c r="D953" s="20">
        <f t="shared" si="2"/>
        <v>0.01599542988</v>
      </c>
      <c r="E953" s="25"/>
      <c r="F953" s="25"/>
      <c r="G953" s="44"/>
      <c r="H953" s="25"/>
      <c r="I953" s="25"/>
    </row>
    <row r="954">
      <c r="A954" s="28" t="s">
        <v>606</v>
      </c>
      <c r="B954" s="5">
        <v>14529.15</v>
      </c>
      <c r="C954" s="5">
        <f t="shared" si="1"/>
        <v>-568.2</v>
      </c>
      <c r="D954" s="20">
        <f t="shared" si="2"/>
        <v>-0.03763574402</v>
      </c>
      <c r="E954" s="25"/>
      <c r="F954" s="25"/>
      <c r="G954" s="44"/>
      <c r="H954" s="25"/>
      <c r="I954" s="25"/>
    </row>
    <row r="955">
      <c r="A955" s="28" t="s">
        <v>607</v>
      </c>
      <c r="B955" s="5">
        <v>15097.35</v>
      </c>
      <c r="C955" s="5">
        <f t="shared" si="1"/>
        <v>115.35</v>
      </c>
      <c r="D955" s="20">
        <f t="shared" si="2"/>
        <v>0.007699239087</v>
      </c>
      <c r="E955" s="25"/>
      <c r="F955" s="25"/>
      <c r="G955" s="44"/>
      <c r="H955" s="25"/>
      <c r="I955" s="25"/>
    </row>
    <row r="956">
      <c r="A956" s="28" t="s">
        <v>608</v>
      </c>
      <c r="B956" s="5">
        <v>14982.0</v>
      </c>
      <c r="C956" s="5">
        <f t="shared" si="1"/>
        <v>274.2</v>
      </c>
      <c r="D956" s="20">
        <f t="shared" si="2"/>
        <v>0.01864316893</v>
      </c>
      <c r="E956" s="25"/>
      <c r="F956" s="25"/>
      <c r="G956" s="44"/>
      <c r="H956" s="25"/>
      <c r="I956" s="25"/>
    </row>
    <row r="957">
      <c r="A957" s="28" t="s">
        <v>609</v>
      </c>
      <c r="B957" s="5">
        <v>14707.8</v>
      </c>
      <c r="C957" s="5">
        <f t="shared" si="1"/>
        <v>32.1</v>
      </c>
      <c r="D957" s="20">
        <f t="shared" si="2"/>
        <v>0.002187289192</v>
      </c>
      <c r="E957" s="25"/>
      <c r="F957" s="25"/>
      <c r="G957" s="44"/>
      <c r="H957" s="25"/>
      <c r="I957" s="25"/>
    </row>
    <row r="958">
      <c r="A958" s="28" t="s">
        <v>610</v>
      </c>
      <c r="B958" s="5">
        <v>14675.7</v>
      </c>
      <c r="C958" s="5">
        <f t="shared" si="1"/>
        <v>-306.05</v>
      </c>
      <c r="D958" s="20">
        <f t="shared" si="2"/>
        <v>-0.02042818763</v>
      </c>
      <c r="E958" s="25"/>
      <c r="F958" s="25"/>
      <c r="G958" s="44"/>
      <c r="H958" s="25"/>
      <c r="I958" s="25"/>
    </row>
    <row r="959">
      <c r="A959" s="28" t="s">
        <v>611</v>
      </c>
      <c r="B959" s="5">
        <v>14981.75</v>
      </c>
      <c r="C959" s="5">
        <f t="shared" si="1"/>
        <v>-137.2</v>
      </c>
      <c r="D959" s="20">
        <f t="shared" si="2"/>
        <v>-0.009074704262</v>
      </c>
      <c r="E959" s="25"/>
      <c r="F959" s="25"/>
      <c r="G959" s="44"/>
      <c r="H959" s="25"/>
      <c r="I959" s="25"/>
    </row>
    <row r="960">
      <c r="A960" s="28" t="s">
        <v>612</v>
      </c>
      <c r="B960" s="5">
        <v>15118.95</v>
      </c>
      <c r="C960" s="5">
        <f t="shared" si="1"/>
        <v>-89.95</v>
      </c>
      <c r="D960" s="20">
        <f t="shared" si="2"/>
        <v>-0.00591430018</v>
      </c>
      <c r="E960" s="25"/>
      <c r="F960" s="25"/>
      <c r="G960" s="44"/>
      <c r="H960" s="25"/>
      <c r="I960" s="25"/>
    </row>
    <row r="961">
      <c r="A961" s="28" t="s">
        <v>613</v>
      </c>
      <c r="B961" s="5">
        <v>15208.9</v>
      </c>
      <c r="C961" s="5">
        <f t="shared" si="1"/>
        <v>-104.55</v>
      </c>
      <c r="D961" s="20">
        <f t="shared" si="2"/>
        <v>-0.006827331529</v>
      </c>
      <c r="E961" s="25"/>
      <c r="F961" s="25"/>
      <c r="G961" s="44"/>
      <c r="H961" s="25"/>
      <c r="I961" s="25"/>
    </row>
    <row r="962">
      <c r="A962" s="28" t="s">
        <v>614</v>
      </c>
      <c r="B962" s="5">
        <v>15313.45</v>
      </c>
      <c r="C962" s="5">
        <f t="shared" si="1"/>
        <v>-1.25</v>
      </c>
      <c r="D962" s="20">
        <f t="shared" si="2"/>
        <v>-0.0000816209263</v>
      </c>
      <c r="E962" s="25"/>
      <c r="F962" s="25"/>
      <c r="G962" s="44"/>
      <c r="H962" s="25"/>
      <c r="I962" s="25"/>
    </row>
    <row r="963">
      <c r="A963" s="28" t="s">
        <v>615</v>
      </c>
      <c r="B963" s="5">
        <v>15314.7</v>
      </c>
      <c r="C963" s="5">
        <f t="shared" si="1"/>
        <v>151.4</v>
      </c>
      <c r="D963" s="20">
        <f t="shared" si="2"/>
        <v>0.009984633952</v>
      </c>
      <c r="E963" s="25"/>
      <c r="F963" s="25"/>
      <c r="G963" s="44"/>
      <c r="H963" s="25"/>
      <c r="I963" s="25"/>
    </row>
    <row r="964">
      <c r="A964" s="47">
        <v>44532.0</v>
      </c>
      <c r="B964" s="5">
        <v>15163.3</v>
      </c>
      <c r="C964" s="5">
        <f t="shared" si="1"/>
        <v>-10</v>
      </c>
      <c r="D964" s="20">
        <f t="shared" si="2"/>
        <v>-0.0006590524144</v>
      </c>
      <c r="E964" s="25"/>
      <c r="F964" s="25"/>
      <c r="G964" s="44"/>
      <c r="H964" s="25"/>
      <c r="I964" s="25"/>
    </row>
    <row r="965">
      <c r="A965" s="47">
        <v>44502.0</v>
      </c>
      <c r="B965" s="5">
        <v>15173.3</v>
      </c>
      <c r="C965" s="5">
        <f t="shared" si="1"/>
        <v>66.8</v>
      </c>
      <c r="D965" s="20">
        <f t="shared" si="2"/>
        <v>0.004421937577</v>
      </c>
      <c r="E965" s="25"/>
      <c r="F965" s="25"/>
      <c r="G965" s="44"/>
      <c r="H965" s="25"/>
      <c r="I965" s="25"/>
    </row>
    <row r="966">
      <c r="A966" s="47">
        <v>44471.0</v>
      </c>
      <c r="B966" s="5">
        <v>15106.5</v>
      </c>
      <c r="C966" s="5">
        <f t="shared" si="1"/>
        <v>-2.8</v>
      </c>
      <c r="D966" s="20">
        <f t="shared" si="2"/>
        <v>-0.0001853163284</v>
      </c>
      <c r="E966" s="25"/>
      <c r="F966" s="25"/>
      <c r="G966" s="44"/>
      <c r="H966" s="25"/>
      <c r="I966" s="25"/>
    </row>
    <row r="967">
      <c r="A967" s="47">
        <v>44441.0</v>
      </c>
      <c r="B967" s="5">
        <v>15109.3</v>
      </c>
      <c r="C967" s="5">
        <f t="shared" si="1"/>
        <v>-6.5</v>
      </c>
      <c r="D967" s="20">
        <f t="shared" si="2"/>
        <v>-0.0004300136281</v>
      </c>
      <c r="E967" s="25"/>
      <c r="F967" s="25"/>
      <c r="G967" s="44"/>
      <c r="H967" s="25"/>
      <c r="I967" s="25"/>
    </row>
    <row r="968">
      <c r="A968" s="47">
        <v>44410.0</v>
      </c>
      <c r="B968" s="5">
        <v>15115.8</v>
      </c>
      <c r="C968" s="5">
        <f t="shared" si="1"/>
        <v>191.55</v>
      </c>
      <c r="D968" s="20">
        <f t="shared" si="2"/>
        <v>0.01283481582</v>
      </c>
      <c r="E968" s="25"/>
      <c r="F968" s="25"/>
      <c r="G968" s="44"/>
      <c r="H968" s="25"/>
      <c r="I968" s="25"/>
    </row>
    <row r="969">
      <c r="A969" s="47">
        <v>44318.0</v>
      </c>
      <c r="B969" s="5">
        <v>14924.25</v>
      </c>
      <c r="C969" s="5">
        <f t="shared" si="1"/>
        <v>28.6</v>
      </c>
      <c r="D969" s="20">
        <f t="shared" si="2"/>
        <v>0.001920023631</v>
      </c>
      <c r="E969" s="25"/>
      <c r="F969" s="25"/>
      <c r="G969" s="44"/>
      <c r="H969" s="25"/>
      <c r="I969" s="25"/>
    </row>
    <row r="970">
      <c r="A970" s="47">
        <v>44288.0</v>
      </c>
      <c r="B970" s="5">
        <v>14895.65</v>
      </c>
      <c r="C970" s="5">
        <f t="shared" si="1"/>
        <v>105.7</v>
      </c>
      <c r="D970" s="20">
        <f t="shared" si="2"/>
        <v>0.007146744918</v>
      </c>
      <c r="E970" s="25"/>
      <c r="F970" s="25"/>
      <c r="G970" s="44"/>
      <c r="H970" s="25"/>
      <c r="I970" s="25"/>
    </row>
    <row r="971">
      <c r="A971" s="47">
        <v>44257.0</v>
      </c>
      <c r="B971" s="5">
        <v>14789.95</v>
      </c>
      <c r="C971" s="5">
        <f t="shared" si="1"/>
        <v>142.1</v>
      </c>
      <c r="D971" s="20">
        <f t="shared" si="2"/>
        <v>0.009701082411</v>
      </c>
      <c r="E971" s="25"/>
      <c r="F971" s="25"/>
      <c r="G971" s="44"/>
      <c r="H971" s="25"/>
      <c r="I971" s="25"/>
    </row>
    <row r="972">
      <c r="A972" s="47">
        <v>44229.0</v>
      </c>
      <c r="B972" s="5">
        <v>14647.85</v>
      </c>
      <c r="C972" s="5">
        <f t="shared" si="1"/>
        <v>366.65</v>
      </c>
      <c r="D972" s="20">
        <f t="shared" si="2"/>
        <v>0.02567361286</v>
      </c>
      <c r="E972" s="25"/>
      <c r="F972" s="25"/>
      <c r="G972" s="44"/>
      <c r="H972" s="25"/>
      <c r="I972" s="25"/>
    </row>
    <row r="973">
      <c r="A973" s="47">
        <v>44198.0</v>
      </c>
      <c r="B973" s="5">
        <v>14281.2</v>
      </c>
      <c r="C973" s="5">
        <f t="shared" si="1"/>
        <v>646.6</v>
      </c>
      <c r="D973" s="20">
        <f t="shared" si="2"/>
        <v>0.04742346677</v>
      </c>
      <c r="E973" s="25"/>
      <c r="F973" s="25"/>
      <c r="G973" s="44"/>
      <c r="H973" s="25"/>
      <c r="I973" s="25"/>
    </row>
    <row r="974">
      <c r="A974" s="28" t="s">
        <v>616</v>
      </c>
      <c r="B974" s="5">
        <v>13634.6</v>
      </c>
      <c r="C974" s="5">
        <f t="shared" si="1"/>
        <v>-182.95</v>
      </c>
      <c r="D974" s="20">
        <f t="shared" si="2"/>
        <v>-0.01324040803</v>
      </c>
      <c r="E974" s="25"/>
      <c r="F974" s="25"/>
      <c r="G974" s="44"/>
      <c r="H974" s="25"/>
      <c r="I974" s="25"/>
    </row>
    <row r="975">
      <c r="A975" s="28" t="s">
        <v>617</v>
      </c>
      <c r="B975" s="5">
        <v>13817.55</v>
      </c>
      <c r="C975" s="5">
        <f t="shared" si="1"/>
        <v>-149.95</v>
      </c>
      <c r="D975" s="20">
        <f t="shared" si="2"/>
        <v>-0.0107356363</v>
      </c>
      <c r="E975" s="25"/>
      <c r="F975" s="25"/>
      <c r="G975" s="44"/>
      <c r="H975" s="25"/>
      <c r="I975" s="25"/>
    </row>
    <row r="976">
      <c r="A976" s="28" t="s">
        <v>618</v>
      </c>
      <c r="B976" s="5">
        <v>13967.5</v>
      </c>
      <c r="C976" s="5">
        <f t="shared" si="1"/>
        <v>-271.4</v>
      </c>
      <c r="D976" s="20">
        <f t="shared" si="2"/>
        <v>-0.01906046113</v>
      </c>
      <c r="E976" s="25"/>
      <c r="F976" s="25"/>
      <c r="G976" s="44"/>
      <c r="H976" s="25"/>
      <c r="I976" s="25"/>
    </row>
    <row r="977">
      <c r="A977" s="28" t="s">
        <v>619</v>
      </c>
      <c r="B977" s="5">
        <v>14238.9</v>
      </c>
      <c r="C977" s="5">
        <f t="shared" si="1"/>
        <v>-133</v>
      </c>
      <c r="D977" s="20">
        <f t="shared" si="2"/>
        <v>-0.009254169595</v>
      </c>
      <c r="E977" s="25"/>
      <c r="F977" s="25"/>
      <c r="G977" s="44"/>
      <c r="H977" s="25"/>
      <c r="I977" s="25"/>
    </row>
    <row r="978">
      <c r="A978" s="28" t="s">
        <v>620</v>
      </c>
      <c r="B978" s="5">
        <v>14371.9</v>
      </c>
      <c r="C978" s="5">
        <f t="shared" si="1"/>
        <v>-218.45</v>
      </c>
      <c r="D978" s="20">
        <f t="shared" si="2"/>
        <v>-0.01497222479</v>
      </c>
      <c r="E978" s="25"/>
      <c r="F978" s="25"/>
      <c r="G978" s="44"/>
      <c r="H978" s="25"/>
      <c r="I978" s="25"/>
    </row>
    <row r="979">
      <c r="A979" s="28" t="s">
        <v>621</v>
      </c>
      <c r="B979" s="5">
        <v>14590.35</v>
      </c>
      <c r="C979" s="5">
        <f t="shared" si="1"/>
        <v>-54.35</v>
      </c>
      <c r="D979" s="20">
        <f t="shared" si="2"/>
        <v>-0.003711240244</v>
      </c>
      <c r="E979" s="25"/>
      <c r="F979" s="25"/>
      <c r="G979" s="44"/>
      <c r="H979" s="25"/>
      <c r="I979" s="25"/>
    </row>
    <row r="980">
      <c r="A980" s="28" t="s">
        <v>622</v>
      </c>
      <c r="B980" s="5">
        <v>14644.7</v>
      </c>
      <c r="C980" s="5">
        <f t="shared" si="1"/>
        <v>123.55</v>
      </c>
      <c r="D980" s="20">
        <f t="shared" si="2"/>
        <v>0.008508279303</v>
      </c>
      <c r="E980" s="25"/>
      <c r="F980" s="25"/>
      <c r="G980" s="44"/>
      <c r="H980" s="25"/>
      <c r="I980" s="25"/>
    </row>
    <row r="981">
      <c r="A981" s="28" t="s">
        <v>623</v>
      </c>
      <c r="B981" s="5">
        <v>14521.15</v>
      </c>
      <c r="C981" s="5">
        <f t="shared" si="1"/>
        <v>239.85</v>
      </c>
      <c r="D981" s="20">
        <f t="shared" si="2"/>
        <v>0.01679468956</v>
      </c>
      <c r="E981" s="25"/>
      <c r="F981" s="25"/>
      <c r="G981" s="44"/>
      <c r="H981" s="25"/>
      <c r="I981" s="25"/>
    </row>
    <row r="982">
      <c r="A982" s="28" t="s">
        <v>624</v>
      </c>
      <c r="B982" s="5">
        <v>14281.3</v>
      </c>
      <c r="C982" s="5">
        <f t="shared" si="1"/>
        <v>-152.4</v>
      </c>
      <c r="D982" s="20">
        <f t="shared" si="2"/>
        <v>-0.01055862322</v>
      </c>
      <c r="E982" s="25"/>
      <c r="F982" s="25"/>
      <c r="G982" s="44"/>
      <c r="H982" s="25"/>
      <c r="I982" s="25"/>
    </row>
    <row r="983">
      <c r="A983" s="28" t="s">
        <v>625</v>
      </c>
      <c r="B983" s="5">
        <v>14433.7</v>
      </c>
      <c r="C983" s="5">
        <f t="shared" si="1"/>
        <v>-161.9</v>
      </c>
      <c r="D983" s="20">
        <f t="shared" si="2"/>
        <v>-0.01109238401</v>
      </c>
      <c r="E983" s="25"/>
      <c r="F983" s="25"/>
      <c r="G983" s="44"/>
      <c r="H983" s="25"/>
      <c r="I983" s="25"/>
    </row>
    <row r="984">
      <c r="A984" s="28" t="s">
        <v>626</v>
      </c>
      <c r="B984" s="5">
        <v>14595.6</v>
      </c>
      <c r="C984" s="5">
        <f t="shared" si="1"/>
        <v>30.75</v>
      </c>
      <c r="D984" s="20">
        <f t="shared" si="2"/>
        <v>0.002111247284</v>
      </c>
      <c r="E984" s="25"/>
      <c r="F984" s="25"/>
      <c r="G984" s="44"/>
      <c r="H984" s="25"/>
      <c r="I984" s="25"/>
    </row>
    <row r="985">
      <c r="A985" s="28" t="s">
        <v>627</v>
      </c>
      <c r="B985" s="5">
        <v>14564.85</v>
      </c>
      <c r="C985" s="5">
        <f t="shared" si="1"/>
        <v>1.4</v>
      </c>
      <c r="D985" s="20">
        <f t="shared" si="2"/>
        <v>0.00009613106784</v>
      </c>
      <c r="E985" s="25"/>
      <c r="F985" s="25"/>
      <c r="G985" s="44"/>
      <c r="H985" s="25"/>
      <c r="I985" s="25"/>
    </row>
    <row r="986">
      <c r="A986" s="47">
        <v>44531.0</v>
      </c>
      <c r="B986" s="5">
        <v>14563.45</v>
      </c>
      <c r="C986" s="5">
        <f t="shared" si="1"/>
        <v>78.7</v>
      </c>
      <c r="D986" s="20">
        <f t="shared" si="2"/>
        <v>0.00543330054</v>
      </c>
      <c r="E986" s="25"/>
      <c r="F986" s="25"/>
      <c r="G986" s="44"/>
      <c r="H986" s="25"/>
      <c r="I986" s="25"/>
    </row>
    <row r="987">
      <c r="A987" s="47">
        <v>44501.0</v>
      </c>
      <c r="B987" s="5">
        <v>14484.75</v>
      </c>
      <c r="C987" s="5">
        <f t="shared" si="1"/>
        <v>137.5</v>
      </c>
      <c r="D987" s="20">
        <f t="shared" si="2"/>
        <v>0.009583718134</v>
      </c>
      <c r="E987" s="25"/>
      <c r="F987" s="25"/>
      <c r="G987" s="44"/>
      <c r="H987" s="25"/>
      <c r="I987" s="25"/>
    </row>
    <row r="988">
      <c r="A988" s="47">
        <v>44409.0</v>
      </c>
      <c r="B988" s="5">
        <v>14347.25</v>
      </c>
      <c r="C988" s="5">
        <f t="shared" si="1"/>
        <v>209.9</v>
      </c>
      <c r="D988" s="20">
        <f t="shared" si="2"/>
        <v>0.01484719555</v>
      </c>
      <c r="E988" s="25"/>
      <c r="F988" s="25"/>
      <c r="G988" s="44"/>
      <c r="H988" s="25"/>
      <c r="I988" s="25"/>
    </row>
    <row r="989">
      <c r="A989" s="47">
        <v>44378.0</v>
      </c>
      <c r="B989" s="5">
        <v>14137.35</v>
      </c>
      <c r="C989" s="5">
        <f t="shared" si="1"/>
        <v>-8.9</v>
      </c>
      <c r="D989" s="20">
        <f t="shared" si="2"/>
        <v>-0.0006291419988</v>
      </c>
      <c r="E989" s="25"/>
      <c r="F989" s="25"/>
      <c r="G989" s="44"/>
      <c r="H989" s="25"/>
      <c r="I989" s="25"/>
    </row>
    <row r="990">
      <c r="A990" s="47">
        <v>44348.0</v>
      </c>
      <c r="B990" s="5">
        <v>14146.25</v>
      </c>
      <c r="C990" s="5">
        <f t="shared" si="1"/>
        <v>-53.25</v>
      </c>
      <c r="D990" s="20">
        <f t="shared" si="2"/>
        <v>-0.003750132047</v>
      </c>
      <c r="E990" s="25"/>
      <c r="F990" s="25"/>
      <c r="G990" s="44"/>
      <c r="H990" s="25"/>
      <c r="I990" s="25"/>
    </row>
    <row r="991">
      <c r="A991" s="47">
        <v>44317.0</v>
      </c>
      <c r="B991" s="5">
        <v>14199.5</v>
      </c>
      <c r="C991" s="5">
        <f t="shared" si="1"/>
        <v>66.6</v>
      </c>
      <c r="D991" s="20">
        <f t="shared" si="2"/>
        <v>0.004712408635</v>
      </c>
      <c r="E991" s="25"/>
      <c r="F991" s="25"/>
      <c r="G991" s="44"/>
      <c r="H991" s="25"/>
      <c r="I991" s="25"/>
    </row>
    <row r="992">
      <c r="A992" s="47">
        <v>44287.0</v>
      </c>
      <c r="B992" s="5">
        <v>14132.9</v>
      </c>
      <c r="C992" s="5">
        <f t="shared" si="1"/>
        <v>114.4</v>
      </c>
      <c r="D992" s="20">
        <f t="shared" si="2"/>
        <v>0.008160644862</v>
      </c>
      <c r="E992" s="25"/>
      <c r="F992" s="25"/>
      <c r="G992" s="44"/>
      <c r="H992" s="25"/>
      <c r="I992" s="25"/>
    </row>
    <row r="993">
      <c r="A993" s="47">
        <v>44197.0</v>
      </c>
      <c r="B993" s="5">
        <v>14018.5</v>
      </c>
      <c r="C993" s="5">
        <f t="shared" si="1"/>
        <v>36.75</v>
      </c>
      <c r="D993" s="20">
        <f t="shared" si="2"/>
        <v>0.002628426341</v>
      </c>
      <c r="E993" s="25"/>
      <c r="F993" s="25"/>
      <c r="G993" s="44"/>
      <c r="H993" s="25"/>
      <c r="I993" s="25"/>
    </row>
    <row r="994">
      <c r="A994" s="28" t="s">
        <v>628</v>
      </c>
      <c r="B994" s="5">
        <v>13981.75</v>
      </c>
      <c r="C994" s="5">
        <f t="shared" si="1"/>
        <v>-0.2</v>
      </c>
      <c r="D994" s="20">
        <f t="shared" si="2"/>
        <v>-0.00001430415643</v>
      </c>
      <c r="E994" s="25"/>
      <c r="F994" s="25"/>
      <c r="G994" s="44"/>
      <c r="H994" s="25"/>
      <c r="I994" s="25"/>
    </row>
    <row r="995">
      <c r="A995" s="28" t="s">
        <v>629</v>
      </c>
      <c r="B995" s="5">
        <v>13981.95</v>
      </c>
      <c r="C995" s="5">
        <f t="shared" si="1"/>
        <v>49.35</v>
      </c>
      <c r="D995" s="20">
        <f t="shared" si="2"/>
        <v>0.003542052453</v>
      </c>
      <c r="E995" s="25"/>
      <c r="F995" s="25"/>
      <c r="G995" s="44"/>
      <c r="H995" s="25"/>
      <c r="I995" s="25"/>
    </row>
    <row r="996">
      <c r="A996" s="28" t="s">
        <v>630</v>
      </c>
      <c r="B996" s="5">
        <v>13932.6</v>
      </c>
      <c r="C996" s="5">
        <f t="shared" si="1"/>
        <v>59.4</v>
      </c>
      <c r="D996" s="20">
        <f t="shared" si="2"/>
        <v>0.004281636537</v>
      </c>
      <c r="E996" s="25"/>
      <c r="F996" s="25"/>
      <c r="G996" s="44"/>
      <c r="H996" s="25"/>
      <c r="I996" s="25"/>
    </row>
    <row r="997">
      <c r="A997" s="28" t="s">
        <v>631</v>
      </c>
      <c r="B997" s="5">
        <v>13873.2</v>
      </c>
      <c r="C997" s="5">
        <f t="shared" si="1"/>
        <v>123.95</v>
      </c>
      <c r="D997" s="20">
        <f t="shared" si="2"/>
        <v>0.009015037184</v>
      </c>
      <c r="E997" s="25"/>
      <c r="F997" s="25"/>
      <c r="G997" s="44"/>
      <c r="H997" s="25"/>
      <c r="I997" s="25"/>
    </row>
    <row r="998">
      <c r="A998" s="28" t="s">
        <v>632</v>
      </c>
      <c r="B998" s="5">
        <v>13749.25</v>
      </c>
      <c r="C998" s="5">
        <f t="shared" si="1"/>
        <v>148.15</v>
      </c>
      <c r="D998" s="20">
        <f t="shared" si="2"/>
        <v>0.01089250134</v>
      </c>
      <c r="E998" s="25"/>
      <c r="F998" s="25"/>
      <c r="G998" s="44"/>
      <c r="H998" s="25"/>
      <c r="I998" s="25"/>
    </row>
    <row r="999">
      <c r="A999" s="28" t="s">
        <v>633</v>
      </c>
      <c r="B999" s="5">
        <v>13601.1</v>
      </c>
      <c r="C999" s="5">
        <f t="shared" si="1"/>
        <v>134.8</v>
      </c>
      <c r="D999" s="20">
        <f t="shared" si="2"/>
        <v>0.01001017354</v>
      </c>
      <c r="E999" s="25"/>
      <c r="F999" s="25"/>
      <c r="G999" s="44"/>
      <c r="H999" s="25"/>
      <c r="I999" s="25"/>
    </row>
    <row r="1000">
      <c r="A1000" s="28" t="s">
        <v>634</v>
      </c>
      <c r="B1000" s="5">
        <v>13466.3</v>
      </c>
      <c r="C1000" s="5">
        <f t="shared" si="1"/>
        <v>137.9</v>
      </c>
      <c r="D1000" s="20">
        <f t="shared" si="2"/>
        <v>0.01034632814</v>
      </c>
      <c r="E1000" s="25"/>
      <c r="F1000" s="25"/>
      <c r="G1000" s="44"/>
      <c r="H1000" s="25"/>
      <c r="I1000" s="25"/>
    </row>
    <row r="1001">
      <c r="A1001" s="28" t="s">
        <v>635</v>
      </c>
      <c r="B1001" s="5">
        <v>13328.4</v>
      </c>
      <c r="C1001" s="5">
        <f t="shared" si="1"/>
        <v>-432.15</v>
      </c>
      <c r="D1001" s="20">
        <f t="shared" si="2"/>
        <v>-0.03140499471</v>
      </c>
      <c r="E1001" s="25"/>
      <c r="F1001" s="25"/>
      <c r="G1001" s="44"/>
      <c r="H1001" s="25"/>
      <c r="I1001" s="25"/>
    </row>
    <row r="1002">
      <c r="A1002" s="28" t="s">
        <v>636</v>
      </c>
      <c r="B1002" s="5">
        <v>13760.55</v>
      </c>
      <c r="C1002" s="5">
        <f t="shared" si="1"/>
        <v>19.85</v>
      </c>
      <c r="D1002" s="20">
        <f t="shared" si="2"/>
        <v>0.001444613448</v>
      </c>
      <c r="E1002" s="25"/>
      <c r="F1002" s="25"/>
      <c r="G1002" s="44"/>
      <c r="H1002" s="25"/>
      <c r="I1002" s="25"/>
    </row>
    <row r="1003">
      <c r="A1003" s="28" t="s">
        <v>637</v>
      </c>
      <c r="B1003" s="5">
        <v>13740.7</v>
      </c>
      <c r="C1003" s="5">
        <f t="shared" si="1"/>
        <v>58</v>
      </c>
      <c r="D1003" s="20">
        <f t="shared" si="2"/>
        <v>0.004238929451</v>
      </c>
      <c r="E1003" s="25"/>
      <c r="F1003" s="25"/>
      <c r="G1003" s="44"/>
      <c r="H1003" s="25"/>
      <c r="I1003" s="25"/>
    </row>
    <row r="1004">
      <c r="A1004" s="28" t="s">
        <v>638</v>
      </c>
      <c r="B1004" s="5">
        <v>13682.7</v>
      </c>
      <c r="C1004" s="5">
        <f t="shared" si="1"/>
        <v>114.85</v>
      </c>
      <c r="D1004" s="20">
        <f t="shared" si="2"/>
        <v>0.00846486363</v>
      </c>
      <c r="E1004" s="25"/>
      <c r="F1004" s="25"/>
      <c r="G1004" s="44"/>
      <c r="H1004" s="25"/>
      <c r="I1004" s="25"/>
    </row>
    <row r="1005">
      <c r="A1005" s="28" t="s">
        <v>639</v>
      </c>
      <c r="B1005" s="5">
        <v>13567.85</v>
      </c>
      <c r="C1005" s="5">
        <f t="shared" si="1"/>
        <v>9.7</v>
      </c>
      <c r="D1005" s="20">
        <f t="shared" si="2"/>
        <v>0.0007154368406</v>
      </c>
      <c r="E1005" s="25"/>
      <c r="F1005" s="25"/>
      <c r="G1005" s="44"/>
      <c r="H1005" s="25"/>
      <c r="I1005" s="25"/>
    </row>
    <row r="1006">
      <c r="A1006" s="28" t="s">
        <v>640</v>
      </c>
      <c r="B1006" s="5">
        <v>13558.15</v>
      </c>
      <c r="C1006" s="5">
        <f t="shared" si="1"/>
        <v>44.3</v>
      </c>
      <c r="D1006" s="20">
        <f t="shared" si="2"/>
        <v>0.003278118375</v>
      </c>
      <c r="E1006" s="25"/>
      <c r="F1006" s="25"/>
      <c r="G1006" s="44"/>
      <c r="H1006" s="25"/>
      <c r="I1006" s="25"/>
    </row>
    <row r="1007">
      <c r="A1007" s="48">
        <v>44147.0</v>
      </c>
      <c r="B1007" s="5">
        <v>13513.85</v>
      </c>
      <c r="C1007" s="5">
        <f t="shared" si="1"/>
        <v>35.55</v>
      </c>
      <c r="D1007" s="20">
        <f t="shared" si="2"/>
        <v>0.002637572988</v>
      </c>
      <c r="E1007" s="25"/>
      <c r="F1007" s="25"/>
      <c r="G1007" s="44"/>
      <c r="H1007" s="25"/>
      <c r="I1007" s="25"/>
    </row>
    <row r="1008">
      <c r="A1008" s="48">
        <v>44116.0</v>
      </c>
      <c r="B1008" s="5">
        <v>13478.3</v>
      </c>
      <c r="C1008" s="5">
        <f t="shared" si="1"/>
        <v>-50.8</v>
      </c>
      <c r="D1008" s="20">
        <f t="shared" si="2"/>
        <v>-0.003754869134</v>
      </c>
      <c r="E1008" s="25"/>
      <c r="F1008" s="25"/>
      <c r="G1008" s="44"/>
      <c r="H1008" s="25"/>
      <c r="I1008" s="25"/>
    </row>
    <row r="1009">
      <c r="A1009" s="47">
        <v>44086.0</v>
      </c>
      <c r="B1009" s="5">
        <v>13529.1</v>
      </c>
      <c r="C1009" s="5">
        <f t="shared" si="1"/>
        <v>136.15</v>
      </c>
      <c r="D1009" s="20">
        <f t="shared" si="2"/>
        <v>0.01016579618</v>
      </c>
      <c r="E1009" s="25"/>
      <c r="F1009" s="25"/>
      <c r="G1009" s="44"/>
      <c r="H1009" s="25"/>
      <c r="I1009" s="25"/>
    </row>
    <row r="1010">
      <c r="A1010" s="47">
        <v>44055.0</v>
      </c>
      <c r="B1010" s="5">
        <v>13392.95</v>
      </c>
      <c r="C1010" s="5">
        <f t="shared" si="1"/>
        <v>37.2</v>
      </c>
      <c r="D1010" s="20">
        <f t="shared" si="2"/>
        <v>0.002785317185</v>
      </c>
      <c r="E1010" s="25"/>
      <c r="F1010" s="25"/>
      <c r="G1010" s="44"/>
      <c r="H1010" s="25"/>
      <c r="I1010" s="25"/>
    </row>
    <row r="1011">
      <c r="A1011" s="47">
        <v>44024.0</v>
      </c>
      <c r="B1011" s="5">
        <v>13355.75</v>
      </c>
      <c r="C1011" s="5">
        <f t="shared" si="1"/>
        <v>97.2</v>
      </c>
      <c r="D1011" s="20">
        <f t="shared" si="2"/>
        <v>0.00733111841</v>
      </c>
      <c r="E1011" s="25"/>
      <c r="F1011" s="25"/>
      <c r="G1011" s="44"/>
      <c r="H1011" s="25"/>
      <c r="I1011" s="25"/>
    </row>
    <row r="1012">
      <c r="A1012" s="47">
        <v>43933.0</v>
      </c>
      <c r="B1012" s="5">
        <v>13258.55</v>
      </c>
      <c r="C1012" s="5">
        <f t="shared" si="1"/>
        <v>124.65</v>
      </c>
      <c r="D1012" s="20">
        <f t="shared" si="2"/>
        <v>0.009490707254</v>
      </c>
      <c r="E1012" s="25"/>
      <c r="F1012" s="25"/>
      <c r="G1012" s="44"/>
      <c r="H1012" s="25"/>
      <c r="I1012" s="25"/>
    </row>
    <row r="1013">
      <c r="A1013" s="47">
        <v>43902.0</v>
      </c>
      <c r="B1013" s="5">
        <v>13133.9</v>
      </c>
      <c r="C1013" s="5">
        <f t="shared" si="1"/>
        <v>20.15</v>
      </c>
      <c r="D1013" s="20">
        <f t="shared" si="2"/>
        <v>0.001536555143</v>
      </c>
      <c r="E1013" s="25"/>
      <c r="F1013" s="25"/>
      <c r="G1013" s="44"/>
      <c r="H1013" s="25"/>
      <c r="I1013" s="25"/>
    </row>
    <row r="1014">
      <c r="A1014" s="47">
        <v>43873.0</v>
      </c>
      <c r="B1014" s="5">
        <v>13113.75</v>
      </c>
      <c r="C1014" s="5">
        <f t="shared" si="1"/>
        <v>4.7</v>
      </c>
      <c r="D1014" s="20">
        <f t="shared" si="2"/>
        <v>0.0003585309386</v>
      </c>
      <c r="E1014" s="25"/>
      <c r="F1014" s="25"/>
      <c r="G1014" s="44"/>
      <c r="H1014" s="25"/>
      <c r="I1014" s="25"/>
    </row>
    <row r="1015">
      <c r="A1015" s="47">
        <v>43842.0</v>
      </c>
      <c r="B1015" s="5">
        <v>13109.05</v>
      </c>
      <c r="C1015" s="5">
        <f t="shared" si="1"/>
        <v>140.1</v>
      </c>
      <c r="D1015" s="20">
        <f t="shared" si="2"/>
        <v>0.01080272497</v>
      </c>
      <c r="E1015" s="25"/>
      <c r="F1015" s="25"/>
      <c r="G1015" s="44"/>
      <c r="H1015" s="25"/>
      <c r="I1015" s="25"/>
    </row>
    <row r="1016">
      <c r="A1016" s="28" t="s">
        <v>641</v>
      </c>
      <c r="B1016" s="5">
        <v>12968.95</v>
      </c>
      <c r="C1016" s="5">
        <f t="shared" si="1"/>
        <v>-18.05</v>
      </c>
      <c r="D1016" s="20">
        <f t="shared" si="2"/>
        <v>-0.00138985139</v>
      </c>
      <c r="E1016" s="25"/>
      <c r="F1016" s="25"/>
      <c r="G1016" s="44"/>
      <c r="H1016" s="25"/>
      <c r="I1016" s="25"/>
    </row>
    <row r="1017">
      <c r="A1017" s="28" t="s">
        <v>642</v>
      </c>
      <c r="B1017" s="5">
        <v>12987.0</v>
      </c>
      <c r="C1017" s="5">
        <f t="shared" si="1"/>
        <v>128.6</v>
      </c>
      <c r="D1017" s="20">
        <f t="shared" si="2"/>
        <v>0.01000124432</v>
      </c>
      <c r="E1017" s="25"/>
      <c r="F1017" s="25"/>
      <c r="G1017" s="44"/>
      <c r="H1017" s="25"/>
      <c r="I1017" s="25"/>
    </row>
    <row r="1018">
      <c r="A1018" s="28" t="s">
        <v>643</v>
      </c>
      <c r="B1018" s="5">
        <v>12858.4</v>
      </c>
      <c r="C1018" s="5">
        <f t="shared" si="1"/>
        <v>-196.75</v>
      </c>
      <c r="D1018" s="20">
        <f t="shared" si="2"/>
        <v>-0.01507068092</v>
      </c>
      <c r="E1018" s="25"/>
      <c r="F1018" s="25"/>
      <c r="G1018" s="44"/>
      <c r="H1018" s="25"/>
      <c r="I1018" s="25"/>
    </row>
    <row r="1019">
      <c r="A1019" s="28" t="s">
        <v>644</v>
      </c>
      <c r="B1019" s="5">
        <v>13055.15</v>
      </c>
      <c r="C1019" s="5">
        <f t="shared" si="1"/>
        <v>128.7</v>
      </c>
      <c r="D1019" s="20">
        <f t="shared" si="2"/>
        <v>0.009956329851</v>
      </c>
      <c r="E1019" s="25"/>
      <c r="F1019" s="25"/>
      <c r="G1019" s="44"/>
      <c r="H1019" s="25"/>
      <c r="I1019" s="25"/>
    </row>
    <row r="1020">
      <c r="A1020" s="28" t="s">
        <v>645</v>
      </c>
      <c r="B1020" s="5">
        <v>12926.45</v>
      </c>
      <c r="C1020" s="5">
        <f t="shared" si="1"/>
        <v>67.4</v>
      </c>
      <c r="D1020" s="20">
        <f t="shared" si="2"/>
        <v>0.005241444741</v>
      </c>
      <c r="E1020" s="25"/>
      <c r="F1020" s="25"/>
      <c r="G1020" s="44"/>
      <c r="H1020" s="25"/>
      <c r="I1020" s="25"/>
    </row>
    <row r="1021">
      <c r="A1021" s="28" t="s">
        <v>646</v>
      </c>
      <c r="B1021" s="5">
        <v>12859.05</v>
      </c>
      <c r="C1021" s="5">
        <f t="shared" si="1"/>
        <v>87.35</v>
      </c>
      <c r="D1021" s="20">
        <f t="shared" si="2"/>
        <v>0.006839340104</v>
      </c>
      <c r="E1021" s="25"/>
      <c r="F1021" s="25"/>
      <c r="G1021" s="44"/>
      <c r="H1021" s="25"/>
      <c r="I1021" s="25"/>
    </row>
    <row r="1022">
      <c r="A1022" s="28" t="s">
        <v>647</v>
      </c>
      <c r="B1022" s="5">
        <v>12771.7</v>
      </c>
      <c r="C1022" s="5">
        <f t="shared" si="1"/>
        <v>-166.55</v>
      </c>
      <c r="D1022" s="20">
        <f t="shared" si="2"/>
        <v>-0.01287268371</v>
      </c>
      <c r="E1022" s="25"/>
      <c r="F1022" s="25"/>
      <c r="G1022" s="44"/>
      <c r="H1022" s="25"/>
      <c r="I1022" s="25"/>
    </row>
    <row r="1023">
      <c r="A1023" s="28" t="s">
        <v>648</v>
      </c>
      <c r="B1023" s="5">
        <v>12938.25</v>
      </c>
      <c r="C1023" s="5">
        <f t="shared" si="1"/>
        <v>64.05</v>
      </c>
      <c r="D1023" s="20">
        <f t="shared" si="2"/>
        <v>0.004975066412</v>
      </c>
      <c r="E1023" s="25"/>
      <c r="F1023" s="25"/>
      <c r="G1023" s="44"/>
      <c r="H1023" s="25"/>
      <c r="I1023" s="25"/>
    </row>
    <row r="1024">
      <c r="A1024" s="28" t="s">
        <v>649</v>
      </c>
      <c r="B1024" s="5">
        <v>12874.2</v>
      </c>
      <c r="C1024" s="5">
        <f t="shared" si="1"/>
        <v>93.95</v>
      </c>
      <c r="D1024" s="20">
        <f t="shared" si="2"/>
        <v>0.007351186401</v>
      </c>
      <c r="E1024" s="25"/>
      <c r="F1024" s="25"/>
      <c r="G1024" s="44"/>
      <c r="H1024" s="25"/>
      <c r="I1024" s="25"/>
    </row>
    <row r="1025">
      <c r="A1025" s="28" t="s">
        <v>650</v>
      </c>
      <c r="B1025" s="5">
        <v>12780.25</v>
      </c>
      <c r="C1025" s="5">
        <f t="shared" si="1"/>
        <v>60.3</v>
      </c>
      <c r="D1025" s="20">
        <f t="shared" si="2"/>
        <v>0.004740584672</v>
      </c>
      <c r="E1025" s="25"/>
      <c r="F1025" s="25"/>
      <c r="G1025" s="44"/>
      <c r="H1025" s="25"/>
      <c r="I1025" s="25"/>
    </row>
    <row r="1026">
      <c r="A1026" s="28" t="s">
        <v>651</v>
      </c>
      <c r="B1026" s="5">
        <v>12719.95</v>
      </c>
      <c r="C1026" s="5">
        <f t="shared" si="1"/>
        <v>29.15</v>
      </c>
      <c r="D1026" s="20">
        <f t="shared" si="2"/>
        <v>0.002296939515</v>
      </c>
      <c r="E1026" s="25"/>
      <c r="F1026" s="25"/>
      <c r="G1026" s="44"/>
      <c r="H1026" s="25"/>
      <c r="I1026" s="25"/>
    </row>
    <row r="1027">
      <c r="A1027" s="48">
        <v>44176.0</v>
      </c>
      <c r="B1027" s="5">
        <v>12690.8</v>
      </c>
      <c r="C1027" s="5">
        <f t="shared" si="1"/>
        <v>-58.35</v>
      </c>
      <c r="D1027" s="20">
        <f t="shared" si="2"/>
        <v>-0.004576775707</v>
      </c>
      <c r="E1027" s="25"/>
      <c r="F1027" s="25"/>
      <c r="G1027" s="44"/>
      <c r="H1027" s="25"/>
      <c r="I1027" s="25"/>
    </row>
    <row r="1028">
      <c r="A1028" s="48">
        <v>44146.0</v>
      </c>
      <c r="B1028" s="5">
        <v>12749.15</v>
      </c>
      <c r="C1028" s="5">
        <f t="shared" si="1"/>
        <v>118.05</v>
      </c>
      <c r="D1028" s="20">
        <f t="shared" si="2"/>
        <v>0.009345979368</v>
      </c>
      <c r="E1028" s="25"/>
      <c r="F1028" s="25"/>
      <c r="G1028" s="44"/>
      <c r="H1028" s="25"/>
      <c r="I1028" s="25"/>
    </row>
    <row r="1029">
      <c r="A1029" s="48">
        <v>44115.0</v>
      </c>
      <c r="B1029" s="5">
        <v>12631.1</v>
      </c>
      <c r="C1029" s="5">
        <f t="shared" si="1"/>
        <v>170.05</v>
      </c>
      <c r="D1029" s="20">
        <f t="shared" si="2"/>
        <v>0.01364652256</v>
      </c>
      <c r="E1029" s="25"/>
      <c r="F1029" s="25"/>
      <c r="G1029" s="44"/>
      <c r="H1029" s="25"/>
      <c r="I1029" s="25"/>
    </row>
    <row r="1030">
      <c r="A1030" s="47">
        <v>44085.0</v>
      </c>
      <c r="B1030" s="5">
        <v>12461.05</v>
      </c>
      <c r="C1030" s="5">
        <f t="shared" si="1"/>
        <v>197.5</v>
      </c>
      <c r="D1030" s="20">
        <f t="shared" si="2"/>
        <v>0.01610463528</v>
      </c>
      <c r="E1030" s="25"/>
      <c r="F1030" s="25"/>
      <c r="G1030" s="44"/>
      <c r="H1030" s="25"/>
      <c r="I1030" s="25"/>
    </row>
    <row r="1031">
      <c r="A1031" s="47">
        <v>43993.0</v>
      </c>
      <c r="B1031" s="5">
        <v>12263.55</v>
      </c>
      <c r="C1031" s="5">
        <f t="shared" si="1"/>
        <v>143.25</v>
      </c>
      <c r="D1031" s="20">
        <f t="shared" si="2"/>
        <v>0.01181901438</v>
      </c>
      <c r="E1031" s="25"/>
      <c r="F1031" s="25"/>
      <c r="G1031" s="44"/>
      <c r="H1031" s="25"/>
      <c r="I1031" s="25"/>
    </row>
    <row r="1032">
      <c r="A1032" s="47">
        <v>43962.0</v>
      </c>
      <c r="B1032" s="5">
        <v>12120.3</v>
      </c>
      <c r="C1032" s="5">
        <f t="shared" si="1"/>
        <v>211.8</v>
      </c>
      <c r="D1032" s="20">
        <f t="shared" si="2"/>
        <v>0.01778561532</v>
      </c>
      <c r="E1032" s="25"/>
      <c r="F1032" s="25"/>
      <c r="G1032" s="44"/>
      <c r="H1032" s="25"/>
      <c r="I1032" s="25"/>
    </row>
    <row r="1033">
      <c r="A1033" s="47">
        <v>43932.0</v>
      </c>
      <c r="B1033" s="5">
        <v>11908.5</v>
      </c>
      <c r="C1033" s="5">
        <f t="shared" si="1"/>
        <v>95</v>
      </c>
      <c r="D1033" s="20">
        <f t="shared" si="2"/>
        <v>0.008041647268</v>
      </c>
      <c r="E1033" s="25"/>
      <c r="F1033" s="25"/>
      <c r="G1033" s="44"/>
      <c r="H1033" s="25"/>
      <c r="I1033" s="25"/>
    </row>
    <row r="1034">
      <c r="A1034" s="47">
        <v>43901.0</v>
      </c>
      <c r="B1034" s="5">
        <v>11813.5</v>
      </c>
      <c r="C1034" s="5">
        <f t="shared" si="1"/>
        <v>144.35</v>
      </c>
      <c r="D1034" s="20">
        <f t="shared" si="2"/>
        <v>0.01237022405</v>
      </c>
      <c r="E1034" s="25"/>
      <c r="F1034" s="25"/>
      <c r="G1034" s="44"/>
      <c r="H1034" s="25"/>
      <c r="I1034" s="25"/>
    </row>
    <row r="1035">
      <c r="A1035" s="47">
        <v>43872.0</v>
      </c>
      <c r="B1035" s="5">
        <v>11669.15</v>
      </c>
      <c r="C1035" s="5">
        <f t="shared" si="1"/>
        <v>26.75</v>
      </c>
      <c r="D1035" s="20">
        <f t="shared" si="2"/>
        <v>0.002297636226</v>
      </c>
      <c r="E1035" s="25"/>
      <c r="F1035" s="25"/>
      <c r="G1035" s="44"/>
      <c r="H1035" s="25"/>
      <c r="I1035" s="25"/>
    </row>
    <row r="1036">
      <c r="A1036" s="28" t="s">
        <v>652</v>
      </c>
      <c r="B1036" s="5">
        <v>11642.4</v>
      </c>
      <c r="C1036" s="5">
        <f t="shared" si="1"/>
        <v>-28.4</v>
      </c>
      <c r="D1036" s="20">
        <f t="shared" si="2"/>
        <v>-0.002433423587</v>
      </c>
      <c r="E1036" s="25"/>
      <c r="F1036" s="25"/>
      <c r="G1036" s="44"/>
      <c r="H1036" s="25"/>
      <c r="I1036" s="25"/>
    </row>
    <row r="1037">
      <c r="A1037" s="28" t="s">
        <v>653</v>
      </c>
      <c r="B1037" s="5">
        <v>11670.8</v>
      </c>
      <c r="C1037" s="5">
        <f t="shared" si="1"/>
        <v>-58.8</v>
      </c>
      <c r="D1037" s="20">
        <f t="shared" si="2"/>
        <v>-0.005012958669</v>
      </c>
      <c r="E1037" s="25"/>
      <c r="F1037" s="25"/>
      <c r="G1037" s="44"/>
      <c r="H1037" s="25"/>
      <c r="I1037" s="25"/>
    </row>
    <row r="1038">
      <c r="A1038" s="28" t="s">
        <v>654</v>
      </c>
      <c r="B1038" s="5">
        <v>11729.6</v>
      </c>
      <c r="C1038" s="5">
        <f t="shared" si="1"/>
        <v>-159.8</v>
      </c>
      <c r="D1038" s="20">
        <f t="shared" si="2"/>
        <v>-0.01344054368</v>
      </c>
      <c r="E1038" s="25"/>
      <c r="F1038" s="25"/>
      <c r="G1038" s="44"/>
      <c r="H1038" s="25"/>
      <c r="I1038" s="25"/>
    </row>
    <row r="1039">
      <c r="A1039" s="28" t="s">
        <v>655</v>
      </c>
      <c r="B1039" s="5">
        <v>11889.4</v>
      </c>
      <c r="C1039" s="5">
        <f t="shared" si="1"/>
        <v>121.65</v>
      </c>
      <c r="D1039" s="20">
        <f t="shared" si="2"/>
        <v>0.01033757515</v>
      </c>
      <c r="E1039" s="25"/>
      <c r="F1039" s="25"/>
      <c r="G1039" s="44"/>
      <c r="H1039" s="25"/>
      <c r="I1039" s="25"/>
    </row>
    <row r="1040">
      <c r="A1040" s="28" t="s">
        <v>656</v>
      </c>
      <c r="B1040" s="5">
        <v>11767.75</v>
      </c>
      <c r="C1040" s="5">
        <f t="shared" si="1"/>
        <v>-162.6</v>
      </c>
      <c r="D1040" s="20">
        <f t="shared" si="2"/>
        <v>-0.0136291056</v>
      </c>
      <c r="E1040" s="25"/>
      <c r="F1040" s="25"/>
      <c r="G1040" s="44"/>
      <c r="H1040" s="25"/>
      <c r="I1040" s="25"/>
    </row>
    <row r="1041">
      <c r="A1041" s="28" t="s">
        <v>657</v>
      </c>
      <c r="B1041" s="5">
        <v>11930.35</v>
      </c>
      <c r="C1041" s="5">
        <f t="shared" si="1"/>
        <v>33.9</v>
      </c>
      <c r="D1041" s="20">
        <f t="shared" si="2"/>
        <v>0.002849589583</v>
      </c>
      <c r="E1041" s="25"/>
      <c r="F1041" s="25"/>
      <c r="G1041" s="44"/>
      <c r="H1041" s="25"/>
      <c r="I1041" s="25"/>
    </row>
    <row r="1042">
      <c r="A1042" s="28" t="s">
        <v>658</v>
      </c>
      <c r="B1042" s="5">
        <v>11896.45</v>
      </c>
      <c r="C1042" s="5">
        <f t="shared" si="1"/>
        <v>-41.2</v>
      </c>
      <c r="D1042" s="20">
        <f t="shared" si="2"/>
        <v>-0.003451265534</v>
      </c>
      <c r="E1042" s="25"/>
      <c r="F1042" s="25"/>
      <c r="G1042" s="44"/>
      <c r="H1042" s="25"/>
      <c r="I1042" s="25"/>
    </row>
    <row r="1043">
      <c r="A1043" s="28" t="s">
        <v>659</v>
      </c>
      <c r="B1043" s="5">
        <v>11937.65</v>
      </c>
      <c r="C1043" s="5">
        <f t="shared" si="1"/>
        <v>40.85</v>
      </c>
      <c r="D1043" s="20">
        <f t="shared" si="2"/>
        <v>0.003433696456</v>
      </c>
      <c r="E1043" s="25"/>
      <c r="F1043" s="25"/>
      <c r="G1043" s="44"/>
      <c r="H1043" s="25"/>
      <c r="I1043" s="25"/>
    </row>
    <row r="1044">
      <c r="A1044" s="28" t="s">
        <v>660</v>
      </c>
      <c r="B1044" s="5">
        <v>11896.8</v>
      </c>
      <c r="C1044" s="5">
        <f t="shared" si="1"/>
        <v>23.75</v>
      </c>
      <c r="D1044" s="20">
        <f t="shared" si="2"/>
        <v>0.002000328475</v>
      </c>
      <c r="E1044" s="25"/>
      <c r="F1044" s="25"/>
      <c r="G1044" s="44"/>
      <c r="H1044" s="25"/>
      <c r="I1044" s="25"/>
    </row>
    <row r="1045">
      <c r="A1045" s="28" t="s">
        <v>661</v>
      </c>
      <c r="B1045" s="5">
        <v>11873.05</v>
      </c>
      <c r="C1045" s="5">
        <f t="shared" si="1"/>
        <v>110.6</v>
      </c>
      <c r="D1045" s="20">
        <f t="shared" si="2"/>
        <v>0.009402802987</v>
      </c>
      <c r="E1045" s="25"/>
      <c r="F1045" s="25"/>
      <c r="G1045" s="44"/>
      <c r="H1045" s="25"/>
      <c r="I1045" s="25"/>
    </row>
    <row r="1046">
      <c r="A1046" s="28" t="s">
        <v>662</v>
      </c>
      <c r="B1046" s="5">
        <v>11762.45</v>
      </c>
      <c r="C1046" s="5">
        <f t="shared" si="1"/>
        <v>82.1</v>
      </c>
      <c r="D1046" s="20">
        <f t="shared" si="2"/>
        <v>0.007028898963</v>
      </c>
      <c r="E1046" s="25"/>
      <c r="F1046" s="25"/>
      <c r="G1046" s="44"/>
      <c r="H1046" s="25"/>
      <c r="I1046" s="25"/>
    </row>
    <row r="1047">
      <c r="A1047" s="28" t="s">
        <v>663</v>
      </c>
      <c r="B1047" s="5">
        <v>11680.35</v>
      </c>
      <c r="C1047" s="5">
        <f t="shared" si="1"/>
        <v>-290.7</v>
      </c>
      <c r="D1047" s="20">
        <f t="shared" si="2"/>
        <v>-0.02428358415</v>
      </c>
      <c r="E1047" s="25"/>
      <c r="F1047" s="25"/>
      <c r="G1047" s="44"/>
      <c r="H1047" s="25"/>
      <c r="I1047" s="25"/>
    </row>
    <row r="1048">
      <c r="A1048" s="28" t="s">
        <v>664</v>
      </c>
      <c r="B1048" s="5">
        <v>11971.05</v>
      </c>
      <c r="C1048" s="5">
        <f t="shared" si="1"/>
        <v>36.55</v>
      </c>
      <c r="D1048" s="20">
        <f t="shared" si="2"/>
        <v>0.003062549751</v>
      </c>
      <c r="E1048" s="25"/>
      <c r="F1048" s="25"/>
      <c r="G1048" s="44"/>
      <c r="H1048" s="25"/>
      <c r="I1048" s="25"/>
    </row>
    <row r="1049">
      <c r="A1049" s="28" t="s">
        <v>665</v>
      </c>
      <c r="B1049" s="5">
        <v>11934.5</v>
      </c>
      <c r="C1049" s="5">
        <f t="shared" si="1"/>
        <v>3.55</v>
      </c>
      <c r="D1049" s="20">
        <f t="shared" si="2"/>
        <v>0.0002975454595</v>
      </c>
      <c r="E1049" s="25"/>
      <c r="F1049" s="25"/>
      <c r="G1049" s="44"/>
      <c r="H1049" s="25"/>
      <c r="I1049" s="25"/>
    </row>
    <row r="1050">
      <c r="A1050" s="48">
        <v>44175.0</v>
      </c>
      <c r="B1050" s="5">
        <v>11930.95</v>
      </c>
      <c r="C1050" s="5">
        <f t="shared" si="1"/>
        <v>16.75</v>
      </c>
      <c r="D1050" s="20">
        <f t="shared" si="2"/>
        <v>0.001405885414</v>
      </c>
      <c r="E1050" s="25"/>
      <c r="F1050" s="25"/>
      <c r="G1050" s="44"/>
      <c r="H1050" s="25"/>
      <c r="I1050" s="25"/>
    </row>
    <row r="1051">
      <c r="A1051" s="47">
        <v>44084.0</v>
      </c>
      <c r="B1051" s="5">
        <v>11914.2</v>
      </c>
      <c r="C1051" s="5">
        <f t="shared" si="1"/>
        <v>79.6</v>
      </c>
      <c r="D1051" s="20">
        <f t="shared" si="2"/>
        <v>0.006726040593</v>
      </c>
      <c r="E1051" s="25"/>
      <c r="F1051" s="25"/>
      <c r="G1051" s="44"/>
      <c r="H1051" s="25"/>
      <c r="I1051" s="25"/>
    </row>
    <row r="1052">
      <c r="A1052" s="47">
        <v>44053.0</v>
      </c>
      <c r="B1052" s="5">
        <v>11834.6</v>
      </c>
      <c r="C1052" s="5">
        <f t="shared" si="1"/>
        <v>95.75</v>
      </c>
      <c r="D1052" s="20">
        <f t="shared" si="2"/>
        <v>0.008156676335</v>
      </c>
      <c r="E1052" s="25"/>
      <c r="F1052" s="25"/>
      <c r="G1052" s="44"/>
      <c r="H1052" s="25"/>
      <c r="I1052" s="25"/>
    </row>
    <row r="1053">
      <c r="A1053" s="47">
        <v>44022.0</v>
      </c>
      <c r="B1053" s="5">
        <v>11738.85</v>
      </c>
      <c r="C1053" s="5">
        <f t="shared" si="1"/>
        <v>76.45</v>
      </c>
      <c r="D1053" s="20">
        <f t="shared" si="2"/>
        <v>0.006555254493</v>
      </c>
      <c r="E1053" s="25"/>
      <c r="F1053" s="25"/>
      <c r="G1053" s="44"/>
      <c r="H1053" s="25"/>
      <c r="I1053" s="25"/>
    </row>
    <row r="1054">
      <c r="A1054" s="47">
        <v>43992.0</v>
      </c>
      <c r="B1054" s="5">
        <v>11662.4</v>
      </c>
      <c r="C1054" s="5">
        <f t="shared" si="1"/>
        <v>159.05</v>
      </c>
      <c r="D1054" s="20">
        <f t="shared" si="2"/>
        <v>0.01382640709</v>
      </c>
      <c r="E1054" s="25"/>
      <c r="F1054" s="25"/>
      <c r="G1054" s="44"/>
      <c r="H1054" s="25"/>
      <c r="I1054" s="25"/>
    </row>
    <row r="1055">
      <c r="A1055" s="47">
        <v>43961.0</v>
      </c>
      <c r="B1055" s="5">
        <v>11503.35</v>
      </c>
      <c r="C1055" s="5">
        <f t="shared" si="1"/>
        <v>86.4</v>
      </c>
      <c r="D1055" s="20">
        <f t="shared" si="2"/>
        <v>0.0075676954</v>
      </c>
      <c r="E1055" s="25"/>
      <c r="F1055" s="25"/>
      <c r="G1055" s="44"/>
      <c r="H1055" s="25"/>
      <c r="I1055" s="25"/>
    </row>
    <row r="1056">
      <c r="A1056" s="47">
        <v>43840.0</v>
      </c>
      <c r="B1056" s="5">
        <v>11416.95</v>
      </c>
      <c r="C1056" s="5">
        <f t="shared" si="1"/>
        <v>169.4</v>
      </c>
      <c r="D1056" s="20">
        <f t="shared" si="2"/>
        <v>0.01506105774</v>
      </c>
      <c r="E1056" s="25"/>
      <c r="F1056" s="25"/>
      <c r="G1056" s="44"/>
      <c r="H1056" s="25"/>
      <c r="I1056" s="25"/>
    </row>
    <row r="1057">
      <c r="A1057" s="28" t="s">
        <v>666</v>
      </c>
      <c r="B1057" s="5">
        <v>11247.55</v>
      </c>
      <c r="C1057" s="5">
        <f t="shared" si="1"/>
        <v>25.15</v>
      </c>
      <c r="D1057" s="20">
        <f t="shared" si="2"/>
        <v>0.002241053607</v>
      </c>
      <c r="E1057" s="25"/>
      <c r="F1057" s="25"/>
      <c r="G1057" s="44"/>
      <c r="H1057" s="25"/>
      <c r="I1057" s="25"/>
    </row>
    <row r="1058">
      <c r="A1058" s="28" t="s">
        <v>667</v>
      </c>
      <c r="B1058" s="5">
        <v>11222.4</v>
      </c>
      <c r="C1058" s="5">
        <f t="shared" si="1"/>
        <v>-5.15</v>
      </c>
      <c r="D1058" s="20">
        <f t="shared" si="2"/>
        <v>-0.0004586931254</v>
      </c>
      <c r="E1058" s="25"/>
      <c r="F1058" s="25"/>
      <c r="G1058" s="44"/>
      <c r="H1058" s="25"/>
      <c r="I1058" s="25"/>
    </row>
    <row r="1059">
      <c r="A1059" s="28" t="s">
        <v>668</v>
      </c>
      <c r="B1059" s="5">
        <v>11227.55</v>
      </c>
      <c r="C1059" s="5">
        <f t="shared" si="1"/>
        <v>177.3</v>
      </c>
      <c r="D1059" s="20">
        <f t="shared" si="2"/>
        <v>0.01604488586</v>
      </c>
      <c r="E1059" s="25"/>
      <c r="F1059" s="25"/>
      <c r="G1059" s="44"/>
      <c r="H1059" s="25"/>
      <c r="I1059" s="25"/>
    </row>
    <row r="1060">
      <c r="A1060" s="28" t="s">
        <v>669</v>
      </c>
      <c r="B1060" s="5">
        <v>11050.25</v>
      </c>
      <c r="C1060" s="5">
        <f t="shared" si="1"/>
        <v>244.7</v>
      </c>
      <c r="D1060" s="20">
        <f t="shared" si="2"/>
        <v>0.02264577</v>
      </c>
      <c r="E1060" s="25"/>
      <c r="F1060" s="25"/>
      <c r="G1060" s="44"/>
      <c r="H1060" s="25"/>
      <c r="I1060" s="25"/>
    </row>
    <row r="1061">
      <c r="A1061" s="28" t="s">
        <v>670</v>
      </c>
      <c r="B1061" s="5">
        <v>10805.55</v>
      </c>
      <c r="C1061" s="5">
        <f t="shared" si="1"/>
        <v>-326.3</v>
      </c>
      <c r="D1061" s="20">
        <f t="shared" si="2"/>
        <v>-0.02931228861</v>
      </c>
      <c r="E1061" s="25"/>
      <c r="F1061" s="25"/>
      <c r="G1061" s="44"/>
      <c r="H1061" s="25"/>
      <c r="I1061" s="25"/>
    </row>
    <row r="1062">
      <c r="A1062" s="28" t="s">
        <v>671</v>
      </c>
      <c r="B1062" s="5">
        <v>11131.85</v>
      </c>
      <c r="C1062" s="5">
        <f t="shared" si="1"/>
        <v>-21.8</v>
      </c>
      <c r="D1062" s="20">
        <f t="shared" si="2"/>
        <v>-0.001954517131</v>
      </c>
      <c r="E1062" s="25"/>
      <c r="F1062" s="25"/>
      <c r="G1062" s="44"/>
      <c r="H1062" s="25"/>
      <c r="I1062" s="25"/>
    </row>
    <row r="1063">
      <c r="A1063" s="28" t="s">
        <v>672</v>
      </c>
      <c r="B1063" s="5">
        <v>11153.65</v>
      </c>
      <c r="C1063" s="5">
        <f t="shared" si="1"/>
        <v>-96.9</v>
      </c>
      <c r="D1063" s="20">
        <f t="shared" si="2"/>
        <v>-0.008612912258</v>
      </c>
      <c r="E1063" s="25"/>
      <c r="F1063" s="25"/>
      <c r="G1063" s="44"/>
      <c r="H1063" s="25"/>
      <c r="I1063" s="25"/>
    </row>
    <row r="1064">
      <c r="A1064" s="28" t="s">
        <v>673</v>
      </c>
      <c r="B1064" s="5">
        <v>11250.55</v>
      </c>
      <c r="C1064" s="5">
        <f t="shared" si="1"/>
        <v>-254.4</v>
      </c>
      <c r="D1064" s="20">
        <f t="shared" si="2"/>
        <v>-0.02211222126</v>
      </c>
      <c r="E1064" s="25"/>
      <c r="F1064" s="25"/>
      <c r="G1064" s="44"/>
      <c r="H1064" s="25"/>
      <c r="I1064" s="25"/>
    </row>
    <row r="1065">
      <c r="A1065" s="28" t="s">
        <v>674</v>
      </c>
      <c r="B1065" s="5">
        <v>11504.95</v>
      </c>
      <c r="C1065" s="5">
        <f t="shared" si="1"/>
        <v>-11.15</v>
      </c>
      <c r="D1065" s="20">
        <f t="shared" si="2"/>
        <v>-0.0009682097238</v>
      </c>
      <c r="E1065" s="25"/>
      <c r="F1065" s="25"/>
      <c r="G1065" s="44"/>
      <c r="H1065" s="25"/>
      <c r="I1065" s="25"/>
    </row>
    <row r="1066">
      <c r="A1066" s="28" t="s">
        <v>675</v>
      </c>
      <c r="B1066" s="5">
        <v>11516.1</v>
      </c>
      <c r="C1066" s="5">
        <f t="shared" si="1"/>
        <v>-88.45</v>
      </c>
      <c r="D1066" s="20">
        <f t="shared" si="2"/>
        <v>-0.007622010332</v>
      </c>
      <c r="E1066" s="25"/>
      <c r="F1066" s="25"/>
      <c r="G1066" s="44"/>
      <c r="H1066" s="25"/>
      <c r="I1066" s="25"/>
    </row>
    <row r="1067">
      <c r="A1067" s="28" t="s">
        <v>676</v>
      </c>
      <c r="B1067" s="5">
        <v>11604.55</v>
      </c>
      <c r="C1067" s="5">
        <f t="shared" si="1"/>
        <v>82.75</v>
      </c>
      <c r="D1067" s="20">
        <f t="shared" si="2"/>
        <v>0.007182037529</v>
      </c>
      <c r="E1067" s="25"/>
      <c r="F1067" s="25"/>
      <c r="G1067" s="44"/>
      <c r="H1067" s="25"/>
      <c r="I1067" s="25"/>
    </row>
    <row r="1068">
      <c r="A1068" s="28" t="s">
        <v>677</v>
      </c>
      <c r="B1068" s="5">
        <v>11521.8</v>
      </c>
      <c r="C1068" s="5">
        <f t="shared" si="1"/>
        <v>81.75</v>
      </c>
      <c r="D1068" s="20">
        <f t="shared" si="2"/>
        <v>0.007145947789</v>
      </c>
      <c r="E1068" s="25"/>
      <c r="F1068" s="25"/>
      <c r="G1068" s="44"/>
      <c r="H1068" s="25"/>
      <c r="I1068" s="25"/>
    </row>
    <row r="1069">
      <c r="A1069" s="28" t="s">
        <v>678</v>
      </c>
      <c r="B1069" s="5">
        <v>11440.05</v>
      </c>
      <c r="C1069" s="5">
        <f t="shared" si="1"/>
        <v>-24.4</v>
      </c>
      <c r="D1069" s="20">
        <f t="shared" si="2"/>
        <v>-0.00212831841</v>
      </c>
      <c r="E1069" s="25"/>
      <c r="F1069" s="25"/>
      <c r="G1069" s="44"/>
      <c r="H1069" s="25"/>
      <c r="I1069" s="25"/>
    </row>
    <row r="1070">
      <c r="A1070" s="47">
        <v>44144.0</v>
      </c>
      <c r="B1070" s="5">
        <v>11464.45</v>
      </c>
      <c r="C1070" s="5">
        <f t="shared" si="1"/>
        <v>15.2</v>
      </c>
      <c r="D1070" s="20">
        <f t="shared" si="2"/>
        <v>0.001327597878</v>
      </c>
      <c r="E1070" s="25"/>
      <c r="F1070" s="25"/>
      <c r="G1070" s="44"/>
      <c r="H1070" s="25"/>
      <c r="I1070" s="25"/>
    </row>
    <row r="1071">
      <c r="A1071" s="47">
        <v>44113.0</v>
      </c>
      <c r="B1071" s="5">
        <v>11449.25</v>
      </c>
      <c r="C1071" s="5">
        <f t="shared" si="1"/>
        <v>171.25</v>
      </c>
      <c r="D1071" s="20">
        <f t="shared" si="2"/>
        <v>0.01518442986</v>
      </c>
      <c r="E1071" s="25"/>
      <c r="F1071" s="25"/>
      <c r="G1071" s="44"/>
      <c r="H1071" s="25"/>
      <c r="I1071" s="25"/>
    </row>
    <row r="1072">
      <c r="A1072" s="47">
        <v>44083.0</v>
      </c>
      <c r="B1072" s="5">
        <v>11278.0</v>
      </c>
      <c r="C1072" s="5">
        <f t="shared" si="1"/>
        <v>-39.35</v>
      </c>
      <c r="D1072" s="20">
        <f t="shared" si="2"/>
        <v>-0.003476962363</v>
      </c>
      <c r="E1072" s="25"/>
      <c r="F1072" s="25"/>
      <c r="G1072" s="44"/>
      <c r="H1072" s="25"/>
      <c r="I1072" s="25"/>
    </row>
    <row r="1073">
      <c r="A1073" s="47">
        <v>44052.0</v>
      </c>
      <c r="B1073" s="5">
        <v>11317.35</v>
      </c>
      <c r="C1073" s="5">
        <f t="shared" si="1"/>
        <v>-37.7</v>
      </c>
      <c r="D1073" s="20">
        <f t="shared" si="2"/>
        <v>-0.003320108674</v>
      </c>
      <c r="E1073" s="25"/>
      <c r="F1073" s="25"/>
      <c r="G1073" s="44"/>
      <c r="H1073" s="25"/>
      <c r="I1073" s="25"/>
    </row>
    <row r="1074">
      <c r="A1074" s="47">
        <v>44021.0</v>
      </c>
      <c r="B1074" s="5">
        <v>11355.05</v>
      </c>
      <c r="C1074" s="5">
        <f t="shared" si="1"/>
        <v>21.2</v>
      </c>
      <c r="D1074" s="20">
        <f t="shared" si="2"/>
        <v>0.001870502962</v>
      </c>
      <c r="E1074" s="25"/>
      <c r="F1074" s="25"/>
      <c r="G1074" s="44"/>
      <c r="H1074" s="25"/>
      <c r="I1074" s="25"/>
    </row>
    <row r="1075">
      <c r="A1075" s="47">
        <v>43930.0</v>
      </c>
      <c r="B1075" s="5">
        <v>11333.85</v>
      </c>
      <c r="C1075" s="5">
        <f t="shared" si="1"/>
        <v>-193.6</v>
      </c>
      <c r="D1075" s="20">
        <f t="shared" si="2"/>
        <v>-0.0167946944</v>
      </c>
      <c r="E1075" s="25"/>
      <c r="F1075" s="25"/>
      <c r="G1075" s="44"/>
      <c r="H1075" s="25"/>
      <c r="I1075" s="25"/>
    </row>
    <row r="1076">
      <c r="A1076" s="47">
        <v>43899.0</v>
      </c>
      <c r="B1076" s="5">
        <v>11527.45</v>
      </c>
      <c r="C1076" s="5">
        <f t="shared" si="1"/>
        <v>-7.55</v>
      </c>
      <c r="D1076" s="20">
        <f t="shared" si="2"/>
        <v>-0.0006545296922</v>
      </c>
      <c r="E1076" s="25"/>
      <c r="F1076" s="25"/>
      <c r="G1076" s="44"/>
      <c r="H1076" s="25"/>
      <c r="I1076" s="25"/>
    </row>
    <row r="1077">
      <c r="A1077" s="47">
        <v>43870.0</v>
      </c>
      <c r="B1077" s="5">
        <v>11535.0</v>
      </c>
      <c r="C1077" s="5">
        <f t="shared" si="1"/>
        <v>64.75</v>
      </c>
      <c r="D1077" s="20">
        <f t="shared" si="2"/>
        <v>0.005645038251</v>
      </c>
      <c r="E1077" s="25"/>
      <c r="F1077" s="25"/>
      <c r="G1077" s="44"/>
      <c r="H1077" s="25"/>
      <c r="I1077" s="25"/>
    </row>
    <row r="1078">
      <c r="A1078" s="47">
        <v>43839.0</v>
      </c>
      <c r="B1078" s="5">
        <v>11470.25</v>
      </c>
      <c r="C1078" s="5">
        <f t="shared" si="1"/>
        <v>82.75</v>
      </c>
      <c r="D1078" s="20">
        <f t="shared" si="2"/>
        <v>0.007266739846</v>
      </c>
      <c r="E1078" s="25"/>
      <c r="F1078" s="25"/>
      <c r="G1078" s="44"/>
      <c r="H1078" s="25"/>
      <c r="I1078" s="25"/>
    </row>
    <row r="1079">
      <c r="A1079" s="28" t="s">
        <v>679</v>
      </c>
      <c r="B1079" s="5">
        <v>11387.5</v>
      </c>
      <c r="C1079" s="5">
        <f t="shared" si="1"/>
        <v>-260.1</v>
      </c>
      <c r="D1079" s="20">
        <f t="shared" si="2"/>
        <v>-0.02233078059</v>
      </c>
      <c r="E1079" s="25"/>
      <c r="F1079" s="25"/>
      <c r="G1079" s="44"/>
      <c r="H1079" s="25"/>
      <c r="I1079" s="25"/>
    </row>
    <row r="1080">
      <c r="A1080" s="28" t="s">
        <v>680</v>
      </c>
      <c r="B1080" s="5">
        <v>11647.6</v>
      </c>
      <c r="C1080" s="5">
        <f t="shared" si="1"/>
        <v>88.35</v>
      </c>
      <c r="D1080" s="20">
        <f t="shared" si="2"/>
        <v>0.007643229448</v>
      </c>
      <c r="E1080" s="25"/>
      <c r="F1080" s="25"/>
      <c r="G1080" s="44"/>
      <c r="H1080" s="25"/>
      <c r="I1080" s="25"/>
    </row>
    <row r="1081">
      <c r="A1081" s="28" t="s">
        <v>681</v>
      </c>
      <c r="B1081" s="5">
        <v>11559.25</v>
      </c>
      <c r="C1081" s="5">
        <f t="shared" si="1"/>
        <v>9.65</v>
      </c>
      <c r="D1081" s="20">
        <f t="shared" si="2"/>
        <v>0.0008355267715</v>
      </c>
      <c r="E1081" s="25"/>
      <c r="F1081" s="25"/>
      <c r="G1081" s="44"/>
      <c r="H1081" s="25"/>
      <c r="I1081" s="25"/>
    </row>
    <row r="1082">
      <c r="A1082" s="28" t="s">
        <v>682</v>
      </c>
      <c r="B1082" s="5">
        <v>11549.6</v>
      </c>
      <c r="C1082" s="5">
        <f t="shared" si="1"/>
        <v>77.35</v>
      </c>
      <c r="D1082" s="20">
        <f t="shared" si="2"/>
        <v>0.006742356556</v>
      </c>
      <c r="E1082" s="25"/>
      <c r="F1082" s="25"/>
      <c r="G1082" s="44"/>
      <c r="H1082" s="25"/>
      <c r="I1082" s="25"/>
    </row>
    <row r="1083">
      <c r="A1083" s="28" t="s">
        <v>683</v>
      </c>
      <c r="B1083" s="5">
        <v>11472.25</v>
      </c>
      <c r="C1083" s="5">
        <f t="shared" si="1"/>
        <v>5.8</v>
      </c>
      <c r="D1083" s="20">
        <f t="shared" si="2"/>
        <v>0.0005058235112</v>
      </c>
      <c r="E1083" s="25"/>
      <c r="F1083" s="25"/>
      <c r="G1083" s="44"/>
      <c r="H1083" s="25"/>
      <c r="I1083" s="25"/>
    </row>
    <row r="1084">
      <c r="A1084" s="28" t="s">
        <v>684</v>
      </c>
      <c r="B1084" s="5">
        <v>11466.45</v>
      </c>
      <c r="C1084" s="5">
        <f t="shared" si="1"/>
        <v>94.85</v>
      </c>
      <c r="D1084" s="20">
        <f t="shared" si="2"/>
        <v>0.008340954659</v>
      </c>
      <c r="E1084" s="25"/>
      <c r="F1084" s="25"/>
      <c r="G1084" s="44"/>
      <c r="H1084" s="25"/>
      <c r="I1084" s="25"/>
    </row>
    <row r="1085">
      <c r="A1085" s="28" t="s">
        <v>685</v>
      </c>
      <c r="B1085" s="5">
        <v>11371.6</v>
      </c>
      <c r="C1085" s="5">
        <f t="shared" si="1"/>
        <v>59.4</v>
      </c>
      <c r="D1085" s="20">
        <f t="shared" si="2"/>
        <v>0.005250967981</v>
      </c>
      <c r="E1085" s="25"/>
      <c r="F1085" s="25"/>
      <c r="G1085" s="44"/>
      <c r="H1085" s="25"/>
      <c r="I1085" s="25"/>
    </row>
    <row r="1086">
      <c r="A1086" s="28" t="s">
        <v>686</v>
      </c>
      <c r="B1086" s="5">
        <v>11312.2</v>
      </c>
      <c r="C1086" s="5">
        <f t="shared" si="1"/>
        <v>-96.2</v>
      </c>
      <c r="D1086" s="20">
        <f t="shared" si="2"/>
        <v>-0.008432383156</v>
      </c>
      <c r="E1086" s="25"/>
      <c r="F1086" s="25"/>
      <c r="G1086" s="44"/>
      <c r="H1086" s="25"/>
      <c r="I1086" s="25"/>
    </row>
    <row r="1087">
      <c r="A1087" s="28" t="s">
        <v>687</v>
      </c>
      <c r="B1087" s="5">
        <v>11408.4</v>
      </c>
      <c r="C1087" s="5">
        <f t="shared" si="1"/>
        <v>23.05</v>
      </c>
      <c r="D1087" s="20">
        <f t="shared" si="2"/>
        <v>0.002024531525</v>
      </c>
      <c r="E1087" s="25"/>
      <c r="F1087" s="25"/>
      <c r="G1087" s="44"/>
      <c r="H1087" s="25"/>
      <c r="I1087" s="25"/>
    </row>
    <row r="1088">
      <c r="A1088" s="28" t="s">
        <v>688</v>
      </c>
      <c r="B1088" s="5">
        <v>11385.35</v>
      </c>
      <c r="C1088" s="5">
        <f t="shared" si="1"/>
        <v>138.25</v>
      </c>
      <c r="D1088" s="20">
        <f t="shared" si="2"/>
        <v>0.01229205751</v>
      </c>
      <c r="E1088" s="25"/>
      <c r="F1088" s="25"/>
      <c r="G1088" s="44"/>
      <c r="H1088" s="25"/>
      <c r="I1088" s="25"/>
    </row>
    <row r="1089">
      <c r="A1089" s="28" t="s">
        <v>689</v>
      </c>
      <c r="B1089" s="5">
        <v>11247.1</v>
      </c>
      <c r="C1089" s="5">
        <f t="shared" si="1"/>
        <v>68.7</v>
      </c>
      <c r="D1089" s="20">
        <f t="shared" si="2"/>
        <v>0.006145781149</v>
      </c>
      <c r="E1089" s="25"/>
      <c r="F1089" s="25"/>
      <c r="G1089" s="44"/>
      <c r="H1089" s="25"/>
      <c r="I1089" s="25"/>
    </row>
    <row r="1090">
      <c r="A1090" s="28" t="s">
        <v>690</v>
      </c>
      <c r="B1090" s="5">
        <v>11178.4</v>
      </c>
      <c r="C1090" s="5">
        <f t="shared" si="1"/>
        <v>-122.05</v>
      </c>
      <c r="D1090" s="20">
        <f t="shared" si="2"/>
        <v>-0.01080045485</v>
      </c>
      <c r="E1090" s="25"/>
      <c r="F1090" s="25"/>
      <c r="G1090" s="44"/>
      <c r="H1090" s="25"/>
      <c r="I1090" s="25"/>
    </row>
    <row r="1091">
      <c r="A1091" s="28" t="s">
        <v>691</v>
      </c>
      <c r="B1091" s="5">
        <v>11300.45</v>
      </c>
      <c r="C1091" s="5">
        <f t="shared" si="1"/>
        <v>-7.95</v>
      </c>
      <c r="D1091" s="20">
        <f t="shared" si="2"/>
        <v>-0.0007030172261</v>
      </c>
      <c r="E1091" s="25"/>
      <c r="F1091" s="25"/>
      <c r="G1091" s="44"/>
      <c r="H1091" s="25"/>
      <c r="I1091" s="25"/>
    </row>
    <row r="1092">
      <c r="A1092" s="47">
        <v>44173.0</v>
      </c>
      <c r="B1092" s="5">
        <v>11308.4</v>
      </c>
      <c r="C1092" s="5">
        <f t="shared" si="1"/>
        <v>-14.1</v>
      </c>
      <c r="D1092" s="20">
        <f t="shared" si="2"/>
        <v>-0.001245308015</v>
      </c>
      <c r="E1092" s="25"/>
      <c r="F1092" s="25"/>
      <c r="G1092" s="44"/>
      <c r="H1092" s="25"/>
      <c r="I1092" s="25"/>
    </row>
    <row r="1093">
      <c r="A1093" s="47">
        <v>44143.0</v>
      </c>
      <c r="B1093" s="5">
        <v>11322.5</v>
      </c>
      <c r="C1093" s="5">
        <f t="shared" si="1"/>
        <v>52.35</v>
      </c>
      <c r="D1093" s="20">
        <f t="shared" si="2"/>
        <v>0.004645013598</v>
      </c>
      <c r="E1093" s="25"/>
      <c r="F1093" s="25"/>
      <c r="G1093" s="44"/>
      <c r="H1093" s="25"/>
      <c r="I1093" s="25"/>
    </row>
    <row r="1094">
      <c r="A1094" s="47">
        <v>44112.0</v>
      </c>
      <c r="B1094" s="5">
        <v>11270.15</v>
      </c>
      <c r="C1094" s="5">
        <f t="shared" si="1"/>
        <v>56.1</v>
      </c>
      <c r="D1094" s="20">
        <f t="shared" si="2"/>
        <v>0.005002652922</v>
      </c>
      <c r="E1094" s="25"/>
      <c r="F1094" s="25"/>
      <c r="G1094" s="44"/>
      <c r="H1094" s="25"/>
      <c r="I1094" s="25"/>
    </row>
    <row r="1095">
      <c r="A1095" s="47">
        <v>44020.0</v>
      </c>
      <c r="B1095" s="5">
        <v>11214.05</v>
      </c>
      <c r="C1095" s="5">
        <f t="shared" si="1"/>
        <v>13.9</v>
      </c>
      <c r="D1095" s="20">
        <f t="shared" si="2"/>
        <v>0.001241054807</v>
      </c>
      <c r="E1095" s="25"/>
      <c r="F1095" s="25"/>
      <c r="G1095" s="44"/>
      <c r="H1095" s="25"/>
      <c r="I1095" s="25"/>
    </row>
    <row r="1096">
      <c r="A1096" s="47">
        <v>43990.0</v>
      </c>
      <c r="B1096" s="5">
        <v>11200.15</v>
      </c>
      <c r="C1096" s="5">
        <f t="shared" si="1"/>
        <v>98.5</v>
      </c>
      <c r="D1096" s="20">
        <f t="shared" si="2"/>
        <v>0.008872554981</v>
      </c>
      <c r="E1096" s="25"/>
      <c r="F1096" s="25"/>
      <c r="G1096" s="44"/>
      <c r="H1096" s="25"/>
      <c r="I1096" s="25"/>
    </row>
    <row r="1097">
      <c r="A1097" s="47">
        <v>43959.0</v>
      </c>
      <c r="B1097" s="5">
        <v>11101.65</v>
      </c>
      <c r="C1097" s="5">
        <f t="shared" si="1"/>
        <v>6.4</v>
      </c>
      <c r="D1097" s="20">
        <f t="shared" si="2"/>
        <v>0.0005768234154</v>
      </c>
      <c r="E1097" s="25"/>
      <c r="F1097" s="25"/>
      <c r="G1097" s="44"/>
      <c r="H1097" s="25"/>
      <c r="I1097" s="25"/>
    </row>
    <row r="1098">
      <c r="A1098" s="47">
        <v>43929.0</v>
      </c>
      <c r="B1098" s="5">
        <v>11095.25</v>
      </c>
      <c r="C1098" s="5">
        <f t="shared" si="1"/>
        <v>203.65</v>
      </c>
      <c r="D1098" s="20">
        <f t="shared" si="2"/>
        <v>0.01869789563</v>
      </c>
      <c r="E1098" s="25"/>
      <c r="F1098" s="25"/>
      <c r="G1098" s="44"/>
      <c r="H1098" s="25"/>
      <c r="I1098" s="25"/>
    </row>
    <row r="1099">
      <c r="A1099" s="47">
        <v>43898.0</v>
      </c>
      <c r="B1099" s="5">
        <v>10891.6</v>
      </c>
      <c r="C1099" s="5">
        <f t="shared" si="1"/>
        <v>-181.85</v>
      </c>
      <c r="D1099" s="20">
        <f t="shared" si="2"/>
        <v>-0.01642216292</v>
      </c>
      <c r="E1099" s="25"/>
      <c r="F1099" s="25"/>
      <c r="G1099" s="44"/>
      <c r="H1099" s="25"/>
      <c r="I1099" s="25"/>
    </row>
    <row r="1100">
      <c r="A1100" s="28" t="s">
        <v>692</v>
      </c>
      <c r="B1100" s="5">
        <v>11073.45</v>
      </c>
      <c r="C1100" s="5">
        <f t="shared" si="1"/>
        <v>-28.7</v>
      </c>
      <c r="D1100" s="20">
        <f t="shared" si="2"/>
        <v>-0.002585084871</v>
      </c>
      <c r="E1100" s="25"/>
      <c r="F1100" s="25"/>
      <c r="G1100" s="44"/>
      <c r="H1100" s="25"/>
      <c r="I1100" s="25"/>
    </row>
    <row r="1101">
      <c r="A1101" s="28" t="s">
        <v>693</v>
      </c>
      <c r="B1101" s="5">
        <v>11102.15</v>
      </c>
      <c r="C1101" s="5">
        <f t="shared" si="1"/>
        <v>-100.7</v>
      </c>
      <c r="D1101" s="20">
        <f t="shared" si="2"/>
        <v>-0.008988784104</v>
      </c>
      <c r="E1101" s="25"/>
      <c r="F1101" s="25"/>
      <c r="G1101" s="44"/>
      <c r="H1101" s="25"/>
      <c r="I1101" s="25"/>
    </row>
    <row r="1102">
      <c r="A1102" s="28" t="s">
        <v>694</v>
      </c>
      <c r="B1102" s="5">
        <v>11202.85</v>
      </c>
      <c r="C1102" s="5">
        <f t="shared" si="1"/>
        <v>-97.7</v>
      </c>
      <c r="D1102" s="20">
        <f t="shared" si="2"/>
        <v>-0.008645596896</v>
      </c>
      <c r="E1102" s="25"/>
      <c r="F1102" s="25"/>
      <c r="G1102" s="44"/>
      <c r="H1102" s="25"/>
      <c r="I1102" s="25"/>
    </row>
    <row r="1103">
      <c r="A1103" s="28" t="s">
        <v>695</v>
      </c>
      <c r="B1103" s="5">
        <v>11300.55</v>
      </c>
      <c r="C1103" s="5">
        <f t="shared" si="1"/>
        <v>168.75</v>
      </c>
      <c r="D1103" s="20">
        <f t="shared" si="2"/>
        <v>0.01515927343</v>
      </c>
      <c r="E1103" s="25"/>
      <c r="F1103" s="25"/>
      <c r="G1103" s="44"/>
      <c r="H1103" s="25"/>
      <c r="I1103" s="25"/>
    </row>
    <row r="1104">
      <c r="A1104" s="28" t="s">
        <v>696</v>
      </c>
      <c r="B1104" s="5">
        <v>11131.8</v>
      </c>
      <c r="C1104" s="5">
        <f t="shared" si="1"/>
        <v>-62.35</v>
      </c>
      <c r="D1104" s="20">
        <f t="shared" si="2"/>
        <v>-0.00556987355</v>
      </c>
      <c r="E1104" s="25"/>
      <c r="F1104" s="25"/>
      <c r="G1104" s="44"/>
      <c r="H1104" s="25"/>
      <c r="I1104" s="25"/>
    </row>
    <row r="1105">
      <c r="A1105" s="28" t="s">
        <v>697</v>
      </c>
      <c r="B1105" s="5">
        <v>11194.15</v>
      </c>
      <c r="C1105" s="5">
        <f t="shared" si="1"/>
        <v>-21.3</v>
      </c>
      <c r="D1105" s="20">
        <f t="shared" si="2"/>
        <v>-0.001899165883</v>
      </c>
      <c r="E1105" s="25"/>
      <c r="F1105" s="25"/>
      <c r="G1105" s="44"/>
      <c r="H1105" s="25"/>
      <c r="I1105" s="25"/>
    </row>
    <row r="1106">
      <c r="A1106" s="28" t="s">
        <v>698</v>
      </c>
      <c r="B1106" s="5">
        <v>11215.45</v>
      </c>
      <c r="C1106" s="5">
        <f t="shared" si="1"/>
        <v>82.85</v>
      </c>
      <c r="D1106" s="20">
        <f t="shared" si="2"/>
        <v>0.007442106965</v>
      </c>
      <c r="E1106" s="25"/>
      <c r="F1106" s="25"/>
      <c r="G1106" s="44"/>
      <c r="H1106" s="25"/>
      <c r="I1106" s="25"/>
    </row>
    <row r="1107">
      <c r="A1107" s="28" t="s">
        <v>699</v>
      </c>
      <c r="B1107" s="5">
        <v>11132.6</v>
      </c>
      <c r="C1107" s="5">
        <f t="shared" si="1"/>
        <v>-29.65</v>
      </c>
      <c r="D1107" s="20">
        <f t="shared" si="2"/>
        <v>-0.002656274497</v>
      </c>
      <c r="E1107" s="25"/>
      <c r="F1107" s="25"/>
      <c r="G1107" s="44"/>
      <c r="H1107" s="25"/>
      <c r="I1107" s="25"/>
    </row>
    <row r="1108">
      <c r="A1108" s="28" t="s">
        <v>700</v>
      </c>
      <c r="B1108" s="5">
        <v>11162.25</v>
      </c>
      <c r="C1108" s="5">
        <f t="shared" si="1"/>
        <v>140.05</v>
      </c>
      <c r="D1108" s="20">
        <f t="shared" si="2"/>
        <v>0.01270617481</v>
      </c>
      <c r="E1108" s="25"/>
      <c r="F1108" s="25"/>
      <c r="G1108" s="44"/>
      <c r="H1108" s="25"/>
      <c r="I1108" s="25"/>
    </row>
    <row r="1109">
      <c r="A1109" s="28" t="s">
        <v>701</v>
      </c>
      <c r="B1109" s="5">
        <v>11022.2</v>
      </c>
      <c r="C1109" s="5">
        <f t="shared" si="1"/>
        <v>120.5</v>
      </c>
      <c r="D1109" s="20">
        <f t="shared" si="2"/>
        <v>0.01105332196</v>
      </c>
      <c r="E1109" s="25"/>
      <c r="F1109" s="25"/>
      <c r="G1109" s="44"/>
      <c r="H1109" s="25"/>
      <c r="I1109" s="25"/>
    </row>
    <row r="1110">
      <c r="A1110" s="28" t="s">
        <v>702</v>
      </c>
      <c r="B1110" s="5">
        <v>10901.7</v>
      </c>
      <c r="C1110" s="5">
        <f t="shared" si="1"/>
        <v>161.75</v>
      </c>
      <c r="D1110" s="20">
        <f t="shared" si="2"/>
        <v>0.01506059153</v>
      </c>
      <c r="E1110" s="25"/>
      <c r="F1110" s="25"/>
      <c r="G1110" s="44"/>
      <c r="H1110" s="25"/>
      <c r="I1110" s="25"/>
    </row>
    <row r="1111">
      <c r="A1111" s="28" t="s">
        <v>703</v>
      </c>
      <c r="B1111" s="5">
        <v>10739.95</v>
      </c>
      <c r="C1111" s="5">
        <f t="shared" si="1"/>
        <v>121.75</v>
      </c>
      <c r="D1111" s="20">
        <f t="shared" si="2"/>
        <v>0.01146616187</v>
      </c>
      <c r="E1111" s="25"/>
      <c r="F1111" s="25"/>
      <c r="G1111" s="44"/>
      <c r="H1111" s="25"/>
      <c r="I1111" s="25"/>
    </row>
    <row r="1112">
      <c r="A1112" s="28" t="s">
        <v>704</v>
      </c>
      <c r="B1112" s="5">
        <v>10618.2</v>
      </c>
      <c r="C1112" s="5">
        <f t="shared" si="1"/>
        <v>10.85</v>
      </c>
      <c r="D1112" s="20">
        <f t="shared" si="2"/>
        <v>0.001022875648</v>
      </c>
      <c r="E1112" s="25"/>
      <c r="F1112" s="25"/>
      <c r="G1112" s="44"/>
      <c r="H1112" s="25"/>
      <c r="I1112" s="25"/>
    </row>
    <row r="1113">
      <c r="A1113" s="28" t="s">
        <v>705</v>
      </c>
      <c r="B1113" s="5">
        <v>10607.35</v>
      </c>
      <c r="C1113" s="5">
        <f t="shared" si="1"/>
        <v>-195.35</v>
      </c>
      <c r="D1113" s="20">
        <f t="shared" si="2"/>
        <v>-0.0180834421</v>
      </c>
      <c r="E1113" s="25"/>
      <c r="F1113" s="25"/>
      <c r="G1113" s="44"/>
      <c r="H1113" s="25"/>
      <c r="I1113" s="25"/>
    </row>
    <row r="1114">
      <c r="A1114" s="28" t="s">
        <v>706</v>
      </c>
      <c r="B1114" s="5">
        <v>10802.7</v>
      </c>
      <c r="C1114" s="5">
        <f t="shared" si="1"/>
        <v>34.65</v>
      </c>
      <c r="D1114" s="20">
        <f t="shared" si="2"/>
        <v>0.003217852815</v>
      </c>
      <c r="E1114" s="25"/>
      <c r="F1114" s="25"/>
      <c r="G1114" s="44"/>
      <c r="H1114" s="25"/>
      <c r="I1114" s="25"/>
    </row>
    <row r="1115">
      <c r="A1115" s="47">
        <v>44111.0</v>
      </c>
      <c r="B1115" s="5">
        <v>10768.05</v>
      </c>
      <c r="C1115" s="5">
        <f t="shared" si="1"/>
        <v>-45.4</v>
      </c>
      <c r="D1115" s="20">
        <f t="shared" si="2"/>
        <v>-0.004198475047</v>
      </c>
      <c r="E1115" s="25"/>
      <c r="F1115" s="25"/>
      <c r="G1115" s="44"/>
      <c r="H1115" s="25"/>
      <c r="I1115" s="25"/>
    </row>
    <row r="1116">
      <c r="A1116" s="47">
        <v>44081.0</v>
      </c>
      <c r="B1116" s="5">
        <v>10813.45</v>
      </c>
      <c r="C1116" s="5">
        <f t="shared" si="1"/>
        <v>107.7</v>
      </c>
      <c r="D1116" s="20">
        <f t="shared" si="2"/>
        <v>0.01006001448</v>
      </c>
      <c r="E1116" s="25"/>
      <c r="F1116" s="25"/>
      <c r="G1116" s="44"/>
      <c r="H1116" s="25"/>
      <c r="I1116" s="25"/>
    </row>
    <row r="1117">
      <c r="A1117" s="47">
        <v>44050.0</v>
      </c>
      <c r="B1117" s="5">
        <v>10705.75</v>
      </c>
      <c r="C1117" s="5">
        <f t="shared" si="1"/>
        <v>-93.9</v>
      </c>
      <c r="D1117" s="20">
        <f t="shared" si="2"/>
        <v>-0.008694726218</v>
      </c>
      <c r="E1117" s="25"/>
      <c r="F1117" s="25"/>
      <c r="G1117" s="44"/>
      <c r="H1117" s="25"/>
      <c r="I1117" s="25"/>
    </row>
    <row r="1118">
      <c r="A1118" s="47">
        <v>44019.0</v>
      </c>
      <c r="B1118" s="5">
        <v>10799.65</v>
      </c>
      <c r="C1118" s="5">
        <f t="shared" si="1"/>
        <v>36</v>
      </c>
      <c r="D1118" s="20">
        <f t="shared" si="2"/>
        <v>0.003344590357</v>
      </c>
      <c r="E1118" s="25"/>
      <c r="F1118" s="25"/>
      <c r="G1118" s="44"/>
      <c r="H1118" s="25"/>
      <c r="I1118" s="25"/>
    </row>
    <row r="1119">
      <c r="A1119" s="47">
        <v>43989.0</v>
      </c>
      <c r="B1119" s="5">
        <v>10763.65</v>
      </c>
      <c r="C1119" s="5">
        <f t="shared" si="1"/>
        <v>156.3</v>
      </c>
      <c r="D1119" s="20">
        <f t="shared" si="2"/>
        <v>0.01473506578</v>
      </c>
      <c r="E1119" s="25"/>
      <c r="F1119" s="25"/>
      <c r="G1119" s="44"/>
      <c r="H1119" s="25"/>
      <c r="I1119" s="25"/>
    </row>
    <row r="1120">
      <c r="A1120" s="47">
        <v>43897.0</v>
      </c>
      <c r="B1120" s="5">
        <v>10607.35</v>
      </c>
      <c r="C1120" s="5">
        <f t="shared" si="1"/>
        <v>55.65</v>
      </c>
      <c r="D1120" s="20">
        <f t="shared" si="2"/>
        <v>0.005274031673</v>
      </c>
      <c r="E1120" s="25"/>
      <c r="F1120" s="25"/>
      <c r="G1120" s="44"/>
      <c r="H1120" s="25"/>
      <c r="I1120" s="25"/>
    </row>
    <row r="1121">
      <c r="A1121" s="47">
        <v>43868.0</v>
      </c>
      <c r="B1121" s="5">
        <v>10551.7</v>
      </c>
      <c r="C1121" s="5">
        <f t="shared" si="1"/>
        <v>121.65</v>
      </c>
      <c r="D1121" s="20">
        <f t="shared" si="2"/>
        <v>0.01166341484</v>
      </c>
      <c r="E1121" s="25"/>
      <c r="F1121" s="25"/>
      <c r="G1121" s="44"/>
      <c r="H1121" s="25"/>
      <c r="I1121" s="25"/>
    </row>
    <row r="1122">
      <c r="A1122" s="47">
        <v>43837.0</v>
      </c>
      <c r="B1122" s="5">
        <v>10430.05</v>
      </c>
      <c r="C1122" s="5">
        <f t="shared" si="1"/>
        <v>127.95</v>
      </c>
      <c r="D1122" s="20">
        <f t="shared" si="2"/>
        <v>0.01241979791</v>
      </c>
      <c r="E1122" s="25"/>
      <c r="F1122" s="25"/>
      <c r="G1122" s="44"/>
      <c r="H1122" s="25"/>
      <c r="I1122" s="25"/>
    </row>
    <row r="1123">
      <c r="A1123" s="28" t="s">
        <v>707</v>
      </c>
      <c r="B1123" s="5">
        <v>10302.1</v>
      </c>
      <c r="C1123" s="5">
        <f t="shared" si="1"/>
        <v>-10.3</v>
      </c>
      <c r="D1123" s="20">
        <f t="shared" si="2"/>
        <v>-0.0009987975641</v>
      </c>
      <c r="E1123" s="25"/>
      <c r="F1123" s="25"/>
      <c r="G1123" s="44"/>
      <c r="H1123" s="25"/>
      <c r="I1123" s="25"/>
    </row>
    <row r="1124">
      <c r="A1124" s="28" t="s">
        <v>708</v>
      </c>
      <c r="B1124" s="5">
        <v>10312.4</v>
      </c>
      <c r="C1124" s="5">
        <f t="shared" si="1"/>
        <v>-70.6</v>
      </c>
      <c r="D1124" s="20">
        <f t="shared" si="2"/>
        <v>-0.00679957623</v>
      </c>
      <c r="E1124" s="25"/>
      <c r="F1124" s="25"/>
      <c r="G1124" s="44"/>
      <c r="H1124" s="25"/>
      <c r="I1124" s="25"/>
    </row>
    <row r="1125">
      <c r="A1125" s="28" t="s">
        <v>709</v>
      </c>
      <c r="B1125" s="5">
        <v>10383.0</v>
      </c>
      <c r="C1125" s="5">
        <f t="shared" si="1"/>
        <v>94.1</v>
      </c>
      <c r="D1125" s="20">
        <f t="shared" si="2"/>
        <v>0.00914577846</v>
      </c>
      <c r="E1125" s="25"/>
      <c r="F1125" s="25"/>
      <c r="G1125" s="44"/>
      <c r="H1125" s="25"/>
      <c r="I1125" s="25"/>
    </row>
    <row r="1126">
      <c r="A1126" s="28" t="s">
        <v>710</v>
      </c>
      <c r="B1126" s="5">
        <v>10288.9</v>
      </c>
      <c r="C1126" s="5">
        <f t="shared" si="1"/>
        <v>-16.4</v>
      </c>
      <c r="D1126" s="20">
        <f t="shared" si="2"/>
        <v>-0.001591414127</v>
      </c>
      <c r="E1126" s="25"/>
      <c r="F1126" s="25"/>
      <c r="G1126" s="44"/>
      <c r="H1126" s="25"/>
      <c r="I1126" s="25"/>
    </row>
    <row r="1127">
      <c r="A1127" s="28" t="s">
        <v>711</v>
      </c>
      <c r="B1127" s="5">
        <v>10305.3</v>
      </c>
      <c r="C1127" s="5">
        <f t="shared" si="1"/>
        <v>-165.7</v>
      </c>
      <c r="D1127" s="20">
        <f t="shared" si="2"/>
        <v>-0.01582465858</v>
      </c>
      <c r="E1127" s="25"/>
      <c r="F1127" s="25"/>
      <c r="G1127" s="44"/>
      <c r="H1127" s="25"/>
      <c r="I1127" s="25"/>
    </row>
    <row r="1128">
      <c r="A1128" s="28" t="s">
        <v>712</v>
      </c>
      <c r="B1128" s="5">
        <v>10471.0</v>
      </c>
      <c r="C1128" s="5">
        <f t="shared" si="1"/>
        <v>159.8</v>
      </c>
      <c r="D1128" s="20">
        <f t="shared" si="2"/>
        <v>0.01549771123</v>
      </c>
      <c r="E1128" s="25"/>
      <c r="F1128" s="25"/>
      <c r="G1128" s="44"/>
      <c r="H1128" s="25"/>
      <c r="I1128" s="25"/>
    </row>
    <row r="1129">
      <c r="A1129" s="28" t="s">
        <v>713</v>
      </c>
      <c r="B1129" s="5">
        <v>10311.2</v>
      </c>
      <c r="C1129" s="5">
        <f t="shared" si="1"/>
        <v>66.8</v>
      </c>
      <c r="D1129" s="20">
        <f t="shared" si="2"/>
        <v>0.006520635664</v>
      </c>
      <c r="E1129" s="25"/>
      <c r="F1129" s="25"/>
      <c r="G1129" s="44"/>
      <c r="H1129" s="25"/>
      <c r="I1129" s="25"/>
    </row>
    <row r="1130">
      <c r="A1130" s="28" t="s">
        <v>714</v>
      </c>
      <c r="B1130" s="5">
        <v>10244.4</v>
      </c>
      <c r="C1130" s="5">
        <f t="shared" si="1"/>
        <v>152.75</v>
      </c>
      <c r="D1130" s="20">
        <f t="shared" si="2"/>
        <v>0.01513627603</v>
      </c>
      <c r="E1130" s="25"/>
      <c r="F1130" s="25"/>
      <c r="G1130" s="44"/>
      <c r="H1130" s="25"/>
      <c r="I1130" s="25"/>
    </row>
    <row r="1131">
      <c r="A1131" s="28" t="s">
        <v>715</v>
      </c>
      <c r="B1131" s="5">
        <v>10091.65</v>
      </c>
      <c r="C1131" s="5">
        <f t="shared" si="1"/>
        <v>210.5</v>
      </c>
      <c r="D1131" s="20">
        <f t="shared" si="2"/>
        <v>0.02130318839</v>
      </c>
      <c r="E1131" s="25"/>
      <c r="F1131" s="25"/>
      <c r="G1131" s="44"/>
      <c r="H1131" s="25"/>
      <c r="I1131" s="25"/>
    </row>
    <row r="1132">
      <c r="A1132" s="28" t="s">
        <v>716</v>
      </c>
      <c r="B1132" s="5">
        <v>9881.15</v>
      </c>
      <c r="C1132" s="5">
        <f t="shared" si="1"/>
        <v>-32.85</v>
      </c>
      <c r="D1132" s="20">
        <f t="shared" si="2"/>
        <v>-0.003313496066</v>
      </c>
      <c r="E1132" s="25"/>
      <c r="F1132" s="25"/>
      <c r="G1132" s="44"/>
      <c r="H1132" s="25"/>
      <c r="I1132" s="25"/>
    </row>
    <row r="1133">
      <c r="A1133" s="28" t="s">
        <v>717</v>
      </c>
      <c r="B1133" s="5">
        <v>9914.0</v>
      </c>
      <c r="C1133" s="5">
        <f t="shared" si="1"/>
        <v>100.3</v>
      </c>
      <c r="D1133" s="20">
        <f t="shared" si="2"/>
        <v>0.01022040617</v>
      </c>
      <c r="E1133" s="25"/>
      <c r="F1133" s="25"/>
      <c r="G1133" s="44"/>
      <c r="H1133" s="25"/>
      <c r="I1133" s="25"/>
    </row>
    <row r="1134">
      <c r="A1134" s="28" t="s">
        <v>718</v>
      </c>
      <c r="B1134" s="5">
        <v>9813.7</v>
      </c>
      <c r="C1134" s="5">
        <f t="shared" si="1"/>
        <v>-159.2</v>
      </c>
      <c r="D1134" s="20">
        <f t="shared" si="2"/>
        <v>-0.01596326044</v>
      </c>
      <c r="E1134" s="25"/>
      <c r="F1134" s="25"/>
      <c r="G1134" s="44"/>
      <c r="H1134" s="25"/>
      <c r="I1134" s="25"/>
    </row>
    <row r="1135">
      <c r="A1135" s="47">
        <v>44171.0</v>
      </c>
      <c r="B1135" s="5">
        <v>9972.9</v>
      </c>
      <c r="C1135" s="5">
        <f t="shared" si="1"/>
        <v>70.9</v>
      </c>
      <c r="D1135" s="20">
        <f t="shared" si="2"/>
        <v>0.007160169663</v>
      </c>
      <c r="E1135" s="25"/>
      <c r="F1135" s="25"/>
      <c r="G1135" s="44"/>
      <c r="H1135" s="25"/>
      <c r="I1135" s="25"/>
    </row>
    <row r="1136">
      <c r="A1136" s="47">
        <v>44141.0</v>
      </c>
      <c r="B1136" s="5">
        <v>9902.0</v>
      </c>
      <c r="C1136" s="5">
        <f t="shared" si="1"/>
        <v>-214.15</v>
      </c>
      <c r="D1136" s="20">
        <f t="shared" si="2"/>
        <v>-0.02116912066</v>
      </c>
      <c r="E1136" s="25"/>
      <c r="F1136" s="25"/>
      <c r="G1136" s="44"/>
      <c r="H1136" s="25"/>
      <c r="I1136" s="25"/>
    </row>
    <row r="1137">
      <c r="A1137" s="47">
        <v>44110.0</v>
      </c>
      <c r="B1137" s="5">
        <v>10116.15</v>
      </c>
      <c r="C1137" s="5">
        <f t="shared" si="1"/>
        <v>69.5</v>
      </c>
      <c r="D1137" s="20">
        <f t="shared" si="2"/>
        <v>0.006917728795</v>
      </c>
      <c r="E1137" s="25"/>
      <c r="F1137" s="25"/>
      <c r="G1137" s="44"/>
      <c r="H1137" s="25"/>
      <c r="I1137" s="25"/>
    </row>
    <row r="1138">
      <c r="A1138" s="47">
        <v>44080.0</v>
      </c>
      <c r="B1138" s="5">
        <v>10046.65</v>
      </c>
      <c r="C1138" s="5">
        <f t="shared" si="1"/>
        <v>-120.8</v>
      </c>
      <c r="D1138" s="20">
        <f t="shared" si="2"/>
        <v>-0.01188105179</v>
      </c>
      <c r="E1138" s="25"/>
      <c r="F1138" s="25"/>
      <c r="G1138" s="44"/>
      <c r="H1138" s="25"/>
      <c r="I1138" s="25"/>
    </row>
    <row r="1139">
      <c r="A1139" s="47">
        <v>44049.0</v>
      </c>
      <c r="B1139" s="5">
        <v>10167.45</v>
      </c>
      <c r="C1139" s="5">
        <f t="shared" si="1"/>
        <v>25.3</v>
      </c>
      <c r="D1139" s="20">
        <f t="shared" si="2"/>
        <v>0.002494540112</v>
      </c>
      <c r="E1139" s="25"/>
      <c r="F1139" s="25"/>
      <c r="G1139" s="44"/>
      <c r="H1139" s="25"/>
      <c r="I1139" s="25"/>
    </row>
    <row r="1140">
      <c r="A1140" s="47">
        <v>43957.0</v>
      </c>
      <c r="B1140" s="5">
        <v>10142.15</v>
      </c>
      <c r="C1140" s="5">
        <f t="shared" si="1"/>
        <v>113.05</v>
      </c>
      <c r="D1140" s="20">
        <f t="shared" si="2"/>
        <v>0.0112721979</v>
      </c>
      <c r="E1140" s="25"/>
      <c r="F1140" s="25"/>
      <c r="G1140" s="44"/>
      <c r="H1140" s="25"/>
      <c r="I1140" s="25"/>
    </row>
    <row r="1141">
      <c r="A1141" s="47">
        <v>43927.0</v>
      </c>
      <c r="B1141" s="5">
        <v>10029.1</v>
      </c>
      <c r="C1141" s="5">
        <f t="shared" si="1"/>
        <v>-32.45</v>
      </c>
      <c r="D1141" s="20">
        <f t="shared" si="2"/>
        <v>-0.003225149207</v>
      </c>
      <c r="E1141" s="25"/>
      <c r="F1141" s="25"/>
      <c r="G1141" s="44"/>
      <c r="H1141" s="25"/>
      <c r="I1141" s="25"/>
    </row>
    <row r="1142">
      <c r="A1142" s="47">
        <v>43896.0</v>
      </c>
      <c r="B1142" s="5">
        <v>10061.55</v>
      </c>
      <c r="C1142" s="5">
        <f t="shared" si="1"/>
        <v>82.45</v>
      </c>
      <c r="D1142" s="20">
        <f t="shared" si="2"/>
        <v>0.00826226814</v>
      </c>
      <c r="E1142" s="25"/>
      <c r="F1142" s="25"/>
      <c r="G1142" s="44"/>
      <c r="H1142" s="25"/>
      <c r="I1142" s="25"/>
    </row>
    <row r="1143">
      <c r="A1143" s="47">
        <v>43867.0</v>
      </c>
      <c r="B1143" s="5">
        <v>9979.1</v>
      </c>
      <c r="C1143" s="5">
        <f t="shared" si="1"/>
        <v>152.95</v>
      </c>
      <c r="D1143" s="20">
        <f t="shared" si="2"/>
        <v>0.0155656081</v>
      </c>
      <c r="E1143" s="25"/>
      <c r="F1143" s="25"/>
      <c r="G1143" s="44"/>
      <c r="H1143" s="25"/>
      <c r="I1143" s="25"/>
    </row>
    <row r="1144">
      <c r="A1144" s="47">
        <v>43836.0</v>
      </c>
      <c r="B1144" s="5">
        <v>9826.15</v>
      </c>
      <c r="C1144" s="5">
        <f t="shared" si="1"/>
        <v>245.85</v>
      </c>
      <c r="D1144" s="20">
        <f t="shared" si="2"/>
        <v>0.02566203564</v>
      </c>
      <c r="E1144" s="25"/>
      <c r="F1144" s="25"/>
      <c r="G1144" s="44"/>
      <c r="H1144" s="25"/>
      <c r="I1144" s="25"/>
    </row>
    <row r="1145">
      <c r="A1145" s="28" t="s">
        <v>719</v>
      </c>
      <c r="B1145" s="5">
        <v>9580.3</v>
      </c>
      <c r="C1145" s="5">
        <f t="shared" si="1"/>
        <v>90.2</v>
      </c>
      <c r="D1145" s="20">
        <f t="shared" si="2"/>
        <v>0.009504641679</v>
      </c>
      <c r="E1145" s="25"/>
      <c r="F1145" s="25"/>
      <c r="G1145" s="44"/>
      <c r="H1145" s="25"/>
      <c r="I1145" s="25"/>
    </row>
    <row r="1146">
      <c r="A1146" s="28" t="s">
        <v>720</v>
      </c>
      <c r="B1146" s="5">
        <v>9490.1</v>
      </c>
      <c r="C1146" s="5">
        <f t="shared" si="1"/>
        <v>175.15</v>
      </c>
      <c r="D1146" s="20">
        <f t="shared" si="2"/>
        <v>0.01880310683</v>
      </c>
      <c r="E1146" s="25"/>
      <c r="F1146" s="25"/>
      <c r="G1146" s="44"/>
      <c r="H1146" s="25"/>
      <c r="I1146" s="25"/>
    </row>
    <row r="1147">
      <c r="A1147" s="28" t="s">
        <v>721</v>
      </c>
      <c r="B1147" s="5">
        <v>9314.95</v>
      </c>
      <c r="C1147" s="5">
        <f t="shared" si="1"/>
        <v>285.9</v>
      </c>
      <c r="D1147" s="20">
        <f t="shared" si="2"/>
        <v>0.03166446082</v>
      </c>
      <c r="E1147" s="25"/>
      <c r="F1147" s="25"/>
      <c r="G1147" s="44"/>
      <c r="H1147" s="25"/>
      <c r="I1147" s="25"/>
    </row>
    <row r="1148">
      <c r="A1148" s="28" t="s">
        <v>722</v>
      </c>
      <c r="B1148" s="5">
        <v>9029.05</v>
      </c>
      <c r="C1148" s="5">
        <f t="shared" si="1"/>
        <v>-10.2</v>
      </c>
      <c r="D1148" s="20">
        <f t="shared" si="2"/>
        <v>-0.001128412202</v>
      </c>
      <c r="E1148" s="25"/>
      <c r="F1148" s="25"/>
      <c r="G1148" s="44"/>
      <c r="H1148" s="25"/>
      <c r="I1148" s="25"/>
    </row>
    <row r="1149">
      <c r="A1149" s="28" t="s">
        <v>723</v>
      </c>
      <c r="B1149" s="5">
        <v>9039.25</v>
      </c>
      <c r="C1149" s="5">
        <f t="shared" si="1"/>
        <v>-67</v>
      </c>
      <c r="D1149" s="20">
        <f t="shared" si="2"/>
        <v>-0.007357584077</v>
      </c>
      <c r="E1149" s="25"/>
      <c r="F1149" s="25"/>
      <c r="G1149" s="44"/>
      <c r="H1149" s="25"/>
      <c r="I1149" s="25"/>
    </row>
    <row r="1150">
      <c r="A1150" s="28" t="s">
        <v>724</v>
      </c>
      <c r="B1150" s="5">
        <v>9106.25</v>
      </c>
      <c r="C1150" s="5">
        <f t="shared" si="1"/>
        <v>39.7</v>
      </c>
      <c r="D1150" s="20">
        <f t="shared" si="2"/>
        <v>0.004378732815</v>
      </c>
      <c r="E1150" s="25"/>
      <c r="F1150" s="25"/>
      <c r="G1150" s="44"/>
      <c r="H1150" s="25"/>
      <c r="I1150" s="25"/>
    </row>
    <row r="1151">
      <c r="A1151" s="28" t="s">
        <v>725</v>
      </c>
      <c r="B1151" s="5">
        <v>9066.55</v>
      </c>
      <c r="C1151" s="5">
        <f t="shared" si="1"/>
        <v>187.45</v>
      </c>
      <c r="D1151" s="20">
        <f t="shared" si="2"/>
        <v>0.0211113739</v>
      </c>
      <c r="E1151" s="25"/>
      <c r="F1151" s="25"/>
      <c r="G1151" s="44"/>
      <c r="H1151" s="25"/>
      <c r="I1151" s="25"/>
    </row>
    <row r="1152">
      <c r="A1152" s="28" t="s">
        <v>726</v>
      </c>
      <c r="B1152" s="5">
        <v>8879.1</v>
      </c>
      <c r="C1152" s="5">
        <f t="shared" si="1"/>
        <v>55.85</v>
      </c>
      <c r="D1152" s="20">
        <f t="shared" si="2"/>
        <v>0.006329867112</v>
      </c>
      <c r="E1152" s="25"/>
      <c r="F1152" s="25"/>
      <c r="G1152" s="44"/>
      <c r="H1152" s="25"/>
      <c r="I1152" s="25"/>
    </row>
    <row r="1153">
      <c r="A1153" s="28" t="s">
        <v>727</v>
      </c>
      <c r="B1153" s="5">
        <v>8823.25</v>
      </c>
      <c r="C1153" s="5">
        <f t="shared" si="1"/>
        <v>-313.6</v>
      </c>
      <c r="D1153" s="20">
        <f t="shared" si="2"/>
        <v>-0.03432255099</v>
      </c>
      <c r="E1153" s="25"/>
      <c r="F1153" s="25"/>
      <c r="G1153" s="44"/>
      <c r="H1153" s="25"/>
      <c r="I1153" s="25"/>
    </row>
    <row r="1154">
      <c r="A1154" s="28" t="s">
        <v>728</v>
      </c>
      <c r="B1154" s="5">
        <v>9136.85</v>
      </c>
      <c r="C1154" s="5">
        <f t="shared" si="1"/>
        <v>-5.9</v>
      </c>
      <c r="D1154" s="20">
        <f t="shared" si="2"/>
        <v>-0.0006453200623</v>
      </c>
      <c r="E1154" s="25"/>
      <c r="F1154" s="25"/>
      <c r="G1154" s="44"/>
      <c r="H1154" s="25"/>
      <c r="I1154" s="25"/>
    </row>
    <row r="1155">
      <c r="A1155" s="28" t="s">
        <v>729</v>
      </c>
      <c r="B1155" s="5">
        <v>9142.75</v>
      </c>
      <c r="C1155" s="5">
        <f t="shared" si="1"/>
        <v>-240.8</v>
      </c>
      <c r="D1155" s="20">
        <f t="shared" si="2"/>
        <v>-0.02566192965</v>
      </c>
      <c r="E1155" s="25"/>
      <c r="F1155" s="25"/>
      <c r="G1155" s="44"/>
      <c r="H1155" s="25"/>
      <c r="I1155" s="25"/>
    </row>
    <row r="1156">
      <c r="A1156" s="28" t="s">
        <v>730</v>
      </c>
      <c r="B1156" s="5">
        <v>9383.55</v>
      </c>
      <c r="C1156" s="5">
        <f t="shared" si="1"/>
        <v>187</v>
      </c>
      <c r="D1156" s="20">
        <f t="shared" si="2"/>
        <v>0.0203337121</v>
      </c>
      <c r="E1156" s="25"/>
      <c r="F1156" s="25"/>
      <c r="G1156" s="44"/>
      <c r="H1156" s="25"/>
      <c r="I1156" s="25"/>
    </row>
    <row r="1157">
      <c r="A1157" s="47">
        <v>44170.0</v>
      </c>
      <c r="B1157" s="5">
        <v>9196.55</v>
      </c>
      <c r="C1157" s="5">
        <f t="shared" si="1"/>
        <v>-42.65</v>
      </c>
      <c r="D1157" s="20">
        <f t="shared" si="2"/>
        <v>-0.004616200537</v>
      </c>
      <c r="E1157" s="25"/>
      <c r="F1157" s="25"/>
      <c r="G1157" s="44"/>
      <c r="H1157" s="25"/>
      <c r="I1157" s="25"/>
    </row>
    <row r="1158">
      <c r="A1158" s="47">
        <v>44140.0</v>
      </c>
      <c r="B1158" s="5">
        <v>9239.2</v>
      </c>
      <c r="C1158" s="5">
        <f t="shared" si="1"/>
        <v>-12.3</v>
      </c>
      <c r="D1158" s="20">
        <f t="shared" si="2"/>
        <v>-0.001329514133</v>
      </c>
      <c r="E1158" s="25"/>
      <c r="F1158" s="25"/>
      <c r="G1158" s="44"/>
      <c r="H1158" s="25"/>
      <c r="I1158" s="25"/>
    </row>
    <row r="1159">
      <c r="A1159" s="47">
        <v>44048.0</v>
      </c>
      <c r="B1159" s="5">
        <v>9251.5</v>
      </c>
      <c r="C1159" s="5">
        <f t="shared" si="1"/>
        <v>52.45</v>
      </c>
      <c r="D1159" s="20">
        <f t="shared" si="2"/>
        <v>0.005701675717</v>
      </c>
      <c r="E1159" s="25"/>
      <c r="F1159" s="25"/>
      <c r="G1159" s="44"/>
      <c r="H1159" s="25"/>
      <c r="I1159" s="25"/>
    </row>
    <row r="1160">
      <c r="A1160" s="47">
        <v>44017.0</v>
      </c>
      <c r="B1160" s="5">
        <v>9199.05</v>
      </c>
      <c r="C1160" s="5">
        <f t="shared" si="1"/>
        <v>-71.85</v>
      </c>
      <c r="D1160" s="20">
        <f t="shared" si="2"/>
        <v>-0.007750056629</v>
      </c>
      <c r="E1160" s="25"/>
      <c r="F1160" s="25"/>
      <c r="G1160" s="44"/>
      <c r="H1160" s="25"/>
      <c r="I1160" s="25"/>
    </row>
    <row r="1161">
      <c r="A1161" s="47">
        <v>43987.0</v>
      </c>
      <c r="B1161" s="5">
        <v>9270.9</v>
      </c>
      <c r="C1161" s="5">
        <f t="shared" si="1"/>
        <v>65.3</v>
      </c>
      <c r="D1161" s="20">
        <f t="shared" si="2"/>
        <v>0.007093508299</v>
      </c>
      <c r="E1161" s="25"/>
      <c r="F1161" s="25"/>
      <c r="G1161" s="44"/>
      <c r="H1161" s="25"/>
      <c r="I1161" s="25"/>
    </row>
    <row r="1162">
      <c r="A1162" s="47">
        <v>43956.0</v>
      </c>
      <c r="B1162" s="5">
        <v>9205.6</v>
      </c>
      <c r="C1162" s="5">
        <f t="shared" si="1"/>
        <v>-87.9</v>
      </c>
      <c r="D1162" s="20">
        <f t="shared" si="2"/>
        <v>-0.00945822349</v>
      </c>
      <c r="E1162" s="25"/>
      <c r="F1162" s="25"/>
      <c r="G1162" s="44"/>
      <c r="H1162" s="25"/>
      <c r="I1162" s="25"/>
    </row>
    <row r="1163">
      <c r="A1163" s="47">
        <v>43926.0</v>
      </c>
      <c r="B1163" s="5">
        <v>9293.5</v>
      </c>
      <c r="C1163" s="5">
        <f t="shared" si="1"/>
        <v>-566.4</v>
      </c>
      <c r="D1163" s="20">
        <f t="shared" si="2"/>
        <v>-0.05744480167</v>
      </c>
      <c r="E1163" s="25"/>
      <c r="F1163" s="25"/>
      <c r="G1163" s="44"/>
      <c r="H1163" s="25"/>
      <c r="I1163" s="25"/>
    </row>
    <row r="1164">
      <c r="A1164" s="28" t="s">
        <v>731</v>
      </c>
      <c r="B1164" s="5">
        <v>9859.9</v>
      </c>
      <c r="C1164" s="5">
        <f t="shared" si="1"/>
        <v>306.55</v>
      </c>
      <c r="D1164" s="20">
        <f t="shared" si="2"/>
        <v>0.03208822036</v>
      </c>
      <c r="E1164" s="25"/>
      <c r="F1164" s="25"/>
      <c r="G1164" s="44"/>
      <c r="H1164" s="25"/>
      <c r="I1164" s="25"/>
    </row>
    <row r="1165">
      <c r="A1165" s="28" t="s">
        <v>732</v>
      </c>
      <c r="B1165" s="5">
        <v>9553.35</v>
      </c>
      <c r="C1165" s="5">
        <f t="shared" si="1"/>
        <v>172.45</v>
      </c>
      <c r="D1165" s="20">
        <f t="shared" si="2"/>
        <v>0.01838309757</v>
      </c>
      <c r="E1165" s="25"/>
      <c r="F1165" s="25"/>
      <c r="G1165" s="44"/>
      <c r="H1165" s="25"/>
      <c r="I1165" s="25"/>
    </row>
    <row r="1166">
      <c r="A1166" s="28" t="s">
        <v>733</v>
      </c>
      <c r="B1166" s="5">
        <v>9380.9</v>
      </c>
      <c r="C1166" s="5">
        <f t="shared" si="1"/>
        <v>98.6</v>
      </c>
      <c r="D1166" s="20">
        <f t="shared" si="2"/>
        <v>0.0106223673</v>
      </c>
      <c r="E1166" s="25"/>
      <c r="F1166" s="25"/>
      <c r="G1166" s="44"/>
      <c r="H1166" s="25"/>
      <c r="I1166" s="25"/>
    </row>
    <row r="1167">
      <c r="A1167" s="28" t="s">
        <v>734</v>
      </c>
      <c r="B1167" s="5">
        <v>9282.3</v>
      </c>
      <c r="C1167" s="5">
        <f t="shared" si="1"/>
        <v>127.9</v>
      </c>
      <c r="D1167" s="20">
        <f t="shared" si="2"/>
        <v>0.01397142358</v>
      </c>
      <c r="E1167" s="25"/>
      <c r="F1167" s="25"/>
      <c r="G1167" s="44"/>
      <c r="H1167" s="25"/>
      <c r="I1167" s="25"/>
    </row>
    <row r="1168">
      <c r="A1168" s="28" t="s">
        <v>735</v>
      </c>
      <c r="B1168" s="5">
        <v>9154.4</v>
      </c>
      <c r="C1168" s="5">
        <f t="shared" si="1"/>
        <v>-159.5</v>
      </c>
      <c r="D1168" s="20">
        <f t="shared" si="2"/>
        <v>-0.01712494229</v>
      </c>
      <c r="E1168" s="25"/>
      <c r="F1168" s="25"/>
      <c r="G1168" s="44"/>
      <c r="H1168" s="25"/>
      <c r="I1168" s="25"/>
    </row>
    <row r="1169">
      <c r="A1169" s="28" t="s">
        <v>736</v>
      </c>
      <c r="B1169" s="5">
        <v>9313.9</v>
      </c>
      <c r="C1169" s="5">
        <f t="shared" si="1"/>
        <v>126.6</v>
      </c>
      <c r="D1169" s="20">
        <f t="shared" si="2"/>
        <v>0.01377989181</v>
      </c>
      <c r="E1169" s="25"/>
      <c r="F1169" s="25"/>
      <c r="G1169" s="44"/>
      <c r="H1169" s="25"/>
      <c r="I1169" s="25"/>
    </row>
    <row r="1170">
      <c r="A1170" s="28" t="s">
        <v>737</v>
      </c>
      <c r="B1170" s="5">
        <v>9187.3</v>
      </c>
      <c r="C1170" s="5">
        <f t="shared" si="1"/>
        <v>205.85</v>
      </c>
      <c r="D1170" s="20">
        <f t="shared" si="2"/>
        <v>0.02291946178</v>
      </c>
      <c r="E1170" s="25"/>
      <c r="F1170" s="25"/>
      <c r="G1170" s="44"/>
      <c r="H1170" s="25"/>
      <c r="I1170" s="25"/>
    </row>
    <row r="1171">
      <c r="A1171" s="28" t="s">
        <v>738</v>
      </c>
      <c r="B1171" s="5">
        <v>8981.45</v>
      </c>
      <c r="C1171" s="5">
        <f t="shared" si="1"/>
        <v>-280.4</v>
      </c>
      <c r="D1171" s="20">
        <f t="shared" si="2"/>
        <v>-0.03027472913</v>
      </c>
      <c r="E1171" s="25"/>
      <c r="F1171" s="25"/>
      <c r="G1171" s="44"/>
      <c r="H1171" s="25"/>
      <c r="I1171" s="25"/>
    </row>
    <row r="1172">
      <c r="A1172" s="28" t="s">
        <v>739</v>
      </c>
      <c r="B1172" s="5">
        <v>9261.85</v>
      </c>
      <c r="C1172" s="5">
        <f t="shared" si="1"/>
        <v>-4.9</v>
      </c>
      <c r="D1172" s="20">
        <f t="shared" si="2"/>
        <v>-0.0005287722233</v>
      </c>
      <c r="E1172" s="25"/>
      <c r="F1172" s="25"/>
      <c r="G1172" s="44"/>
      <c r="H1172" s="25"/>
      <c r="I1172" s="25"/>
    </row>
    <row r="1173">
      <c r="A1173" s="28" t="s">
        <v>740</v>
      </c>
      <c r="B1173" s="5">
        <v>9266.75</v>
      </c>
      <c r="C1173" s="5">
        <f t="shared" si="1"/>
        <v>273.95</v>
      </c>
      <c r="D1173" s="20">
        <f t="shared" si="2"/>
        <v>0.0304632595</v>
      </c>
      <c r="E1173" s="25"/>
      <c r="F1173" s="25"/>
      <c r="G1173" s="44"/>
      <c r="H1173" s="25"/>
      <c r="I1173" s="25"/>
    </row>
    <row r="1174">
      <c r="A1174" s="28" t="s">
        <v>741</v>
      </c>
      <c r="B1174" s="5">
        <v>8992.8</v>
      </c>
      <c r="C1174" s="5">
        <f t="shared" si="1"/>
        <v>67.5</v>
      </c>
      <c r="D1174" s="20">
        <f t="shared" si="2"/>
        <v>0.007562770999</v>
      </c>
      <c r="E1174" s="25"/>
      <c r="F1174" s="25"/>
      <c r="G1174" s="44"/>
      <c r="H1174" s="25"/>
      <c r="I1174" s="25"/>
    </row>
    <row r="1175">
      <c r="A1175" s="28" t="s">
        <v>742</v>
      </c>
      <c r="B1175" s="5">
        <v>8925.3</v>
      </c>
      <c r="C1175" s="5">
        <f t="shared" si="1"/>
        <v>-68.55</v>
      </c>
      <c r="D1175" s="20">
        <f t="shared" si="2"/>
        <v>-0.007621874948</v>
      </c>
      <c r="E1175" s="25"/>
      <c r="F1175" s="25"/>
      <c r="G1175" s="44"/>
      <c r="H1175" s="25"/>
      <c r="I1175" s="25"/>
    </row>
    <row r="1176">
      <c r="A1176" s="28" t="s">
        <v>743</v>
      </c>
      <c r="B1176" s="5">
        <v>8993.85</v>
      </c>
      <c r="C1176" s="5">
        <f t="shared" si="1"/>
        <v>-118.05</v>
      </c>
      <c r="D1176" s="20">
        <f t="shared" si="2"/>
        <v>-0.01295558555</v>
      </c>
      <c r="E1176" s="25"/>
      <c r="F1176" s="25"/>
      <c r="G1176" s="44"/>
      <c r="H1176" s="25"/>
      <c r="I1176" s="25"/>
    </row>
    <row r="1177">
      <c r="A1177" s="47">
        <v>44078.0</v>
      </c>
      <c r="B1177" s="5">
        <v>9111.9</v>
      </c>
      <c r="C1177" s="5">
        <f t="shared" si="1"/>
        <v>363.15</v>
      </c>
      <c r="D1177" s="20">
        <f t="shared" si="2"/>
        <v>0.04150878697</v>
      </c>
      <c r="E1177" s="25"/>
      <c r="F1177" s="25"/>
      <c r="G1177" s="44"/>
      <c r="H1177" s="25"/>
      <c r="I1177" s="25"/>
    </row>
    <row r="1178">
      <c r="A1178" s="47">
        <v>44047.0</v>
      </c>
      <c r="B1178" s="5">
        <v>8748.75</v>
      </c>
      <c r="C1178" s="5">
        <f t="shared" si="1"/>
        <v>-43.45</v>
      </c>
      <c r="D1178" s="20">
        <f t="shared" si="2"/>
        <v>-0.004941880303</v>
      </c>
      <c r="E1178" s="25"/>
      <c r="F1178" s="25"/>
      <c r="G1178" s="44"/>
      <c r="H1178" s="25"/>
      <c r="I1178" s="25"/>
    </row>
    <row r="1179">
      <c r="A1179" s="47">
        <v>44016.0</v>
      </c>
      <c r="B1179" s="5">
        <v>8792.2</v>
      </c>
      <c r="C1179" s="5">
        <f t="shared" si="1"/>
        <v>708.4</v>
      </c>
      <c r="D1179" s="20">
        <f t="shared" si="2"/>
        <v>0.08763205423</v>
      </c>
      <c r="E1179" s="25"/>
      <c r="F1179" s="25"/>
      <c r="G1179" s="44"/>
      <c r="H1179" s="25"/>
      <c r="I1179" s="25"/>
    </row>
    <row r="1180">
      <c r="A1180" s="47">
        <v>43894.0</v>
      </c>
      <c r="B1180" s="5">
        <v>8083.8</v>
      </c>
      <c r="C1180" s="5">
        <f t="shared" si="1"/>
        <v>-170</v>
      </c>
      <c r="D1180" s="20">
        <f t="shared" si="2"/>
        <v>-0.0205965737</v>
      </c>
      <c r="E1180" s="25"/>
      <c r="F1180" s="25"/>
      <c r="G1180" s="44"/>
      <c r="H1180" s="25"/>
      <c r="I1180" s="25"/>
    </row>
    <row r="1181">
      <c r="A1181" s="47">
        <v>43834.0</v>
      </c>
      <c r="B1181" s="5">
        <v>8253.8</v>
      </c>
      <c r="C1181" s="5">
        <f t="shared" si="1"/>
        <v>-343.95</v>
      </c>
      <c r="D1181" s="20">
        <f t="shared" si="2"/>
        <v>-0.04000465238</v>
      </c>
      <c r="E1181" s="25"/>
      <c r="F1181" s="25"/>
      <c r="G1181" s="44"/>
      <c r="H1181" s="25"/>
      <c r="I1181" s="25"/>
    </row>
    <row r="1182">
      <c r="A1182" s="28" t="s">
        <v>744</v>
      </c>
      <c r="B1182" s="5">
        <v>8597.75</v>
      </c>
      <c r="C1182" s="5">
        <f t="shared" si="1"/>
        <v>316.65</v>
      </c>
      <c r="D1182" s="20">
        <f t="shared" si="2"/>
        <v>0.03823767374</v>
      </c>
      <c r="E1182" s="25"/>
      <c r="F1182" s="25"/>
      <c r="G1182" s="44"/>
      <c r="H1182" s="25"/>
      <c r="I1182" s="25"/>
    </row>
    <row r="1183">
      <c r="A1183" s="28" t="s">
        <v>745</v>
      </c>
      <c r="B1183" s="5">
        <v>8281.1</v>
      </c>
      <c r="C1183" s="5">
        <f t="shared" si="1"/>
        <v>-379.15</v>
      </c>
      <c r="D1183" s="20">
        <f t="shared" si="2"/>
        <v>-0.04378049133</v>
      </c>
      <c r="E1183" s="25"/>
      <c r="F1183" s="25"/>
      <c r="G1183" s="44"/>
      <c r="H1183" s="25"/>
      <c r="I1183" s="25"/>
    </row>
    <row r="1184">
      <c r="A1184" s="28" t="s">
        <v>746</v>
      </c>
      <c r="B1184" s="5">
        <v>8660.25</v>
      </c>
      <c r="C1184" s="5">
        <f t="shared" si="1"/>
        <v>18.8</v>
      </c>
      <c r="D1184" s="20">
        <f t="shared" si="2"/>
        <v>0.002175560814</v>
      </c>
      <c r="E1184" s="25"/>
      <c r="F1184" s="25"/>
      <c r="G1184" s="44"/>
      <c r="H1184" s="25"/>
      <c r="I1184" s="25"/>
    </row>
    <row r="1185">
      <c r="A1185" s="28" t="s">
        <v>747</v>
      </c>
      <c r="B1185" s="5">
        <v>8641.45</v>
      </c>
      <c r="C1185" s="5">
        <f t="shared" si="1"/>
        <v>323.6</v>
      </c>
      <c r="D1185" s="20">
        <f t="shared" si="2"/>
        <v>0.03890428416</v>
      </c>
      <c r="E1185" s="25"/>
      <c r="F1185" s="25"/>
      <c r="G1185" s="44"/>
      <c r="H1185" s="25"/>
      <c r="I1185" s="25"/>
    </row>
    <row r="1186">
      <c r="A1186" s="28" t="s">
        <v>748</v>
      </c>
      <c r="B1186" s="5">
        <v>8317.85</v>
      </c>
      <c r="C1186" s="5">
        <f t="shared" si="1"/>
        <v>516.8</v>
      </c>
      <c r="D1186" s="20">
        <f t="shared" si="2"/>
        <v>0.06624749232</v>
      </c>
      <c r="E1186" s="25"/>
      <c r="F1186" s="25"/>
      <c r="G1186" s="44"/>
      <c r="H1186" s="25"/>
      <c r="I1186" s="25"/>
    </row>
    <row r="1187">
      <c r="A1187" s="28" t="s">
        <v>749</v>
      </c>
      <c r="B1187" s="5">
        <v>7801.05</v>
      </c>
      <c r="C1187" s="5">
        <f t="shared" si="1"/>
        <v>190.8</v>
      </c>
      <c r="D1187" s="20">
        <f t="shared" si="2"/>
        <v>0.02507144969</v>
      </c>
      <c r="E1187" s="25"/>
      <c r="F1187" s="25"/>
      <c r="G1187" s="44"/>
      <c r="H1187" s="25"/>
      <c r="I1187" s="25"/>
    </row>
    <row r="1188">
      <c r="A1188" s="28" t="s">
        <v>750</v>
      </c>
      <c r="B1188" s="5">
        <v>7610.25</v>
      </c>
      <c r="C1188" s="5">
        <f t="shared" si="1"/>
        <v>-1135.2</v>
      </c>
      <c r="D1188" s="20">
        <f t="shared" si="2"/>
        <v>-0.1298046413</v>
      </c>
      <c r="E1188" s="25"/>
      <c r="F1188" s="25"/>
      <c r="G1188" s="44"/>
      <c r="H1188" s="25"/>
      <c r="I1188" s="25"/>
    </row>
    <row r="1189">
      <c r="A1189" s="28" t="s">
        <v>751</v>
      </c>
      <c r="B1189" s="5">
        <v>8745.45</v>
      </c>
      <c r="C1189" s="5">
        <f t="shared" si="1"/>
        <v>482</v>
      </c>
      <c r="D1189" s="20">
        <f t="shared" si="2"/>
        <v>0.05832914824</v>
      </c>
      <c r="E1189" s="25"/>
      <c r="F1189" s="25"/>
      <c r="G1189" s="44"/>
      <c r="H1189" s="25"/>
      <c r="I1189" s="25"/>
    </row>
    <row r="1190">
      <c r="A1190" s="28" t="s">
        <v>752</v>
      </c>
      <c r="B1190" s="5">
        <v>8263.45</v>
      </c>
      <c r="C1190" s="5">
        <f t="shared" si="1"/>
        <v>-205.35</v>
      </c>
      <c r="D1190" s="20">
        <f t="shared" si="2"/>
        <v>-0.02424782732</v>
      </c>
      <c r="E1190" s="25"/>
      <c r="F1190" s="25"/>
      <c r="G1190" s="44"/>
      <c r="H1190" s="25"/>
      <c r="I1190" s="25"/>
    </row>
    <row r="1191">
      <c r="A1191" s="28" t="s">
        <v>753</v>
      </c>
      <c r="B1191" s="5">
        <v>8468.8</v>
      </c>
      <c r="C1191" s="5">
        <f t="shared" si="1"/>
        <v>-498.25</v>
      </c>
      <c r="D1191" s="20">
        <f t="shared" si="2"/>
        <v>-0.05556453906</v>
      </c>
      <c r="E1191" s="25"/>
      <c r="F1191" s="25"/>
      <c r="G1191" s="44"/>
      <c r="H1191" s="25"/>
      <c r="I1191" s="25"/>
    </row>
    <row r="1192">
      <c r="A1192" s="28" t="s">
        <v>754</v>
      </c>
      <c r="B1192" s="5">
        <v>8967.05</v>
      </c>
      <c r="C1192" s="5">
        <f t="shared" si="1"/>
        <v>-230.35</v>
      </c>
      <c r="D1192" s="20">
        <f t="shared" si="2"/>
        <v>-0.02504512145</v>
      </c>
      <c r="E1192" s="25"/>
      <c r="F1192" s="25"/>
      <c r="G1192" s="44"/>
      <c r="H1192" s="25"/>
      <c r="I1192" s="25"/>
    </row>
    <row r="1193">
      <c r="A1193" s="28" t="s">
        <v>755</v>
      </c>
      <c r="B1193" s="5">
        <v>9197.4</v>
      </c>
      <c r="C1193" s="5">
        <f t="shared" si="1"/>
        <v>-757.8</v>
      </c>
      <c r="D1193" s="20">
        <f t="shared" si="2"/>
        <v>-0.07612102218</v>
      </c>
      <c r="E1193" s="25"/>
      <c r="F1193" s="25"/>
      <c r="G1193" s="44"/>
      <c r="H1193" s="25"/>
      <c r="I1193" s="25"/>
    </row>
    <row r="1194">
      <c r="A1194" s="28" t="s">
        <v>756</v>
      </c>
      <c r="B1194" s="5">
        <v>9955.2</v>
      </c>
      <c r="C1194" s="5">
        <f t="shared" si="1"/>
        <v>365.05</v>
      </c>
      <c r="D1194" s="20">
        <f t="shared" si="2"/>
        <v>0.03806509804</v>
      </c>
      <c r="E1194" s="25"/>
      <c r="F1194" s="25"/>
      <c r="G1194" s="44"/>
      <c r="H1194" s="25"/>
      <c r="I1194" s="25"/>
    </row>
    <row r="1195">
      <c r="A1195" s="47">
        <v>44168.0</v>
      </c>
      <c r="B1195" s="5">
        <v>9590.15</v>
      </c>
      <c r="C1195" s="5">
        <f t="shared" si="1"/>
        <v>-868.25</v>
      </c>
      <c r="D1195" s="20">
        <f t="shared" si="2"/>
        <v>-0.08301939111</v>
      </c>
      <c r="E1195" s="25"/>
      <c r="F1195" s="25"/>
      <c r="G1195" s="44"/>
      <c r="H1195" s="25"/>
      <c r="I1195" s="25"/>
    </row>
    <row r="1196">
      <c r="A1196" s="47">
        <v>44138.0</v>
      </c>
      <c r="B1196" s="5">
        <v>10458.4</v>
      </c>
      <c r="C1196" s="5">
        <f t="shared" si="1"/>
        <v>6.95</v>
      </c>
      <c r="D1196" s="20">
        <f t="shared" si="2"/>
        <v>0.0006649795005</v>
      </c>
      <c r="E1196" s="25"/>
      <c r="F1196" s="25"/>
      <c r="G1196" s="44"/>
      <c r="H1196" s="25"/>
      <c r="I1196" s="25"/>
    </row>
    <row r="1197">
      <c r="A1197" s="47">
        <v>44077.0</v>
      </c>
      <c r="B1197" s="5">
        <v>10451.45</v>
      </c>
      <c r="C1197" s="5">
        <f t="shared" si="1"/>
        <v>-538</v>
      </c>
      <c r="D1197" s="20">
        <f t="shared" si="2"/>
        <v>-0.04895604421</v>
      </c>
      <c r="E1197" s="25"/>
      <c r="F1197" s="25"/>
      <c r="G1197" s="44"/>
      <c r="H1197" s="25"/>
      <c r="I1197" s="25"/>
    </row>
    <row r="1198">
      <c r="A1198" s="47">
        <v>43985.0</v>
      </c>
      <c r="B1198" s="5">
        <v>10989.45</v>
      </c>
      <c r="C1198" s="5">
        <f t="shared" si="1"/>
        <v>-279.55</v>
      </c>
      <c r="D1198" s="20">
        <f t="shared" si="2"/>
        <v>-0.02480699263</v>
      </c>
      <c r="E1198" s="25"/>
      <c r="F1198" s="25"/>
      <c r="G1198" s="44"/>
      <c r="H1198" s="25"/>
      <c r="I1198" s="25"/>
    </row>
    <row r="1199">
      <c r="A1199" s="47">
        <v>43954.0</v>
      </c>
      <c r="B1199" s="5">
        <v>11269.0</v>
      </c>
      <c r="C1199" s="5">
        <f t="shared" si="1"/>
        <v>18</v>
      </c>
      <c r="D1199" s="20">
        <f t="shared" si="2"/>
        <v>0.00159985779</v>
      </c>
      <c r="E1199" s="25"/>
      <c r="F1199" s="25"/>
      <c r="G1199" s="44"/>
      <c r="H1199" s="25"/>
      <c r="I1199" s="25"/>
    </row>
    <row r="1200">
      <c r="A1200" s="47">
        <v>43924.0</v>
      </c>
      <c r="B1200" s="5">
        <v>11251.0</v>
      </c>
      <c r="C1200" s="5">
        <f t="shared" si="1"/>
        <v>-52.3</v>
      </c>
      <c r="D1200" s="20">
        <f t="shared" si="2"/>
        <v>-0.004626967346</v>
      </c>
      <c r="E1200" s="25"/>
      <c r="F1200" s="25"/>
      <c r="G1200" s="44"/>
      <c r="H1200" s="25"/>
      <c r="I1200" s="25"/>
    </row>
    <row r="1201">
      <c r="A1201" s="47">
        <v>43893.0</v>
      </c>
      <c r="B1201" s="5">
        <v>11303.3</v>
      </c>
      <c r="C1201" s="5">
        <f t="shared" si="1"/>
        <v>170.55</v>
      </c>
      <c r="D1201" s="20">
        <f t="shared" si="2"/>
        <v>0.01531966495</v>
      </c>
      <c r="E1201" s="25"/>
      <c r="F1201" s="25"/>
      <c r="G1201" s="44"/>
      <c r="H1201" s="25"/>
      <c r="I1201" s="25"/>
    </row>
    <row r="1202">
      <c r="A1202" s="47">
        <v>43864.0</v>
      </c>
      <c r="B1202" s="5">
        <v>11132.75</v>
      </c>
      <c r="C1202" s="5">
        <f t="shared" si="1"/>
        <v>-69</v>
      </c>
      <c r="D1202" s="20">
        <f t="shared" si="2"/>
        <v>-0.006159751824</v>
      </c>
      <c r="E1202" s="25"/>
      <c r="F1202" s="25"/>
      <c r="G1202" s="44"/>
      <c r="H1202" s="25"/>
      <c r="I1202" s="25"/>
    </row>
    <row r="1203">
      <c r="A1203" s="28" t="s">
        <v>757</v>
      </c>
      <c r="B1203" s="5">
        <v>11201.75</v>
      </c>
      <c r="C1203" s="5">
        <f t="shared" si="1"/>
        <v>-431.55</v>
      </c>
      <c r="D1203" s="20">
        <f t="shared" si="2"/>
        <v>-0.03709609483</v>
      </c>
      <c r="E1203" s="25"/>
      <c r="F1203" s="25"/>
      <c r="G1203" s="44"/>
      <c r="H1203" s="25"/>
      <c r="I1203" s="25"/>
    </row>
    <row r="1204">
      <c r="A1204" s="28" t="s">
        <v>758</v>
      </c>
      <c r="B1204" s="5">
        <v>11633.3</v>
      </c>
      <c r="C1204" s="5">
        <f t="shared" si="1"/>
        <v>-45.2</v>
      </c>
      <c r="D1204" s="20">
        <f t="shared" si="2"/>
        <v>-0.003870360063</v>
      </c>
      <c r="E1204" s="25"/>
      <c r="F1204" s="25"/>
      <c r="G1204" s="44"/>
      <c r="H1204" s="25"/>
      <c r="I1204" s="25"/>
    </row>
    <row r="1205">
      <c r="A1205" s="28" t="s">
        <v>759</v>
      </c>
      <c r="B1205" s="5">
        <v>11678.5</v>
      </c>
      <c r="C1205" s="5">
        <f t="shared" si="1"/>
        <v>-119.4</v>
      </c>
      <c r="D1205" s="20">
        <f t="shared" si="2"/>
        <v>-0.01012044516</v>
      </c>
      <c r="E1205" s="25"/>
      <c r="F1205" s="25"/>
      <c r="G1205" s="44"/>
      <c r="H1205" s="25"/>
      <c r="I1205" s="25"/>
    </row>
    <row r="1206">
      <c r="A1206" s="28" t="s">
        <v>760</v>
      </c>
      <c r="B1206" s="5">
        <v>11797.9</v>
      </c>
      <c r="C1206" s="5">
        <f t="shared" si="1"/>
        <v>-31.5</v>
      </c>
      <c r="D1206" s="20">
        <f t="shared" si="2"/>
        <v>-0.00266285695</v>
      </c>
      <c r="E1206" s="25"/>
      <c r="F1206" s="25"/>
      <c r="G1206" s="44"/>
      <c r="H1206" s="25"/>
      <c r="I1206" s="25"/>
    </row>
    <row r="1207">
      <c r="A1207" s="28" t="s">
        <v>761</v>
      </c>
      <c r="B1207" s="5">
        <v>11829.4</v>
      </c>
      <c r="C1207" s="5">
        <f t="shared" si="1"/>
        <v>-251.45</v>
      </c>
      <c r="D1207" s="20">
        <f t="shared" si="2"/>
        <v>-0.02081393279</v>
      </c>
      <c r="E1207" s="25"/>
      <c r="F1207" s="25"/>
      <c r="G1207" s="44"/>
      <c r="H1207" s="25"/>
      <c r="I1207" s="25"/>
    </row>
    <row r="1208">
      <c r="A1208" s="28" t="s">
        <v>762</v>
      </c>
      <c r="B1208" s="5">
        <v>12080.85</v>
      </c>
      <c r="C1208" s="5">
        <f t="shared" si="1"/>
        <v>-45.05</v>
      </c>
      <c r="D1208" s="20">
        <f t="shared" si="2"/>
        <v>-0.003715188151</v>
      </c>
      <c r="E1208" s="25"/>
      <c r="F1208" s="25"/>
      <c r="G1208" s="44"/>
      <c r="H1208" s="25"/>
      <c r="I1208" s="25"/>
    </row>
    <row r="1209">
      <c r="A1209" s="28" t="s">
        <v>763</v>
      </c>
      <c r="B1209" s="5">
        <v>12125.9</v>
      </c>
      <c r="C1209" s="5">
        <f t="shared" si="1"/>
        <v>133.4</v>
      </c>
      <c r="D1209" s="20">
        <f t="shared" si="2"/>
        <v>0.01112361893</v>
      </c>
      <c r="E1209" s="25"/>
      <c r="F1209" s="25"/>
      <c r="G1209" s="44"/>
      <c r="H1209" s="25"/>
      <c r="I1209" s="25"/>
    </row>
    <row r="1210">
      <c r="A1210" s="28" t="s">
        <v>764</v>
      </c>
      <c r="B1210" s="5">
        <v>11992.5</v>
      </c>
      <c r="C1210" s="5">
        <f t="shared" si="1"/>
        <v>-53.3</v>
      </c>
      <c r="D1210" s="20">
        <f t="shared" si="2"/>
        <v>-0.004424778761</v>
      </c>
      <c r="E1210" s="25"/>
      <c r="F1210" s="25"/>
      <c r="G1210" s="44"/>
      <c r="H1210" s="25"/>
      <c r="I1210" s="25"/>
    </row>
    <row r="1211">
      <c r="A1211" s="28" t="s">
        <v>765</v>
      </c>
      <c r="B1211" s="5">
        <v>12045.8</v>
      </c>
      <c r="C1211" s="5">
        <f t="shared" si="1"/>
        <v>-67.65</v>
      </c>
      <c r="D1211" s="20">
        <f t="shared" si="2"/>
        <v>-0.005584701303</v>
      </c>
      <c r="E1211" s="25"/>
      <c r="F1211" s="25"/>
      <c r="G1211" s="44"/>
      <c r="H1211" s="25"/>
      <c r="I1211" s="25"/>
    </row>
    <row r="1212">
      <c r="A1212" s="28" t="s">
        <v>766</v>
      </c>
      <c r="B1212" s="5">
        <v>12113.45</v>
      </c>
      <c r="C1212" s="5">
        <f t="shared" si="1"/>
        <v>-61.2</v>
      </c>
      <c r="D1212" s="20">
        <f t="shared" si="2"/>
        <v>-0.005026838554</v>
      </c>
      <c r="E1212" s="25"/>
      <c r="F1212" s="25"/>
      <c r="G1212" s="44"/>
      <c r="H1212" s="25"/>
      <c r="I1212" s="25"/>
    </row>
    <row r="1213">
      <c r="A1213" s="28" t="s">
        <v>767</v>
      </c>
      <c r="B1213" s="5">
        <v>12174.65</v>
      </c>
      <c r="C1213" s="5">
        <f t="shared" si="1"/>
        <v>-26.55</v>
      </c>
      <c r="D1213" s="20">
        <f t="shared" si="2"/>
        <v>-0.002176015474</v>
      </c>
      <c r="E1213" s="25"/>
      <c r="F1213" s="25"/>
      <c r="G1213" s="44"/>
      <c r="H1213" s="25"/>
      <c r="I1213" s="25"/>
    </row>
    <row r="1214">
      <c r="A1214" s="47">
        <v>44167.0</v>
      </c>
      <c r="B1214" s="5">
        <v>12201.2</v>
      </c>
      <c r="C1214" s="5">
        <f t="shared" si="1"/>
        <v>93.3</v>
      </c>
      <c r="D1214" s="20">
        <f t="shared" si="2"/>
        <v>0.007705712799</v>
      </c>
      <c r="E1214" s="25"/>
      <c r="F1214" s="25"/>
      <c r="G1214" s="44"/>
      <c r="H1214" s="25"/>
      <c r="I1214" s="25"/>
    </row>
    <row r="1215">
      <c r="A1215" s="47">
        <v>44137.0</v>
      </c>
      <c r="B1215" s="5">
        <v>12107.9</v>
      </c>
      <c r="C1215" s="5">
        <f t="shared" si="1"/>
        <v>76.4</v>
      </c>
      <c r="D1215" s="20">
        <f t="shared" si="2"/>
        <v>0.006349997922</v>
      </c>
      <c r="E1215" s="25"/>
      <c r="F1215" s="25"/>
      <c r="G1215" s="44"/>
      <c r="H1215" s="25"/>
      <c r="I1215" s="25"/>
    </row>
    <row r="1216">
      <c r="A1216" s="47">
        <v>44106.0</v>
      </c>
      <c r="B1216" s="5">
        <v>12031.5</v>
      </c>
      <c r="C1216" s="5">
        <f t="shared" si="1"/>
        <v>-66.85</v>
      </c>
      <c r="D1216" s="20">
        <f t="shared" si="2"/>
        <v>-0.005525546872</v>
      </c>
      <c r="E1216" s="25"/>
      <c r="F1216" s="25"/>
      <c r="G1216" s="44"/>
      <c r="H1216" s="25"/>
      <c r="I1216" s="25"/>
    </row>
    <row r="1217">
      <c r="A1217" s="47">
        <v>44014.0</v>
      </c>
      <c r="B1217" s="5">
        <v>12098.35</v>
      </c>
      <c r="C1217" s="5">
        <f t="shared" si="1"/>
        <v>-39.6</v>
      </c>
      <c r="D1217" s="20">
        <f t="shared" si="2"/>
        <v>-0.003262494902</v>
      </c>
      <c r="E1217" s="25"/>
      <c r="F1217" s="25"/>
      <c r="G1217" s="44"/>
      <c r="H1217" s="25"/>
      <c r="I1217" s="25"/>
    </row>
    <row r="1218">
      <c r="A1218" s="47">
        <v>43984.0</v>
      </c>
      <c r="B1218" s="5">
        <v>12137.95</v>
      </c>
      <c r="C1218" s="5">
        <f t="shared" si="1"/>
        <v>48.8</v>
      </c>
      <c r="D1218" s="20">
        <f t="shared" si="2"/>
        <v>0.004036677517</v>
      </c>
      <c r="E1218" s="25"/>
      <c r="F1218" s="25"/>
      <c r="G1218" s="44"/>
      <c r="H1218" s="25"/>
      <c r="I1218" s="25"/>
    </row>
    <row r="1219">
      <c r="A1219" s="47">
        <v>43953.0</v>
      </c>
      <c r="B1219" s="5">
        <v>12089.15</v>
      </c>
      <c r="C1219" s="5">
        <f t="shared" si="1"/>
        <v>109.5</v>
      </c>
      <c r="D1219" s="20">
        <f t="shared" si="2"/>
        <v>0.009140500766</v>
      </c>
      <c r="E1219" s="25"/>
      <c r="F1219" s="25"/>
      <c r="G1219" s="44"/>
      <c r="H1219" s="25"/>
      <c r="I1219" s="25"/>
    </row>
    <row r="1220">
      <c r="A1220" s="47">
        <v>43923.0</v>
      </c>
      <c r="B1220" s="5">
        <v>11979.65</v>
      </c>
      <c r="C1220" s="5">
        <f t="shared" si="1"/>
        <v>271.75</v>
      </c>
      <c r="D1220" s="20">
        <f t="shared" si="2"/>
        <v>0.02321082346</v>
      </c>
      <c r="E1220" s="25"/>
      <c r="F1220" s="25"/>
      <c r="G1220" s="44"/>
      <c r="H1220" s="25"/>
      <c r="I1220" s="25"/>
    </row>
    <row r="1221">
      <c r="A1221" s="47">
        <v>43892.0</v>
      </c>
      <c r="B1221" s="5">
        <v>11707.9</v>
      </c>
      <c r="C1221" s="5">
        <f t="shared" si="1"/>
        <v>46.05</v>
      </c>
      <c r="D1221" s="20">
        <f t="shared" si="2"/>
        <v>0.003948773136</v>
      </c>
      <c r="E1221" s="25"/>
      <c r="F1221" s="25"/>
      <c r="G1221" s="44"/>
      <c r="H1221" s="25"/>
      <c r="I1221" s="25"/>
    </row>
    <row r="1222">
      <c r="A1222" s="47">
        <v>43832.0</v>
      </c>
      <c r="B1222" s="5">
        <v>11661.85</v>
      </c>
      <c r="C1222" s="5">
        <f t="shared" si="1"/>
        <v>-300.25</v>
      </c>
      <c r="D1222" s="20">
        <f t="shared" si="2"/>
        <v>-0.02510010784</v>
      </c>
      <c r="E1222" s="25"/>
      <c r="F1222" s="25"/>
      <c r="G1222" s="44"/>
      <c r="H1222" s="25"/>
      <c r="I1222" s="25"/>
    </row>
    <row r="1223">
      <c r="A1223" s="28" t="s">
        <v>768</v>
      </c>
      <c r="B1223" s="5">
        <v>11962.1</v>
      </c>
      <c r="C1223" s="5">
        <f t="shared" si="1"/>
        <v>-73.7</v>
      </c>
      <c r="D1223" s="20">
        <f t="shared" si="2"/>
        <v>-0.006123398528</v>
      </c>
      <c r="E1223" s="25"/>
      <c r="F1223" s="25"/>
      <c r="G1223" s="44"/>
      <c r="H1223" s="25"/>
      <c r="I1223" s="25"/>
    </row>
    <row r="1224">
      <c r="A1224" s="28" t="s">
        <v>769</v>
      </c>
      <c r="B1224" s="5">
        <v>12035.8</v>
      </c>
      <c r="C1224" s="5">
        <f t="shared" si="1"/>
        <v>-93.7</v>
      </c>
      <c r="D1224" s="20">
        <f t="shared" si="2"/>
        <v>-0.007724968053</v>
      </c>
      <c r="E1224" s="25"/>
      <c r="F1224" s="25"/>
      <c r="G1224" s="44"/>
      <c r="H1224" s="25"/>
      <c r="I1224" s="25"/>
    </row>
    <row r="1225">
      <c r="A1225" s="28" t="s">
        <v>770</v>
      </c>
      <c r="B1225" s="5">
        <v>12129.5</v>
      </c>
      <c r="C1225" s="5">
        <f t="shared" si="1"/>
        <v>73.7</v>
      </c>
      <c r="D1225" s="20">
        <f t="shared" si="2"/>
        <v>0.0061132401</v>
      </c>
      <c r="E1225" s="25"/>
      <c r="F1225" s="25"/>
      <c r="G1225" s="44"/>
      <c r="H1225" s="25"/>
      <c r="I1225" s="25"/>
    </row>
    <row r="1226">
      <c r="A1226" s="28" t="s">
        <v>771</v>
      </c>
      <c r="B1226" s="5">
        <v>12055.8</v>
      </c>
      <c r="C1226" s="5">
        <f t="shared" si="1"/>
        <v>-63.2</v>
      </c>
      <c r="D1226" s="20">
        <f t="shared" si="2"/>
        <v>-0.005214951729</v>
      </c>
      <c r="E1226" s="25"/>
      <c r="F1226" s="25"/>
      <c r="G1226" s="44"/>
      <c r="H1226" s="25"/>
      <c r="I1226" s="25"/>
    </row>
    <row r="1227">
      <c r="A1227" s="28" t="s">
        <v>772</v>
      </c>
      <c r="B1227" s="5">
        <v>12119.0</v>
      </c>
      <c r="C1227" s="5">
        <f t="shared" si="1"/>
        <v>-129.25</v>
      </c>
      <c r="D1227" s="20">
        <f t="shared" si="2"/>
        <v>-0.01055252791</v>
      </c>
      <c r="E1227" s="25"/>
      <c r="F1227" s="25"/>
      <c r="G1227" s="44"/>
      <c r="H1227" s="25"/>
      <c r="I1227" s="25"/>
    </row>
    <row r="1228">
      <c r="A1228" s="28" t="s">
        <v>773</v>
      </c>
      <c r="B1228" s="5">
        <v>12248.25</v>
      </c>
      <c r="C1228" s="5">
        <f t="shared" si="1"/>
        <v>67.9</v>
      </c>
      <c r="D1228" s="20">
        <f t="shared" si="2"/>
        <v>0.005574552455</v>
      </c>
      <c r="E1228" s="25"/>
      <c r="F1228" s="25"/>
      <c r="G1228" s="44"/>
      <c r="H1228" s="25"/>
      <c r="I1228" s="25"/>
    </row>
    <row r="1229">
      <c r="A1229" s="28" t="s">
        <v>774</v>
      </c>
      <c r="B1229" s="5">
        <v>12180.35</v>
      </c>
      <c r="C1229" s="5">
        <f t="shared" si="1"/>
        <v>73.45</v>
      </c>
      <c r="D1229" s="20">
        <f t="shared" si="2"/>
        <v>0.00606678836</v>
      </c>
      <c r="E1229" s="25"/>
      <c r="F1229" s="25"/>
      <c r="G1229" s="44"/>
      <c r="H1229" s="25"/>
      <c r="I1229" s="25"/>
    </row>
    <row r="1230">
      <c r="A1230" s="28" t="s">
        <v>775</v>
      </c>
      <c r="B1230" s="5">
        <v>12106.9</v>
      </c>
      <c r="C1230" s="5">
        <f t="shared" si="1"/>
        <v>-62.95</v>
      </c>
      <c r="D1230" s="20">
        <f t="shared" si="2"/>
        <v>-0.005172619219</v>
      </c>
      <c r="E1230" s="25"/>
      <c r="F1230" s="25"/>
      <c r="G1230" s="44"/>
      <c r="H1230" s="25"/>
      <c r="I1230" s="25"/>
    </row>
    <row r="1231">
      <c r="A1231" s="28" t="s">
        <v>776</v>
      </c>
      <c r="B1231" s="5">
        <v>12169.85</v>
      </c>
      <c r="C1231" s="5">
        <f t="shared" si="1"/>
        <v>-54.7</v>
      </c>
      <c r="D1231" s="20">
        <f t="shared" si="2"/>
        <v>-0.004474602337</v>
      </c>
      <c r="E1231" s="25"/>
      <c r="F1231" s="25"/>
      <c r="G1231" s="44"/>
      <c r="H1231" s="25"/>
      <c r="I1231" s="25"/>
    </row>
    <row r="1232">
      <c r="A1232" s="28" t="s">
        <v>777</v>
      </c>
      <c r="B1232" s="5">
        <v>12224.55</v>
      </c>
      <c r="C1232" s="5">
        <f t="shared" si="1"/>
        <v>-127.8</v>
      </c>
      <c r="D1232" s="20">
        <f t="shared" si="2"/>
        <v>-0.01034620943</v>
      </c>
      <c r="E1232" s="25"/>
      <c r="F1232" s="25"/>
      <c r="G1232" s="44"/>
      <c r="H1232" s="25"/>
      <c r="I1232" s="25"/>
    </row>
    <row r="1233">
      <c r="A1233" s="28" t="s">
        <v>778</v>
      </c>
      <c r="B1233" s="5">
        <v>12352.35</v>
      </c>
      <c r="C1233" s="5">
        <f t="shared" si="1"/>
        <v>-3.15</v>
      </c>
      <c r="D1233" s="20">
        <f t="shared" si="2"/>
        <v>-0.0002549471895</v>
      </c>
      <c r="E1233" s="25"/>
      <c r="F1233" s="25"/>
      <c r="G1233" s="44"/>
      <c r="H1233" s="25"/>
      <c r="I1233" s="25"/>
    </row>
    <row r="1234">
      <c r="A1234" s="28" t="s">
        <v>779</v>
      </c>
      <c r="B1234" s="5">
        <v>12355.5</v>
      </c>
      <c r="C1234" s="5">
        <f t="shared" si="1"/>
        <v>12.2</v>
      </c>
      <c r="D1234" s="20">
        <f t="shared" si="2"/>
        <v>0.0009883904628</v>
      </c>
      <c r="E1234" s="25"/>
      <c r="F1234" s="25"/>
      <c r="G1234" s="44"/>
      <c r="H1234" s="25"/>
      <c r="I1234" s="25"/>
    </row>
    <row r="1235">
      <c r="A1235" s="28" t="s">
        <v>780</v>
      </c>
      <c r="B1235" s="5">
        <v>12343.3</v>
      </c>
      <c r="C1235" s="5">
        <f t="shared" si="1"/>
        <v>-19</v>
      </c>
      <c r="D1235" s="20">
        <f t="shared" si="2"/>
        <v>-0.00153693083</v>
      </c>
      <c r="E1235" s="25"/>
      <c r="F1235" s="25"/>
      <c r="G1235" s="44"/>
      <c r="H1235" s="25"/>
      <c r="I1235" s="25"/>
    </row>
    <row r="1236">
      <c r="A1236" s="28" t="s">
        <v>781</v>
      </c>
      <c r="B1236" s="5">
        <v>12362.3</v>
      </c>
      <c r="C1236" s="5">
        <f t="shared" si="1"/>
        <v>32.75</v>
      </c>
      <c r="D1236" s="20">
        <f t="shared" si="2"/>
        <v>0.002656220219</v>
      </c>
      <c r="E1236" s="25"/>
      <c r="F1236" s="25"/>
      <c r="G1236" s="44"/>
      <c r="H1236" s="25"/>
      <c r="I1236" s="25"/>
    </row>
    <row r="1237">
      <c r="A1237" s="28" t="s">
        <v>782</v>
      </c>
      <c r="B1237" s="5">
        <v>12329.55</v>
      </c>
      <c r="C1237" s="5">
        <f t="shared" si="1"/>
        <v>72.75</v>
      </c>
      <c r="D1237" s="20">
        <f t="shared" si="2"/>
        <v>0.005935480713</v>
      </c>
      <c r="E1237" s="25"/>
      <c r="F1237" s="25"/>
      <c r="G1237" s="44"/>
      <c r="H1237" s="25"/>
      <c r="I1237" s="25"/>
    </row>
    <row r="1238">
      <c r="A1238" s="47">
        <v>44105.0</v>
      </c>
      <c r="B1238" s="5">
        <v>12256.8</v>
      </c>
      <c r="C1238" s="5">
        <f t="shared" si="1"/>
        <v>40.9</v>
      </c>
      <c r="D1238" s="20">
        <f t="shared" si="2"/>
        <v>0.003348095515</v>
      </c>
      <c r="E1238" s="25"/>
      <c r="F1238" s="25"/>
      <c r="G1238" s="44"/>
      <c r="H1238" s="25"/>
      <c r="I1238" s="25"/>
    </row>
    <row r="1239">
      <c r="A1239" s="47">
        <v>44075.0</v>
      </c>
      <c r="B1239" s="5">
        <v>12215.9</v>
      </c>
      <c r="C1239" s="5">
        <f t="shared" si="1"/>
        <v>190.55</v>
      </c>
      <c r="D1239" s="20">
        <f t="shared" si="2"/>
        <v>0.01584569264</v>
      </c>
      <c r="E1239" s="25"/>
      <c r="F1239" s="25"/>
      <c r="G1239" s="44"/>
      <c r="H1239" s="25"/>
      <c r="I1239" s="25"/>
    </row>
    <row r="1240">
      <c r="A1240" s="47">
        <v>44044.0</v>
      </c>
      <c r="B1240" s="5">
        <v>12025.35</v>
      </c>
      <c r="C1240" s="5">
        <f t="shared" si="1"/>
        <v>-27.6</v>
      </c>
      <c r="D1240" s="20">
        <f t="shared" si="2"/>
        <v>-0.002289895835</v>
      </c>
      <c r="E1240" s="25"/>
      <c r="F1240" s="25"/>
      <c r="G1240" s="44"/>
      <c r="H1240" s="25"/>
      <c r="I1240" s="25"/>
    </row>
    <row r="1241">
      <c r="A1241" s="47">
        <v>44013.0</v>
      </c>
      <c r="B1241" s="5">
        <v>12052.95</v>
      </c>
      <c r="C1241" s="5">
        <f t="shared" si="1"/>
        <v>59.9</v>
      </c>
      <c r="D1241" s="20">
        <f t="shared" si="2"/>
        <v>0.004994559349</v>
      </c>
      <c r="E1241" s="25"/>
      <c r="F1241" s="25"/>
      <c r="G1241" s="44"/>
      <c r="H1241" s="25"/>
      <c r="I1241" s="25"/>
    </row>
    <row r="1242">
      <c r="A1242" s="47">
        <v>43983.0</v>
      </c>
      <c r="B1242" s="5">
        <v>11993.05</v>
      </c>
      <c r="C1242" s="5">
        <f t="shared" si="1"/>
        <v>-233.6</v>
      </c>
      <c r="D1242" s="20">
        <f t="shared" si="2"/>
        <v>-0.01910580576</v>
      </c>
      <c r="E1242" s="25"/>
      <c r="F1242" s="25"/>
      <c r="G1242" s="44"/>
      <c r="H1242" s="25"/>
      <c r="I1242" s="25"/>
    </row>
    <row r="1243">
      <c r="A1243" s="47">
        <v>43891.0</v>
      </c>
      <c r="B1243" s="5">
        <v>12226.65</v>
      </c>
      <c r="C1243" s="5">
        <f t="shared" si="1"/>
        <v>-55.55</v>
      </c>
      <c r="D1243" s="20">
        <f t="shared" si="2"/>
        <v>-0.004522805361</v>
      </c>
      <c r="E1243" s="25"/>
      <c r="F1243" s="25"/>
      <c r="G1243" s="44"/>
      <c r="H1243" s="25"/>
      <c r="I1243" s="25"/>
    </row>
    <row r="1244">
      <c r="A1244" s="47">
        <v>43862.0</v>
      </c>
      <c r="B1244" s="5">
        <v>12282.2</v>
      </c>
      <c r="C1244" s="5">
        <f t="shared" si="1"/>
        <v>99.7</v>
      </c>
      <c r="D1244" s="20">
        <f t="shared" si="2"/>
        <v>0.008183870306</v>
      </c>
      <c r="E1244" s="25"/>
      <c r="F1244" s="25"/>
      <c r="G1244" s="44"/>
      <c r="H1244" s="25"/>
      <c r="I1244" s="25"/>
    </row>
    <row r="1245">
      <c r="A1245" s="47">
        <v>43831.0</v>
      </c>
      <c r="B1245" s="5">
        <v>12182.5</v>
      </c>
      <c r="C1245" s="5" t="str">
        <f>(B1245-B1246)/B1246</f>
        <v>#DIV/0!</v>
      </c>
      <c r="D1245" s="20" t="str">
        <f t="shared" si="2"/>
        <v>#DIV/0!</v>
      </c>
      <c r="E1245" s="25"/>
      <c r="F1245" s="25"/>
      <c r="G1245" s="44"/>
      <c r="H1245" s="25"/>
      <c r="I1245" s="2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24.38"/>
    <col customWidth="1" min="7" max="7" width="16.38"/>
    <col customWidth="1" min="10" max="10" width="15.38"/>
    <col customWidth="1" min="11" max="11" width="23.5"/>
  </cols>
  <sheetData>
    <row r="1">
      <c r="A1" s="49"/>
      <c r="B1" s="50" t="s">
        <v>30</v>
      </c>
      <c r="C1" s="51"/>
      <c r="D1" s="51"/>
      <c r="E1" s="51"/>
      <c r="F1" s="51"/>
      <c r="G1" s="51"/>
      <c r="H1" s="51"/>
      <c r="I1" s="51"/>
      <c r="J1" s="51"/>
      <c r="K1" s="52"/>
    </row>
    <row r="2">
      <c r="A2" s="17" t="s">
        <v>783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7" t="s">
        <v>8</v>
      </c>
      <c r="J2" s="17" t="s">
        <v>784</v>
      </c>
      <c r="K2" s="17" t="s">
        <v>785</v>
      </c>
    </row>
    <row r="3">
      <c r="A3" s="53">
        <f>YEAR(Portfolio!A2:A251)</f>
        <v>2024</v>
      </c>
      <c r="B3" s="54">
        <f>SUM('Asset wise Daily Return %'!B3:B251)</f>
        <v>0.0611</v>
      </c>
      <c r="C3" s="54">
        <f>SUM('Asset wise Daily Return %'!C3:C251)</f>
        <v>-0.5383</v>
      </c>
      <c r="D3" s="54">
        <f>SUM('Asset wise Daily Return %'!D3:D251)</f>
        <v>0.223</v>
      </c>
      <c r="E3" s="54">
        <f>SUM('Asset wise Daily Return %'!E3:E251)</f>
        <v>-0.0103</v>
      </c>
      <c r="F3" s="54">
        <f>SUM('Asset wise Daily Return %'!F3:F251)</f>
        <v>0.0642</v>
      </c>
      <c r="G3" s="54">
        <f>SUM('Asset wise Daily Return %'!G3:G251)</f>
        <v>0.1079</v>
      </c>
      <c r="H3" s="54">
        <f>SUM('Asset wise Daily Return %'!H3:H251)</f>
        <v>0.267</v>
      </c>
      <c r="I3" s="54">
        <f>SUM('Asset wise Daily Return %'!I3:I251)</f>
        <v>0.4485</v>
      </c>
      <c r="J3" s="55">
        <f>SUM('Asset wise Daily Return %'!J3:J251)</f>
        <v>0.3856465786</v>
      </c>
      <c r="K3" s="55">
        <f>SUM(NIFTY50!D3:D251)</f>
        <v>0.09403064446</v>
      </c>
    </row>
    <row r="4">
      <c r="A4" s="53">
        <v>2023.0</v>
      </c>
      <c r="B4" s="54">
        <f>SUM('Asset wise Daily Return %'!B252:B497)</f>
        <v>0.0629</v>
      </c>
      <c r="C4" s="54">
        <f>SUM('Asset wise Daily Return %'!C252:C497)</f>
        <v>0.0335</v>
      </c>
      <c r="D4" s="54">
        <f>SUM('Asset wise Daily Return %'!D252:D497)</f>
        <v>0.05</v>
      </c>
      <c r="E4" s="54">
        <f>SUM('Asset wise Daily Return %'!E252:E497)</f>
        <v>0.7277</v>
      </c>
      <c r="F4" s="54">
        <f>SUM('Asset wise Daily Return %'!F252:F497)</f>
        <v>0.3472</v>
      </c>
      <c r="G4" s="54">
        <f>SUM('Asset wise Daily Return %'!G252:G497)</f>
        <v>0.1926</v>
      </c>
      <c r="H4" s="54">
        <f>SUM('Asset wise Daily Return %'!H252:H497)</f>
        <v>0.0585</v>
      </c>
      <c r="I4" s="54">
        <f>SUM('Asset wise Daily Return %'!I252:I497)</f>
        <v>0.9776</v>
      </c>
      <c r="J4" s="55">
        <f>sum('Asset wise Daily Return %'!J252:J497)</f>
        <v>0.8097131559</v>
      </c>
      <c r="K4" s="55">
        <f>SUM(NIFTY50!D252:D497)</f>
        <v>0.1873062739</v>
      </c>
    </row>
    <row r="5">
      <c r="A5" s="53">
        <v>2022.0</v>
      </c>
      <c r="B5" s="54">
        <f>SUM('Asset wise Daily Return %'!B498:B745)</f>
        <v>0.1279</v>
      </c>
      <c r="C5" s="54">
        <f>SUM('Asset wise Daily Return %'!C498:C745)</f>
        <v>0.108</v>
      </c>
      <c r="D5" s="54">
        <f>SUM('Asset wise Daily Return %'!D498:D745)</f>
        <v>-0.1869</v>
      </c>
      <c r="E5" s="54">
        <f>SUM('Asset wise Daily Return %'!E498:E745)</f>
        <v>-0.1551</v>
      </c>
      <c r="F5" s="54">
        <f>SUM('Asset wise Daily Return %'!F498:F745)</f>
        <v>0.4425</v>
      </c>
      <c r="G5" s="54">
        <f>SUM('Asset wise Daily Return %'!G498:G745)</f>
        <v>0.0682</v>
      </c>
      <c r="H5" s="54">
        <f>SUM('Asset wise Daily Return %'!H498:H745)</f>
        <v>0.0618</v>
      </c>
      <c r="I5" s="54">
        <f>SUM('Asset wise Daily Return %'!I498:I745)</f>
        <v>0.5243</v>
      </c>
      <c r="J5" s="55">
        <f>SUM('Asset wise Daily Return %'!J498:J745)</f>
        <v>0.3658286417</v>
      </c>
      <c r="K5" s="55">
        <f>SUM(NIFTY50!D498:D745)</f>
        <v>0.05713359489</v>
      </c>
    </row>
    <row r="6">
      <c r="A6" s="53">
        <v>2021.0</v>
      </c>
      <c r="B6" s="54">
        <f>SUM('Asset wise Daily Return %'!B746:B993)</f>
        <v>0.0579</v>
      </c>
      <c r="C6" s="54">
        <f>SUM('Asset wise Daily Return %'!C746:C993)</f>
        <v>0.209</v>
      </c>
      <c r="D6" s="54">
        <f>SUM('Asset wise Daily Return %'!D746:D993)</f>
        <v>0.4294</v>
      </c>
      <c r="E6" s="54">
        <f>SUM('Asset wise Daily Return %'!E746:E993)</f>
        <v>1.089</v>
      </c>
      <c r="F6" s="54">
        <f>SUM('Asset wise Daily Return %'!F746:F993)</f>
        <v>0.0759</v>
      </c>
      <c r="G6" s="54">
        <f>SUM('Asset wise Daily Return %'!G746:G993)</f>
        <v>0.2375</v>
      </c>
      <c r="H6" s="54">
        <f>SUM('Asset wise Daily Return %'!H746:H993)</f>
        <v>0.0308</v>
      </c>
      <c r="I6" s="54">
        <f>SUM('Asset wise Daily Return %'!I746:I993)</f>
        <v>-0.722</v>
      </c>
      <c r="J6" s="55">
        <f>sum('Asset wise Daily Return %'!J746:J993)</f>
        <v>-0.5406018253</v>
      </c>
      <c r="K6" s="55">
        <f>SUM(NIFTY50!D746:D993)</f>
        <v>0.2281815549</v>
      </c>
    </row>
    <row r="7">
      <c r="A7" s="53">
        <v>2020.0</v>
      </c>
      <c r="B7" s="54">
        <f>SUM('Asset wise Daily Return %'!B994:B1256)</f>
        <v>0.2306</v>
      </c>
      <c r="C7" s="54">
        <f>SUM('Asset wise Daily Return %'!C994:C1256)</f>
        <v>0.3655</v>
      </c>
      <c r="D7" s="54">
        <f>SUM('Asset wise Daily Return %'!D994:D1256)</f>
        <v>0.601</v>
      </c>
      <c r="E7" s="54">
        <f>SUM('Asset wise Daily Return %'!E994:E1256)</f>
        <v>0.1791</v>
      </c>
      <c r="F7" s="54">
        <f>SUM('Asset wise Daily Return %'!F994:F1256)</f>
        <v>-0.0418</v>
      </c>
      <c r="G7" s="54">
        <f>SUM('Asset wise Daily Return %'!G994:G1256)</f>
        <v>0.185</v>
      </c>
      <c r="H7" s="54">
        <f>SUM('Asset wise Daily Return %'!H994:H1256)</f>
        <v>0.1406</v>
      </c>
      <c r="I7" s="54">
        <f>SUM('Asset wise Daily Return %'!I994:I1256)</f>
        <v>0.2789</v>
      </c>
      <c r="J7" s="55">
        <f>sum('Asset wise Daily Return %'!J994:J1256)</f>
        <v>0.2593676865</v>
      </c>
      <c r="K7" s="55">
        <f>SUM(NIFTY50!D994:D1244)</f>
        <v>0.187341113</v>
      </c>
    </row>
    <row r="8">
      <c r="A8" s="53" t="s">
        <v>786</v>
      </c>
      <c r="B8" s="54">
        <f t="shared" ref="B8:K8" si="1">SUM(B3:B7)</f>
        <v>0.5404</v>
      </c>
      <c r="C8" s="54">
        <f t="shared" si="1"/>
        <v>0.1777</v>
      </c>
      <c r="D8" s="54">
        <f t="shared" si="1"/>
        <v>1.1165</v>
      </c>
      <c r="E8" s="54">
        <f t="shared" si="1"/>
        <v>1.8304</v>
      </c>
      <c r="F8" s="54">
        <f t="shared" si="1"/>
        <v>0.888</v>
      </c>
      <c r="G8" s="54">
        <f t="shared" si="1"/>
        <v>0.7912</v>
      </c>
      <c r="H8" s="54">
        <f t="shared" si="1"/>
        <v>0.5587</v>
      </c>
      <c r="I8" s="54">
        <f t="shared" si="1"/>
        <v>1.5073</v>
      </c>
      <c r="J8" s="55">
        <f t="shared" si="1"/>
        <v>1.279954237</v>
      </c>
      <c r="K8" s="55">
        <f t="shared" si="1"/>
        <v>0.7539931812</v>
      </c>
    </row>
    <row r="11">
      <c r="A11" s="17" t="s">
        <v>11</v>
      </c>
      <c r="B11" s="17" t="s">
        <v>784</v>
      </c>
      <c r="C11" s="17" t="s">
        <v>785</v>
      </c>
    </row>
    <row r="12">
      <c r="A12" s="56" t="s">
        <v>30</v>
      </c>
      <c r="B12" s="57">
        <f>'Portfolio ReturnRisk'!D2</f>
        <v>0.2073</v>
      </c>
      <c r="C12" s="58">
        <f>NIFTY50!F2</f>
        <v>0.164667729</v>
      </c>
    </row>
    <row r="13">
      <c r="A13" s="56" t="s">
        <v>787</v>
      </c>
      <c r="B13" s="59">
        <f>'Portfolio ReturnRisk'!H2</f>
        <v>0.1626265667</v>
      </c>
      <c r="C13" s="58">
        <f>NIFTY50!I2</f>
        <v>0.1898315872</v>
      </c>
    </row>
    <row r="14">
      <c r="A14" s="56" t="s">
        <v>788</v>
      </c>
      <c r="B14" s="59">
        <f>SUM('Asset wise Annual ReturnRisk %'!B2:B9)-1.65*'Portfolio ReturnRisk'!F2</f>
        <v>-0.01103371068</v>
      </c>
      <c r="C14" s="58">
        <f>NIFTY50!E2-1.65*NIFTY50!H2</f>
        <v>-0.01919997691</v>
      </c>
    </row>
    <row r="19">
      <c r="H19" s="60"/>
    </row>
    <row r="20">
      <c r="H20" s="6"/>
    </row>
  </sheetData>
  <mergeCells count="1">
    <mergeCell ref="B1:K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1"/>
    </row>
  </sheetData>
  <mergeCells count="1">
    <mergeCell ref="A1:Z1000"/>
  </mergeCells>
  <drawing r:id="rId1"/>
</worksheet>
</file>