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omments1.xml" ContentType="application/vnd.openxmlformats-officedocument.spreadsheetml.comments+xml"/>
  <Override PartName="/xl/threadedComments/threadedComment1.xml" ContentType="application/vnd.ms-excel.threadedcomments+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https://d.docs.live.net/14bc5be5c528c4c1/Desktop/DataScienceAndAnalytics/Project/"/>
    </mc:Choice>
  </mc:AlternateContent>
  <xr:revisionPtr revIDLastSave="1270" documentId="8_{107944A0-B3A2-4F0C-9790-C8C0078E5B8A}" xr6:coauthVersionLast="47" xr6:coauthVersionMax="47" xr10:uidLastSave="{62E08F87-C493-41A2-8BED-E4D0DC48145C}"/>
  <bookViews>
    <workbookView minimized="1" xWindow="5760" yWindow="3360" windowWidth="17280" windowHeight="8880" xr2:uid="{13CAB84E-C58E-425E-BF84-0C8CE6ADE48A}"/>
  </bookViews>
  <sheets>
    <sheet name="ai_ghibli_trend_dataset_v2" sheetId="2" r:id="rId1"/>
    <sheet name="Data Analysis" sheetId="3" r:id="rId2"/>
    <sheet name="KPI And Insights" sheetId="9" r:id="rId3"/>
    <sheet name="Dashboard" sheetId="5" r:id="rId4"/>
    <sheet name="Future_Analysis" sheetId="8" r:id="rId5"/>
  </sheets>
  <definedNames>
    <definedName name="_xlchart.v2.0" hidden="1">'Data Analysis'!$B$190:$B$194</definedName>
    <definedName name="_xlchart.v2.1" hidden="1">'Data Analysis'!$C$189</definedName>
    <definedName name="_xlchart.v2.2" hidden="1">'Data Analysis'!$C$190:$C$194</definedName>
    <definedName name="_xlchart.v2.3" hidden="1">'Data Analysis'!$B$190:$B$194</definedName>
    <definedName name="_xlchart.v2.4" hidden="1">'Data Analysis'!$C$189</definedName>
    <definedName name="_xlchart.v2.5" hidden="1">'Data Analysis'!$C$190:$C$194</definedName>
    <definedName name="_xlcn.WorksheetConnection_Ghibli_Analysis_Project_itv.xlsxai_ghibli_trend_dataset_v21" hidden="1">ai_ghibli_trend_dataset_v2[]</definedName>
    <definedName name="ExternalData_1" localSheetId="0" hidden="1">ai_ghibli_trend_dataset_v2!$A$1:$Q$501</definedName>
    <definedName name="NativeTimeline_creation_date">#N/A</definedName>
    <definedName name="Slicer_DayWeek">#N/A</definedName>
    <definedName name="Slicer_platform">#N/A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i_ghibli_trend_dataset_v2" name="ai_ghibli_trend_dataset_v2" connection="WorksheetConnection_Ghibli_Analysis_Project_itv.xlsx!ai_ghibli_trend_dataset_v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1" i="9" l="1"/>
  <c r="E27" i="9"/>
  <c r="E25" i="9"/>
  <c r="E17" i="9"/>
  <c r="G17" i="9" s="1"/>
  <c r="E15" i="9"/>
  <c r="E11" i="9"/>
  <c r="E13" i="9"/>
  <c r="D194" i="3"/>
  <c r="D193" i="3"/>
  <c r="D192" i="3"/>
  <c r="D191" i="3"/>
  <c r="D190" i="3"/>
  <c r="C29" i="3"/>
  <c r="C19" i="3"/>
  <c r="C9" i="3"/>
  <c r="C33" i="8"/>
  <c r="C35" i="8"/>
  <c r="C36" i="8"/>
  <c r="C37" i="8"/>
  <c r="C45" i="8"/>
  <c r="C53" i="8"/>
  <c r="C61" i="8"/>
  <c r="C46" i="8"/>
  <c r="C54" i="8"/>
  <c r="C62" i="8"/>
  <c r="H2" i="8"/>
  <c r="H5" i="8"/>
  <c r="C42" i="8"/>
  <c r="C43" i="8"/>
  <c r="C59" i="8"/>
  <c r="C44" i="8"/>
  <c r="H8" i="8"/>
  <c r="C38" i="8"/>
  <c r="C39" i="8"/>
  <c r="C47" i="8"/>
  <c r="C55" i="8"/>
  <c r="C63" i="8"/>
  <c r="H3" i="8"/>
  <c r="C48" i="8"/>
  <c r="C56" i="8"/>
  <c r="H4" i="8"/>
  <c r="C41" i="8"/>
  <c r="C49" i="8"/>
  <c r="C57" i="8"/>
  <c r="C34" i="8"/>
  <c r="C50" i="8"/>
  <c r="C58" i="8"/>
  <c r="H6" i="8"/>
  <c r="C51" i="8"/>
  <c r="H7" i="8"/>
  <c r="C60" i="8"/>
  <c r="C40" i="8"/>
  <c r="C52" i="8"/>
  <c r="E52" i="8"/>
  <c r="E58" i="8"/>
  <c r="E49" i="8"/>
  <c r="E63" i="8"/>
  <c r="D38" i="8"/>
  <c r="E42" i="8"/>
  <c r="E61" i="8"/>
  <c r="D52" i="8"/>
  <c r="D58" i="8"/>
  <c r="D49" i="8"/>
  <c r="D63" i="8"/>
  <c r="E38" i="8"/>
  <c r="D42" i="8"/>
  <c r="D61" i="8"/>
  <c r="E36" i="8"/>
  <c r="D40" i="8"/>
  <c r="D44" i="8"/>
  <c r="D35" i="8"/>
  <c r="E45" i="8"/>
  <c r="E48" i="8"/>
  <c r="D48" i="8"/>
  <c r="E37" i="8"/>
  <c r="E40" i="8"/>
  <c r="E50" i="8"/>
  <c r="E41" i="8"/>
  <c r="E55" i="8"/>
  <c r="E44" i="8"/>
  <c r="D62" i="8"/>
  <c r="E53" i="8"/>
  <c r="E35" i="8"/>
  <c r="D50" i="8"/>
  <c r="D55" i="8"/>
  <c r="E62" i="8"/>
  <c r="D53" i="8"/>
  <c r="D56" i="8"/>
  <c r="E54" i="8"/>
  <c r="E51" i="8"/>
  <c r="D43" i="8"/>
  <c r="D51" i="8"/>
  <c r="E46" i="8"/>
  <c r="D41" i="8"/>
  <c r="E60" i="8"/>
  <c r="E34" i="8"/>
  <c r="E56" i="8"/>
  <c r="E47" i="8"/>
  <c r="D59" i="8"/>
  <c r="D54" i="8"/>
  <c r="D45" i="8"/>
  <c r="E33" i="8"/>
  <c r="D34" i="8"/>
  <c r="D33" i="8"/>
  <c r="E39" i="8"/>
  <c r="D37" i="8"/>
  <c r="D39" i="8"/>
  <c r="D60" i="8"/>
  <c r="D47" i="8"/>
  <c r="E59" i="8"/>
  <c r="E57" i="8"/>
  <c r="D46" i="8"/>
  <c r="D57" i="8"/>
  <c r="E43" i="8"/>
  <c r="D36" i="8"/>
  <c r="D36" i="3"/>
  <c r="D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tc={F4A591E6-79B0-49B8-9588-1D5C07674BDB}</author>
  </authors>
  <commentList>
    <comment ref="V3" authorId="0" shapeId="0" xr:uid="{F4A591E6-79B0-49B8-9588-1D5C07674BDB}">
      <text>
        <t>[Threaded comment]
Your version of Excel allows you to read this threaded comment; however, any edits to it will get removed if the file is opened in a newer version of Excel. Learn more: https://go.microsoft.com/fwlink/?linkid=870924
Comment:
    View Future Analysis For Forecast</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E2A852-3397-4EDC-84E0-C4BAC0C71363}" keepAlive="1" name="Query - ai_ghibli_trend_dataset_v2" description="Connection to the 'ai_ghibli_trend_dataset_v2' query in the workbook." type="5" refreshedVersion="8" background="1" saveData="1">
    <dbPr connection="Provider=Microsoft.Mashup.OleDb.1;Data Source=$Workbook$;Location=ai_ghibli_trend_dataset_v2;Extended Properties=&quot;&quot;" command="SELECT * FROM [ai_ghibli_trend_dataset_v2]"/>
  </connection>
  <connection id="2" xr16:uid="{426B3E27-AC9A-420C-82ED-FBECAA0A7B2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66B0281-6C24-4C83-97BF-59ED65800007}" name="WorksheetConnection_Ghibli_Analysis_Project_itv.xlsx!ai_ghibli_trend_dataset_v2" type="102" refreshedVersion="8" minRefreshableVersion="5">
    <extLst>
      <ext xmlns:x15="http://schemas.microsoft.com/office/spreadsheetml/2010/11/main" uri="{DE250136-89BD-433C-8126-D09CA5730AF9}">
        <x15:connection id="ai_ghibli_trend_dataset_v2">
          <x15:rangePr sourceName="_xlcn.WorksheetConnection_Ghibli_Analysis_Project_itv.xlsxai_ghibli_trend_dataset_v21"/>
        </x15:connection>
      </ext>
    </extLst>
  </connection>
</connections>
</file>

<file path=xl/sharedStrings.xml><?xml version="1.0" encoding="utf-8"?>
<sst xmlns="http://schemas.openxmlformats.org/spreadsheetml/2006/main" count="5124" uniqueCount="1619">
  <si>
    <t>image_id</t>
  </si>
  <si>
    <t>user_id</t>
  </si>
  <si>
    <t>prompt</t>
  </si>
  <si>
    <t>likes</t>
  </si>
  <si>
    <t>shares</t>
  </si>
  <si>
    <t>comments</t>
  </si>
  <si>
    <t>platform</t>
  </si>
  <si>
    <t>generation_time</t>
  </si>
  <si>
    <t>gpu_usage</t>
  </si>
  <si>
    <t>file_size_kb</t>
  </si>
  <si>
    <t>resolution</t>
  </si>
  <si>
    <t>style_accuracy_score</t>
  </si>
  <si>
    <t>is_hand_edited</t>
  </si>
  <si>
    <t>ethical_concerns_flag</t>
  </si>
  <si>
    <t>creation_date</t>
  </si>
  <si>
    <t>top_comment</t>
  </si>
  <si>
    <t>DayWeek</t>
  </si>
  <si>
    <t>77ce5c72-eb45-4651-bcb1-c0677c0fceaf</t>
  </si>
  <si>
    <t>6a7adf3d</t>
  </si>
  <si>
    <t>Studio Ghibli-inspired ocean with giant fish</t>
  </si>
  <si>
    <t>Reddit</t>
  </si>
  <si>
    <t>1024x1024</t>
  </si>
  <si>
    <t>Yes</t>
  </si>
  <si>
    <t>So nostalgic, feels like childhood memories. 🎥 #5019</t>
  </si>
  <si>
    <t>Tuesday</t>
  </si>
  <si>
    <t>7d66c67f-0d11-4ef9-895c-d865ef11fe40</t>
  </si>
  <si>
    <t>523b8706</t>
  </si>
  <si>
    <t>Ghibli-style village at sunset</t>
  </si>
  <si>
    <t>No</t>
  </si>
  <si>
    <t>Absolutely stunning! Love the details. 🎨 #5729</t>
  </si>
  <si>
    <t>d7978afd-3932-4cce-9a21-5f9bf2bc1f64</t>
  </si>
  <si>
    <t>0e02592a</t>
  </si>
  <si>
    <t>A lone traveler exploring an enchanted ruin</t>
  </si>
  <si>
    <t>Instagram</t>
  </si>
  <si>
    <t>2048x2048</t>
  </si>
  <si>
    <t>Is this AI or hand-painted? Incredible! #8001</t>
  </si>
  <si>
    <t>Thursday</t>
  </si>
  <si>
    <t>cb34636a-a15c-4b15-999c-759dbb8896fe</t>
  </si>
  <si>
    <t>9ed78a42</t>
  </si>
  <si>
    <t>Spirited Away-style bustling market street</t>
  </si>
  <si>
    <t>TikTok</t>
  </si>
  <si>
    <t>Is this AI or hand-painted? Incredible! #5620</t>
  </si>
  <si>
    <t>Sunday</t>
  </si>
  <si>
    <t>7511fbb8-db05-4584-a3a4-e8bb525ed58b</t>
  </si>
  <si>
    <t>69ec8f02</t>
  </si>
  <si>
    <t>Magical Ghibli forest with floating lanterns</t>
  </si>
  <si>
    <t>512x512</t>
  </si>
  <si>
    <t>This looks straight out of a Ghibli movie! 🌟 #3250</t>
  </si>
  <si>
    <t>d2fd397c-b851-489e-a362-ea006b559c9d</t>
  </si>
  <si>
    <t>175d9509</t>
  </si>
  <si>
    <t>Twitter</t>
  </si>
  <si>
    <t>So nostalgic, feels like childhood memories. 🎥 #7878</t>
  </si>
  <si>
    <t>Monday</t>
  </si>
  <si>
    <t>961bd3b5-aa79-4f9d-ac94-27f1d982f5be</t>
  </si>
  <si>
    <t>049dffa8</t>
  </si>
  <si>
    <t>The lighting and atmosphere are perfect. 💡 #3366</t>
  </si>
  <si>
    <t>e18a4988-80fc-41fc-90ef-de6d929bf289</t>
  </si>
  <si>
    <t>ed2479d3</t>
  </si>
  <si>
    <t>Ghibli-style night sky with glowing stars</t>
  </si>
  <si>
    <t>This looks straight out of a Ghibli movie! 🌟 #6194</t>
  </si>
  <si>
    <t>Friday</t>
  </si>
  <si>
    <t>bf427b88-e5ff-41a9-9aa4-a7e65851d40f</t>
  </si>
  <si>
    <t>4c1f78fc</t>
  </si>
  <si>
    <t>The lighting and atmosphere are perfect. 💡 #9277</t>
  </si>
  <si>
    <t>8415eb81-c1fc-4749-8810-7d5b51c70a31</t>
  </si>
  <si>
    <t>d0af0554</t>
  </si>
  <si>
    <t>This is giving me serious Spirited Away vibes! #8101</t>
  </si>
  <si>
    <t>309663b5-c9c5-4926-9a00-a11d48ada5b1</t>
  </si>
  <si>
    <t>19fc18b8</t>
  </si>
  <si>
    <t>Mysterious castle in the clouds, Ghibli-style</t>
  </si>
  <si>
    <t>The colors are so soft and dreamy! ❤️ #8264</t>
  </si>
  <si>
    <t>Saturday</t>
  </si>
  <si>
    <t>4555223f-737b-4a45-9c53-804883bc6839</t>
  </si>
  <si>
    <t>493e0d61</t>
  </si>
  <si>
    <t>I can't believe this is AI-generated! 😲 #3865</t>
  </si>
  <si>
    <t>Wednesday</t>
  </si>
  <si>
    <t>d43335f2-b6a4-4af5-8a2f-b65dc56a9cfe</t>
  </si>
  <si>
    <t>eb9d2412</t>
  </si>
  <si>
    <t>I'd love to live in this world! #3940</t>
  </si>
  <si>
    <t>070b7d25-3aff-4a40-9804-ca54edadda14</t>
  </si>
  <si>
    <t>61bc80e6</t>
  </si>
  <si>
    <t>Cozy tea shop in a mystical town, Ghibli style</t>
  </si>
  <si>
    <t>The colors are so soft and dreamy! ❤️ #8917</t>
  </si>
  <si>
    <t>ef81959f-616a-4177-8d4b-d38fd58e6711</t>
  </si>
  <si>
    <t>5e1d9bcc</t>
  </si>
  <si>
    <t>This is giving me serious Spirited Away vibes! #8222</t>
  </si>
  <si>
    <t>afbdb7cc-5986-4af8-ab1a-579166ba1503</t>
  </si>
  <si>
    <t>979fd179</t>
  </si>
  <si>
    <t>The lighting and atmosphere are perfect. 💡 #2656</t>
  </si>
  <si>
    <t>48949c81-23da-433a-91b3-43d3cf648b6d</t>
  </si>
  <si>
    <t>31133ea3</t>
  </si>
  <si>
    <t>This looks straight out of a Ghibli movie! 🌟 #4480</t>
  </si>
  <si>
    <t>46a3cb5e-e150-4948-9beb-3561c02b8c74</t>
  </si>
  <si>
    <t>e9d56852</t>
  </si>
  <si>
    <t>I can't believe this is AI-generated! 😲 #5149</t>
  </si>
  <si>
    <t>e08aeae8-7e31-4bfc-b6c2-43713467538a</t>
  </si>
  <si>
    <t>00db8335</t>
  </si>
  <si>
    <t>Ghibli-style mountain with floating islands</t>
  </si>
  <si>
    <t>AI art is getting too good! 🤖✨ #9509</t>
  </si>
  <si>
    <t>7322cd58-be90-4f23-90a0-096fd0c86b95</t>
  </si>
  <si>
    <t>19fa74c1</t>
  </si>
  <si>
    <t>The colors are so soft and dreamy! ❤️ #8494</t>
  </si>
  <si>
    <t>5fb23dff-e3bd-4e28-aabf-9e3d3a3b20ab</t>
  </si>
  <si>
    <t>7f5da1d0</t>
  </si>
  <si>
    <t>Anime-style train passing through a fantasy world</t>
  </si>
  <si>
    <t>This is giving me serious Spirited Away vibes! #8286</t>
  </si>
  <si>
    <t>e3f7f27d-7175-44a2-93b2-9deca40503ec</t>
  </si>
  <si>
    <t>a0bfb164</t>
  </si>
  <si>
    <t>I'd love to live in this world! #2227</t>
  </si>
  <si>
    <t>73367ff6-3553-48e5-9544-824c8e54d224</t>
  </si>
  <si>
    <t>b2ebcd66</t>
  </si>
  <si>
    <t>This needs to be a real Ghibli film! #5878</t>
  </si>
  <si>
    <t>7eb67062-249a-40a9-890f-eaa82006e475</t>
  </si>
  <si>
    <t>43520c8c</t>
  </si>
  <si>
    <t>This is giving me serious Spirited Away vibes! #3702</t>
  </si>
  <si>
    <t>45f23bdc-9aef-4fee-9f4b-a92b50833919</t>
  </si>
  <si>
    <t>17b60bdf</t>
  </si>
  <si>
    <t>This reminds me of Howl's Moving Castle! 🏰 #1005</t>
  </si>
  <si>
    <t>cf3bff7c-98cd-469d-83e3-140099af0acd</t>
  </si>
  <si>
    <t>fd267200</t>
  </si>
  <si>
    <t>So nostalgic, feels like childhood memories. 🎥 #8414</t>
  </si>
  <si>
    <t>93924955-40c3-44d7-ae01-7e5b9d252a72</t>
  </si>
  <si>
    <t>9b33e5df</t>
  </si>
  <si>
    <t>I'd love to live in this world! #2000</t>
  </si>
  <si>
    <t>4dd2e483-d841-4e12-8e6d-4f827ab4ad8f</t>
  </si>
  <si>
    <t>2f78349b</t>
  </si>
  <si>
    <t>I can't believe this is AI-generated! 😲 #8503</t>
  </si>
  <si>
    <t>e06e1584-d749-4593-9124-fbf2db8349e7</t>
  </si>
  <si>
    <t>fcfabb84</t>
  </si>
  <si>
    <t>Absolutely stunning! Love the details. 🎨 #7210</t>
  </si>
  <si>
    <t>dc151719-42df-4b8e-b9de-e0edf5e4da54</t>
  </si>
  <si>
    <t>889f6004</t>
  </si>
  <si>
    <t>Mysterious temple hidden in a magical forest</t>
  </si>
  <si>
    <t>This needs to be a real Ghibli film! #7651</t>
  </si>
  <si>
    <t>656f4a10-ac3c-4791-876d-a76031ba53e3</t>
  </si>
  <si>
    <t>bbc07136</t>
  </si>
  <si>
    <t>I'd love to live in this world! #4849</t>
  </si>
  <si>
    <t>3228b1de-2657-450f-9faf-02b76c8de875</t>
  </si>
  <si>
    <t>3b12ce8c</t>
  </si>
  <si>
    <t>AI art is getting too good! 🤖✨ #2525</t>
  </si>
  <si>
    <t>e195083d-5091-48f1-89da-7a7d6d1e6b99</t>
  </si>
  <si>
    <t>b60ad48c</t>
  </si>
  <si>
    <t>Is this AI or hand-painted? Incredible! #6314</t>
  </si>
  <si>
    <t>9e875e2b-e809-4ec3-8c66-8e3737bb4f27</t>
  </si>
  <si>
    <t>b1952453</t>
  </si>
  <si>
    <t>This is giving me serious Spirited Away vibes! #3336</t>
  </si>
  <si>
    <t>1a56ef3b-9845-4670-89e7-76dd906e302a</t>
  </si>
  <si>
    <t>70f5969e</t>
  </si>
  <si>
    <t>So nostalgic, feels like childhood memories. 🎥 #4794</t>
  </si>
  <si>
    <t>8d2a79dd-08f4-4197-92b1-9adc2f0c2686</t>
  </si>
  <si>
    <t>8fd2a81f</t>
  </si>
  <si>
    <t>This needs to be a real Ghibli film! #4737</t>
  </si>
  <si>
    <t>88808a48-bd4d-4e58-9f35-904910ea9934</t>
  </si>
  <si>
    <t>4a9aa0e8</t>
  </si>
  <si>
    <t>This looks straight out of a Ghibli movie! 🌟 #2477</t>
  </si>
  <si>
    <t>c0276e6f-c34c-4741-b99b-848bbd49b3c2</t>
  </si>
  <si>
    <t>3bf83d8d</t>
  </si>
  <si>
    <t>I'd love to live in this world! #2678</t>
  </si>
  <si>
    <t>0154a047-c13d-4434-a80e-b1b28f4fbeef</t>
  </si>
  <si>
    <t>7936b1e6</t>
  </si>
  <si>
    <t>The colors are so soft and dreamy! ❤️ #8349</t>
  </si>
  <si>
    <t>23c61352-e1e5-4030-a44c-fc3a5134ee12</t>
  </si>
  <si>
    <t>bb0f0ccd</t>
  </si>
  <si>
    <t>The colors are so soft and dreamy! ❤️ #5124</t>
  </si>
  <si>
    <t>f14d7bc6-113f-461a-b8e6-3f8a56f0e8a9</t>
  </si>
  <si>
    <t>3180b790</t>
  </si>
  <si>
    <t>Is this AI or hand-painted? Incredible! #3899</t>
  </si>
  <si>
    <t>587eb248-9af5-4eff-983d-3aa36895c557</t>
  </si>
  <si>
    <t>66310229</t>
  </si>
  <si>
    <t>AI art is getting too good! 🤖✨ #5363</t>
  </si>
  <si>
    <t>8ad4c040-557a-4591-894c-c141551c2f55</t>
  </si>
  <si>
    <t>b4a089ac</t>
  </si>
  <si>
    <t>This looks straight out of a Ghibli movie! 🌟 #7524</t>
  </si>
  <si>
    <t>9ed21f97-eeb6-4a66-8999-736ea7e03440</t>
  </si>
  <si>
    <t>90946216</t>
  </si>
  <si>
    <t>Is this AI or hand-painted? Incredible! #9037</t>
  </si>
  <si>
    <t>08bafab2-b385-4c8c-9c22-3eb525b92e1d</t>
  </si>
  <si>
    <t>1cc8dc37</t>
  </si>
  <si>
    <t>The lighting and atmosphere are perfect. 💡 #7257</t>
  </si>
  <si>
    <t>d4c393f8-72c9-4a3a-bcd2-ef675040ee03</t>
  </si>
  <si>
    <t>1b9392cd</t>
  </si>
  <si>
    <t>This looks straight out of a Ghibli movie! 🌟 #5620</t>
  </si>
  <si>
    <t>b882d1e6-a292-466a-8396-e67daea9f951</t>
  </si>
  <si>
    <t>e62fb271</t>
  </si>
  <si>
    <t>This is giving me serious Spirited Away vibes! #4291</t>
  </si>
  <si>
    <t>f3f210e2-4a2e-48c7-af71-37392e9cc146</t>
  </si>
  <si>
    <t>003a2895</t>
  </si>
  <si>
    <t>The colors are so soft and dreamy! ❤️ #2307</t>
  </si>
  <si>
    <t>5a0865b9-36f8-423e-ad27-69a731f5ab9c</t>
  </si>
  <si>
    <t>b802ce01</t>
  </si>
  <si>
    <t>Absolutely stunning! Love the details. 🎨 #3831</t>
  </si>
  <si>
    <t>e016166b-1bcb-4931-a1f4-7f72e77ceb6a</t>
  </si>
  <si>
    <t>b66db03b</t>
  </si>
  <si>
    <t>I can't believe this is AI-generated! 😲 #3288</t>
  </si>
  <si>
    <t>becdce52-f78f-4f0c-a3b2-17796562b209</t>
  </si>
  <si>
    <t>b724f87d</t>
  </si>
  <si>
    <t>So nostalgic, feels like childhood memories. 🎥 #1215</t>
  </si>
  <si>
    <t>182c1ec6-f72f-4dd0-82da-526d3d3037c7</t>
  </si>
  <si>
    <t>54f7a32d</t>
  </si>
  <si>
    <t>AI art is getting too good! 🤖✨ #5969</t>
  </si>
  <si>
    <t>f1ccd555-a2f7-4512-82f3-b45b9fc33f62</t>
  </si>
  <si>
    <t>2fab0683</t>
  </si>
  <si>
    <t>This reminds me of Howl's Moving Castle! 🏰 #3769</t>
  </si>
  <si>
    <t>b4435892-d89e-4e23-91dc-a046e9e5077a</t>
  </si>
  <si>
    <t>845bec4e</t>
  </si>
  <si>
    <t>The colors are so soft and dreamy! ❤️ #7843</t>
  </si>
  <si>
    <t>fb540fb8-b288-4c9f-902f-61fa05d5d7f3</t>
  </si>
  <si>
    <t>4019493b</t>
  </si>
  <si>
    <t>The lighting and atmosphere are perfect. 💡 #8286</t>
  </si>
  <si>
    <t>7c4c04d0-9880-4331-881e-17f9cbbbcbb7</t>
  </si>
  <si>
    <t>1249ae64</t>
  </si>
  <si>
    <t>I can't believe this is AI-generated! 😲 #2881</t>
  </si>
  <si>
    <t>12bd36dc-f567-4070-a8e2-b05b41eb0a84</t>
  </si>
  <si>
    <t>e975e3e6</t>
  </si>
  <si>
    <t>Absolutely stunning! Love the details. 🎨 #9725</t>
  </si>
  <si>
    <t>812f6953-de10-436e-9c4e-42b1612db89c</t>
  </si>
  <si>
    <t>d748c5d0</t>
  </si>
  <si>
    <t>Is this AI or hand-painted? Incredible! #2471</t>
  </si>
  <si>
    <t>f1b6d79d-b883-47d3-a36c-7c094222bcf8</t>
  </si>
  <si>
    <t>f6006a86</t>
  </si>
  <si>
    <t>So nostalgic, feels like childhood memories. 🎥 #7487</t>
  </si>
  <si>
    <t>248d5ac4-5519-4077-b99b-1cdcaf6e96a3</t>
  </si>
  <si>
    <t>4953085a</t>
  </si>
  <si>
    <t>This reminds me of Howl's Moving Castle! 🏰 #6312</t>
  </si>
  <si>
    <t>50ab7caf-2af8-4f52-83d0-9db9ea06d767</t>
  </si>
  <si>
    <t>7a1c8ee7</t>
  </si>
  <si>
    <t>This looks straight out of a Ghibli movie! 🌟 #5266</t>
  </si>
  <si>
    <t>fca30e86-ff8a-43d0-8512-5cb3d3ca13f1</t>
  </si>
  <si>
    <t>e18c407d</t>
  </si>
  <si>
    <t>This needs to be a real Ghibli film! #9040</t>
  </si>
  <si>
    <t>730c85ac-09ca-45ba-ac46-d9f4b1cfa2c7</t>
  </si>
  <si>
    <t>d3d17200</t>
  </si>
  <si>
    <t>The lighting and atmosphere are perfect. 💡 #3558</t>
  </si>
  <si>
    <t>61ff06ee-78f8-45e8-9bd7-2d12dd5950c4</t>
  </si>
  <si>
    <t>2dd24978</t>
  </si>
  <si>
    <t>I can't believe this is AI-generated! 😲 #8987</t>
  </si>
  <si>
    <t>e42ef2a8-b69e-4eda-a6f2-2534f3d72b5d</t>
  </si>
  <si>
    <t>0c6e9fb1</t>
  </si>
  <si>
    <t>This reminds me of Howl's Moving Castle! 🏰 #3098</t>
  </si>
  <si>
    <t>281afd75-8bfa-45bd-bb76-977db728aa1b</t>
  </si>
  <si>
    <t>45be6fe5</t>
  </si>
  <si>
    <t>AI art is getting too good! 🤖✨ #6431</t>
  </si>
  <si>
    <t>bd6935fa-1c60-4d0c-b810-06803b3da705</t>
  </si>
  <si>
    <t>c0d860aa</t>
  </si>
  <si>
    <t>Is this AI or hand-painted? Incredible! #8866</t>
  </si>
  <si>
    <t>e8f0df53-f79a-4e4d-8e1c-16c67682637b</t>
  </si>
  <si>
    <t>4957e4af</t>
  </si>
  <si>
    <t>The colors are so soft and dreamy! ❤️ #2248</t>
  </si>
  <si>
    <t>0a89f15b-2644-4a74-9334-5a70e9515096</t>
  </si>
  <si>
    <t>ab82c72e</t>
  </si>
  <si>
    <t>I can't believe this is AI-generated! 😲 #9885</t>
  </si>
  <si>
    <t>f62be0b3-0e69-442c-bb6d-e1390753f2bb</t>
  </si>
  <si>
    <t>56d105ba</t>
  </si>
  <si>
    <t>This is giving me serious Spirited Away vibes! #5307</t>
  </si>
  <si>
    <t>844e8a5b-2b87-42b8-9890-b6ad622702bf</t>
  </si>
  <si>
    <t>9b21e3d9</t>
  </si>
  <si>
    <t>The lighting and atmosphere are perfect. 💡 #8015</t>
  </si>
  <si>
    <t>c5181b95-2cc5-487a-9386-f26a386c0760</t>
  </si>
  <si>
    <t>048662a0</t>
  </si>
  <si>
    <t>This looks straight out of a Ghibli movie! 🌟 #5847</t>
  </si>
  <si>
    <t>d992c144-0a5b-427c-8ec4-f6d65d7585c0</t>
  </si>
  <si>
    <t>e892bf11</t>
  </si>
  <si>
    <t>I'd love to live in this world! #2376</t>
  </si>
  <si>
    <t>f9a94338-9364-4451-9eca-1907f38c21f9</t>
  </si>
  <si>
    <t>43f6fb3c</t>
  </si>
  <si>
    <t>I can't believe this is AI-generated! 😲 #5527</t>
  </si>
  <si>
    <t>102c8d4d-38db-41bc-89d9-1d64a70718e0</t>
  </si>
  <si>
    <t>bf9b8e84</t>
  </si>
  <si>
    <t>AI art is getting too good! 🤖✨ #3567</t>
  </si>
  <si>
    <t>0cf34c49-6f55-4ce8-ab17-2b62f90b954c</t>
  </si>
  <si>
    <t>440a8d29</t>
  </si>
  <si>
    <t>This reminds me of Howl's Moving Castle! 🏰 #6271</t>
  </si>
  <si>
    <t>56a305c5-ccae-4641-a4f4-9a1bf1416289</t>
  </si>
  <si>
    <t>bf98828f</t>
  </si>
  <si>
    <t>I'd love to live in this world! #2781</t>
  </si>
  <si>
    <t>08ff6f78-4bd7-4fd8-ba3f-f89d1ae95155</t>
  </si>
  <si>
    <t>9cecbf0d</t>
  </si>
  <si>
    <t>I'd love to live in this world! #4550</t>
  </si>
  <si>
    <t>a5af6da6-47ed-4c7c-a954-46060907efe1</t>
  </si>
  <si>
    <t>7e57dcdf</t>
  </si>
  <si>
    <t>I can't believe this is AI-generated! 😲 #8607</t>
  </si>
  <si>
    <t>09c7ce12-36ee-4bae-92fb-02a7b2b9c191</t>
  </si>
  <si>
    <t>079c7be8</t>
  </si>
  <si>
    <t>This needs to be a real Ghibli film! #3747</t>
  </si>
  <si>
    <t>975fdb4a-5e84-4c11-9667-9151158f3874</t>
  </si>
  <si>
    <t>a9b47f1e</t>
  </si>
  <si>
    <t>The colors are so soft and dreamy! ❤️ #4090</t>
  </si>
  <si>
    <t>eeac67c3-db57-4204-bd57-dbd84f80e5ea</t>
  </si>
  <si>
    <t>4a37c7a3</t>
  </si>
  <si>
    <t>The lighting and atmosphere are perfect. 💡 #8264</t>
  </si>
  <si>
    <t>88735dd6-7db9-4074-9712-f517464a8f35</t>
  </si>
  <si>
    <t>414691fb</t>
  </si>
  <si>
    <t>So nostalgic, feels like childhood memories. 🎥 #1460</t>
  </si>
  <si>
    <t>35ecd51c-6005-4a31-973a-cde54301b043</t>
  </si>
  <si>
    <t>d87d63ca</t>
  </si>
  <si>
    <t>AI art is getting too good! 🤖✨ #9434</t>
  </si>
  <si>
    <t>29f6dde5-248c-428d-95f0-c0b902175923</t>
  </si>
  <si>
    <t>247f9544</t>
  </si>
  <si>
    <t>The colors are so soft and dreamy! ❤️ #5287</t>
  </si>
  <si>
    <t>c8b1ba25-9c8e-4272-b2bc-79b182af6964</t>
  </si>
  <si>
    <t>16571912</t>
  </si>
  <si>
    <t>This looks straight out of a Ghibli movie! 🌟 #9002</t>
  </si>
  <si>
    <t>e499af9f-03c2-4b91-8483-01f27aa1f726</t>
  </si>
  <si>
    <t>7aed95cc</t>
  </si>
  <si>
    <t>So nostalgic, feels like childhood memories. 🎥 #8195</t>
  </si>
  <si>
    <t>479f86dc-6837-4a3d-a57c-09fb6400f0ad</t>
  </si>
  <si>
    <t>aedefdb4</t>
  </si>
  <si>
    <t>This reminds me of Howl's Moving Castle! 🏰 #3346</t>
  </si>
  <si>
    <t>73d6325b-a774-48f8-bd2a-b8e78e3b87af</t>
  </si>
  <si>
    <t>45582cc0</t>
  </si>
  <si>
    <t>I'd love to live in this world! #8057</t>
  </si>
  <si>
    <t>fbc3788d-6b61-405e-872f-335a6f1a423a</t>
  </si>
  <si>
    <t>370b4b65</t>
  </si>
  <si>
    <t>AI art is getting too good! 🤖✨ #2177</t>
  </si>
  <si>
    <t>c9d38d05-07a5-46ce-a46d-7126f887c882</t>
  </si>
  <si>
    <t>497ad17f</t>
  </si>
  <si>
    <t>I'd love to live in this world! #9678</t>
  </si>
  <si>
    <t>4199aad7-46dd-4e25-aead-9ff6f4454bc9</t>
  </si>
  <si>
    <t>9e44cd81</t>
  </si>
  <si>
    <t>This needs to be a real Ghibli film! #3106</t>
  </si>
  <si>
    <t>19dbdd25-5af7-483b-99de-9d12df7819ed</t>
  </si>
  <si>
    <t>9c4d6c3d</t>
  </si>
  <si>
    <t>I'd love to live in this world! #1983</t>
  </si>
  <si>
    <t>e1287968-3000-4b17-9226-9dfdde86e2e7</t>
  </si>
  <si>
    <t>42685827</t>
  </si>
  <si>
    <t>I can't believe this is AI-generated! 😲 #5636</t>
  </si>
  <si>
    <t>74602aa8-4705-42d6-9831-1ef48a003eac</t>
  </si>
  <si>
    <t>b411d2a6</t>
  </si>
  <si>
    <t>This is giving me serious Spirited Away vibes! #1403</t>
  </si>
  <si>
    <t>6dece512-2567-4886-bbcd-aff36cd850e1</t>
  </si>
  <si>
    <t>81d343e7</t>
  </si>
  <si>
    <t>AI art is getting too good! 🤖✨ #9024</t>
  </si>
  <si>
    <t>f09453ec-2ec1-45ed-95e4-1895f435d6d7</t>
  </si>
  <si>
    <t>e4c975c1</t>
  </si>
  <si>
    <t>Absolutely stunning! Love the details. 🎨 #1564</t>
  </si>
  <si>
    <t>5f4ab83e-bc10-4d05-aefc-763cd17c11d2</t>
  </si>
  <si>
    <t>73eaa700</t>
  </si>
  <si>
    <t>This needs to be a real Ghibli film! #8784</t>
  </si>
  <si>
    <t>18c28516-71b1-4f71-b1d9-6c866ccde99e</t>
  </si>
  <si>
    <t>d3655317</t>
  </si>
  <si>
    <t>This reminds me of Howl's Moving Castle! 🏰 #4716</t>
  </si>
  <si>
    <t>951236f0-bb13-4acf-b3cd-d09fbd366388</t>
  </si>
  <si>
    <t>775cee1b</t>
  </si>
  <si>
    <t>The colors are so soft and dreamy! ❤️ #5173</t>
  </si>
  <si>
    <t>0f978b69-7e22-4715-ae0f-6dc5896b215b</t>
  </si>
  <si>
    <t>34977e5e</t>
  </si>
  <si>
    <t>Serene meadow with a tiny spirit creature</t>
  </si>
  <si>
    <t>So nostalgic, feels like childhood memories. 🎥 #3946</t>
  </si>
  <si>
    <t>ab0d5513-c397-4516-8df9-4abaee5fc9f8</t>
  </si>
  <si>
    <t>3e767094</t>
  </si>
  <si>
    <t>AI art is getting too good! 🤖✨ #8911</t>
  </si>
  <si>
    <t>ceeac215-5e7a-417d-82d7-7adcb003c77d</t>
  </si>
  <si>
    <t>88038023</t>
  </si>
  <si>
    <t>Is this AI or hand-painted? Incredible! #5630</t>
  </si>
  <si>
    <t>b0e8dddd-cb4b-41e9-8657-a2b3aa7723bb</t>
  </si>
  <si>
    <t>b552ca0d</t>
  </si>
  <si>
    <t>Absolutely stunning! Love the details. 🎨 #1326</t>
  </si>
  <si>
    <t>ba3bbfa0-916b-400d-ac87-711a1dfe3645</t>
  </si>
  <si>
    <t>0d567a42</t>
  </si>
  <si>
    <t>So nostalgic, feels like childhood memories. 🎥 #6646</t>
  </si>
  <si>
    <t>df65f0fd-30d3-47a2-941e-0065a80d54b4</t>
  </si>
  <si>
    <t>48981b45</t>
  </si>
  <si>
    <t>AI art is getting too good! 🤖✨ #4883</t>
  </si>
  <si>
    <t>36f15f79-31ef-4efd-82f4-d6b1ec78f6d6</t>
  </si>
  <si>
    <t>c1e66577</t>
  </si>
  <si>
    <t>I'd love to live in this world! #8158</t>
  </si>
  <si>
    <t>49767f45-13a4-432c-8e83-9b2193c23873</t>
  </si>
  <si>
    <t>7ebe95a9</t>
  </si>
  <si>
    <t>This reminds me of Howl's Moving Castle! 🏰 #2535</t>
  </si>
  <si>
    <t>324097b7-ceeb-49cb-b600-a06f2a7560a3</t>
  </si>
  <si>
    <t>f6bb3974</t>
  </si>
  <si>
    <t>The colors are so soft and dreamy! ❤️ #5784</t>
  </si>
  <si>
    <t>a9a8e313-136e-4a3f-b858-c4f5bc3c2f8b</t>
  </si>
  <si>
    <t>fc156868</t>
  </si>
  <si>
    <t>This reminds me of Howl's Moving Castle! 🏰 #3650</t>
  </si>
  <si>
    <t>c821a924-9421-467b-a78c-922b6b42afed</t>
  </si>
  <si>
    <t>eca21843</t>
  </si>
  <si>
    <t>AI art is getting too good! 🤖✨ #7093</t>
  </si>
  <si>
    <t>b6b71bed-d07b-4fff-82fb-f021a81dca59</t>
  </si>
  <si>
    <t>aeb90c44</t>
  </si>
  <si>
    <t>Absolutely stunning! Love the details. 🎨 #1821</t>
  </si>
  <si>
    <t>c6893142-0516-4854-93a8-282b2e979ad8</t>
  </si>
  <si>
    <t>137ea028</t>
  </si>
  <si>
    <t>The lighting and atmosphere are perfect. 💡 #6871</t>
  </si>
  <si>
    <t>847e8b88-af49-49cc-b380-a0d5945b1575</t>
  </si>
  <si>
    <t>2280d394</t>
  </si>
  <si>
    <t>I can't believe this is AI-generated! 😲 #2844</t>
  </si>
  <si>
    <t>96127551-8577-4e76-b359-bb3e4760de9f</t>
  </si>
  <si>
    <t>76e689ef</t>
  </si>
  <si>
    <t>The lighting and atmosphere are perfect. 💡 #8439</t>
  </si>
  <si>
    <t>76a53ada-12e3-4170-909f-13beb75c8002</t>
  </si>
  <si>
    <t>95a2914b</t>
  </si>
  <si>
    <t>This reminds me of Howl's Moving Castle! 🏰 #5814</t>
  </si>
  <si>
    <t>e5218145-2e03-4885-a003-3498e76b7431</t>
  </si>
  <si>
    <t>f77fcaeb</t>
  </si>
  <si>
    <t>Is this AI or hand-painted? Incredible! #3105</t>
  </si>
  <si>
    <t>0c33ce5c-67f1-41db-bfee-ba2e54d30cf3</t>
  </si>
  <si>
    <t>0b094e0b</t>
  </si>
  <si>
    <t>So nostalgic, feels like childhood memories. 🎥 #7915</t>
  </si>
  <si>
    <t>b7d38a4f-37dc-48fa-9a4a-ecfdeb47d148</t>
  </si>
  <si>
    <t>4.35E+10</t>
  </si>
  <si>
    <t>I'd love to live in this world! #8463</t>
  </si>
  <si>
    <t>e581e136-b7a8-4906-ba09-32877f16df82</t>
  </si>
  <si>
    <t>d32502aa</t>
  </si>
  <si>
    <t>Is this AI or hand-painted? Incredible! #5026</t>
  </si>
  <si>
    <t>22dff5d6-3ef8-43f1-8982-678b85d60441</t>
  </si>
  <si>
    <t>ae309022</t>
  </si>
  <si>
    <t>This is giving me serious Spirited Away vibes! #8559</t>
  </si>
  <si>
    <t>0c9315dc-832a-4140-aa9a-a2c21d2b049d</t>
  </si>
  <si>
    <t>026f3dab</t>
  </si>
  <si>
    <t>Is this AI or hand-painted? Incredible! #1522</t>
  </si>
  <si>
    <t>4cb381d1-811e-491f-b8b9-7ad468a1ce5b</t>
  </si>
  <si>
    <t>186176c3</t>
  </si>
  <si>
    <t>I'd love to live in this world! #3971</t>
  </si>
  <si>
    <t>93e42529-0255-4626-9fa0-146d83094650</t>
  </si>
  <si>
    <t>ce94c006</t>
  </si>
  <si>
    <t>So nostalgic, feels like childhood memories. 🎥 #8927</t>
  </si>
  <si>
    <t>9d134844-15d8-4013-b550-a7f0ef3d66a4</t>
  </si>
  <si>
    <t>44180142</t>
  </si>
  <si>
    <t>This looks straight out of a Ghibli movie! 🌟 #5806</t>
  </si>
  <si>
    <t>c220a77b-152f-4e8d-9e71-1294a5a5e517</t>
  </si>
  <si>
    <t>e5184ffc</t>
  </si>
  <si>
    <t>This is giving me serious Spirited Away vibes! #7038</t>
  </si>
  <si>
    <t>1c023609-e23a-495c-8718-96b27a44d041</t>
  </si>
  <si>
    <t>231b00ea</t>
  </si>
  <si>
    <t>Is this AI or hand-painted? Incredible! #2062</t>
  </si>
  <si>
    <t>9c2624dc-4aa3-4abc-b32d-0e2cdd77445e</t>
  </si>
  <si>
    <t>3aa5986a</t>
  </si>
  <si>
    <t>This looks straight out of a Ghibli movie! 🌟 #1961</t>
  </si>
  <si>
    <t>3b2fa145-3a80-429b-a72e-daf9ae5c94ef</t>
  </si>
  <si>
    <t>c5ceb883</t>
  </si>
  <si>
    <t>This looks straight out of a Ghibli movie! 🌟 #2211</t>
  </si>
  <si>
    <t>18e7ca49-7091-45d5-8780-fa94c37f3a95</t>
  </si>
  <si>
    <t>2d3726bf</t>
  </si>
  <si>
    <t>I can't believe this is AI-generated! 😲 #4132</t>
  </si>
  <si>
    <t>d35c1c44-d71b-4608-a99f-db041f22c4d1</t>
  </si>
  <si>
    <t>62670d32</t>
  </si>
  <si>
    <t>The lighting and atmosphere are perfect. 💡 #3626</t>
  </si>
  <si>
    <t>090f695c-756f-4915-9a2d-cdb56ed86b21</t>
  </si>
  <si>
    <t>e39f8b07</t>
  </si>
  <si>
    <t>This is giving me serious Spirited Away vibes! #3795</t>
  </si>
  <si>
    <t>dc4aaedb-725d-4efc-8515-b2b2c36ca564</t>
  </si>
  <si>
    <t>19add511</t>
  </si>
  <si>
    <t>The colors are so soft and dreamy! ❤️ #5554</t>
  </si>
  <si>
    <t>d13fc779-67ad-42ce-ad6b-3e3c0ab1e563</t>
  </si>
  <si>
    <t>a528aeb2</t>
  </si>
  <si>
    <t>Absolutely stunning! Love the details. 🎨 #4804</t>
  </si>
  <si>
    <t>a8d279fa-72af-4cdd-b9ea-ad388c9308d6</t>
  </si>
  <si>
    <t>93591135</t>
  </si>
  <si>
    <t>This is giving me serious Spirited Away vibes! #3227</t>
  </si>
  <si>
    <t>4b863f63-2a66-4dcc-90f6-a60e9c220aa4</t>
  </si>
  <si>
    <t>3721cb2a</t>
  </si>
  <si>
    <t>The colors are so soft and dreamy! ❤️ #2785</t>
  </si>
  <si>
    <t>49e2b247-aa5c-4d2b-b300-8b382b1ff44f</t>
  </si>
  <si>
    <t>ac32ec8a</t>
  </si>
  <si>
    <t>The lighting and atmosphere are perfect. 💡 #8148</t>
  </si>
  <si>
    <t>232923d2-154b-4e27-974e-326249e48749</t>
  </si>
  <si>
    <t>735be9df</t>
  </si>
  <si>
    <t>This looks straight out of a Ghibli movie! 🌟 #9253</t>
  </si>
  <si>
    <t>a62710c9-43a6-4cdc-b32a-5e071caa7bdb</t>
  </si>
  <si>
    <t>c624c9c5</t>
  </si>
  <si>
    <t>Absolutely stunning! Love the details. 🎨 #6780</t>
  </si>
  <si>
    <t>71e9f077-8012-48a3-91d9-5a6127623df7</t>
  </si>
  <si>
    <t>b79a5600</t>
  </si>
  <si>
    <t>The lighting and atmosphere are perfect. 💡 #6787</t>
  </si>
  <si>
    <t>6a92f617-70bb-40ec-a12a-8bbf72d6a0a3</t>
  </si>
  <si>
    <t>d7459ce8</t>
  </si>
  <si>
    <t>Is this AI or hand-painted? Incredible! #4070</t>
  </si>
  <si>
    <t>0be25b73-7c4f-4315-8425-a6f7b6000474</t>
  </si>
  <si>
    <t>97eaf172</t>
  </si>
  <si>
    <t>I can't believe this is AI-generated! 😲 #9749</t>
  </si>
  <si>
    <t>6b962aa8-7da3-4598-befd-930e2e293379</t>
  </si>
  <si>
    <t>fdb4a985</t>
  </si>
  <si>
    <t>This needs to be a real Ghibli film! #5245</t>
  </si>
  <si>
    <t>bd05428a-4f9d-400c-ab05-ba44f51a17a3</t>
  </si>
  <si>
    <t>fe82365a</t>
  </si>
  <si>
    <t>Absolutely stunning! Love the details. 🎨 #3898</t>
  </si>
  <si>
    <t>5ae56730-330b-4e7e-a832-3e67d1ad3ee2</t>
  </si>
  <si>
    <t>a320ec46</t>
  </si>
  <si>
    <t>This looks straight out of a Ghibli movie! 🌟 #3105</t>
  </si>
  <si>
    <t>f5623794-0f3c-42a4-885b-54c78659185b</t>
  </si>
  <si>
    <t>ed73a0d6</t>
  </si>
  <si>
    <t>Absolutely stunning! Love the details. 🎨 #9271</t>
  </si>
  <si>
    <t>f647aa25-d5f8-4232-b639-2a8a5f1ca525</t>
  </si>
  <si>
    <t>8a55be1c</t>
  </si>
  <si>
    <t>The colors are so soft and dreamy! ❤️ #4651</t>
  </si>
  <si>
    <t>e57160e6-a76d-4aa6-a584-bc2ca83605e8</t>
  </si>
  <si>
    <t>fa2652e7</t>
  </si>
  <si>
    <t>I can't believe this is AI-generated! 😲 #3312</t>
  </si>
  <si>
    <t>6d2f3fd8-6e7e-443c-82ce-4ed731bb87ea</t>
  </si>
  <si>
    <t>bea1e836</t>
  </si>
  <si>
    <t>This looks straight out of a Ghibli movie! 🌟 #3704</t>
  </si>
  <si>
    <t>209bf9b0-bbe5-4e87-8de1-4e223734f695</t>
  </si>
  <si>
    <t>9daafcd3</t>
  </si>
  <si>
    <t>This looks straight out of a Ghibli movie! 🌟 #4120</t>
  </si>
  <si>
    <t>75572204-d5e9-4efa-b132-a4b9a23348d6</t>
  </si>
  <si>
    <t>9bf500b4</t>
  </si>
  <si>
    <t>So nostalgic, feels like childhood memories. 🎥 #3323</t>
  </si>
  <si>
    <t>3587defb-9ac7-4df0-b1cd-29163d34327f</t>
  </si>
  <si>
    <t>e23ff039</t>
  </si>
  <si>
    <t>The lighting and atmosphere are perfect. 💡 #6440</t>
  </si>
  <si>
    <t>d44a5810-d5fc-4fb7-972f-3ee121593720</t>
  </si>
  <si>
    <t>7bac6b8b</t>
  </si>
  <si>
    <t>This needs to be a real Ghibli film! #3346</t>
  </si>
  <si>
    <t>4e31c5c0-ac9b-4864-b57f-54329bb685d9</t>
  </si>
  <si>
    <t>c66bfd2d</t>
  </si>
  <si>
    <t>Absolutely stunning! Love the details. 🎨 #6690</t>
  </si>
  <si>
    <t>16de6363-0a52-498a-80f4-1e9626626897</t>
  </si>
  <si>
    <t>37dbd14a</t>
  </si>
  <si>
    <t>Is this AI or hand-painted? Incredible! #2828</t>
  </si>
  <si>
    <t>8b91bd81-cda5-43da-b611-556fdafba835</t>
  </si>
  <si>
    <t>fe18b2dd</t>
  </si>
  <si>
    <t>This looks straight out of a Ghibli movie! 🌟 #5251</t>
  </si>
  <si>
    <t>5c86a691-1131-4360-a32b-9778d331c2c2</t>
  </si>
  <si>
    <t>50c29514</t>
  </si>
  <si>
    <t>I can't believe this is AI-generated! 😲 #9549</t>
  </si>
  <si>
    <t>5140a17d-1241-4785-861a-9a4635cedd03</t>
  </si>
  <si>
    <t>6216d9db</t>
  </si>
  <si>
    <t>This is giving me serious Spirited Away vibes! #4124</t>
  </si>
  <si>
    <t>b5c3c885-6fc9-42a8-8ac5-ea6f85ab0b3d</t>
  </si>
  <si>
    <t>d551e7b4</t>
  </si>
  <si>
    <t>Absolutely stunning! Love the details. 🎨 #7400</t>
  </si>
  <si>
    <t>d95ebf1a-c3d3-4cd5-aa7d-e5788b38029a</t>
  </si>
  <si>
    <t>c6610f54</t>
  </si>
  <si>
    <t>So nostalgic, feels like childhood memories. 🎥 #6534</t>
  </si>
  <si>
    <t>66412102-35ee-43fb-82be-0773031f007c</t>
  </si>
  <si>
    <t>074e12b1</t>
  </si>
  <si>
    <t>I'd love to live in this world! #1442</t>
  </si>
  <si>
    <t>fd4cf59c-f3d5-478b-829a-9af7f4d7df5f</t>
  </si>
  <si>
    <t>77662625</t>
  </si>
  <si>
    <t>This is giving me serious Spirited Away vibes! #7888</t>
  </si>
  <si>
    <t>a989abc0-f105-4d92-9b6a-708c0c5ffec6</t>
  </si>
  <si>
    <t>5853db43</t>
  </si>
  <si>
    <t>This needs to be a real Ghibli film! #8576</t>
  </si>
  <si>
    <t>c2875313-4db5-404a-bc69-0823c12b4d46</t>
  </si>
  <si>
    <t>82f47553</t>
  </si>
  <si>
    <t>The lighting and atmosphere are perfect. 💡 #8539</t>
  </si>
  <si>
    <t>4398bade-2a4c-4290-8224-b289810840c0</t>
  </si>
  <si>
    <t>f24ea926</t>
  </si>
  <si>
    <t>This looks straight out of a Ghibli movie! 🌟 #7138</t>
  </si>
  <si>
    <t>8d7451f9-3d7c-4235-b19c-cfe8cfde93ba</t>
  </si>
  <si>
    <t>4de4d979</t>
  </si>
  <si>
    <t>I can't believe this is AI-generated! 😲 #4647</t>
  </si>
  <si>
    <t>066916ef-deb9-4025-a5a9-ad0e0c9b41d5</t>
  </si>
  <si>
    <t>33372a56</t>
  </si>
  <si>
    <t>The colors are so soft and dreamy! ❤️ #3705</t>
  </si>
  <si>
    <t>eeb87c5d-eb0d-4723-9670-c0e48e65d202</t>
  </si>
  <si>
    <t>1b1caffc</t>
  </si>
  <si>
    <t>This looks straight out of a Ghibli movie! 🌟 #1025</t>
  </si>
  <si>
    <t>d2c5cab5-a79e-42c2-be16-15df21c69ccc</t>
  </si>
  <si>
    <t>d2d21b23</t>
  </si>
  <si>
    <t>This is giving me serious Spirited Away vibes! #4043</t>
  </si>
  <si>
    <t>b35897f1-82e0-4c7a-8d76-12fa8066753a</t>
  </si>
  <si>
    <t>d93824f2</t>
  </si>
  <si>
    <t>This needs to be a real Ghibli film! #4848</t>
  </si>
  <si>
    <t>e2daabc5-6eed-4273-a99a-c1a4385f3548</t>
  </si>
  <si>
    <t>ddf2f2e4</t>
  </si>
  <si>
    <t>I can't believe this is AI-generated! 😲 #9274</t>
  </si>
  <si>
    <t>0a87a059-60b6-49c2-8a70-d77272b4909f</t>
  </si>
  <si>
    <t>eb6f661b</t>
  </si>
  <si>
    <t>This reminds me of Howl's Moving Castle! 🏰 #2002</t>
  </si>
  <si>
    <t>1eed261f-003e-4615-90a2-81b94b59f53c</t>
  </si>
  <si>
    <t>ed935cb3</t>
  </si>
  <si>
    <t>This needs to be a real Ghibli film! #9841</t>
  </si>
  <si>
    <t>a2f67d37-9afb-4453-9ec2-2d5023b9c576</t>
  </si>
  <si>
    <t>697a3c11</t>
  </si>
  <si>
    <t>The lighting and atmosphere are perfect. 💡 #6563</t>
  </si>
  <si>
    <t>649d4ba8-ee8b-442d-9c83-b9619c125537</t>
  </si>
  <si>
    <t>f1989479</t>
  </si>
  <si>
    <t>This reminds me of Howl's Moving Castle! 🏰 #9911</t>
  </si>
  <si>
    <t>f84c3c16-7e4d-494f-add4-265919ef70a0</t>
  </si>
  <si>
    <t>f2d72e8e</t>
  </si>
  <si>
    <t>Is this AI or hand-painted? Incredible! #3961</t>
  </si>
  <si>
    <t>5a17d380-280e-47ae-9962-71b65f663f7a</t>
  </si>
  <si>
    <t>8fae47df</t>
  </si>
  <si>
    <t>This is giving me serious Spirited Away vibes! #2404</t>
  </si>
  <si>
    <t>1f9eb356-5963-4e2b-b145-adc86ab0bc19</t>
  </si>
  <si>
    <t>e027e7fb</t>
  </si>
  <si>
    <t>So nostalgic, feels like childhood memories. 🎥 #6949</t>
  </si>
  <si>
    <t>ab4dba90-8606-45d4-a748-6e101cf46bdb</t>
  </si>
  <si>
    <t>32afd15e</t>
  </si>
  <si>
    <t>The lighting and atmosphere are perfect. 💡 #6048</t>
  </si>
  <si>
    <t>beab3df9-91aa-4c85-9529-db3141cffa8d</t>
  </si>
  <si>
    <t>90e9628e</t>
  </si>
  <si>
    <t>Is this AI or hand-painted? Incredible! #2300</t>
  </si>
  <si>
    <t>45d8a608-9b13-44d6-8e8b-6310c9de9f0f</t>
  </si>
  <si>
    <t>c43f1586</t>
  </si>
  <si>
    <t>The lighting and atmosphere are perfect. 💡 #7452</t>
  </si>
  <si>
    <t>b6aaf892-779c-487e-83cd-3ac878f96ee6</t>
  </si>
  <si>
    <t>45c10680</t>
  </si>
  <si>
    <t>This needs to be a real Ghibli film! #1387</t>
  </si>
  <si>
    <t>c5f3b839-f142-4c09-8d69-0505fa99d782</t>
  </si>
  <si>
    <t>dd93caf1</t>
  </si>
  <si>
    <t>So nostalgic, feels like childhood memories. 🎥 #8701</t>
  </si>
  <si>
    <t>5742f906-51da-4667-9234-e9b3c78dc266</t>
  </si>
  <si>
    <t>4bfddf78</t>
  </si>
  <si>
    <t>The lighting and atmosphere are perfect. 💡 #3797</t>
  </si>
  <si>
    <t>bc9b9a10-2efd-4f24-aac0-82c79a5293b0</t>
  </si>
  <si>
    <t>a1c422a9</t>
  </si>
  <si>
    <t>This is giving me serious Spirited Away vibes! #7385</t>
  </si>
  <si>
    <t>cdc9a0ff-0d1b-43f2-bb78-ef98c1cbf69a</t>
  </si>
  <si>
    <t>7e49a391</t>
  </si>
  <si>
    <t>This looks straight out of a Ghibli movie! 🌟 #6229</t>
  </si>
  <si>
    <t>4279ad7a-aee7-43f7-a2fc-0fddde67ad9e</t>
  </si>
  <si>
    <t>4b0c9407</t>
  </si>
  <si>
    <t>This reminds me of Howl's Moving Castle! 🏰 #7028</t>
  </si>
  <si>
    <t>78a2ea1d-c654-4b2c-8685-37152e4d936b</t>
  </si>
  <si>
    <t>d76979ed</t>
  </si>
  <si>
    <t>This is giving me serious Spirited Away vibes! #9486</t>
  </si>
  <si>
    <t>719b5698-8ff0-4f88-a784-a8885185c029</t>
  </si>
  <si>
    <t>6e28364c</t>
  </si>
  <si>
    <t>The lighting and atmosphere are perfect. 💡 #8784</t>
  </si>
  <si>
    <t>ed2332e7-23ee-4384-b365-78c517c46ee4</t>
  </si>
  <si>
    <t>e98cc700</t>
  </si>
  <si>
    <t>The lighting and atmosphere are perfect. 💡 #5953</t>
  </si>
  <si>
    <t>d17e3e35-4a56-41e9-a314-a3437caff7a0</t>
  </si>
  <si>
    <t>3a60c4be</t>
  </si>
  <si>
    <t>The lighting and atmosphere are perfect. 💡 #3696</t>
  </si>
  <si>
    <t>55b186c3-2c8a-476b-be4e-dde929b9ea39</t>
  </si>
  <si>
    <t>dfc8a6de</t>
  </si>
  <si>
    <t>Absolutely stunning! Love the details. 🎨 #3750</t>
  </si>
  <si>
    <t>a7c63b1a-3f21-488f-8bb5-e2923dcb18ad</t>
  </si>
  <si>
    <t>ab783ed1</t>
  </si>
  <si>
    <t>The lighting and atmosphere are perfect. 💡 #2614</t>
  </si>
  <si>
    <t>52e610b8-e663-45a4-8811-72040d079024</t>
  </si>
  <si>
    <t>4211f703</t>
  </si>
  <si>
    <t>This needs to be a real Ghibli film! #2033</t>
  </si>
  <si>
    <t>42826658-d6eb-45ec-9a19-e79c46cdf8ce</t>
  </si>
  <si>
    <t>5211c8d0</t>
  </si>
  <si>
    <t>So nostalgic, feels like childhood memories. 🎥 #8739</t>
  </si>
  <si>
    <t>4c47bd2f-0a58-4fc4-8018-69799fbbc572</t>
  </si>
  <si>
    <t>0f36f8a3</t>
  </si>
  <si>
    <t>This needs to be a real Ghibli film! #2839</t>
  </si>
  <si>
    <t>b4b4f308-f5a4-4817-b1fd-fc14237bdbf5</t>
  </si>
  <si>
    <t>ca76505e</t>
  </si>
  <si>
    <t>I can't believe this is AI-generated! 😲 #9722</t>
  </si>
  <si>
    <t>26e164db-0eaf-426d-8ce4-111ead5002a4</t>
  </si>
  <si>
    <t>05a88f43</t>
  </si>
  <si>
    <t>This looks straight out of a Ghibli movie! 🌟 #7627</t>
  </si>
  <si>
    <t>eed127e3-d0dc-43de-9f39-769f28bff207</t>
  </si>
  <si>
    <t>d8e7db9f</t>
  </si>
  <si>
    <t>I can't believe this is AI-generated! 😲 #5600</t>
  </si>
  <si>
    <t>23be735d-3c80-42e1-93cf-4dc4aa2855af</t>
  </si>
  <si>
    <t>85dd0cf4</t>
  </si>
  <si>
    <t>This needs to be a real Ghibli film! #4573</t>
  </si>
  <si>
    <t>3a21d987-5792-4c5f-9ff4-de4a0d00cab2</t>
  </si>
  <si>
    <t>d41007eb</t>
  </si>
  <si>
    <t>I'd love to live in this world! #7590</t>
  </si>
  <si>
    <t>29addb7f-6b89-43d0-978e-1d1f5632b412</t>
  </si>
  <si>
    <t>e71878e3</t>
  </si>
  <si>
    <t>This needs to be a real Ghibli film! #3197</t>
  </si>
  <si>
    <t>43c83834-3820-499c-9923-a1da81ce462d</t>
  </si>
  <si>
    <t>acc90506</t>
  </si>
  <si>
    <t>The colors are so soft and dreamy! ❤️ #4581</t>
  </si>
  <si>
    <t>410388b4-aabe-446c-9a74-200118d80818</t>
  </si>
  <si>
    <t>de32f2d3</t>
  </si>
  <si>
    <t>I can't believe this is AI-generated! 😲 #2312</t>
  </si>
  <si>
    <t>375d6c23-fd60-4db7-be8c-221b2d49d5af</t>
  </si>
  <si>
    <t>00d8f313</t>
  </si>
  <si>
    <t>Is this AI or hand-painted? Incredible! #5145</t>
  </si>
  <si>
    <t>c9e40657-4172-48d7-a01d-1581bbcf0fd4</t>
  </si>
  <si>
    <t>f638eb95</t>
  </si>
  <si>
    <t>Absolutely stunning! Love the details. 🎨 #2875</t>
  </si>
  <si>
    <t>fc79e4bf-00b2-424b-99e1-f36b086d0fc7</t>
  </si>
  <si>
    <t>d7c75502</t>
  </si>
  <si>
    <t>This needs to be a real Ghibli film! #1213</t>
  </si>
  <si>
    <t>8fb2d956-1854-4b8c-9ca2-0ec415c2dd57</t>
  </si>
  <si>
    <t>2bb25838</t>
  </si>
  <si>
    <t>This needs to be a real Ghibli film! #1121</t>
  </si>
  <si>
    <t>4b388142-0e2f-4d4f-b302-20a6d1e87209</t>
  </si>
  <si>
    <t>3ee19bbe</t>
  </si>
  <si>
    <t>So nostalgic, feels like childhood memories. 🎥 #4951</t>
  </si>
  <si>
    <t>1fffdf8a-d6f1-4444-b500-42730c154493</t>
  </si>
  <si>
    <t>cb3b7845</t>
  </si>
  <si>
    <t>AI art is getting too good! 🤖✨ #8570</t>
  </si>
  <si>
    <t>621e548a-c8e2-48b8-bdb6-0e5b2bf18fa5</t>
  </si>
  <si>
    <t>612ce9aa</t>
  </si>
  <si>
    <t>The lighting and atmosphere are perfect. 💡 #8680</t>
  </si>
  <si>
    <t>ca70cf87-e0a0-4b54-9807-fa0778a4fbf8</t>
  </si>
  <si>
    <t>378ff011</t>
  </si>
  <si>
    <t>The colors are so soft and dreamy! ❤️ #6784</t>
  </si>
  <si>
    <t>9245c565-ae99-47d7-a1c2-51a4d65e5d6c</t>
  </si>
  <si>
    <t>5a9e2162</t>
  </si>
  <si>
    <t>This looks straight out of a Ghibli movie! 🌟 #9114</t>
  </si>
  <si>
    <t>d13052af-0fed-435a-ba43-49e9cd165681</t>
  </si>
  <si>
    <t>5670ca03</t>
  </si>
  <si>
    <t>So nostalgic, feels like childhood memories. 🎥 #4365</t>
  </si>
  <si>
    <t>27c547fd-51cf-4199-b3ef-56749123d304</t>
  </si>
  <si>
    <t>3acc5e20</t>
  </si>
  <si>
    <t>I'd love to live in this world! #4797</t>
  </si>
  <si>
    <t>506abead-9f6e-43a4-a635-61fc6680b587</t>
  </si>
  <si>
    <t>3cace331</t>
  </si>
  <si>
    <t>This reminds me of Howl's Moving Castle! 🏰 #7007</t>
  </si>
  <si>
    <t>a84877d5-59ec-4ac4-8828-8c5e820706f5</t>
  </si>
  <si>
    <t>9167927f</t>
  </si>
  <si>
    <t>This needs to be a real Ghibli film! #6170</t>
  </si>
  <si>
    <t>b6cdff1d-1b62-435e-9c46-75a29cc2e469</t>
  </si>
  <si>
    <t>d5fcd096</t>
  </si>
  <si>
    <t>The colors are so soft and dreamy! ❤️ #2103</t>
  </si>
  <si>
    <t>39a817b7-e2f2-4353-8dfd-4c4aee3bdcd1</t>
  </si>
  <si>
    <t>5c7f4048</t>
  </si>
  <si>
    <t>AI art is getting too good! 🤖✨ #3685</t>
  </si>
  <si>
    <t>0b71492b-0e58-40ed-9589-5a015ecff32b</t>
  </si>
  <si>
    <t>bb948a57</t>
  </si>
  <si>
    <t>This reminds me of Howl's Moving Castle! 🏰 #6763</t>
  </si>
  <si>
    <t>a5b99b82-c2fc-4893-a41b-e7c1a53103f0</t>
  </si>
  <si>
    <t>961fc4da</t>
  </si>
  <si>
    <t>This looks straight out of a Ghibli movie! 🌟 #2029</t>
  </si>
  <si>
    <t>60211c66-3e8e-4ed6-af2d-f0893fb259eb</t>
  </si>
  <si>
    <t>e87f54a2</t>
  </si>
  <si>
    <t>I'd love to live in this world! #9884</t>
  </si>
  <si>
    <t>2b24857e-713c-4101-8ff4-2ea37cdcf74e</t>
  </si>
  <si>
    <t>8ac14be8</t>
  </si>
  <si>
    <t>AI art is getting too good! 🤖✨ #3559</t>
  </si>
  <si>
    <t>aa7dbb35-c484-46f9-9a8e-dcd0bcf26ee5</t>
  </si>
  <si>
    <t>cbb56fee</t>
  </si>
  <si>
    <t>This reminds me of Howl's Moving Castle! 🏰 #5432</t>
  </si>
  <si>
    <t>65cbe94d-51b0-4441-aadd-b072f52265c8</t>
  </si>
  <si>
    <t>853448f6</t>
  </si>
  <si>
    <t>So nostalgic, feels like childhood memories. 🎥 #7414</t>
  </si>
  <si>
    <t>60fbf746-3cf2-4623-8d43-9db813547731</t>
  </si>
  <si>
    <t>5c26bfc5</t>
  </si>
  <si>
    <t>So nostalgic, feels like childhood memories. 🎥 #2096</t>
  </si>
  <si>
    <t>f81d11f0-7f32-4da6-9560-8ca1773f4db1</t>
  </si>
  <si>
    <t>d5703374</t>
  </si>
  <si>
    <t>The lighting and atmosphere are perfect. 💡 #6633</t>
  </si>
  <si>
    <t>b4943ddc-e921-42ad-9ae4-2629075b1c02</t>
  </si>
  <si>
    <t>4dc30fc4</t>
  </si>
  <si>
    <t>I can't believe this is AI-generated! 😲 #5212</t>
  </si>
  <si>
    <t>aca25a50-5622-4a3d-908f-e6ca64f8764b</t>
  </si>
  <si>
    <t>cc9cb479</t>
  </si>
  <si>
    <t>Is this AI or hand-painted? Incredible! #3501</t>
  </si>
  <si>
    <t>a4b90eee-8829-4ae5-ac32-349e0beec207</t>
  </si>
  <si>
    <t>59a2964a</t>
  </si>
  <si>
    <t>So nostalgic, feels like childhood memories. 🎥 #6513</t>
  </si>
  <si>
    <t>a5087f6c-d60d-4483-91e8-f55712a79dd3</t>
  </si>
  <si>
    <t>29f180c9</t>
  </si>
  <si>
    <t>I'd love to live in this world! #7824</t>
  </si>
  <si>
    <t>1121cade-0c4b-4169-b700-bb1f5ae1e4a5</t>
  </si>
  <si>
    <t>c53c8680</t>
  </si>
  <si>
    <t>So nostalgic, feels like childhood memories. 🎥 #5524</t>
  </si>
  <si>
    <t>10a744e7-6591-481e-aa54-09bcae2f0392</t>
  </si>
  <si>
    <t>426bc234</t>
  </si>
  <si>
    <t>I can't believe this is AI-generated! 😲 #7878</t>
  </si>
  <si>
    <t>07ef6ce1-8eb7-4b43-a187-cd4f962c67c2</t>
  </si>
  <si>
    <t>ba7f8082</t>
  </si>
  <si>
    <t>The colors are so soft and dreamy! ❤️ #9581</t>
  </si>
  <si>
    <t>b236839a-be93-41ef-b36c-d17bee868825</t>
  </si>
  <si>
    <t>efdef0c1</t>
  </si>
  <si>
    <t>The lighting and atmosphere are perfect. 💡 #1126</t>
  </si>
  <si>
    <t>5427642c-b149-4f99-8df5-398d3db0e94f</t>
  </si>
  <si>
    <t>e69bb362</t>
  </si>
  <si>
    <t>This reminds me of Howl's Moving Castle! 🏰 #7061</t>
  </si>
  <si>
    <t>71ae9ce7-3e97-4d56-b837-089c70cfa871</t>
  </si>
  <si>
    <t>a5e73fa2</t>
  </si>
  <si>
    <t>Absolutely stunning! Love the details. 🎨 #3082</t>
  </si>
  <si>
    <t>5ada02a1-6bf4-4ec8-ad34-b50dfe9445e1</t>
  </si>
  <si>
    <t>a521a427</t>
  </si>
  <si>
    <t>This needs to be a real Ghibli film! #8931</t>
  </si>
  <si>
    <t>edc28a30-1737-4493-969f-b67121d853d1</t>
  </si>
  <si>
    <t>eb900b93</t>
  </si>
  <si>
    <t>This looks straight out of a Ghibli movie! 🌟 #5234</t>
  </si>
  <si>
    <t>81399255-ee30-41f7-a820-aad48eba329a</t>
  </si>
  <si>
    <t>d02e74b4</t>
  </si>
  <si>
    <t>AI art is getting too good! 🤖✨ #9735</t>
  </si>
  <si>
    <t>2f5b929b-5a09-4a99-ad33-2606164cbc8a</t>
  </si>
  <si>
    <t>e2bffb4d</t>
  </si>
  <si>
    <t>I'd love to live in this world! #4132</t>
  </si>
  <si>
    <t>625a91f2-c4a2-4219-982c-0cb7830315a6</t>
  </si>
  <si>
    <t>8ee55ee5</t>
  </si>
  <si>
    <t>This needs to be a real Ghibli film! #2514</t>
  </si>
  <si>
    <t>67031c53-6d60-4fb2-93a3-d37cf7957169</t>
  </si>
  <si>
    <t>f596c562</t>
  </si>
  <si>
    <t>Absolutely stunning! Love the details. 🎨 #8461</t>
  </si>
  <si>
    <t>04010620-8727-4bb4-8077-0bf411c49432</t>
  </si>
  <si>
    <t>c35fab45</t>
  </si>
  <si>
    <t>Absolutely stunning! Love the details. 🎨 #1095</t>
  </si>
  <si>
    <t>ba5726fc-e53a-4156-8dc3-7436e68d84c7</t>
  </si>
  <si>
    <t>16431662</t>
  </si>
  <si>
    <t>This looks straight out of a Ghibli movie! 🌟 #1439</t>
  </si>
  <si>
    <t>387a5e4a-5f93-4e12-84c8-86b9ecd81259</t>
  </si>
  <si>
    <t>d2edb87f</t>
  </si>
  <si>
    <t>This is giving me serious Spirited Away vibes! #2814</t>
  </si>
  <si>
    <t>f5eb9740-8014-4cda-a3e2-7c111ed2ddc8</t>
  </si>
  <si>
    <t>6816e97e</t>
  </si>
  <si>
    <t>This reminds me of Howl's Moving Castle! 🏰 #1613</t>
  </si>
  <si>
    <t>9286db27-10d7-4468-a8f4-adc0b757418f</t>
  </si>
  <si>
    <t>7588b637</t>
  </si>
  <si>
    <t>This reminds me of Howl's Moving Castle! 🏰 #7843</t>
  </si>
  <si>
    <t>215004c8-bfa1-4898-80b9-a0498c636bd7</t>
  </si>
  <si>
    <t>2.97E+82</t>
  </si>
  <si>
    <t>This is giving me serious Spirited Away vibes! #2157</t>
  </si>
  <si>
    <t>d0f99716-446e-424e-8dd3-8ff439fd8f4b</t>
  </si>
  <si>
    <t>014156d0</t>
  </si>
  <si>
    <t>The lighting and atmosphere are perfect. 💡 #4450</t>
  </si>
  <si>
    <t>9895cfd9-9a55-49eb-bfd3-94a4fefcec4e</t>
  </si>
  <si>
    <t>5fbb2287</t>
  </si>
  <si>
    <t>The colors are so soft and dreamy! ❤️ #2999</t>
  </si>
  <si>
    <t>7b8baaf6-7bd1-4787-a1f1-740a571fcb03</t>
  </si>
  <si>
    <t>b5b92ca6</t>
  </si>
  <si>
    <t>The lighting and atmosphere are perfect. 💡 #1607</t>
  </si>
  <si>
    <t>83b0384a-5de3-440d-8436-1bcfee3e3c6b</t>
  </si>
  <si>
    <t>a725b6a8</t>
  </si>
  <si>
    <t>I can't believe this is AI-generated! 😲 #6529</t>
  </si>
  <si>
    <t>87f87e7d-4d41-4fa9-ba1d-c1e11e3ba6aa</t>
  </si>
  <si>
    <t>a220cf14</t>
  </si>
  <si>
    <t>I can't believe this is AI-generated! 😲 #6323</t>
  </si>
  <si>
    <t>43ef3898-7e30-45b8-86d7-902483abe3a9</t>
  </si>
  <si>
    <t>e51444a3</t>
  </si>
  <si>
    <t>This is giving me serious Spirited Away vibes! #6853</t>
  </si>
  <si>
    <t>725b81bd-9d20-4abe-9100-c108d5bbb7d4</t>
  </si>
  <si>
    <t>68f8bd21</t>
  </si>
  <si>
    <t>So nostalgic, feels like childhood memories. 🎥 #6567</t>
  </si>
  <si>
    <t>5d783e49-0857-4402-9ad7-7017537844c1</t>
  </si>
  <si>
    <t>78a856f7</t>
  </si>
  <si>
    <t>So nostalgic, feels like childhood memories. 🎥 #4615</t>
  </si>
  <si>
    <t>c3cceace-9d8e-4731-b879-0205da12d78a</t>
  </si>
  <si>
    <t>4fe25d1d</t>
  </si>
  <si>
    <t>I'd love to live in this world! #1834</t>
  </si>
  <si>
    <t>fe3bd294-4ccf-41a3-878f-c78363ebfef6</t>
  </si>
  <si>
    <t>5bce3f96</t>
  </si>
  <si>
    <t>Absolutely stunning! Love the details. 🎨 #6224</t>
  </si>
  <si>
    <t>0326dde7-19fb-429f-8e9f-4dbd001caa19</t>
  </si>
  <si>
    <t>72ea7f36</t>
  </si>
  <si>
    <t>The lighting and atmosphere are perfect. 💡 #1306</t>
  </si>
  <si>
    <t>0a88e413-86fd-436a-9055-936007310592</t>
  </si>
  <si>
    <t>4caaef26</t>
  </si>
  <si>
    <t>The colors are so soft and dreamy! ❤️ #6393</t>
  </si>
  <si>
    <t>b355c1f5-1dcd-4570-b44f-79e6601024f1</t>
  </si>
  <si>
    <t>1adc0c20</t>
  </si>
  <si>
    <t>This is giving me serious Spirited Away vibes! #3985</t>
  </si>
  <si>
    <t>8ffe4e2d-8876-470b-b04c-63fae8b1259e</t>
  </si>
  <si>
    <t>39154cd3</t>
  </si>
  <si>
    <t>Is this AI or hand-painted? Incredible! #7715</t>
  </si>
  <si>
    <t>021dc491-fea2-47b0-b52b-245357e5d3aa</t>
  </si>
  <si>
    <t>1bfeda08</t>
  </si>
  <si>
    <t>Absolutely stunning! Love the details. 🎨 #4940</t>
  </si>
  <si>
    <t>2ced6d7e-12a6-4f57-873e-2cea572030da</t>
  </si>
  <si>
    <t>1d695195</t>
  </si>
  <si>
    <t>This looks straight out of a Ghibli movie! 🌟 #7150</t>
  </si>
  <si>
    <t>796f367e-e612-4193-9b4f-e4f1f695b2d5</t>
  </si>
  <si>
    <t>d473927a</t>
  </si>
  <si>
    <t>I can't believe this is AI-generated! 😲 #9193</t>
  </si>
  <si>
    <t>7fc424b4-9e57-41c4-98bb-862e7f0e398b</t>
  </si>
  <si>
    <t>6ad1fd71</t>
  </si>
  <si>
    <t>This looks straight out of a Ghibli movie! 🌟 #9764</t>
  </si>
  <si>
    <t>d8f5319c-576b-4ac5-87c2-c08a0e181802</t>
  </si>
  <si>
    <t>8848d363</t>
  </si>
  <si>
    <t>I can't believe this is AI-generated! 😲 #5102</t>
  </si>
  <si>
    <t>1ff80415-2fdf-4d4f-9a89-77072ec680eb</t>
  </si>
  <si>
    <t>da542180</t>
  </si>
  <si>
    <t>This is giving me serious Spirited Away vibes! #3070</t>
  </si>
  <si>
    <t>f6191e59-3217-40d5-a391-69e15532a776</t>
  </si>
  <si>
    <t>1b56a652</t>
  </si>
  <si>
    <t>So nostalgic, feels like childhood memories. 🎥 #6271</t>
  </si>
  <si>
    <t>2f12e626-59df-4681-874c-8ddddc52a525</t>
  </si>
  <si>
    <t>d73431ee</t>
  </si>
  <si>
    <t>The colors are so soft and dreamy! ❤️ #9105</t>
  </si>
  <si>
    <t>625bcd10-ae47-4cd8-bb58-262a01ddd911</t>
  </si>
  <si>
    <t>f2fa8910</t>
  </si>
  <si>
    <t>This is giving me serious Spirited Away vibes! #6827</t>
  </si>
  <si>
    <t>c4633b70-f18b-4f35-ba83-ba4e133fe3ef</t>
  </si>
  <si>
    <t>2f4dcc5a</t>
  </si>
  <si>
    <t>Absolutely stunning! Love the details. 🎨 #3660</t>
  </si>
  <si>
    <t>dfad32ef-4099-4aa1-9fd1-f7efe23441cf</t>
  </si>
  <si>
    <t>e084cfca</t>
  </si>
  <si>
    <t>This needs to be a real Ghibli film! #4704</t>
  </si>
  <si>
    <t>fc9b6829-8dde-49c3-ae25-4adbaa8ffeb9</t>
  </si>
  <si>
    <t>ad149bf2</t>
  </si>
  <si>
    <t>The colors are so soft and dreamy! ❤️ #3808</t>
  </si>
  <si>
    <t>5edfa7df-8f42-4018-8c7e-c64b3c00e24b</t>
  </si>
  <si>
    <t>8934ed3c</t>
  </si>
  <si>
    <t>I'd love to live in this world! #5721</t>
  </si>
  <si>
    <t>eb7b384a-28f0-4c21-bd09-c3339013ac19</t>
  </si>
  <si>
    <t>82a5d14c</t>
  </si>
  <si>
    <t>Is this AI or hand-painted? Incredible! #2693</t>
  </si>
  <si>
    <t>c7316b97-5b71-480f-9607-9d1d76e04657</t>
  </si>
  <si>
    <t>0d2d298c</t>
  </si>
  <si>
    <t>I can't believe this is AI-generated! 😲 #3951</t>
  </si>
  <si>
    <t>781699d2-e0c7-40d9-a906-3479cd26257a</t>
  </si>
  <si>
    <t>cc01fef0</t>
  </si>
  <si>
    <t>So nostalgic, feels like childhood memories. 🎥 #9926</t>
  </si>
  <si>
    <t>778ecbca-c0e1-4f8a-894c-629b7c7821cf</t>
  </si>
  <si>
    <t>6d0278b7</t>
  </si>
  <si>
    <t>AI art is getting too good! 🤖✨ #2860</t>
  </si>
  <si>
    <t>ab3a66de-e158-4748-9a90-1353bf931020</t>
  </si>
  <si>
    <t>c0d56df6</t>
  </si>
  <si>
    <t>This reminds me of Howl's Moving Castle! 🏰 #1534</t>
  </si>
  <si>
    <t>2f1733bd-fb57-4818-87f6-7b10f22e5954</t>
  </si>
  <si>
    <t>7817c595</t>
  </si>
  <si>
    <t>Absolutely stunning! Love the details. 🎨 #8218</t>
  </si>
  <si>
    <t>6d695710-5ce5-4100-b060-a02be18eb96c</t>
  </si>
  <si>
    <t>27c95693</t>
  </si>
  <si>
    <t>So nostalgic, feels like childhood memories. 🎥 #5637</t>
  </si>
  <si>
    <t>52ca79d4-8228-45bc-8725-5aa584643b01</t>
  </si>
  <si>
    <t>2f712fbf</t>
  </si>
  <si>
    <t>AI art is getting too good! 🤖✨ #1100</t>
  </si>
  <si>
    <t>8f3206ea-6470-42c3-9171-a2426834a327</t>
  </si>
  <si>
    <t>06717d31</t>
  </si>
  <si>
    <t>This reminds me of Howl's Moving Castle! 🏰 #4451</t>
  </si>
  <si>
    <t>86604939-db29-41c2-8393-44b0c6c884b3</t>
  </si>
  <si>
    <t>4.32E+08</t>
  </si>
  <si>
    <t>I can't believe this is AI-generated! 😲 #4054</t>
  </si>
  <si>
    <t>5212301f-12d0-46bd-a692-85e0da6b9cb4</t>
  </si>
  <si>
    <t>22ed371c</t>
  </si>
  <si>
    <t>So nostalgic, feels like childhood memories. 🎥 #4295</t>
  </si>
  <si>
    <t>12f76b77-a8de-499c-984c-9f10508cbf5a</t>
  </si>
  <si>
    <t>a88973fc</t>
  </si>
  <si>
    <t>The lighting and atmosphere are perfect. 💡 #8554</t>
  </si>
  <si>
    <t>57ecc7a8-ab54-461b-bdf1-67f94783e0ac</t>
  </si>
  <si>
    <t>c5365a26</t>
  </si>
  <si>
    <t>This needs to be a real Ghibli film! #3212</t>
  </si>
  <si>
    <t>e188bc8b-9380-43f2-abd7-d1629f890cc9</t>
  </si>
  <si>
    <t>0c312ff7</t>
  </si>
  <si>
    <t>Is this AI or hand-painted? Incredible! #5358</t>
  </si>
  <si>
    <t>c7fccee7-8d00-4bdc-8fdd-0f37f06ca42f</t>
  </si>
  <si>
    <t>557973c5</t>
  </si>
  <si>
    <t>Is this AI or hand-painted? Incredible! #9234</t>
  </si>
  <si>
    <t>902f881a-15ab-4985-aac6-e002c7cb08e4</t>
  </si>
  <si>
    <t>79902082</t>
  </si>
  <si>
    <t>AI art is getting too good! 🤖✨ #6261</t>
  </si>
  <si>
    <t>aab1713c-5d2b-4afe-a281-798d6df06229</t>
  </si>
  <si>
    <t>6daa881f</t>
  </si>
  <si>
    <t>Is this AI or hand-painted? Incredible! #1638</t>
  </si>
  <si>
    <t>20a52344-f1cb-465f-88f3-249aa75efd10</t>
  </si>
  <si>
    <t>5498dea4</t>
  </si>
  <si>
    <t>This looks straight out of a Ghibli movie! 🌟 #4798</t>
  </si>
  <si>
    <t>811acf25-36cb-4dab-883b-c026fda3e133</t>
  </si>
  <si>
    <t>e8fab39a</t>
  </si>
  <si>
    <t>This reminds me of Howl's Moving Castle! 🏰 #3216</t>
  </si>
  <si>
    <t>7d8a14e8-b76a-4904-a6dd-5532f2d275fd</t>
  </si>
  <si>
    <t>6c21016a</t>
  </si>
  <si>
    <t>This needs to be a real Ghibli film! #6411</t>
  </si>
  <si>
    <t>15553c5c-9cd0-4ad2-96ae-cdd47822a229</t>
  </si>
  <si>
    <t>37693be6</t>
  </si>
  <si>
    <t>This reminds me of Howl's Moving Castle! 🏰 #3551</t>
  </si>
  <si>
    <t>0d49e5b5-f1cf-49e4-92e8-bdebbb1a669b</t>
  </si>
  <si>
    <t>28e67b06</t>
  </si>
  <si>
    <t>The lighting and atmosphere are perfect. 💡 #2515</t>
  </si>
  <si>
    <t>420fc576-924e-489a-aee7-3311680b60d8</t>
  </si>
  <si>
    <t>2f34fe91</t>
  </si>
  <si>
    <t>The lighting and atmosphere are perfect. 💡 #4973</t>
  </si>
  <si>
    <t>ad51e255-bd0a-4ec8-9594-8e78db1e02b6</t>
  </si>
  <si>
    <t>45a8a07c</t>
  </si>
  <si>
    <t>This needs to be a real Ghibli film! #6653</t>
  </si>
  <si>
    <t>7ea5c100-6a09-4f28-a848-dafe2e3d86b2</t>
  </si>
  <si>
    <t>5.15E+72</t>
  </si>
  <si>
    <t>AI art is getting too good! 🤖✨ #1119</t>
  </si>
  <si>
    <t>e7a1b91f-384a-4870-8e02-c9ca2a217bc3</t>
  </si>
  <si>
    <t>34d996bb</t>
  </si>
  <si>
    <t>This looks straight out of a Ghibli movie! 🌟 #9775</t>
  </si>
  <si>
    <t>d3ad1cc1-475b-4e75-b578-173a91c8ec98</t>
  </si>
  <si>
    <t>078b964d</t>
  </si>
  <si>
    <t>I can't believe this is AI-generated! 😲 #1519</t>
  </si>
  <si>
    <t>ea289fd3-04a2-47ad-a2e9-9c130585982e</t>
  </si>
  <si>
    <t>34c3b02e</t>
  </si>
  <si>
    <t>I can't believe this is AI-generated! 😲 #3748</t>
  </si>
  <si>
    <t>e3f0aefc-eb96-480b-8200-2ffb7ecbe081</t>
  </si>
  <si>
    <t>8675df6d</t>
  </si>
  <si>
    <t>AI art is getting too good! 🤖✨ #7122</t>
  </si>
  <si>
    <t>5f17473d-37e7-4c1f-9f15-7b9af47feca0</t>
  </si>
  <si>
    <t>1715dae2</t>
  </si>
  <si>
    <t>Is this AI or hand-painted? Incredible! #6945</t>
  </si>
  <si>
    <t>9f00a987-4c2e-4084-a1d1-7333118a159a</t>
  </si>
  <si>
    <t>8391e2f6</t>
  </si>
  <si>
    <t>This looks straight out of a Ghibli movie! 🌟 #9365</t>
  </si>
  <si>
    <t>0f7227f6-aecf-4eec-bb3b-b9c56d6b298a</t>
  </si>
  <si>
    <t>4d358dc9</t>
  </si>
  <si>
    <t>This is giving me serious Spirited Away vibes! #3468</t>
  </si>
  <si>
    <t>6b54b5e4-9697-46bf-bec1-dcb8b9597042</t>
  </si>
  <si>
    <t>268d364f</t>
  </si>
  <si>
    <t>Is this AI or hand-painted? Incredible! #9060</t>
  </si>
  <si>
    <t>fc75d18c-d9b6-4e9a-abbc-acc14247cc69</t>
  </si>
  <si>
    <t>75ef94f4</t>
  </si>
  <si>
    <t>I can't believe this is AI-generated! 😲 #1668</t>
  </si>
  <si>
    <t>0e580aac-163c-434e-bfd2-bd81645d2f14</t>
  </si>
  <si>
    <t>9dd49961</t>
  </si>
  <si>
    <t>This is giving me serious Spirited Away vibes! #7114</t>
  </si>
  <si>
    <t>8145bd01-eb4f-4790-b68f-e0344645b986</t>
  </si>
  <si>
    <t>efff3693</t>
  </si>
  <si>
    <t>The lighting and atmosphere are perfect. 💡 #9569</t>
  </si>
  <si>
    <t>2058ffa2-91d5-4ecc-b8b0-b9288a1856f3</t>
  </si>
  <si>
    <t>e63ae55d</t>
  </si>
  <si>
    <t>Is this AI or hand-painted? Incredible! #2362</t>
  </si>
  <si>
    <t>2ccb3c25-063b-450d-9d54-885c7a43f322</t>
  </si>
  <si>
    <t>70082480</t>
  </si>
  <si>
    <t>This looks straight out of a Ghibli movie! 🌟 #1070</t>
  </si>
  <si>
    <t>d56e8bfd-4c25-4759-a3e5-d3be299ee05f</t>
  </si>
  <si>
    <t>867b68e4</t>
  </si>
  <si>
    <t>This looks straight out of a Ghibli movie! 🌟 #5626</t>
  </si>
  <si>
    <t>8ebeb30b-5100-4bbb-a291-ae1fd1747465</t>
  </si>
  <si>
    <t>ff9e61df</t>
  </si>
  <si>
    <t>I can't believe this is AI-generated! 😲 #3491</t>
  </si>
  <si>
    <t>b235c15a-e24a-4365-bebc-f57bceb8ef47</t>
  </si>
  <si>
    <t>3128ae55</t>
  </si>
  <si>
    <t>AI art is getting too good! 🤖✨ #4372</t>
  </si>
  <si>
    <t>6c5ed9fa-ca6e-448a-8610-3ee6f347c393</t>
  </si>
  <si>
    <t>8f35ee30</t>
  </si>
  <si>
    <t>This looks straight out of a Ghibli movie! 🌟 #1930</t>
  </si>
  <si>
    <t>1e2c7013-eb0e-4280-a1a3-d4397489e3bc</t>
  </si>
  <si>
    <t>abcb63ff</t>
  </si>
  <si>
    <t>Absolutely stunning! Love the details. 🎨 #9741</t>
  </si>
  <si>
    <t>2e0b34c8-64b9-48b6-a49e-6592f8e29527</t>
  </si>
  <si>
    <t>1db2abb8</t>
  </si>
  <si>
    <t>AI art is getting too good! 🤖✨ #8316</t>
  </si>
  <si>
    <t>b60de1d4-35d0-4d04-8a23-5418c3bf3c62</t>
  </si>
  <si>
    <t>c4e39723</t>
  </si>
  <si>
    <t>I can't believe this is AI-generated! 😲 #6564</t>
  </si>
  <si>
    <t>23391366-871f-4625-9ce3-e12ceca94654</t>
  </si>
  <si>
    <t>1ef74399</t>
  </si>
  <si>
    <t>This is giving me serious Spirited Away vibes! #5627</t>
  </si>
  <si>
    <t>6a6a8bf7-074f-4d69-8a39-ad8f913d6a7b</t>
  </si>
  <si>
    <t>31f48952</t>
  </si>
  <si>
    <t>This needs to be a real Ghibli film! #3096</t>
  </si>
  <si>
    <t>5ab03182-aac6-4534-93c7-948bdecae8a4</t>
  </si>
  <si>
    <t>c874700e</t>
  </si>
  <si>
    <t>I'd love to live in this world! #5854</t>
  </si>
  <si>
    <t>a74cbe36-e64d-478d-b7cf-3f338846994c</t>
  </si>
  <si>
    <t>9405fa07</t>
  </si>
  <si>
    <t>This looks straight out of a Ghibli movie! 🌟 #5860</t>
  </si>
  <si>
    <t>b41ef3a6-73c9-4022-9be1-e902d8dd94c3</t>
  </si>
  <si>
    <t>5ca6a2d3</t>
  </si>
  <si>
    <t>Absolutely stunning! Love the details. 🎨 #2605</t>
  </si>
  <si>
    <t>04d64dae-52c4-488a-b88d-1812299473be</t>
  </si>
  <si>
    <t>a49692af</t>
  </si>
  <si>
    <t>This looks straight out of a Ghibli movie! 🌟 #7466</t>
  </si>
  <si>
    <t>cc68e103-6161-4630-a886-64a9b12ae6f2</t>
  </si>
  <si>
    <t>ec21bc63</t>
  </si>
  <si>
    <t>This looks straight out of a Ghibli movie! 🌟 #2548</t>
  </si>
  <si>
    <t>1f9df1c3-c2a7-4167-9096-16628f7e4c15</t>
  </si>
  <si>
    <t>acfdd46c</t>
  </si>
  <si>
    <t>This needs to be a real Ghibli film! #1518</t>
  </si>
  <si>
    <t>fc64334d-a8b7-49d0-ba8a-66b2fc5d172e</t>
  </si>
  <si>
    <t>03cbdfe4</t>
  </si>
  <si>
    <t>AI art is getting too good! 🤖✨ #2799</t>
  </si>
  <si>
    <t>29ec2548-f206-4569-8ae4-ecea97426fb4</t>
  </si>
  <si>
    <t>10447651</t>
  </si>
  <si>
    <t>The colors are so soft and dreamy! ❤️ #5474</t>
  </si>
  <si>
    <t>1e8f15d4-edcd-44f6-bfce-9952153c0af6</t>
  </si>
  <si>
    <t>1d191334</t>
  </si>
  <si>
    <t>This is giving me serious Spirited Away vibes! #7288</t>
  </si>
  <si>
    <t>8cfa56a6-6edf-460a-bfea-f8a005720c51</t>
  </si>
  <si>
    <t>b70c2774</t>
  </si>
  <si>
    <t>This reminds me of Howl's Moving Castle! 🏰 #7345</t>
  </si>
  <si>
    <t>e8802866-b791-4971-b3fc-159fdaaf8498</t>
  </si>
  <si>
    <t>e7e7cfd3</t>
  </si>
  <si>
    <t>This looks straight out of a Ghibli movie! 🌟 #1898</t>
  </si>
  <si>
    <t>78ad63ec-af4b-4249-9c67-d8330ec450cc</t>
  </si>
  <si>
    <t>ace5db19</t>
  </si>
  <si>
    <t>I can't believe this is AI-generated! 😲 #7265</t>
  </si>
  <si>
    <t>15fbc366-5dee-45d0-924a-cf43f011df07</t>
  </si>
  <si>
    <t>744ef029</t>
  </si>
  <si>
    <t>This needs to be a real Ghibli film! #5842</t>
  </si>
  <si>
    <t>c9c1f624-6a3e-4c45-9be4-898fafb3c0be</t>
  </si>
  <si>
    <t>b17cefba</t>
  </si>
  <si>
    <t>The lighting and atmosphere are perfect. 💡 #9002</t>
  </si>
  <si>
    <t>617333c8-95df-43e3-8aba-a7662bdde156</t>
  </si>
  <si>
    <t>873edf0a</t>
  </si>
  <si>
    <t>Absolutely stunning! Love the details. 🎨 #6315</t>
  </si>
  <si>
    <t>0e9780b2-9018-434c-813a-75f3786c0f64</t>
  </si>
  <si>
    <t>cff37509</t>
  </si>
  <si>
    <t>The lighting and atmosphere are perfect. 💡 #6231</t>
  </si>
  <si>
    <t>899aa021-f658-4c56-a597-39bdd184e68d</t>
  </si>
  <si>
    <t>e86787dd</t>
  </si>
  <si>
    <t>This looks straight out of a Ghibli movie! 🌟 #1987</t>
  </si>
  <si>
    <t>25e55e48-02fe-49cd-ac3f-02e9f4dfe8a2</t>
  </si>
  <si>
    <t>3a6316e6</t>
  </si>
  <si>
    <t>The colors are so soft and dreamy! ❤️ #3365</t>
  </si>
  <si>
    <t>11422626-af8d-4123-abca-954f13b18b7f</t>
  </si>
  <si>
    <t>f26c3a48</t>
  </si>
  <si>
    <t>This needs to be a real Ghibli film! #3895</t>
  </si>
  <si>
    <t>cd6a987a-5ec3-40cc-8f4c-900bdce2df06</t>
  </si>
  <si>
    <t>aded878d</t>
  </si>
  <si>
    <t>Absolutely stunning! Love the details. 🎨 #6674</t>
  </si>
  <si>
    <t>1b5edf15-6de6-40ad-8dbf-89b98c71cbd4</t>
  </si>
  <si>
    <t>7b2f2208</t>
  </si>
  <si>
    <t>So nostalgic, feels like childhood memories. 🎥 #4287</t>
  </si>
  <si>
    <t>300f9596-f2b8-49f0-9e3c-c16eeeb539ab</t>
  </si>
  <si>
    <t>901e5803</t>
  </si>
  <si>
    <t>Absolutely stunning! Love the details. 🎨 #3252</t>
  </si>
  <si>
    <t>2f0dcf73-618c-4b72-85de-b447e8300a88</t>
  </si>
  <si>
    <t>3f264225</t>
  </si>
  <si>
    <t>The lighting and atmosphere are perfect. 💡 #3086</t>
  </si>
  <si>
    <t>3461791d-9fdb-4dd0-a313-01809974f267</t>
  </si>
  <si>
    <t>31a13b3e</t>
  </si>
  <si>
    <t>So nostalgic, feels like childhood memories. 🎥 #6283</t>
  </si>
  <si>
    <t>2066fc22-de1c-48a5-92c9-3921500089e3</t>
  </si>
  <si>
    <t>c1a84a91</t>
  </si>
  <si>
    <t>The lighting and atmosphere are perfect. 💡 #7094</t>
  </si>
  <si>
    <t>9677d65f-e028-4b85-a1d6-cd7c9529d715</t>
  </si>
  <si>
    <t>d8cbfc7a</t>
  </si>
  <si>
    <t>This is giving me serious Spirited Away vibes! #1091</t>
  </si>
  <si>
    <t>3324db8b-62b9-4582-83a3-ebc04ffc73c6</t>
  </si>
  <si>
    <t>e93534c6</t>
  </si>
  <si>
    <t>I can't believe this is AI-generated! 😲 #8355</t>
  </si>
  <si>
    <t>7d804884-6329-4521-83ed-3d30101d874b</t>
  </si>
  <si>
    <t>38918a44</t>
  </si>
  <si>
    <t>I can't believe this is AI-generated! 😲 #7847</t>
  </si>
  <si>
    <t>243599d4-f0b8-4781-9f0b-fce5134d08b9</t>
  </si>
  <si>
    <t>2f5aa5b4</t>
  </si>
  <si>
    <t>Is this AI or hand-painted? Incredible! #3135</t>
  </si>
  <si>
    <t>564ac6e3-d729-49e2-b9e9-413139410c37</t>
  </si>
  <si>
    <t>a2e8136e</t>
  </si>
  <si>
    <t>Is this AI or hand-painted? Incredible! #6342</t>
  </si>
  <si>
    <t>a997ad49-53c9-4a03-8c8c-27072aabc29a</t>
  </si>
  <si>
    <t>7504fdef</t>
  </si>
  <si>
    <t>I can't believe this is AI-generated! 😲 #2598</t>
  </si>
  <si>
    <t>471f5e78-afd1-4be2-bf2c-fcdd5210236a</t>
  </si>
  <si>
    <t>d6772efa</t>
  </si>
  <si>
    <t>I'd love to live in this world! #1522</t>
  </si>
  <si>
    <t>72cea87a-4d20-4f61-9402-691fbb79b798</t>
  </si>
  <si>
    <t>f79f8ff3</t>
  </si>
  <si>
    <t>I'd love to live in this world! #2806</t>
  </si>
  <si>
    <t>e6c5f1fc-0236-4b6e-a7f1-7f6d969659bb</t>
  </si>
  <si>
    <t>06f9dd49</t>
  </si>
  <si>
    <t>This needs to be a real Ghibli film! #5782</t>
  </si>
  <si>
    <t>c2c76238-0d8d-499c-83cc-4748821cb91e</t>
  </si>
  <si>
    <t>1a6d6e6c</t>
  </si>
  <si>
    <t>The lighting and atmosphere are perfect. 💡 #8029</t>
  </si>
  <si>
    <t>a091fb66-ae6a-4546-aff4-3e01590daa78</t>
  </si>
  <si>
    <t>c9e7d22a</t>
  </si>
  <si>
    <t>This needs to be a real Ghibli film! #7573</t>
  </si>
  <si>
    <t>4cd8c393-e1f2-4f64-8554-ec97d8d02c80</t>
  </si>
  <si>
    <t>db57c144</t>
  </si>
  <si>
    <t>This looks straight out of a Ghibli movie! 🌟 #4475</t>
  </si>
  <si>
    <t>4e3c51e7-0bfe-4dad-9bf0-6aba80050c45</t>
  </si>
  <si>
    <t>8744681c</t>
  </si>
  <si>
    <t>I can't believe this is AI-generated! 😲 #7794</t>
  </si>
  <si>
    <t>eeebcdfa-da41-401a-b598-3ed4274d6747</t>
  </si>
  <si>
    <t>c1d531e3</t>
  </si>
  <si>
    <t>I can't believe this is AI-generated! 😲 #9492</t>
  </si>
  <si>
    <t>164c3720-c23c-430d-8649-a3a23bbd9d17</t>
  </si>
  <si>
    <t>2bd9511b</t>
  </si>
  <si>
    <t>The colors are so soft and dreamy! ❤️ #5305</t>
  </si>
  <si>
    <t>3f824bb9-b271-453e-a220-ff1bc6b6605a</t>
  </si>
  <si>
    <t>f55c1da8</t>
  </si>
  <si>
    <t>AI art is getting too good! 🤖✨ #2836</t>
  </si>
  <si>
    <t>5b2811a8-df2f-4e1e-ac92-0c3f52c59700</t>
  </si>
  <si>
    <t>32f46089</t>
  </si>
  <si>
    <t>AI art is getting too good! 🤖✨ #3892</t>
  </si>
  <si>
    <t>bec82703-14bc-4e3c-bb40-68508de3acfc</t>
  </si>
  <si>
    <t>870296ac</t>
  </si>
  <si>
    <t>I can't believe this is AI-generated! 😲 #2089</t>
  </si>
  <si>
    <t>8abcf0d9-ae35-43b2-9048-81f826c58e48</t>
  </si>
  <si>
    <t>ae3e46ec</t>
  </si>
  <si>
    <t>This is giving me serious Spirited Away vibes! #8624</t>
  </si>
  <si>
    <t>b48feeab-51c5-4973-a793-1a95da5a7250</t>
  </si>
  <si>
    <t>4.78E+08</t>
  </si>
  <si>
    <t>This reminds me of Howl's Moving Castle! 🏰 #5507</t>
  </si>
  <si>
    <t>0e399377-4751-4a6d-9d45-930f3dfd04da</t>
  </si>
  <si>
    <t>5814990c</t>
  </si>
  <si>
    <t>So nostalgic, feels like childhood memories. 🎥 #6286</t>
  </si>
  <si>
    <t>47e2848f-9a02-4343-92a8-15edc3155bbe</t>
  </si>
  <si>
    <t>36a24cc9</t>
  </si>
  <si>
    <t>So nostalgic, feels like childhood memories. 🎥 #2500</t>
  </si>
  <si>
    <t>0288b53c-fecb-4b3d-a51f-bcaf76f13bdd</t>
  </si>
  <si>
    <t>4bb77451</t>
  </si>
  <si>
    <t>So nostalgic, feels like childhood memories. 🎥 #9110</t>
  </si>
  <si>
    <t>f66eea64-5bd0-4ff0-ae47-b0b24723fc49</t>
  </si>
  <si>
    <t>3ed8257d</t>
  </si>
  <si>
    <t>AI art is getting too good! 🤖✨ #7727</t>
  </si>
  <si>
    <t>b5d7f70a-fc55-4d2d-a14b-1240caa368ed</t>
  </si>
  <si>
    <t>3fe0409d</t>
  </si>
  <si>
    <t>This looks straight out of a Ghibli movie! 🌟 #6149</t>
  </si>
  <si>
    <t>052c93e5-08a9-4264-a25b-8fa73c03c6d9</t>
  </si>
  <si>
    <t>23f5874d</t>
  </si>
  <si>
    <t>The colors are so soft and dreamy! ❤️ #4500</t>
  </si>
  <si>
    <t>4a4ed32e-e682-494e-8acf-dc381e1b5f79</t>
  </si>
  <si>
    <t>9249589f</t>
  </si>
  <si>
    <t>Absolutely stunning! Love the details. 🎨 #1736</t>
  </si>
  <si>
    <t>691a60fe-91a4-494a-8d9a-dcb6f8306069</t>
  </si>
  <si>
    <t>941e1a21</t>
  </si>
  <si>
    <t>Absolutely stunning! Love the details. 🎨 #6966</t>
  </si>
  <si>
    <t>9cd8c624-92f2-49ac-bf24-dc920d3ae30e</t>
  </si>
  <si>
    <t>546e9b7b</t>
  </si>
  <si>
    <t>This needs to be a real Ghibli film! #6896</t>
  </si>
  <si>
    <t>2932d178-d826-43af-912f-7016ba127acc</t>
  </si>
  <si>
    <t>cefe6207</t>
  </si>
  <si>
    <t>The colors are so soft and dreamy! ❤️ #9918</t>
  </si>
  <si>
    <t>d3bbf706-badd-404b-b52f-e9acea6d4126</t>
  </si>
  <si>
    <t>f53d5183</t>
  </si>
  <si>
    <t>I'd love to live in this world! #3365</t>
  </si>
  <si>
    <t>547d780f-819b-47f5-94e2-e5420b11561a</t>
  </si>
  <si>
    <t>9ebc6d43</t>
  </si>
  <si>
    <t>I'd love to live in this world! #4893</t>
  </si>
  <si>
    <t>afbcb68b-a884-455a-9e64-65a091da0ae5</t>
  </si>
  <si>
    <t>d7005a87</t>
  </si>
  <si>
    <t>Is this AI or hand-painted? Incredible! #9598</t>
  </si>
  <si>
    <t>fa29cb69-7bb3-42af-a108-fba48c963329</t>
  </si>
  <si>
    <t>2aa779fb</t>
  </si>
  <si>
    <t>Is this AI or hand-painted? Incredible! #5051</t>
  </si>
  <si>
    <t>c6d7349d-1b60-4b92-aaa0-74c917e836dd</t>
  </si>
  <si>
    <t>0034fe6c</t>
  </si>
  <si>
    <t>The colors are so soft and dreamy! ❤️ #3010</t>
  </si>
  <si>
    <t>8d1af117-7537-4cfa-b793-6b20f95ea86e</t>
  </si>
  <si>
    <t>08f3286f</t>
  </si>
  <si>
    <t>I'd love to live in this world! #1940</t>
  </si>
  <si>
    <t>4959cc2f-1280-4b91-bf7d-f858f2c50a75</t>
  </si>
  <si>
    <t>254a8145</t>
  </si>
  <si>
    <t>I can't believe this is AI-generated! 😲 #8893</t>
  </si>
  <si>
    <t>8b4047c9-a407-47ec-85e2-d1f2128281fd</t>
  </si>
  <si>
    <t>683e2998</t>
  </si>
  <si>
    <t>So nostalgic, feels like childhood memories. 🎥 #9260</t>
  </si>
  <si>
    <t>2ea14984-308b-4ecf-8cd1-5b754d966596</t>
  </si>
  <si>
    <t>591bb105</t>
  </si>
  <si>
    <t>AI art is getting too good! 🤖✨ #2915</t>
  </si>
  <si>
    <t>1b5244ce-3316-43b9-998b-0011be2401c7</t>
  </si>
  <si>
    <t>de84d7b0</t>
  </si>
  <si>
    <t>Is this AI or hand-painted? Incredible! #5812</t>
  </si>
  <si>
    <t>75cf35fa-5a32-4cab-b37a-d351c1ce2876</t>
  </si>
  <si>
    <t>c3e6ce7d</t>
  </si>
  <si>
    <t>The colors are so soft and dreamy! ❤️ #8899</t>
  </si>
  <si>
    <t>aa8fa530-0c63-4473-8a2d-51cef90e7a30</t>
  </si>
  <si>
    <t>78925853</t>
  </si>
  <si>
    <t>This looks straight out of a Ghibli movie! 🌟 #3746</t>
  </si>
  <si>
    <t>b2ffe935-873f-4b4d-bd71-c4ff77c27d72</t>
  </si>
  <si>
    <t>000d0ef6</t>
  </si>
  <si>
    <t>I can't believe this is AI-generated! 😲 #2965</t>
  </si>
  <si>
    <t>c3a8ef41-f2a6-43b9-a241-4b146796d906</t>
  </si>
  <si>
    <t>52d13a47</t>
  </si>
  <si>
    <t>I can't believe this is AI-generated! 😲 #5419</t>
  </si>
  <si>
    <t>c52bdbb2-1517-4109-8d3b-92ab49430aa5</t>
  </si>
  <si>
    <t>0aec60f3</t>
  </si>
  <si>
    <t>The lighting and atmosphere are perfect. 💡 #3004</t>
  </si>
  <si>
    <t>89377a4f-eebc-407e-8d43-c7303e01cc62</t>
  </si>
  <si>
    <t>86874b39</t>
  </si>
  <si>
    <t>Absolutely stunning! Love the details. 🎨 #3369</t>
  </si>
  <si>
    <t>74b7fd7f-5f5c-47cc-93db-ef4fd7a9281e</t>
  </si>
  <si>
    <t>b0b16c41</t>
  </si>
  <si>
    <t>This reminds me of Howl's Moving Castle! 🏰 #8094</t>
  </si>
  <si>
    <t>ab9e4919-7237-4c9c-89dc-a8e1c458801f</t>
  </si>
  <si>
    <t>6f2a178a</t>
  </si>
  <si>
    <t>This looks straight out of a Ghibli movie! 🌟 #4929</t>
  </si>
  <si>
    <t>e7f90baf-9a5c-444d-b5ce-9c22e010a9e4</t>
  </si>
  <si>
    <t>cd5b9f4c</t>
  </si>
  <si>
    <t>The lighting and atmosphere are perfect. 💡 #3482</t>
  </si>
  <si>
    <t>44b94025-d03b-4be0-9dc4-f38e13866b62</t>
  </si>
  <si>
    <t>dc2ad7ee</t>
  </si>
  <si>
    <t>This is giving me serious Spirited Away vibes! #6455</t>
  </si>
  <si>
    <t>c087e195-88f8-4b3d-a748-974757d21ea8</t>
  </si>
  <si>
    <t>49910f72</t>
  </si>
  <si>
    <t>The lighting and atmosphere are perfect. 💡 #4127</t>
  </si>
  <si>
    <t>038dcf32-3c2d-4e91-8493-6cb2fda6b3eb</t>
  </si>
  <si>
    <t>87fa055f</t>
  </si>
  <si>
    <t>This needs to be a real Ghibli film! #6648</t>
  </si>
  <si>
    <t>7f32cf89-0d35-4e63-82b1-12f9cac01467</t>
  </si>
  <si>
    <t>bb829568</t>
  </si>
  <si>
    <t>Is this AI or hand-painted? Incredible! #4128</t>
  </si>
  <si>
    <t>9aafeb30-c58e-4d37-89e5-f0ad8c73ae80</t>
  </si>
  <si>
    <t>5ea03e0a</t>
  </si>
  <si>
    <t>This looks straight out of a Ghibli movie! 🌟 #5243</t>
  </si>
  <si>
    <t>ef5ba3b2-6475-45cf-8070-634b43214d57</t>
  </si>
  <si>
    <t>cb2ad2fd</t>
  </si>
  <si>
    <t>This needs to be a real Ghibli film! #1058</t>
  </si>
  <si>
    <t>97ac3717-e375-416d-9107-2641a3e1c2e2</t>
  </si>
  <si>
    <t>c9d72302</t>
  </si>
  <si>
    <t>This looks straight out of a Ghibli movie! 🌟 #3449</t>
  </si>
  <si>
    <t>eb499899-df17-4340-888b-fa7780c3d9ab</t>
  </si>
  <si>
    <t>4e22bdaf</t>
  </si>
  <si>
    <t>I can't believe this is AI-generated! 😲 #6538</t>
  </si>
  <si>
    <t>6b0d9189-59fa-43fc-89aa-8caa6d038c6c</t>
  </si>
  <si>
    <t>6a795ebc</t>
  </si>
  <si>
    <t>Absolutely stunning! Love the details. 🎨 #5492</t>
  </si>
  <si>
    <t>610dfc60-06f6-4fdf-ad13-1039cf2fc657</t>
  </si>
  <si>
    <t>d12fae55</t>
  </si>
  <si>
    <t>AI art is getting too good! 🤖✨ #3468</t>
  </si>
  <si>
    <t>06ea37da-3684-4583-b2e5-6af3d0d060c2</t>
  </si>
  <si>
    <t>774cbfc6</t>
  </si>
  <si>
    <t>The colors are so soft and dreamy! ❤️ #6353</t>
  </si>
  <si>
    <t>cd8ee04c-43c1-485c-84ea-4d9645e4369d</t>
  </si>
  <si>
    <t>5266a673</t>
  </si>
  <si>
    <t>This reminds me of Howl's Moving Castle! 🏰 #8819</t>
  </si>
  <si>
    <t>f124c920-bed1-4dea-b103-1dbd218b8fee</t>
  </si>
  <si>
    <t>0547f883</t>
  </si>
  <si>
    <t>I'd love to live in this world! #5691</t>
  </si>
  <si>
    <t>4652696f-94e0-456c-a4ba-393471c6862d</t>
  </si>
  <si>
    <t>6e061b58</t>
  </si>
  <si>
    <t>Is this AI or hand-painted? Incredible! #9062</t>
  </si>
  <si>
    <t>eaf703a2-01c1-4215-8abf-8dc559b6d45c</t>
  </si>
  <si>
    <t>b0b40e1a</t>
  </si>
  <si>
    <t>This reminds me of Howl's Moving Castle! 🏰 #8740</t>
  </si>
  <si>
    <t>ca02794d-43e6-43d4-b7a8-d4f12572b280</t>
  </si>
  <si>
    <t>3c52e6d9</t>
  </si>
  <si>
    <t>This needs to be a real Ghibli film! #1462</t>
  </si>
  <si>
    <t>d982850a-5a5b-4b95-996b-063e1c5130ae</t>
  </si>
  <si>
    <t>ed39f352</t>
  </si>
  <si>
    <t>The lighting and atmosphere are perfect. 💡 #8241</t>
  </si>
  <si>
    <t>66a24ab6-01ae-40ea-900e-6d975ddc8660</t>
  </si>
  <si>
    <t>a0d413ff</t>
  </si>
  <si>
    <t>This looks straight out of a Ghibli movie! 🌟 #4918</t>
  </si>
  <si>
    <t>1e016ac0-3cc8-469c-b709-ab2d4e4b6bc8</t>
  </si>
  <si>
    <t>c952e402</t>
  </si>
  <si>
    <t>The colors are so soft and dreamy! ❤️ #5663</t>
  </si>
  <si>
    <t>060c55f6-8f55-421a-872f-0949c37190fa</t>
  </si>
  <si>
    <t>f7b813a2</t>
  </si>
  <si>
    <t>The colors are so soft and dreamy! ❤️ #7251</t>
  </si>
  <si>
    <t>0c660af2-4f5a-4405-9ee1-7ac93726795f</t>
  </si>
  <si>
    <t>8874a9ad</t>
  </si>
  <si>
    <t>This needs to be a real Ghibli film! #9962</t>
  </si>
  <si>
    <t>04867651-33ad-473c-8df9-47ccdbcd9ae9</t>
  </si>
  <si>
    <t>0490df24</t>
  </si>
  <si>
    <t>Is this AI or hand-painted? Incredible! #1333</t>
  </si>
  <si>
    <t>3b3d0d60-b389-44ba-8c36-62271aec5ca2</t>
  </si>
  <si>
    <t>7bb12eec</t>
  </si>
  <si>
    <t>I'd love to live in this world! #7737</t>
  </si>
  <si>
    <t>52874413-fb07-4cbf-9c6b-012235c37a88</t>
  </si>
  <si>
    <t>d7798d92</t>
  </si>
  <si>
    <t>Absolutely stunning! Love the details. 🎨 #4817</t>
  </si>
  <si>
    <t>532df64a-7b61-472b-ac1c-250566e33993</t>
  </si>
  <si>
    <t>74f2b55e</t>
  </si>
  <si>
    <t>Absolutely stunning! Love the details. 🎨 #7031</t>
  </si>
  <si>
    <t>905c4eea-26f3-4057-b1be-eff31f0b208b</t>
  </si>
  <si>
    <t>50375a32</t>
  </si>
  <si>
    <t>So nostalgic, feels like childhood memories. 🎥 #6625</t>
  </si>
  <si>
    <t>f8cd82c8-c818-4a78-966a-d3be5c109684</t>
  </si>
  <si>
    <t>13ec382f</t>
  </si>
  <si>
    <t>This reminds me of Howl's Moving Castle! 🏰 #6066</t>
  </si>
  <si>
    <t>96dc6989-1594-43d9-a120-fe14495afcf9</t>
  </si>
  <si>
    <t>b7baada7</t>
  </si>
  <si>
    <t>This needs to be a real Ghibli film! #1537</t>
  </si>
  <si>
    <t>d40bb41c-900b-497b-b939-54d296626b70</t>
  </si>
  <si>
    <t>b10aea36</t>
  </si>
  <si>
    <t>This needs to be a real Ghibli film! #3651</t>
  </si>
  <si>
    <t>b6620abc-ead4-450b-8876-a9fa5cc08506</t>
  </si>
  <si>
    <t>b9655c0b</t>
  </si>
  <si>
    <t>AI art is getting too good! 🤖✨ #8750</t>
  </si>
  <si>
    <t>efae8a29-69f2-498e-9f01-5373d2bd441f</t>
  </si>
  <si>
    <t>faaca078</t>
  </si>
  <si>
    <t>This is giving me serious Spirited Away vibes! #4373</t>
  </si>
  <si>
    <t>505927d0-742f-4b64-bc7e-466788b32bc8</t>
  </si>
  <si>
    <t>b71a5901</t>
  </si>
  <si>
    <t>This is giving me serious Spirited Away vibes! #3092</t>
  </si>
  <si>
    <t>8f979fc2-9c83-44c8-a9db-87b59b6da48c</t>
  </si>
  <si>
    <t>460bc803</t>
  </si>
  <si>
    <t>I'd love to live in this world! #5734</t>
  </si>
  <si>
    <t>a4e48abf-0ed4-4a41-a47a-243ddd9d3d57</t>
  </si>
  <si>
    <t>ea9ff2c7</t>
  </si>
  <si>
    <t>The lighting and atmosphere are perfect. 💡 #8719</t>
  </si>
  <si>
    <t>41e92597-02eb-4216-b92b-01cad1180cca</t>
  </si>
  <si>
    <t>24ddfb9a</t>
  </si>
  <si>
    <t>This looks straight out of a Ghibli movie! 🌟 #4672</t>
  </si>
  <si>
    <t>c7a1bf00-90f5-413f-8672-93e2adb2dfb1</t>
  </si>
  <si>
    <t>0c06d1a4</t>
  </si>
  <si>
    <t>I can't believe this is AI-generated! 😲 #2980</t>
  </si>
  <si>
    <t>86474daa-de3a-4d47-aadd-159cf4d246e9</t>
  </si>
  <si>
    <t>3a2762a5</t>
  </si>
  <si>
    <t>AI art is getting too good! 🤖✨ #6848</t>
  </si>
  <si>
    <t>fd8d18f0-45d7-4102-942c-4e6903bca82c</t>
  </si>
  <si>
    <t>16766449</t>
  </si>
  <si>
    <t>Is this AI or hand-painted? Incredible! #8943</t>
  </si>
  <si>
    <t>7ea8da4e-abe6-4c47-a960-2d9df01b8129</t>
  </si>
  <si>
    <t>1e0f95cd</t>
  </si>
  <si>
    <t>So nostalgic, feels like childhood memories. 🎥 #7923</t>
  </si>
  <si>
    <t>9dad3729-74b4-47e6-abdb-bda59bd69146</t>
  </si>
  <si>
    <t>c3ad90d3</t>
  </si>
  <si>
    <t>So nostalgic, feels like childhood memories. 🎥 #8540</t>
  </si>
  <si>
    <t>ca754e8b-ceb1-4090-ab86-25736fd4a177</t>
  </si>
  <si>
    <t>82812b5f</t>
  </si>
  <si>
    <t>AI art is getting too good! 🤖✨ #8607</t>
  </si>
  <si>
    <t>7374c635-3a06-4e04-969c-a12545d3828f</t>
  </si>
  <si>
    <t>053ca890</t>
  </si>
  <si>
    <t>So nostalgic, feels like childhood memories. 🎥 #8091</t>
  </si>
  <si>
    <t>668dfd06-20e5-408b-9bab-d31281f2270e</t>
  </si>
  <si>
    <t>4d8c355e</t>
  </si>
  <si>
    <t>So nostalgic, feels like childhood memories. 🎥 #9048</t>
  </si>
  <si>
    <t>7c7aa466-0d92-49ca-bd65-4f554f348e53</t>
  </si>
  <si>
    <t>07035b09</t>
  </si>
  <si>
    <t>The lighting and atmosphere are perfect. 💡 #5092</t>
  </si>
  <si>
    <t>5c6c0774-a575-4a40-a95f-0b6ec0a79353</t>
  </si>
  <si>
    <t>17f17ff5</t>
  </si>
  <si>
    <t>This needs to be a real Ghibli film! #5415</t>
  </si>
  <si>
    <t>f8c42755-c442-4cb5-9839-1696972f74c9</t>
  </si>
  <si>
    <t>1befaadd</t>
  </si>
  <si>
    <t>AI art is getting too good! 🤖✨ #8980</t>
  </si>
  <si>
    <t>7a8431b8-0b2e-464c-9c40-e4478aa0f535</t>
  </si>
  <si>
    <t>b9c0bb84</t>
  </si>
  <si>
    <t>This needs to be a real Ghibli film! #8707</t>
  </si>
  <si>
    <t>93f29104-0184-4476-8e91-c80c12d70753</t>
  </si>
  <si>
    <t>48bd1683</t>
  </si>
  <si>
    <t>I can't believe this is AI-generated! 😲 #6283</t>
  </si>
  <si>
    <t>b05a279e-5f57-4211-b668-5858a9be5e7b</t>
  </si>
  <si>
    <t>0f7b646b</t>
  </si>
  <si>
    <t>The lighting and atmosphere are perfect. 💡 #4183</t>
  </si>
  <si>
    <t>a2fc0ae6-832a-4769-a13a-84d611095465</t>
  </si>
  <si>
    <t>3e5ef1ce</t>
  </si>
  <si>
    <t>This looks straight out of a Ghibli movie! 🌟 #4952</t>
  </si>
  <si>
    <t>94d717b6-c6c2-473b-ac90-d053c7f6a3a1</t>
  </si>
  <si>
    <t>aa8b40a1</t>
  </si>
  <si>
    <t>This is giving me serious Spirited Away vibes! #3641</t>
  </si>
  <si>
    <t>bcc0fd05-ff40-4862-a860-e10f4b9f8766</t>
  </si>
  <si>
    <t>db6321c6</t>
  </si>
  <si>
    <t>The lighting and atmosphere are perfect. 💡 #7096</t>
  </si>
  <si>
    <t>a8ca4216-9001-4ad1-9f1e-baa01198ba5d</t>
  </si>
  <si>
    <t>b96569f4</t>
  </si>
  <si>
    <t>I can't believe this is AI-generated! 😲 #6115</t>
  </si>
  <si>
    <t>b57ccc39-fd7e-4848-ab75-8df6dc09c559</t>
  </si>
  <si>
    <t>d657838e</t>
  </si>
  <si>
    <t>The lighting and atmosphere are perfect. 💡 #5543</t>
  </si>
  <si>
    <t>6e5c0141-00d1-46d4-9a5b-616f466aac04</t>
  </si>
  <si>
    <t>6342a9d6</t>
  </si>
  <si>
    <t>AI art is getting too good! 🤖✨ #3951</t>
  </si>
  <si>
    <t>3ea68cce-6589-4b11-9b83-ca1391322ae9</t>
  </si>
  <si>
    <t>2585e06f</t>
  </si>
  <si>
    <t>The lighting and atmosphere are perfect. 💡 #2953</t>
  </si>
  <si>
    <t>e494d993-7cef-4d94-9917-d04830887e8e</t>
  </si>
  <si>
    <t>3359b007</t>
  </si>
  <si>
    <t>I'd love to live in this world! #7390</t>
  </si>
  <si>
    <t>020e22b6-3457-452b-aef5-0ff5299fa2c2</t>
  </si>
  <si>
    <t>ff9ae5f2</t>
  </si>
  <si>
    <t>The colors are so soft and dreamy! ❤️ #6522</t>
  </si>
  <si>
    <t>79c33936-c22e-4982-8ab4-20409dbbd90a</t>
  </si>
  <si>
    <t>492e964b</t>
  </si>
  <si>
    <t>This needs to be a real Ghibli film! #3460</t>
  </si>
  <si>
    <t>a17bee5b-a3ef-4d17-ba8e-db9678fc7e94</t>
  </si>
  <si>
    <t>6692201b</t>
  </si>
  <si>
    <t>This needs to be a real Ghibli film! #5275</t>
  </si>
  <si>
    <t>536dd12b-dad2-4d95-883f-de375fd676b2</t>
  </si>
  <si>
    <t>c6294c2e</t>
  </si>
  <si>
    <t>This is giving me serious Spirited Away vibes! #7160</t>
  </si>
  <si>
    <t>eafb3d62-79d8-4ea9-98ca-fb2508ed7601</t>
  </si>
  <si>
    <t>5ed2171d</t>
  </si>
  <si>
    <t>I'd love to live in this world! #8577</t>
  </si>
  <si>
    <t>c1236e4f-8c2c-4990-8c54-117e5d923963</t>
  </si>
  <si>
    <t>697e4a57</t>
  </si>
  <si>
    <t>So nostalgic, feels like childhood memories. 🎥 #1779</t>
  </si>
  <si>
    <t>ba507664-e868-4b4d-bb1b-9406b0c9681f</t>
  </si>
  <si>
    <t>440d82cd</t>
  </si>
  <si>
    <t>Absolutely stunning! Love the details. 🎨 #6371</t>
  </si>
  <si>
    <t>56a25847-eb05-4646-a8a6-5cbe5034a6d9</t>
  </si>
  <si>
    <t>6784e4bd</t>
  </si>
  <si>
    <t>So nostalgic, feels like childhood memories. 🎥 #3236</t>
  </si>
  <si>
    <t>44effd12-036b-4173-9fc3-ba3c5b5650e7</t>
  </si>
  <si>
    <t>db8aa982</t>
  </si>
  <si>
    <t>I can't believe this is AI-generated! 😲 #4784</t>
  </si>
  <si>
    <t>235ceaac-e623-4538-aba7-1fe1eee1b9d9</t>
  </si>
  <si>
    <t>bbfa6b7a</t>
  </si>
  <si>
    <t>This looks straight out of a Ghibli movie! 🌟 #5642</t>
  </si>
  <si>
    <t>b8f50daa-961f-48dd-a489-c8f5485909bd</t>
  </si>
  <si>
    <t>934add0c</t>
  </si>
  <si>
    <t>I can't believe this is AI-generated! 😲 #8149</t>
  </si>
  <si>
    <t>17ed5bcc-7e9f-4258-a583-d0db1a0afa8d</t>
  </si>
  <si>
    <t>d2db772f</t>
  </si>
  <si>
    <t>The lighting and atmosphere are perfect. 💡 #7754</t>
  </si>
  <si>
    <t>b0d1ebbe-c8f4-4c70-8d59-69e802602bd9</t>
  </si>
  <si>
    <t>43bdcb85</t>
  </si>
  <si>
    <t>This needs to be a real Ghibli film! #7408</t>
  </si>
  <si>
    <t>26299b38-7b3e-4b96-8543-61cc3d00eef1</t>
  </si>
  <si>
    <t>fd043396</t>
  </si>
  <si>
    <t>So nostalgic, feels like childhood memories. 🎥 #1803</t>
  </si>
  <si>
    <t>0285ac93-e5cb-4325-8e50-fc36ef07e62c</t>
  </si>
  <si>
    <t>5970bd03</t>
  </si>
  <si>
    <t>I'd love to live in this world! #2868</t>
  </si>
  <si>
    <t>61196ee6-0ad6-40be-b7c4-9a6edc24d988</t>
  </si>
  <si>
    <t>931d368c</t>
  </si>
  <si>
    <t>Is this AI or hand-painted? Incredible! #9415</t>
  </si>
  <si>
    <t>906f6113-1a0d-4482-8d80-0de7c1d0ecce</t>
  </si>
  <si>
    <t>ef491aa1</t>
  </si>
  <si>
    <t>This is giving me serious Spirited Away vibes! #2060</t>
  </si>
  <si>
    <t>33e62b8c-c37a-4371-ac54-a3113e2cb1ed</t>
  </si>
  <si>
    <t>64fbd794</t>
  </si>
  <si>
    <t>This looks straight out of a Ghibli movie! 🌟 #6780</t>
  </si>
  <si>
    <t>93b51e1c-2a4c-46b5-88d0-baa389fb5ec8</t>
  </si>
  <si>
    <t>06e2e4b2</t>
  </si>
  <si>
    <t>This looks straight out of a Ghibli movie! 🌟 #9721</t>
  </si>
  <si>
    <t>7be43c53-0da0-4f06-b6f3-69d46bc5a2b3</t>
  </si>
  <si>
    <t>a9a8b746</t>
  </si>
  <si>
    <t>So nostalgic, feels like childhood memories. 🎥 #8095</t>
  </si>
  <si>
    <t>ec86ee15-fe2b-4ddd-a722-b0682a24ef28</t>
  </si>
  <si>
    <t>1a3d5ae5</t>
  </si>
  <si>
    <t>Absolutely stunning! Love the details. 🎨 #6242</t>
  </si>
  <si>
    <t>3d080ae1-f8cb-4826-bb46-ffe4043a0baa</t>
  </si>
  <si>
    <t>72857a47</t>
  </si>
  <si>
    <t>I can't believe this is AI-generated! 😲 #9158</t>
  </si>
  <si>
    <t>8dc171db-4cf2-4dd7-9119-e76da92df43e</t>
  </si>
  <si>
    <t>90bdca55</t>
  </si>
  <si>
    <t>I can't believe this is AI-generated! 😲 #4724</t>
  </si>
  <si>
    <t>e42c890a-6370-41d7-bd7e-aa5311d99f0d</t>
  </si>
  <si>
    <t>af1726ce</t>
  </si>
  <si>
    <t>This is giving me serious Spirited Away vibes! #6337</t>
  </si>
  <si>
    <t>b19fda6d-4ff8-425c-852f-f18cb6f178ce</t>
  </si>
  <si>
    <t>5706d919</t>
  </si>
  <si>
    <t>The lighting and atmosphere are perfect. 💡 #4893</t>
  </si>
  <si>
    <t>bde99629-3ff9-4181-a434-b12db1261a98</t>
  </si>
  <si>
    <t>e8cbf84f</t>
  </si>
  <si>
    <t>I'd love to live in this world! #3535</t>
  </si>
  <si>
    <t>00255782-9630-4541-833b-ad3131750695</t>
  </si>
  <si>
    <t>0eb31936</t>
  </si>
  <si>
    <t>The lighting and atmosphere are perfect. 💡 #7617</t>
  </si>
  <si>
    <t>806c7ff0-cd4f-4c1a-b1f7-e29e0e2b45cc</t>
  </si>
  <si>
    <t>682dbeb7</t>
  </si>
  <si>
    <t>Is this AI or hand-painted? Incredible! #3463</t>
  </si>
  <si>
    <t>b7d7cbce-f253-43a8-bdb4-1d664cacf457</t>
  </si>
  <si>
    <t>51ce7078</t>
  </si>
  <si>
    <t>Is this AI or hand-painted? Incredible! #8896</t>
  </si>
  <si>
    <t>5d137ebc-8e90-4ad2-bdef-dcd7b6227e71</t>
  </si>
  <si>
    <t>82a7fd10</t>
  </si>
  <si>
    <t>I'd love to live in this world! #9457</t>
  </si>
  <si>
    <t>8b8cbaea-9584-4c49-b082-643f7f402fd4</t>
  </si>
  <si>
    <t>9dfc68d3</t>
  </si>
  <si>
    <t>This is giving me serious Spirited Away vibes! #8351</t>
  </si>
  <si>
    <t>ae0e0a6e-3710-4f26-aad7-ee398dc1efe9</t>
  </si>
  <si>
    <t>6de38855</t>
  </si>
  <si>
    <t>The colors are so soft and dreamy! ❤️ #7645</t>
  </si>
  <si>
    <t>153a09a8-14eb-4e78-9f05-1944ad9723b0</t>
  </si>
  <si>
    <t>1886f459</t>
  </si>
  <si>
    <t>Absolutely stunning! Love the details. 🎨 #4580</t>
  </si>
  <si>
    <t>47bff35b-32e2-4bb1-bcaf-22b14f3b38a7</t>
  </si>
  <si>
    <t>e71fd98a</t>
  </si>
  <si>
    <t>This reminds me of Howl's Moving Castle! 🏰 #6017</t>
  </si>
  <si>
    <t>9d0fa0d7-1bf9-4df8-926c-6546054888fa</t>
  </si>
  <si>
    <t>72b70ffa</t>
  </si>
  <si>
    <t>I can't believe this is AI-generated! 😲 #3079</t>
  </si>
  <si>
    <t>49b5a6cd-2d92-4c5e-bf2f-495ddf47da26</t>
  </si>
  <si>
    <t>675d3b68</t>
  </si>
  <si>
    <t>AI art is getting too good! 🤖✨ #2383</t>
  </si>
  <si>
    <t>9ff0f5f4-ec4c-4ebc-b7e0-da790552c4bc</t>
  </si>
  <si>
    <t>77b6b842</t>
  </si>
  <si>
    <t>This needs to be a real Ghibli film! #8378</t>
  </si>
  <si>
    <t>091e665a-8869-454f-bc9c-5dc188a28fd5</t>
  </si>
  <si>
    <t>0e3b2bcf</t>
  </si>
  <si>
    <t>This is giving me serious Spirited Away vibes! #7678</t>
  </si>
  <si>
    <t>b72814a5-1524-4c1d-8a8c-bed72c36ae67</t>
  </si>
  <si>
    <t>46adbf43</t>
  </si>
  <si>
    <t>Is this AI or hand-painted? Incredible! #3776</t>
  </si>
  <si>
    <t>922ae5bc-9db8-4b43-9861-99af14b253c8</t>
  </si>
  <si>
    <t>cfce73ff</t>
  </si>
  <si>
    <t>AI art is getting too good! 🤖✨ #1708</t>
  </si>
  <si>
    <t>e8288344-4183-4379-8da0-eaef930007bc</t>
  </si>
  <si>
    <t>c17ad785</t>
  </si>
  <si>
    <t>I can't believe this is AI-generated! 😲 #1608</t>
  </si>
  <si>
    <t>135267ba-3941-42ae-a421-3be20e3856d1</t>
  </si>
  <si>
    <t>c80e6866</t>
  </si>
  <si>
    <t>I can't believe this is AI-generated! 😲 #3419</t>
  </si>
  <si>
    <t>b2ced831-5b08-403d-bfb3-b562e256f359</t>
  </si>
  <si>
    <t>81669630</t>
  </si>
  <si>
    <t>The lighting and atmosphere are perfect. 💡 #3348</t>
  </si>
  <si>
    <t>8c87b8aa-b304-43cf-82b3-3a199367ec17</t>
  </si>
  <si>
    <t>258613ea</t>
  </si>
  <si>
    <t>The lighting and atmosphere are perfect. 💡 #5209</t>
  </si>
  <si>
    <t>04dba0f4-fdb7-4341-8bb6-dca5a595cd81</t>
  </si>
  <si>
    <t>23b56439</t>
  </si>
  <si>
    <t>Is this AI or hand-painted? Incredible! #1163</t>
  </si>
  <si>
    <t>1960cd2d-0e99-4e09-b426-62212dd8b37f</t>
  </si>
  <si>
    <t>7dea460a</t>
  </si>
  <si>
    <t>I'd love to live in this world! #5615</t>
  </si>
  <si>
    <t xml:space="preserve"> Engagement Analysis</t>
  </si>
  <si>
    <t>Q1 Which platforms generate the most likes, shares, and comments on average?</t>
  </si>
  <si>
    <t>Most Likes</t>
  </si>
  <si>
    <t>Row Labels</t>
  </si>
  <si>
    <t>Grand Total</t>
  </si>
  <si>
    <t>Sum of likes</t>
  </si>
  <si>
    <t>Sum of shares</t>
  </si>
  <si>
    <t>SUMMARY</t>
  </si>
  <si>
    <t>Q2. Which day's of the week see the most image creation or highest engagment</t>
  </si>
  <si>
    <t>Sum of Total_Engagement</t>
  </si>
  <si>
    <t>Q3. Hand-Edited images vs non-edited ones (likes and shares)</t>
  </si>
  <si>
    <t>Q4. Do high resolution lead to better engagement</t>
  </si>
  <si>
    <t>Q5. Are there trends in GPU usage vs generation time</t>
  </si>
  <si>
    <t>Count of ethical_concerns_flag</t>
  </si>
  <si>
    <t xml:space="preserve">Q7. Top comments </t>
  </si>
  <si>
    <t>Comments2</t>
  </si>
  <si>
    <t xml:space="preserve">I can't believe this is AI-generated! </t>
  </si>
  <si>
    <t xml:space="preserve">So nostalgic, feels like childhood memories. </t>
  </si>
  <si>
    <t xml:space="preserve">The lighting and atmosphere are perfect. </t>
  </si>
  <si>
    <t xml:space="preserve">This looks straight out of a Ghibli movie! </t>
  </si>
  <si>
    <t>This needs to be a real Ghibli fil</t>
  </si>
  <si>
    <t>Count of Comments2</t>
  </si>
  <si>
    <t>Average Likes</t>
  </si>
  <si>
    <t>Average Shares</t>
  </si>
  <si>
    <t>Average Comments</t>
  </si>
  <si>
    <t>Q6. Platform wise is ethical and non-ethical analysis</t>
  </si>
  <si>
    <t>This is giving me serious Spirited Away vibe</t>
  </si>
  <si>
    <t>Is this AI or hand-painted? Incredibl</t>
  </si>
  <si>
    <t>AI art is getting too good! 🤖</t>
  </si>
  <si>
    <t xml:space="preserve">Absolutely stunning! Love the details. </t>
  </si>
  <si>
    <t>Total Engagement</t>
  </si>
  <si>
    <t>Average of style_accuracy_score</t>
  </si>
  <si>
    <t>Average Style Accuracy Score</t>
  </si>
  <si>
    <t xml:space="preserve">The colors are so soft and dreamy! </t>
  </si>
  <si>
    <t>I'd love to live in this worl</t>
  </si>
  <si>
    <t xml:space="preserve">This reminds me of Howl's Moving Castle! </t>
  </si>
  <si>
    <t>Average Image Generation Time</t>
  </si>
  <si>
    <t>Average of file_size_kb</t>
  </si>
  <si>
    <t>Timeline</t>
  </si>
  <si>
    <t>Values</t>
  </si>
  <si>
    <t>Forecast</t>
  </si>
  <si>
    <t>Lower Confidence Bound</t>
  </si>
  <si>
    <t>Upper Confidence Bound</t>
  </si>
  <si>
    <t>Statistic</t>
  </si>
  <si>
    <t>Value</t>
  </si>
  <si>
    <t>Alpha</t>
  </si>
  <si>
    <t>Beta</t>
  </si>
  <si>
    <t>Gamma</t>
  </si>
  <si>
    <t>MASE</t>
  </si>
  <si>
    <t>SMAPE</t>
  </si>
  <si>
    <t>MAE</t>
  </si>
  <si>
    <t>RMSE</t>
  </si>
  <si>
    <t>Average of generation_time</t>
  </si>
  <si>
    <t>KPI AND INSIGHTS</t>
  </si>
  <si>
    <t>Engagement KPI</t>
  </si>
  <si>
    <t>1.Average Likes per Image</t>
  </si>
  <si>
    <t>2. Average Shares per Image</t>
  </si>
  <si>
    <t>3. Average Comments per Image</t>
  </si>
  <si>
    <t>4. Engagement Rate</t>
  </si>
  <si>
    <t>Virality Indicator</t>
  </si>
  <si>
    <t>(Likes + Shares + Comments) per image, normalized (per 500 images).</t>
  </si>
  <si>
    <t>Efficiency Analysis</t>
  </si>
  <si>
    <t>How long it took to generate an image.</t>
  </si>
  <si>
    <t>GPU resource utilization during generation.</t>
  </si>
  <si>
    <t>1. Avg. Generation Time</t>
  </si>
  <si>
    <t>2. Avg. GPU Usage</t>
  </si>
  <si>
    <t>Temporal &amp; Platform KPIs</t>
  </si>
  <si>
    <t>1. Top Posting Day</t>
  </si>
  <si>
    <t>Quality Of Image</t>
  </si>
  <si>
    <t>1. Image Resolution type with max engagement</t>
  </si>
  <si>
    <t>512*512</t>
  </si>
  <si>
    <t>How well the image matches Ghibli style</t>
  </si>
  <si>
    <t>Promt Text Analysis</t>
  </si>
  <si>
    <t>Engagement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</si>
</sst>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lt;1000]\ #,##0\ ;[&lt;1000000]#,###.0,&quot;K&quot;"/>
    <numFmt numFmtId="165" formatCode="[&lt;1000]\ #,##0\ ;[&lt;1000000]#,###.0,&quot;K&quot;;#,###.0,,&quot;M&quot;"/>
    <numFmt numFmtId="166" formatCode="0.00\ &quot;Seconds&quot;"/>
    <numFmt numFmtId="167" formatCode="General\ &quot;%&quot;"/>
  </numFmts>
  <fonts count="6" x14ac:knownFonts="1">
    <font>
      <sz val="11"/>
      <color theme="1"/>
      <name val="Aptos Narrow"/>
      <family val="2"/>
      <scheme val="minor"/>
    </font>
    <font>
      <sz val="8"/>
      <name val="Aptos Narrow"/>
      <family val="2"/>
      <scheme val="minor"/>
    </font>
    <font>
      <sz val="11"/>
      <color theme="1"/>
      <name val="Aptos Narrow"/>
      <family val="2"/>
      <scheme val="minor"/>
    </font>
    <font>
      <b/>
      <sz val="16"/>
      <color theme="1"/>
      <name val="Aptos Narrow"/>
      <family val="2"/>
      <scheme val="minor"/>
    </font>
    <font>
      <sz val="12"/>
      <color theme="1"/>
      <name val="Aptos Narrow"/>
      <family val="2"/>
      <scheme val="minor"/>
    </font>
    <font>
      <b/>
      <sz val="14"/>
      <color theme="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rgb="FFF6995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29">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4" fontId="0" fillId="0" borderId="0" xfId="0" applyNumberFormat="1"/>
    <xf numFmtId="2" fontId="0" fillId="0" borderId="0" xfId="0" applyNumberFormat="1"/>
    <xf numFmtId="164" fontId="0" fillId="0" borderId="0" xfId="0" applyNumberFormat="1"/>
    <xf numFmtId="165" fontId="0" fillId="0" borderId="0" xfId="0" applyNumberFormat="1"/>
    <xf numFmtId="165" fontId="0" fillId="0" borderId="0" xfId="1" applyNumberFormat="1" applyFont="1"/>
    <xf numFmtId="164" fontId="0" fillId="0" borderId="0" xfId="1" applyNumberFormat="1" applyFont="1"/>
    <xf numFmtId="0" fontId="0" fillId="4" borderId="1" xfId="0" applyFill="1" applyBorder="1" applyAlignment="1">
      <alignment horizontal="left"/>
    </xf>
    <xf numFmtId="0" fontId="4" fillId="2" borderId="1" xfId="0" applyFont="1" applyFill="1" applyBorder="1"/>
    <xf numFmtId="0" fontId="0" fillId="0" borderId="0" xfId="0" applyAlignment="1">
      <alignment vertical="center"/>
    </xf>
    <xf numFmtId="2" fontId="4" fillId="2" borderId="1" xfId="0" applyNumberFormat="1" applyFont="1" applyFill="1" applyBorder="1"/>
    <xf numFmtId="1" fontId="4" fillId="2" borderId="1" xfId="0" applyNumberFormat="1" applyFont="1" applyFill="1" applyBorder="1"/>
    <xf numFmtId="0" fontId="3" fillId="0" borderId="0" xfId="0" applyFont="1" applyAlignment="1">
      <alignment vertical="center"/>
    </xf>
    <xf numFmtId="0" fontId="0" fillId="0" borderId="0" xfId="0" applyAlignment="1">
      <alignment vertical="center" wrapText="1"/>
    </xf>
    <xf numFmtId="167" fontId="4" fillId="2" borderId="1" xfId="0" applyNumberFormat="1" applyFont="1" applyFill="1" applyBorder="1"/>
    <xf numFmtId="166" fontId="4" fillId="2" borderId="1" xfId="0" applyNumberFormat="1" applyFont="1" applyFill="1" applyBorder="1"/>
    <xf numFmtId="0" fontId="0" fillId="0" borderId="0" xfId="0" applyAlignment="1">
      <alignment horizontal="left" vertical="center"/>
    </xf>
    <xf numFmtId="0" fontId="0" fillId="0" borderId="1" xfId="0" applyBorder="1" applyAlignment="1">
      <alignment horizontal="left"/>
    </xf>
    <xf numFmtId="0" fontId="0" fillId="2" borderId="1" xfId="0" applyFill="1" applyBorder="1" applyAlignment="1">
      <alignment horizontal="center"/>
    </xf>
    <xf numFmtId="0" fontId="0" fillId="3" borderId="0" xfId="0" applyFill="1" applyAlignment="1">
      <alignment horizontal="center"/>
    </xf>
    <xf numFmtId="0" fontId="0" fillId="0" borderId="1" xfId="0" applyBorder="1" applyAlignment="1">
      <alignment horizontal="left" vertical="center"/>
    </xf>
    <xf numFmtId="0" fontId="0" fillId="0" borderId="0" xfId="0" applyAlignment="1">
      <alignment horizontal="left" vertical="top"/>
    </xf>
    <xf numFmtId="0" fontId="5" fillId="4" borderId="1" xfId="0" applyFont="1" applyFill="1" applyBorder="1" applyAlignment="1">
      <alignment horizontal="center" vertical="center"/>
    </xf>
    <xf numFmtId="0" fontId="0" fillId="4" borderId="1" xfId="0" applyFill="1" applyBorder="1" applyAlignment="1">
      <alignment horizontal="center" vertical="center"/>
    </xf>
    <xf numFmtId="0" fontId="0" fillId="0" borderId="0" xfId="0" applyNumberFormat="1"/>
  </cellXfs>
  <cellStyles count="2">
    <cellStyle name="Comma" xfId="1" builtinId="3"/>
    <cellStyle name="Normal" xfId="0" builtinId="0"/>
  </cellStyles>
  <dxfs count="27">
    <dxf>
      <numFmt numFmtId="164" formatCode="[&lt;1000]\ #,##0\ ;[&lt;1000000]#,###.0,&quot;K&quot;"/>
    </dxf>
    <dxf>
      <numFmt numFmtId="165" formatCode="[&lt;1000]\ #,##0\ ;[&lt;1000000]#,###.0,&quot;K&quot;;#,###.0,,&quot;M&quot;"/>
    </dxf>
    <dxf>
      <numFmt numFmtId="165" formatCode="[&lt;1000]\ #,##0\ ;[&lt;1000000]#,###.0,&quot;K&quot;;#,###.0,,&quot;M&quot;"/>
    </dxf>
    <dxf>
      <numFmt numFmtId="164" formatCode="[&lt;1000]\ #,##0\ ;[&lt;1000000]#,###.0,&quot;K&quot;"/>
    </dxf>
    <dxf>
      <numFmt numFmtId="165" formatCode="[&lt;1000]\ #,##0\ ;[&lt;1000000]#,###.0,&quot;K&quot;;#,###.0,,&quot;M&quot;"/>
    </dxf>
    <dxf>
      <numFmt numFmtId="165" formatCode="[&lt;1000]\ #,##0\ ;[&lt;1000000]#,###.0,&quot;K&quot;;#,###.0,,&quot;M&quot;"/>
    </dxf>
    <dxf>
      <numFmt numFmtId="4" formatCode="#,##0.00"/>
    </dxf>
    <dxf>
      <numFmt numFmtId="2" formatCode="0.00"/>
    </dxf>
    <dxf>
      <numFmt numFmtId="2" formatCode="0.00"/>
    </dxf>
    <dxf>
      <numFmt numFmtId="19" formatCode="dd/mm/yyyy"/>
    </dxf>
    <dxf>
      <numFmt numFmtId="165" formatCode="[&lt;1000]\ #,##0\ ;[&lt;1000000]#,###.0,&quot;K&quot;;#,###.0,,&quot;M&quot;"/>
    </dxf>
    <dxf>
      <numFmt numFmtId="164" formatCode="[&lt;1000]\ #,##0\ ;[&lt;1000000]#,###.0,&quot;K&quot;"/>
    </dxf>
    <dxf>
      <numFmt numFmtId="164" formatCode="[&lt;1000]\ #,##0\ ;[&lt;1000000]#,###.0,&quot;K&quot;"/>
    </dxf>
    <dxf>
      <numFmt numFmtId="165" formatCode="[&lt;1000]\ #,##0\ ;[&lt;1000000]#,###.0,&quot;K&quot;;#,###.0,,&quot;M&quot;"/>
    </dxf>
    <dxf>
      <numFmt numFmtId="165" formatCode="[&lt;1000]\ #,##0\ ;[&lt;1000000]#,###.0,&quot;K&quot;;#,###.0,,&quot;M&quot;"/>
    </dxf>
    <dxf>
      <numFmt numFmtId="165" formatCode="[&lt;1000]\ #,##0\ ;[&lt;1000000]#,###.0,&quot;K&quot;;#,###.0,,&quot;M&quot;"/>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6995C"/>
      <color rgb="FF51829B"/>
      <color rgb="FFEADFB4"/>
      <color rgb="FF9BB0C1"/>
      <color rgb="FF99FFCC"/>
      <color rgb="FF00FF99"/>
      <color rgb="FFA4CE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microsoft.com/office/2017/10/relationships/person" Target="persons/person.xml"/><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theme" Target="theme/them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powerPivotData" Target="model/item.data"/><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[Ghibli_Analysis_Project_itv.xlsx]Data Analysis!PivotTable5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Analysis'!$H$12</c:f>
              <c:strCache>
                <c:ptCount val="1"/>
                <c:pt idx="0">
                  <c:v>Average Likes</c:v>
                </c:pt>
              </c:strCache>
            </c:strRef>
          </c:tx>
          <c:spPr>
            <a:solidFill>
              <a:schemeClr val="accent1"/>
            </a:solidFill>
            <a:ln>
              <a:noFill/>
            </a:ln>
            <a:effectLst/>
          </c:spPr>
          <c:invertIfNegative val="0"/>
          <c:cat>
            <c:strRef>
              <c:f>'Data Analysis'!$G$13:$G$14</c:f>
              <c:strCache>
                <c:ptCount val="1"/>
                <c:pt idx="0">
                  <c:v>Instagram</c:v>
                </c:pt>
              </c:strCache>
            </c:strRef>
          </c:cat>
          <c:val>
            <c:numRef>
              <c:f>'Data Analysis'!$H$13:$H$14</c:f>
              <c:numCache>
                <c:formatCode>[&lt;1000]\ #,##0\ ;[&lt;1000000]#,###.0,"K"</c:formatCode>
                <c:ptCount val="1"/>
                <c:pt idx="0">
                  <c:v>2554.2222222222222</c:v>
                </c:pt>
              </c:numCache>
            </c:numRef>
          </c:val>
          <c:extLst>
            <c:ext xmlns:c16="http://schemas.microsoft.com/office/drawing/2014/chart" uri="{C3380CC4-5D6E-409C-BE32-E72D297353CC}">
              <c16:uniqueId val="{00000000-BDFA-4799-8B71-D8E93FFD42A8}"/>
            </c:ext>
          </c:extLst>
        </c:ser>
        <c:ser>
          <c:idx val="1"/>
          <c:order val="1"/>
          <c:tx>
            <c:strRef>
              <c:f>'Data Analysis'!$I$12</c:f>
              <c:strCache>
                <c:ptCount val="1"/>
                <c:pt idx="0">
                  <c:v>Average Shares</c:v>
                </c:pt>
              </c:strCache>
            </c:strRef>
          </c:tx>
          <c:spPr>
            <a:solidFill>
              <a:schemeClr val="accent2"/>
            </a:solidFill>
            <a:ln>
              <a:noFill/>
            </a:ln>
            <a:effectLst/>
          </c:spPr>
          <c:invertIfNegative val="0"/>
          <c:cat>
            <c:strRef>
              <c:f>'Data Analysis'!$G$13:$G$14</c:f>
              <c:strCache>
                <c:ptCount val="1"/>
                <c:pt idx="0">
                  <c:v>Instagram</c:v>
                </c:pt>
              </c:strCache>
            </c:strRef>
          </c:cat>
          <c:val>
            <c:numRef>
              <c:f>'Data Analysis'!$I$13:$I$14</c:f>
              <c:numCache>
                <c:formatCode>[&lt;1000]\ #,##0\ ;[&lt;1000000]#,###.0,"K"</c:formatCode>
                <c:ptCount val="1"/>
                <c:pt idx="0">
                  <c:v>1112.3589743589744</c:v>
                </c:pt>
              </c:numCache>
            </c:numRef>
          </c:val>
          <c:extLst>
            <c:ext xmlns:c16="http://schemas.microsoft.com/office/drawing/2014/chart" uri="{C3380CC4-5D6E-409C-BE32-E72D297353CC}">
              <c16:uniqueId val="{00000001-BDFA-4799-8B71-D8E93FFD42A8}"/>
            </c:ext>
          </c:extLst>
        </c:ser>
        <c:ser>
          <c:idx val="2"/>
          <c:order val="2"/>
          <c:tx>
            <c:strRef>
              <c:f>'Data Analysis'!$J$12</c:f>
              <c:strCache>
                <c:ptCount val="1"/>
                <c:pt idx="0">
                  <c:v>Average Comments</c:v>
                </c:pt>
              </c:strCache>
            </c:strRef>
          </c:tx>
          <c:spPr>
            <a:solidFill>
              <a:schemeClr val="accent3"/>
            </a:solidFill>
            <a:ln>
              <a:noFill/>
            </a:ln>
            <a:effectLst/>
          </c:spPr>
          <c:invertIfNegative val="0"/>
          <c:cat>
            <c:strRef>
              <c:f>'Data Analysis'!$G$13:$G$14</c:f>
              <c:strCache>
                <c:ptCount val="1"/>
                <c:pt idx="0">
                  <c:v>Instagram</c:v>
                </c:pt>
              </c:strCache>
            </c:strRef>
          </c:cat>
          <c:val>
            <c:numRef>
              <c:f>'Data Analysis'!$J$13:$J$14</c:f>
              <c:numCache>
                <c:formatCode>[&lt;1000]\ #,##0\ ;[&lt;1000000]#,###.0,"K"</c:formatCode>
                <c:ptCount val="1"/>
                <c:pt idx="0">
                  <c:v>449.26495726495727</c:v>
                </c:pt>
              </c:numCache>
            </c:numRef>
          </c:val>
          <c:extLst>
            <c:ext xmlns:c16="http://schemas.microsoft.com/office/drawing/2014/chart" uri="{C3380CC4-5D6E-409C-BE32-E72D297353CC}">
              <c16:uniqueId val="{00000002-BDFA-4799-8B71-D8E93FFD42A8}"/>
            </c:ext>
          </c:extLst>
        </c:ser>
        <c:dLbls>
          <c:showLegendKey val="0"/>
          <c:showVal val="0"/>
          <c:showCatName val="0"/>
          <c:showSerName val="0"/>
          <c:showPercent val="0"/>
          <c:showBubbleSize val="0"/>
        </c:dLbls>
        <c:gapWidth val="182"/>
        <c:axId val="589408416"/>
        <c:axId val="589408776"/>
      </c:barChart>
      <c:catAx>
        <c:axId val="589408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08776"/>
        <c:crosses val="autoZero"/>
        <c:auto val="1"/>
        <c:lblAlgn val="ctr"/>
        <c:lblOffset val="100"/>
        <c:noMultiLvlLbl val="0"/>
      </c:catAx>
      <c:valAx>
        <c:axId val="589408776"/>
        <c:scaling>
          <c:orientation val="minMax"/>
        </c:scaling>
        <c:delete val="0"/>
        <c:axPos val="b"/>
        <c:majorGridlines>
          <c:spPr>
            <a:ln w="9525" cap="flat" cmpd="sng" algn="ctr">
              <a:solidFill>
                <a:schemeClr val="tx1">
                  <a:lumMod val="15000"/>
                  <a:lumOff val="85000"/>
                </a:schemeClr>
              </a:solidFill>
              <a:round/>
            </a:ln>
            <a:effectLst/>
          </c:spPr>
        </c:majorGridlines>
        <c:numFmt formatCode="[&lt;1000]\ #,##0\ ;[&lt;10000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0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[Ghibli_Analysis_Project_itv.xlsx]Data Analysis!PivotTable9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GPU</a:t>
            </a:r>
            <a:r>
              <a:rPr lang="en-IN" sz="1200" baseline="0"/>
              <a:t> Usage vs Image Generation Time</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'Data Analysis'!$C$109</c:f>
              <c:strCache>
                <c:ptCount val="1"/>
                <c:pt idx="0">
                  <c:v>Total</c:v>
                </c:pt>
              </c:strCache>
            </c:strRef>
          </c:tx>
          <c:spPr>
            <a:solidFill>
              <a:schemeClr val="accent1"/>
            </a:solidFill>
            <a:ln>
              <a:noFill/>
            </a:ln>
            <a:effectLst/>
          </c:spPr>
          <c:cat>
            <c:strRef>
              <c:f>'Data Analysis'!$B$110:$B$160</c:f>
              <c:strCache>
                <c:ptCount val="50"/>
                <c:pt idx="0">
                  <c:v>30</c:v>
                </c:pt>
                <c:pt idx="1">
                  <c:v>31</c:v>
                </c:pt>
                <c:pt idx="2">
                  <c:v>32</c:v>
                </c:pt>
                <c:pt idx="3">
                  <c:v>33</c:v>
                </c:pt>
                <c:pt idx="4">
                  <c:v>36</c:v>
                </c:pt>
                <c:pt idx="5">
                  <c:v>37</c:v>
                </c:pt>
                <c:pt idx="6">
                  <c:v>39</c:v>
                </c:pt>
                <c:pt idx="7">
                  <c:v>41</c:v>
                </c:pt>
                <c:pt idx="8">
                  <c:v>42</c:v>
                </c:pt>
                <c:pt idx="9">
                  <c:v>43</c:v>
                </c:pt>
                <c:pt idx="10">
                  <c:v>44</c:v>
                </c:pt>
                <c:pt idx="11">
                  <c:v>45</c:v>
                </c:pt>
                <c:pt idx="12">
                  <c:v>46</c:v>
                </c:pt>
                <c:pt idx="13">
                  <c:v>47</c:v>
                </c:pt>
                <c:pt idx="14">
                  <c:v>48</c:v>
                </c:pt>
                <c:pt idx="15">
                  <c:v>51</c:v>
                </c:pt>
                <c:pt idx="16">
                  <c:v>52</c:v>
                </c:pt>
                <c:pt idx="17">
                  <c:v>53</c:v>
                </c:pt>
                <c:pt idx="18">
                  <c:v>54</c:v>
                </c:pt>
                <c:pt idx="19">
                  <c:v>55</c:v>
                </c:pt>
                <c:pt idx="20">
                  <c:v>56</c:v>
                </c:pt>
                <c:pt idx="21">
                  <c:v>57</c:v>
                </c:pt>
                <c:pt idx="22">
                  <c:v>58</c:v>
                </c:pt>
                <c:pt idx="23">
                  <c:v>59</c:v>
                </c:pt>
                <c:pt idx="24">
                  <c:v>62</c:v>
                </c:pt>
                <c:pt idx="25">
                  <c:v>63</c:v>
                </c:pt>
                <c:pt idx="26">
                  <c:v>65</c:v>
                </c:pt>
                <c:pt idx="27">
                  <c:v>66</c:v>
                </c:pt>
                <c:pt idx="28">
                  <c:v>67</c:v>
                </c:pt>
                <c:pt idx="29">
                  <c:v>68</c:v>
                </c:pt>
                <c:pt idx="30">
                  <c:v>69</c:v>
                </c:pt>
                <c:pt idx="31">
                  <c:v>70</c:v>
                </c:pt>
                <c:pt idx="32">
                  <c:v>71</c:v>
                </c:pt>
                <c:pt idx="33">
                  <c:v>73</c:v>
                </c:pt>
                <c:pt idx="34">
                  <c:v>74</c:v>
                </c:pt>
                <c:pt idx="35">
                  <c:v>75</c:v>
                </c:pt>
                <c:pt idx="36">
                  <c:v>76</c:v>
                </c:pt>
                <c:pt idx="37">
                  <c:v>77</c:v>
                </c:pt>
                <c:pt idx="38">
                  <c:v>78</c:v>
                </c:pt>
                <c:pt idx="39">
                  <c:v>79</c:v>
                </c:pt>
                <c:pt idx="40">
                  <c:v>80</c:v>
                </c:pt>
                <c:pt idx="41">
                  <c:v>81</c:v>
                </c:pt>
                <c:pt idx="42">
                  <c:v>82</c:v>
                </c:pt>
                <c:pt idx="43">
                  <c:v>83</c:v>
                </c:pt>
                <c:pt idx="44">
                  <c:v>84</c:v>
                </c:pt>
                <c:pt idx="45">
                  <c:v>85</c:v>
                </c:pt>
                <c:pt idx="46">
                  <c:v>86</c:v>
                </c:pt>
                <c:pt idx="47">
                  <c:v>87</c:v>
                </c:pt>
                <c:pt idx="48">
                  <c:v>88</c:v>
                </c:pt>
                <c:pt idx="49">
                  <c:v>90</c:v>
                </c:pt>
              </c:strCache>
            </c:strRef>
          </c:cat>
          <c:val>
            <c:numRef>
              <c:f>'Data Analysis'!$C$110:$C$160</c:f>
              <c:numCache>
                <c:formatCode>0.00</c:formatCode>
                <c:ptCount val="50"/>
                <c:pt idx="0">
                  <c:v>6.5280000000000005</c:v>
                </c:pt>
                <c:pt idx="1">
                  <c:v>6.76</c:v>
                </c:pt>
                <c:pt idx="2">
                  <c:v>13.32</c:v>
                </c:pt>
                <c:pt idx="3">
                  <c:v>8.4400000000000013</c:v>
                </c:pt>
                <c:pt idx="4">
                  <c:v>7.2850000000000001</c:v>
                </c:pt>
                <c:pt idx="5">
                  <c:v>3.543333333333333</c:v>
                </c:pt>
                <c:pt idx="6">
                  <c:v>6.6649999999999991</c:v>
                </c:pt>
                <c:pt idx="7">
                  <c:v>7.6466666666666656</c:v>
                </c:pt>
                <c:pt idx="8">
                  <c:v>10.86</c:v>
                </c:pt>
                <c:pt idx="9">
                  <c:v>2.89</c:v>
                </c:pt>
                <c:pt idx="10">
                  <c:v>7.8499999999999988</c:v>
                </c:pt>
                <c:pt idx="11">
                  <c:v>10.26</c:v>
                </c:pt>
                <c:pt idx="12">
                  <c:v>14.28</c:v>
                </c:pt>
                <c:pt idx="13">
                  <c:v>9.9700000000000006</c:v>
                </c:pt>
                <c:pt idx="14">
                  <c:v>12.610000000000001</c:v>
                </c:pt>
                <c:pt idx="15">
                  <c:v>14.8</c:v>
                </c:pt>
                <c:pt idx="16">
                  <c:v>9.6100000000000012</c:v>
                </c:pt>
                <c:pt idx="17">
                  <c:v>8.41</c:v>
                </c:pt>
                <c:pt idx="18">
                  <c:v>11.53</c:v>
                </c:pt>
                <c:pt idx="19">
                  <c:v>5.72</c:v>
                </c:pt>
                <c:pt idx="20">
                  <c:v>13.14</c:v>
                </c:pt>
                <c:pt idx="21">
                  <c:v>11.377500000000001</c:v>
                </c:pt>
                <c:pt idx="22">
                  <c:v>3.335</c:v>
                </c:pt>
                <c:pt idx="23">
                  <c:v>4.1733333333333329</c:v>
                </c:pt>
                <c:pt idx="24">
                  <c:v>7.1</c:v>
                </c:pt>
                <c:pt idx="25">
                  <c:v>10.4</c:v>
                </c:pt>
                <c:pt idx="26">
                  <c:v>9.61</c:v>
                </c:pt>
                <c:pt idx="27">
                  <c:v>13.38</c:v>
                </c:pt>
                <c:pt idx="28">
                  <c:v>10.074999999999999</c:v>
                </c:pt>
                <c:pt idx="29">
                  <c:v>13.54</c:v>
                </c:pt>
                <c:pt idx="30">
                  <c:v>2.93</c:v>
                </c:pt>
                <c:pt idx="31">
                  <c:v>7.7200000000000006</c:v>
                </c:pt>
                <c:pt idx="32">
                  <c:v>3.08</c:v>
                </c:pt>
                <c:pt idx="33">
                  <c:v>9.6449999999999996</c:v>
                </c:pt>
                <c:pt idx="34">
                  <c:v>5.48</c:v>
                </c:pt>
                <c:pt idx="35">
                  <c:v>10.175000000000001</c:v>
                </c:pt>
                <c:pt idx="36">
                  <c:v>10.029999999999999</c:v>
                </c:pt>
                <c:pt idx="37">
                  <c:v>6.8566666666666656</c:v>
                </c:pt>
                <c:pt idx="38">
                  <c:v>9.7350000000000012</c:v>
                </c:pt>
                <c:pt idx="39">
                  <c:v>10.57</c:v>
                </c:pt>
                <c:pt idx="40">
                  <c:v>14.93</c:v>
                </c:pt>
                <c:pt idx="41">
                  <c:v>5.44</c:v>
                </c:pt>
                <c:pt idx="42">
                  <c:v>6.5933333333333337</c:v>
                </c:pt>
                <c:pt idx="43">
                  <c:v>5.5149999999999997</c:v>
                </c:pt>
                <c:pt idx="44">
                  <c:v>13.88</c:v>
                </c:pt>
                <c:pt idx="45">
                  <c:v>6.01</c:v>
                </c:pt>
                <c:pt idx="46">
                  <c:v>6.3199999999999994</c:v>
                </c:pt>
                <c:pt idx="47">
                  <c:v>3.59</c:v>
                </c:pt>
                <c:pt idx="48">
                  <c:v>11.103999999999999</c:v>
                </c:pt>
                <c:pt idx="49">
                  <c:v>8.8820000000000014</c:v>
                </c:pt>
              </c:numCache>
            </c:numRef>
          </c:val>
          <c:extLst>
            <c:ext xmlns:c16="http://schemas.microsoft.com/office/drawing/2014/chart" uri="{C3380CC4-5D6E-409C-BE32-E72D297353CC}">
              <c16:uniqueId val="{00000000-9278-4F60-8089-E59AF2E49B99}"/>
            </c:ext>
          </c:extLst>
        </c:ser>
        <c:dLbls>
          <c:showLegendKey val="0"/>
          <c:showVal val="0"/>
          <c:showCatName val="0"/>
          <c:showSerName val="0"/>
          <c:showPercent val="0"/>
          <c:showBubbleSize val="0"/>
        </c:dLbls>
        <c:axId val="1269080496"/>
        <c:axId val="1269081936"/>
      </c:areaChart>
      <c:catAx>
        <c:axId val="126908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GPU</a:t>
                </a:r>
                <a:r>
                  <a:rPr lang="en-IN" baseline="0"/>
                  <a:t> Used</a:t>
                </a:r>
                <a:endParaRPr lang="en-IN"/>
              </a:p>
            </c:rich>
          </c:tx>
          <c:layout>
            <c:manualLayout>
              <c:xMode val="edge"/>
              <c:yMode val="edge"/>
              <c:x val="0.40841503702916987"/>
              <c:y val="0.899587516958527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081936"/>
        <c:crosses val="autoZero"/>
        <c:auto val="1"/>
        <c:lblAlgn val="ctr"/>
        <c:lblOffset val="100"/>
        <c:noMultiLvlLbl val="0"/>
      </c:catAx>
      <c:valAx>
        <c:axId val="126908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Image</a:t>
                </a:r>
                <a:r>
                  <a:rPr lang="en-IN" baseline="0"/>
                  <a:t> Generation Time (Sec)</a:t>
                </a:r>
                <a:endParaRPr lang="en-IN"/>
              </a:p>
            </c:rich>
          </c:tx>
          <c:layout>
            <c:manualLayout>
              <c:xMode val="edge"/>
              <c:yMode val="edge"/>
              <c:x val="1.3590158798865382E-2"/>
              <c:y val="0.175670583318561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0804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[Ghibli_Analysis_Project_itv.xlsx]Data Analysis!PivotTable10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Top</a:t>
            </a:r>
            <a:r>
              <a:rPr lang="en-IN" sz="1200" baseline="0"/>
              <a:t> 5 Comments On Ghibli Images</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Analysis'!$C$203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Analysis'!$B$204:$B$209</c:f>
              <c:strCache>
                <c:ptCount val="5"/>
                <c:pt idx="0">
                  <c:v>This is giving me serious Spirited Away vibe</c:v>
                </c:pt>
                <c:pt idx="1">
                  <c:v>I can't believe this is AI-generated! </c:v>
                </c:pt>
                <c:pt idx="2">
                  <c:v>This looks straight out of a Ghibli movie! </c:v>
                </c:pt>
                <c:pt idx="3">
                  <c:v>Is this AI or hand-painted? Incredibl</c:v>
                </c:pt>
                <c:pt idx="4">
                  <c:v>The lighting and atmosphere are perfect. </c:v>
                </c:pt>
              </c:strCache>
            </c:strRef>
          </c:cat>
          <c:val>
            <c:numRef>
              <c:f>'Data Analysis'!$C$204:$C$209</c:f>
              <c:numCache>
                <c:formatCode>General</c:formatCode>
                <c:ptCount val="5"/>
                <c:pt idx="0">
                  <c:v>13</c:v>
                </c:pt>
                <c:pt idx="1">
                  <c:v>13</c:v>
                </c:pt>
                <c:pt idx="2">
                  <c:v>13</c:v>
                </c:pt>
                <c:pt idx="3">
                  <c:v>13</c:v>
                </c:pt>
                <c:pt idx="4">
                  <c:v>11</c:v>
                </c:pt>
              </c:numCache>
            </c:numRef>
          </c:val>
          <c:extLst>
            <c:ext xmlns:c16="http://schemas.microsoft.com/office/drawing/2014/chart" uri="{C3380CC4-5D6E-409C-BE32-E72D297353CC}">
              <c16:uniqueId val="{00000000-9EE0-4338-8DFD-B06F12217954}"/>
            </c:ext>
          </c:extLst>
        </c:ser>
        <c:dLbls>
          <c:dLblPos val="outEnd"/>
          <c:showLegendKey val="0"/>
          <c:showVal val="1"/>
          <c:showCatName val="0"/>
          <c:showSerName val="0"/>
          <c:showPercent val="0"/>
          <c:showBubbleSize val="0"/>
        </c:dLbls>
        <c:gapWidth val="182"/>
        <c:axId val="859477760"/>
        <c:axId val="859473800"/>
      </c:barChart>
      <c:catAx>
        <c:axId val="859477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473800"/>
        <c:crosses val="autoZero"/>
        <c:auto val="1"/>
        <c:lblAlgn val="ctr"/>
        <c:lblOffset val="100"/>
        <c:noMultiLvlLbl val="0"/>
      </c:catAx>
      <c:valAx>
        <c:axId val="859473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47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[Ghibli_Analysis_Project_itv.xlsx]Data Analysis!PivotTable5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0" i="0" u="none" strike="noStrike" kern="1200" spc="0" baseline="0">
                <a:solidFill>
                  <a:sysClr val="windowText" lastClr="000000">
                    <a:lumMod val="65000"/>
                    <a:lumOff val="35000"/>
                  </a:sysClr>
                </a:solidFill>
              </a:rPr>
              <a:t>Platform wise Avg Likes, Share, Comments</a:t>
            </a:r>
            <a:endParaRPr lang="en-IN" sz="1200"/>
          </a:p>
        </c:rich>
      </c:tx>
      <c:layout>
        <c:manualLayout>
          <c:xMode val="edge"/>
          <c:yMode val="edge"/>
          <c:x val="0.16221500040140788"/>
          <c:y val="2.32851068823075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Analysis'!$H$12</c:f>
              <c:strCache>
                <c:ptCount val="1"/>
                <c:pt idx="0">
                  <c:v>Average Likes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Analysis'!$G$13:$G$14</c:f>
              <c:strCache>
                <c:ptCount val="1"/>
                <c:pt idx="0">
                  <c:v>Instagram</c:v>
                </c:pt>
              </c:strCache>
            </c:strRef>
          </c:cat>
          <c:val>
            <c:numRef>
              <c:f>'Data Analysis'!$H$13:$H$14</c:f>
              <c:numCache>
                <c:formatCode>[&lt;1000]\ #,##0\ ;[&lt;1000000]#,###.0,"K"</c:formatCode>
                <c:ptCount val="1"/>
                <c:pt idx="0">
                  <c:v>2554.2222222222222</c:v>
                </c:pt>
              </c:numCache>
            </c:numRef>
          </c:val>
          <c:extLst>
            <c:ext xmlns:c16="http://schemas.microsoft.com/office/drawing/2014/chart" uri="{C3380CC4-5D6E-409C-BE32-E72D297353CC}">
              <c16:uniqueId val="{00000000-DE8D-4098-98BA-6B065DAABF17}"/>
            </c:ext>
          </c:extLst>
        </c:ser>
        <c:ser>
          <c:idx val="1"/>
          <c:order val="1"/>
          <c:tx>
            <c:strRef>
              <c:f>'Data Analysis'!$I$12</c:f>
              <c:strCache>
                <c:ptCount val="1"/>
                <c:pt idx="0">
                  <c:v>Average Shares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Analysis'!$G$13:$G$14</c:f>
              <c:strCache>
                <c:ptCount val="1"/>
                <c:pt idx="0">
                  <c:v>Instagram</c:v>
                </c:pt>
              </c:strCache>
            </c:strRef>
          </c:cat>
          <c:val>
            <c:numRef>
              <c:f>'Data Analysis'!$I$13:$I$14</c:f>
              <c:numCache>
                <c:formatCode>[&lt;1000]\ #,##0\ ;[&lt;1000000]#,###.0,"K"</c:formatCode>
                <c:ptCount val="1"/>
                <c:pt idx="0">
                  <c:v>1112.3589743589744</c:v>
                </c:pt>
              </c:numCache>
            </c:numRef>
          </c:val>
          <c:extLst>
            <c:ext xmlns:c16="http://schemas.microsoft.com/office/drawing/2014/chart" uri="{C3380CC4-5D6E-409C-BE32-E72D297353CC}">
              <c16:uniqueId val="{00000001-DE8D-4098-98BA-6B065DAABF17}"/>
            </c:ext>
          </c:extLst>
        </c:ser>
        <c:ser>
          <c:idx val="2"/>
          <c:order val="2"/>
          <c:tx>
            <c:strRef>
              <c:f>'Data Analysis'!$J$12</c:f>
              <c:strCache>
                <c:ptCount val="1"/>
                <c:pt idx="0">
                  <c:v>Average Comments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Analysis'!$G$13:$G$14</c:f>
              <c:strCache>
                <c:ptCount val="1"/>
                <c:pt idx="0">
                  <c:v>Instagram</c:v>
                </c:pt>
              </c:strCache>
            </c:strRef>
          </c:cat>
          <c:val>
            <c:numRef>
              <c:f>'Data Analysis'!$J$13:$J$14</c:f>
              <c:numCache>
                <c:formatCode>[&lt;1000]\ #,##0\ ;[&lt;1000000]#,###.0,"K"</c:formatCode>
                <c:ptCount val="1"/>
                <c:pt idx="0">
                  <c:v>449.26495726495727</c:v>
                </c:pt>
              </c:numCache>
            </c:numRef>
          </c:val>
          <c:extLst>
            <c:ext xmlns:c16="http://schemas.microsoft.com/office/drawing/2014/chart" uri="{C3380CC4-5D6E-409C-BE32-E72D297353CC}">
              <c16:uniqueId val="{00000002-DE8D-4098-98BA-6B065DAABF17}"/>
            </c:ext>
          </c:extLst>
        </c:ser>
        <c:dLbls>
          <c:dLblPos val="outEnd"/>
          <c:showLegendKey val="0"/>
          <c:showVal val="1"/>
          <c:showCatName val="0"/>
          <c:showSerName val="0"/>
          <c:showPercent val="0"/>
          <c:showBubbleSize val="0"/>
        </c:dLbls>
        <c:gapWidth val="182"/>
        <c:axId val="589408416"/>
        <c:axId val="589408776"/>
      </c:barChart>
      <c:catAx>
        <c:axId val="589408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89408776"/>
        <c:crosses val="autoZero"/>
        <c:auto val="1"/>
        <c:lblAlgn val="ctr"/>
        <c:lblOffset val="100"/>
        <c:noMultiLvlLbl val="0"/>
      </c:catAx>
      <c:valAx>
        <c:axId val="589408776"/>
        <c:scaling>
          <c:orientation val="minMax"/>
        </c:scaling>
        <c:delete val="0"/>
        <c:axPos val="b"/>
        <c:majorGridlines>
          <c:spPr>
            <a:ln w="9525" cap="flat" cmpd="sng" algn="ctr">
              <a:solidFill>
                <a:schemeClr val="tx1">
                  <a:lumMod val="15000"/>
                  <a:lumOff val="85000"/>
                </a:schemeClr>
              </a:solidFill>
              <a:round/>
            </a:ln>
            <a:effectLst/>
          </c:spPr>
        </c:majorGridlines>
        <c:numFmt formatCode="[&lt;1000]\ #,##0\ ;[&lt;10000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08416"/>
        <c:crosses val="autoZero"/>
        <c:crossBetween val="between"/>
      </c:valAx>
      <c:spPr>
        <a:noFill/>
        <a:ln>
          <a:noFill/>
        </a:ln>
        <a:effectLst/>
      </c:spPr>
    </c:plotArea>
    <c:legend>
      <c:legendPos val="r"/>
      <c:layout>
        <c:manualLayout>
          <c:xMode val="edge"/>
          <c:yMode val="edge"/>
          <c:x val="0.71444160938901091"/>
          <c:y val="0.41754960180536405"/>
          <c:w val="0.2722118979268654"/>
          <c:h val="0.293802754291593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Future_Analysis!$B$1</c:f>
              <c:strCache>
                <c:ptCount val="1"/>
                <c:pt idx="0">
                  <c:v>Values</c:v>
                </c:pt>
              </c:strCache>
            </c:strRef>
          </c:tx>
          <c:spPr>
            <a:ln w="28575" cap="rnd">
              <a:solidFill>
                <a:schemeClr val="accent1"/>
              </a:solidFill>
              <a:round/>
            </a:ln>
            <a:effectLst/>
          </c:spPr>
          <c:marker>
            <c:symbol val="none"/>
          </c:marker>
          <c:val>
            <c:numRef>
              <c:f>Future_Analysis!$B$2:$B$63</c:f>
              <c:numCache>
                <c:formatCode>General</c:formatCode>
                <c:ptCount val="62"/>
                <c:pt idx="0">
                  <c:v>2993.4117647058824</c:v>
                </c:pt>
                <c:pt idx="1">
                  <c:v>2623.818181818182</c:v>
                </c:pt>
                <c:pt idx="2">
                  <c:v>2465.9333333333334</c:v>
                </c:pt>
                <c:pt idx="3">
                  <c:v>2370.521739130435</c:v>
                </c:pt>
                <c:pt idx="4">
                  <c:v>2326.3333333333335</c:v>
                </c:pt>
                <c:pt idx="5">
                  <c:v>2426.56</c:v>
                </c:pt>
                <c:pt idx="6">
                  <c:v>2475.7857142857142</c:v>
                </c:pt>
                <c:pt idx="7">
                  <c:v>3111.5714285714284</c:v>
                </c:pt>
                <c:pt idx="8">
                  <c:v>2083.9615384615386</c:v>
                </c:pt>
                <c:pt idx="9">
                  <c:v>2900.5</c:v>
                </c:pt>
                <c:pt idx="10">
                  <c:v>2501.0952380952381</c:v>
                </c:pt>
                <c:pt idx="11">
                  <c:v>2338.2142857142858</c:v>
                </c:pt>
                <c:pt idx="12">
                  <c:v>2762</c:v>
                </c:pt>
                <c:pt idx="13">
                  <c:v>3028.4166666666665</c:v>
                </c:pt>
                <c:pt idx="14">
                  <c:v>2809.7142857142858</c:v>
                </c:pt>
                <c:pt idx="15">
                  <c:v>2099.608695652174</c:v>
                </c:pt>
                <c:pt idx="16">
                  <c:v>2566.625</c:v>
                </c:pt>
                <c:pt idx="17">
                  <c:v>1726.4</c:v>
                </c:pt>
                <c:pt idx="18">
                  <c:v>2874.294117647059</c:v>
                </c:pt>
                <c:pt idx="19">
                  <c:v>2830.6363636363635</c:v>
                </c:pt>
                <c:pt idx="20">
                  <c:v>2782.521739130435</c:v>
                </c:pt>
                <c:pt idx="21">
                  <c:v>1771</c:v>
                </c:pt>
                <c:pt idx="22">
                  <c:v>2110.3333333333335</c:v>
                </c:pt>
                <c:pt idx="23">
                  <c:v>2181.7777777777778</c:v>
                </c:pt>
                <c:pt idx="24">
                  <c:v>1246.75</c:v>
                </c:pt>
                <c:pt idx="25">
                  <c:v>2542</c:v>
                </c:pt>
                <c:pt idx="26">
                  <c:v>2088</c:v>
                </c:pt>
                <c:pt idx="27">
                  <c:v>2996.5</c:v>
                </c:pt>
                <c:pt idx="28">
                  <c:v>3137.8888888888887</c:v>
                </c:pt>
                <c:pt idx="29">
                  <c:v>2557.5185185185187</c:v>
                </c:pt>
                <c:pt idx="30">
                  <c:v>2239.3846153846152</c:v>
                </c:pt>
              </c:numCache>
            </c:numRef>
          </c:val>
          <c:smooth val="0"/>
          <c:extLst>
            <c:ext xmlns:c16="http://schemas.microsoft.com/office/drawing/2014/chart" uri="{C3380CC4-5D6E-409C-BE32-E72D297353CC}">
              <c16:uniqueId val="{00000000-5A75-4BDD-9D27-D777984D045E}"/>
            </c:ext>
          </c:extLst>
        </c:ser>
        <c:ser>
          <c:idx val="1"/>
          <c:order val="1"/>
          <c:tx>
            <c:strRef>
              <c:f>Future_Analysis!$C$1</c:f>
              <c:strCache>
                <c:ptCount val="1"/>
                <c:pt idx="0">
                  <c:v>Forecast</c:v>
                </c:pt>
              </c:strCache>
            </c:strRef>
          </c:tx>
          <c:spPr>
            <a:ln w="25400" cap="rnd">
              <a:solidFill>
                <a:schemeClr val="accent2"/>
              </a:solidFill>
              <a:round/>
            </a:ln>
            <a:effectLst/>
          </c:spPr>
          <c:marker>
            <c:symbol val="none"/>
          </c:marker>
          <c:cat>
            <c:numRef>
              <c:f>Future_Analysis!$A$2:$A$63</c:f>
              <c:numCache>
                <c:formatCode>m/d/yyyy</c:formatCode>
                <c:ptCount val="62"/>
                <c:pt idx="0">
                  <c:v>45717</c:v>
                </c:pt>
                <c:pt idx="1">
                  <c:v>45718</c:v>
                </c:pt>
                <c:pt idx="2">
                  <c:v>45719</c:v>
                </c:pt>
                <c:pt idx="3">
                  <c:v>45720</c:v>
                </c:pt>
                <c:pt idx="4">
                  <c:v>45721</c:v>
                </c:pt>
                <c:pt idx="5">
                  <c:v>45722</c:v>
                </c:pt>
                <c:pt idx="6">
                  <c:v>45723</c:v>
                </c:pt>
                <c:pt idx="7">
                  <c:v>45724</c:v>
                </c:pt>
                <c:pt idx="8">
                  <c:v>45725</c:v>
                </c:pt>
                <c:pt idx="9">
                  <c:v>45726</c:v>
                </c:pt>
                <c:pt idx="10">
                  <c:v>45727</c:v>
                </c:pt>
                <c:pt idx="11">
                  <c:v>45728</c:v>
                </c:pt>
                <c:pt idx="12">
                  <c:v>45729</c:v>
                </c:pt>
                <c:pt idx="13">
                  <c:v>45730</c:v>
                </c:pt>
                <c:pt idx="14">
                  <c:v>45731</c:v>
                </c:pt>
                <c:pt idx="15">
                  <c:v>45732</c:v>
                </c:pt>
                <c:pt idx="16">
                  <c:v>45733</c:v>
                </c:pt>
                <c:pt idx="17">
                  <c:v>45734</c:v>
                </c:pt>
                <c:pt idx="18">
                  <c:v>45735</c:v>
                </c:pt>
                <c:pt idx="19">
                  <c:v>45736</c:v>
                </c:pt>
                <c:pt idx="20">
                  <c:v>45737</c:v>
                </c:pt>
                <c:pt idx="21">
                  <c:v>45738</c:v>
                </c:pt>
                <c:pt idx="22">
                  <c:v>45739</c:v>
                </c:pt>
                <c:pt idx="23">
                  <c:v>45740</c:v>
                </c:pt>
                <c:pt idx="24">
                  <c:v>45741</c:v>
                </c:pt>
                <c:pt idx="25">
                  <c:v>45742</c:v>
                </c:pt>
                <c:pt idx="26">
                  <c:v>45743</c:v>
                </c:pt>
                <c:pt idx="27">
                  <c:v>45744</c:v>
                </c:pt>
                <c:pt idx="28">
                  <c:v>45745</c:v>
                </c:pt>
                <c:pt idx="29">
                  <c:v>45746</c:v>
                </c:pt>
                <c:pt idx="30">
                  <c:v>45747</c:v>
                </c:pt>
                <c:pt idx="31">
                  <c:v>45748</c:v>
                </c:pt>
                <c:pt idx="32">
                  <c:v>45749</c:v>
                </c:pt>
                <c:pt idx="33">
                  <c:v>45750</c:v>
                </c:pt>
                <c:pt idx="34">
                  <c:v>45751</c:v>
                </c:pt>
                <c:pt idx="35">
                  <c:v>45752</c:v>
                </c:pt>
                <c:pt idx="36">
                  <c:v>45753</c:v>
                </c:pt>
                <c:pt idx="37">
                  <c:v>45754</c:v>
                </c:pt>
                <c:pt idx="38">
                  <c:v>45755</c:v>
                </c:pt>
                <c:pt idx="39">
                  <c:v>45756</c:v>
                </c:pt>
                <c:pt idx="40">
                  <c:v>45757</c:v>
                </c:pt>
                <c:pt idx="41">
                  <c:v>45758</c:v>
                </c:pt>
                <c:pt idx="42">
                  <c:v>45759</c:v>
                </c:pt>
                <c:pt idx="43">
                  <c:v>45760</c:v>
                </c:pt>
                <c:pt idx="44">
                  <c:v>45761</c:v>
                </c:pt>
                <c:pt idx="45">
                  <c:v>45762</c:v>
                </c:pt>
                <c:pt idx="46">
                  <c:v>45763</c:v>
                </c:pt>
                <c:pt idx="47">
                  <c:v>45764</c:v>
                </c:pt>
                <c:pt idx="48">
                  <c:v>45765</c:v>
                </c:pt>
                <c:pt idx="49">
                  <c:v>45766</c:v>
                </c:pt>
                <c:pt idx="50">
                  <c:v>45767</c:v>
                </c:pt>
                <c:pt idx="51">
                  <c:v>45768</c:v>
                </c:pt>
                <c:pt idx="52">
                  <c:v>45769</c:v>
                </c:pt>
                <c:pt idx="53">
                  <c:v>45770</c:v>
                </c:pt>
                <c:pt idx="54">
                  <c:v>45771</c:v>
                </c:pt>
                <c:pt idx="55">
                  <c:v>45772</c:v>
                </c:pt>
                <c:pt idx="56">
                  <c:v>45773</c:v>
                </c:pt>
                <c:pt idx="57">
                  <c:v>45774</c:v>
                </c:pt>
                <c:pt idx="58">
                  <c:v>45775</c:v>
                </c:pt>
                <c:pt idx="59">
                  <c:v>45776</c:v>
                </c:pt>
                <c:pt idx="60">
                  <c:v>45777</c:v>
                </c:pt>
                <c:pt idx="61">
                  <c:v>45778</c:v>
                </c:pt>
              </c:numCache>
            </c:numRef>
          </c:cat>
          <c:val>
            <c:numRef>
              <c:f>Future_Analysis!$C$2:$C$63</c:f>
              <c:numCache>
                <c:formatCode>General</c:formatCode>
                <c:ptCount val="62"/>
                <c:pt idx="30">
                  <c:v>2239.3846153846152</c:v>
                </c:pt>
                <c:pt idx="31">
                  <c:v>2358.6002016677903</c:v>
                </c:pt>
                <c:pt idx="32">
                  <c:v>2347.5272798292344</c:v>
                </c:pt>
                <c:pt idx="33">
                  <c:v>2336.4543579906785</c:v>
                </c:pt>
                <c:pt idx="34">
                  <c:v>2325.3814361521227</c:v>
                </c:pt>
                <c:pt idx="35">
                  <c:v>2314.3085143135668</c:v>
                </c:pt>
                <c:pt idx="36">
                  <c:v>2303.2355924750109</c:v>
                </c:pt>
                <c:pt idx="37">
                  <c:v>2292.162670636455</c:v>
                </c:pt>
                <c:pt idx="38">
                  <c:v>2281.0897487978987</c:v>
                </c:pt>
                <c:pt idx="39">
                  <c:v>2270.0168269593428</c:v>
                </c:pt>
                <c:pt idx="40">
                  <c:v>2258.9439051207869</c:v>
                </c:pt>
                <c:pt idx="41">
                  <c:v>2247.870983282231</c:v>
                </c:pt>
                <c:pt idx="42">
                  <c:v>2236.7980614436751</c:v>
                </c:pt>
                <c:pt idx="43">
                  <c:v>2225.7251396051192</c:v>
                </c:pt>
                <c:pt idx="44">
                  <c:v>2214.6522177665634</c:v>
                </c:pt>
                <c:pt idx="45">
                  <c:v>2203.5792959280075</c:v>
                </c:pt>
                <c:pt idx="46">
                  <c:v>2192.5063740894516</c:v>
                </c:pt>
                <c:pt idx="47">
                  <c:v>2181.4334522508957</c:v>
                </c:pt>
                <c:pt idx="48">
                  <c:v>2170.3605304123398</c:v>
                </c:pt>
                <c:pt idx="49">
                  <c:v>2159.2876085737839</c:v>
                </c:pt>
                <c:pt idx="50">
                  <c:v>2148.214686735228</c:v>
                </c:pt>
                <c:pt idx="51">
                  <c:v>2137.1417648966722</c:v>
                </c:pt>
                <c:pt idx="52">
                  <c:v>2126.0688430581163</c:v>
                </c:pt>
                <c:pt idx="53">
                  <c:v>2114.9959212195599</c:v>
                </c:pt>
                <c:pt idx="54">
                  <c:v>2103.922999381004</c:v>
                </c:pt>
                <c:pt idx="55">
                  <c:v>2092.8500775424482</c:v>
                </c:pt>
                <c:pt idx="56">
                  <c:v>2081.7771557038923</c:v>
                </c:pt>
                <c:pt idx="57">
                  <c:v>2070.7042338653364</c:v>
                </c:pt>
                <c:pt idx="58">
                  <c:v>2059.6313120267805</c:v>
                </c:pt>
                <c:pt idx="59">
                  <c:v>2048.5583901882246</c:v>
                </c:pt>
                <c:pt idx="60">
                  <c:v>2037.4854683496687</c:v>
                </c:pt>
                <c:pt idx="61">
                  <c:v>2026.4125465111129</c:v>
                </c:pt>
              </c:numCache>
            </c:numRef>
          </c:val>
          <c:smooth val="0"/>
          <c:extLst>
            <c:ext xmlns:c16="http://schemas.microsoft.com/office/drawing/2014/chart" uri="{C3380CC4-5D6E-409C-BE32-E72D297353CC}">
              <c16:uniqueId val="{00000001-5A75-4BDD-9D27-D777984D045E}"/>
            </c:ext>
          </c:extLst>
        </c:ser>
        <c:ser>
          <c:idx val="2"/>
          <c:order val="2"/>
          <c:tx>
            <c:strRef>
              <c:f>Future_Analysis!$D$1</c:f>
              <c:strCache>
                <c:ptCount val="1"/>
                <c:pt idx="0">
                  <c:v>Lower Confidence Bound</c:v>
                </c:pt>
              </c:strCache>
            </c:strRef>
          </c:tx>
          <c:spPr>
            <a:ln w="12700" cap="rnd">
              <a:solidFill>
                <a:srgbClr val="E97132"/>
              </a:solidFill>
              <a:prstDash val="solid"/>
              <a:round/>
            </a:ln>
            <a:effectLst/>
          </c:spPr>
          <c:marker>
            <c:symbol val="none"/>
          </c:marker>
          <c:cat>
            <c:numRef>
              <c:f>Future_Analysis!$A$2:$A$63</c:f>
              <c:numCache>
                <c:formatCode>m/d/yyyy</c:formatCode>
                <c:ptCount val="62"/>
                <c:pt idx="0">
                  <c:v>45717</c:v>
                </c:pt>
                <c:pt idx="1">
                  <c:v>45718</c:v>
                </c:pt>
                <c:pt idx="2">
                  <c:v>45719</c:v>
                </c:pt>
                <c:pt idx="3">
                  <c:v>45720</c:v>
                </c:pt>
                <c:pt idx="4">
                  <c:v>45721</c:v>
                </c:pt>
                <c:pt idx="5">
                  <c:v>45722</c:v>
                </c:pt>
                <c:pt idx="6">
                  <c:v>45723</c:v>
                </c:pt>
                <c:pt idx="7">
                  <c:v>45724</c:v>
                </c:pt>
                <c:pt idx="8">
                  <c:v>45725</c:v>
                </c:pt>
                <c:pt idx="9">
                  <c:v>45726</c:v>
                </c:pt>
                <c:pt idx="10">
                  <c:v>45727</c:v>
                </c:pt>
                <c:pt idx="11">
                  <c:v>45728</c:v>
                </c:pt>
                <c:pt idx="12">
                  <c:v>45729</c:v>
                </c:pt>
                <c:pt idx="13">
                  <c:v>45730</c:v>
                </c:pt>
                <c:pt idx="14">
                  <c:v>45731</c:v>
                </c:pt>
                <c:pt idx="15">
                  <c:v>45732</c:v>
                </c:pt>
                <c:pt idx="16">
                  <c:v>45733</c:v>
                </c:pt>
                <c:pt idx="17">
                  <c:v>45734</c:v>
                </c:pt>
                <c:pt idx="18">
                  <c:v>45735</c:v>
                </c:pt>
                <c:pt idx="19">
                  <c:v>45736</c:v>
                </c:pt>
                <c:pt idx="20">
                  <c:v>45737</c:v>
                </c:pt>
                <c:pt idx="21">
                  <c:v>45738</c:v>
                </c:pt>
                <c:pt idx="22">
                  <c:v>45739</c:v>
                </c:pt>
                <c:pt idx="23">
                  <c:v>45740</c:v>
                </c:pt>
                <c:pt idx="24">
                  <c:v>45741</c:v>
                </c:pt>
                <c:pt idx="25">
                  <c:v>45742</c:v>
                </c:pt>
                <c:pt idx="26">
                  <c:v>45743</c:v>
                </c:pt>
                <c:pt idx="27">
                  <c:v>45744</c:v>
                </c:pt>
                <c:pt idx="28">
                  <c:v>45745</c:v>
                </c:pt>
                <c:pt idx="29">
                  <c:v>45746</c:v>
                </c:pt>
                <c:pt idx="30">
                  <c:v>45747</c:v>
                </c:pt>
                <c:pt idx="31">
                  <c:v>45748</c:v>
                </c:pt>
                <c:pt idx="32">
                  <c:v>45749</c:v>
                </c:pt>
                <c:pt idx="33">
                  <c:v>45750</c:v>
                </c:pt>
                <c:pt idx="34">
                  <c:v>45751</c:v>
                </c:pt>
                <c:pt idx="35">
                  <c:v>45752</c:v>
                </c:pt>
                <c:pt idx="36">
                  <c:v>45753</c:v>
                </c:pt>
                <c:pt idx="37">
                  <c:v>45754</c:v>
                </c:pt>
                <c:pt idx="38">
                  <c:v>45755</c:v>
                </c:pt>
                <c:pt idx="39">
                  <c:v>45756</c:v>
                </c:pt>
                <c:pt idx="40">
                  <c:v>45757</c:v>
                </c:pt>
                <c:pt idx="41">
                  <c:v>45758</c:v>
                </c:pt>
                <c:pt idx="42">
                  <c:v>45759</c:v>
                </c:pt>
                <c:pt idx="43">
                  <c:v>45760</c:v>
                </c:pt>
                <c:pt idx="44">
                  <c:v>45761</c:v>
                </c:pt>
                <c:pt idx="45">
                  <c:v>45762</c:v>
                </c:pt>
                <c:pt idx="46">
                  <c:v>45763</c:v>
                </c:pt>
                <c:pt idx="47">
                  <c:v>45764</c:v>
                </c:pt>
                <c:pt idx="48">
                  <c:v>45765</c:v>
                </c:pt>
                <c:pt idx="49">
                  <c:v>45766</c:v>
                </c:pt>
                <c:pt idx="50">
                  <c:v>45767</c:v>
                </c:pt>
                <c:pt idx="51">
                  <c:v>45768</c:v>
                </c:pt>
                <c:pt idx="52">
                  <c:v>45769</c:v>
                </c:pt>
                <c:pt idx="53">
                  <c:v>45770</c:v>
                </c:pt>
                <c:pt idx="54">
                  <c:v>45771</c:v>
                </c:pt>
                <c:pt idx="55">
                  <c:v>45772</c:v>
                </c:pt>
                <c:pt idx="56">
                  <c:v>45773</c:v>
                </c:pt>
                <c:pt idx="57">
                  <c:v>45774</c:v>
                </c:pt>
                <c:pt idx="58">
                  <c:v>45775</c:v>
                </c:pt>
                <c:pt idx="59">
                  <c:v>45776</c:v>
                </c:pt>
                <c:pt idx="60">
                  <c:v>45777</c:v>
                </c:pt>
                <c:pt idx="61">
                  <c:v>45778</c:v>
                </c:pt>
              </c:numCache>
            </c:numRef>
          </c:cat>
          <c:val>
            <c:numRef>
              <c:f>Future_Analysis!$D$2:$D$63</c:f>
              <c:numCache>
                <c:formatCode>General</c:formatCode>
                <c:ptCount val="62"/>
                <c:pt idx="30" formatCode="0.00">
                  <c:v>2239.3846153846152</c:v>
                </c:pt>
                <c:pt idx="31" formatCode="0.00">
                  <c:v>1439.1293137971372</c:v>
                </c:pt>
                <c:pt idx="32" formatCode="0.00">
                  <c:v>1420.6709796909804</c:v>
                </c:pt>
                <c:pt idx="33" formatCode="0.00">
                  <c:v>1402.1556518039056</c:v>
                </c:pt>
                <c:pt idx="34" formatCode="0.00">
                  <c:v>1383.5837836152368</c:v>
                </c:pt>
                <c:pt idx="35" formatCode="0.00">
                  <c:v>1364.9558244324389</c:v>
                </c:pt>
                <c:pt idx="36" formatCode="0.00">
                  <c:v>1346.2722192901554</c:v>
                </c:pt>
                <c:pt idx="37" formatCode="0.00">
                  <c:v>1327.5334088597717</c:v>
                </c:pt>
                <c:pt idx="38" formatCode="0.00">
                  <c:v>1308.7398293689741</c:v>
                </c:pt>
                <c:pt idx="39" formatCode="0.00">
                  <c:v>1289.8919125307862</c:v>
                </c:pt>
                <c:pt idx="40" formatCode="0.00">
                  <c:v>1270.9900854815769</c:v>
                </c:pt>
                <c:pt idx="41" formatCode="0.00">
                  <c:v>1252.0347707275657</c:v>
                </c:pt>
                <c:pt idx="42" formatCode="0.00">
                  <c:v>1233.0263860993462</c:v>
                </c:pt>
                <c:pt idx="43" formatCode="0.00">
                  <c:v>1213.9653447139838</c:v>
                </c:pt>
                <c:pt idx="44" formatCode="0.00">
                  <c:v>1194.8520549442471</c:v>
                </c:pt>
                <c:pt idx="45" formatCode="0.00">
                  <c:v>1175.6869203945578</c:v>
                </c:pt>
                <c:pt idx="46" formatCode="0.00">
                  <c:v>1156.4703398832526</c:v>
                </c:pt>
                <c:pt idx="47" formatCode="0.00">
                  <c:v>1137.2027074307775</c:v>
                </c:pt>
                <c:pt idx="48" formatCode="0.00">
                  <c:v>1117.8844122534351</c:v>
                </c:pt>
                <c:pt idx="49" formatCode="0.00">
                  <c:v>1098.5158387623369</c:v>
                </c:pt>
                <c:pt idx="50" formatCode="0.00">
                  <c:v>1079.0973665672188</c:v>
                </c:pt>
                <c:pt idx="51" formatCode="0.00">
                  <c:v>1059.6293704847978</c:v>
                </c:pt>
                <c:pt idx="52" formatCode="0.00">
                  <c:v>1040.1122205513545</c:v>
                </c:pt>
                <c:pt idx="53" formatCode="0.00">
                  <c:v>1020.5462820392547</c:v>
                </c:pt>
                <c:pt idx="54" formatCode="0.00">
                  <c:v>1000.9319154771231</c:v>
                </c:pt>
                <c:pt idx="55" formatCode="0.00">
                  <c:v>981.26947667339937</c:v>
                </c:pt>
                <c:pt idx="56" formatCode="0.00">
                  <c:v>961.5593167430327</c:v>
                </c:pt>
                <c:pt idx="57" formatCode="0.00">
                  <c:v>941.80178213705926</c:v>
                </c:pt>
                <c:pt idx="58" formatCode="0.00">
                  <c:v>921.99721467484505</c:v>
                </c:pt>
                <c:pt idx="59" formatCode="0.00">
                  <c:v>902.14595157876943</c:v>
                </c:pt>
                <c:pt idx="60" formatCode="0.00">
                  <c:v>882.24832551114378</c:v>
                </c:pt>
                <c:pt idx="61" formatCode="0.00">
                  <c:v>862.30466461317565</c:v>
                </c:pt>
              </c:numCache>
            </c:numRef>
          </c:val>
          <c:smooth val="0"/>
          <c:extLst>
            <c:ext xmlns:c16="http://schemas.microsoft.com/office/drawing/2014/chart" uri="{C3380CC4-5D6E-409C-BE32-E72D297353CC}">
              <c16:uniqueId val="{00000002-5A75-4BDD-9D27-D777984D045E}"/>
            </c:ext>
          </c:extLst>
        </c:ser>
        <c:ser>
          <c:idx val="3"/>
          <c:order val="3"/>
          <c:tx>
            <c:strRef>
              <c:f>Future_Analysis!$E$1</c:f>
              <c:strCache>
                <c:ptCount val="1"/>
                <c:pt idx="0">
                  <c:v>Upper Confidence Bound</c:v>
                </c:pt>
              </c:strCache>
            </c:strRef>
          </c:tx>
          <c:spPr>
            <a:ln w="12700" cap="rnd">
              <a:solidFill>
                <a:srgbClr val="E97132"/>
              </a:solidFill>
              <a:prstDash val="solid"/>
              <a:round/>
            </a:ln>
            <a:effectLst/>
          </c:spPr>
          <c:marker>
            <c:symbol val="none"/>
          </c:marker>
          <c:cat>
            <c:numRef>
              <c:f>Future_Analysis!$A$2:$A$63</c:f>
              <c:numCache>
                <c:formatCode>m/d/yyyy</c:formatCode>
                <c:ptCount val="62"/>
                <c:pt idx="0">
                  <c:v>45717</c:v>
                </c:pt>
                <c:pt idx="1">
                  <c:v>45718</c:v>
                </c:pt>
                <c:pt idx="2">
                  <c:v>45719</c:v>
                </c:pt>
                <c:pt idx="3">
                  <c:v>45720</c:v>
                </c:pt>
                <c:pt idx="4">
                  <c:v>45721</c:v>
                </c:pt>
                <c:pt idx="5">
                  <c:v>45722</c:v>
                </c:pt>
                <c:pt idx="6">
                  <c:v>45723</c:v>
                </c:pt>
                <c:pt idx="7">
                  <c:v>45724</c:v>
                </c:pt>
                <c:pt idx="8">
                  <c:v>45725</c:v>
                </c:pt>
                <c:pt idx="9">
                  <c:v>45726</c:v>
                </c:pt>
                <c:pt idx="10">
                  <c:v>45727</c:v>
                </c:pt>
                <c:pt idx="11">
                  <c:v>45728</c:v>
                </c:pt>
                <c:pt idx="12">
                  <c:v>45729</c:v>
                </c:pt>
                <c:pt idx="13">
                  <c:v>45730</c:v>
                </c:pt>
                <c:pt idx="14">
                  <c:v>45731</c:v>
                </c:pt>
                <c:pt idx="15">
                  <c:v>45732</c:v>
                </c:pt>
                <c:pt idx="16">
                  <c:v>45733</c:v>
                </c:pt>
                <c:pt idx="17">
                  <c:v>45734</c:v>
                </c:pt>
                <c:pt idx="18">
                  <c:v>45735</c:v>
                </c:pt>
                <c:pt idx="19">
                  <c:v>45736</c:v>
                </c:pt>
                <c:pt idx="20">
                  <c:v>45737</c:v>
                </c:pt>
                <c:pt idx="21">
                  <c:v>45738</c:v>
                </c:pt>
                <c:pt idx="22">
                  <c:v>45739</c:v>
                </c:pt>
                <c:pt idx="23">
                  <c:v>45740</c:v>
                </c:pt>
                <c:pt idx="24">
                  <c:v>45741</c:v>
                </c:pt>
                <c:pt idx="25">
                  <c:v>45742</c:v>
                </c:pt>
                <c:pt idx="26">
                  <c:v>45743</c:v>
                </c:pt>
                <c:pt idx="27">
                  <c:v>45744</c:v>
                </c:pt>
                <c:pt idx="28">
                  <c:v>45745</c:v>
                </c:pt>
                <c:pt idx="29">
                  <c:v>45746</c:v>
                </c:pt>
                <c:pt idx="30">
                  <c:v>45747</c:v>
                </c:pt>
                <c:pt idx="31">
                  <c:v>45748</c:v>
                </c:pt>
                <c:pt idx="32">
                  <c:v>45749</c:v>
                </c:pt>
                <c:pt idx="33">
                  <c:v>45750</c:v>
                </c:pt>
                <c:pt idx="34">
                  <c:v>45751</c:v>
                </c:pt>
                <c:pt idx="35">
                  <c:v>45752</c:v>
                </c:pt>
                <c:pt idx="36">
                  <c:v>45753</c:v>
                </c:pt>
                <c:pt idx="37">
                  <c:v>45754</c:v>
                </c:pt>
                <c:pt idx="38">
                  <c:v>45755</c:v>
                </c:pt>
                <c:pt idx="39">
                  <c:v>45756</c:v>
                </c:pt>
                <c:pt idx="40">
                  <c:v>45757</c:v>
                </c:pt>
                <c:pt idx="41">
                  <c:v>45758</c:v>
                </c:pt>
                <c:pt idx="42">
                  <c:v>45759</c:v>
                </c:pt>
                <c:pt idx="43">
                  <c:v>45760</c:v>
                </c:pt>
                <c:pt idx="44">
                  <c:v>45761</c:v>
                </c:pt>
                <c:pt idx="45">
                  <c:v>45762</c:v>
                </c:pt>
                <c:pt idx="46">
                  <c:v>45763</c:v>
                </c:pt>
                <c:pt idx="47">
                  <c:v>45764</c:v>
                </c:pt>
                <c:pt idx="48">
                  <c:v>45765</c:v>
                </c:pt>
                <c:pt idx="49">
                  <c:v>45766</c:v>
                </c:pt>
                <c:pt idx="50">
                  <c:v>45767</c:v>
                </c:pt>
                <c:pt idx="51">
                  <c:v>45768</c:v>
                </c:pt>
                <c:pt idx="52">
                  <c:v>45769</c:v>
                </c:pt>
                <c:pt idx="53">
                  <c:v>45770</c:v>
                </c:pt>
                <c:pt idx="54">
                  <c:v>45771</c:v>
                </c:pt>
                <c:pt idx="55">
                  <c:v>45772</c:v>
                </c:pt>
                <c:pt idx="56">
                  <c:v>45773</c:v>
                </c:pt>
                <c:pt idx="57">
                  <c:v>45774</c:v>
                </c:pt>
                <c:pt idx="58">
                  <c:v>45775</c:v>
                </c:pt>
                <c:pt idx="59">
                  <c:v>45776</c:v>
                </c:pt>
                <c:pt idx="60">
                  <c:v>45777</c:v>
                </c:pt>
                <c:pt idx="61">
                  <c:v>45778</c:v>
                </c:pt>
              </c:numCache>
            </c:numRef>
          </c:cat>
          <c:val>
            <c:numRef>
              <c:f>Future_Analysis!$E$2:$E$63</c:f>
              <c:numCache>
                <c:formatCode>General</c:formatCode>
                <c:ptCount val="62"/>
                <c:pt idx="30" formatCode="0.00">
                  <c:v>2239.3846153846152</c:v>
                </c:pt>
                <c:pt idx="31" formatCode="0.00">
                  <c:v>3278.0710895384436</c:v>
                </c:pt>
                <c:pt idx="32" formatCode="0.00">
                  <c:v>3274.3835799674885</c:v>
                </c:pt>
                <c:pt idx="33" formatCode="0.00">
                  <c:v>3270.7530641774515</c:v>
                </c:pt>
                <c:pt idx="34" formatCode="0.00">
                  <c:v>3267.1790886890085</c:v>
                </c:pt>
                <c:pt idx="35" formatCode="0.00">
                  <c:v>3263.6612041946946</c:v>
                </c:pt>
                <c:pt idx="36" formatCode="0.00">
                  <c:v>3260.1989656598662</c:v>
                </c:pt>
                <c:pt idx="37" formatCode="0.00">
                  <c:v>3256.7919324131381</c:v>
                </c:pt>
                <c:pt idx="38" formatCode="0.00">
                  <c:v>3253.4396682268234</c:v>
                </c:pt>
                <c:pt idx="39" formatCode="0.00">
                  <c:v>3250.1417413878994</c:v>
                </c:pt>
                <c:pt idx="40" formatCode="0.00">
                  <c:v>3246.8977247599969</c:v>
                </c:pt>
                <c:pt idx="41" formatCode="0.00">
                  <c:v>3243.7071958368961</c:v>
                </c:pt>
                <c:pt idx="42" formatCode="0.00">
                  <c:v>3240.5697367880039</c:v>
                </c:pt>
                <c:pt idx="43" formatCode="0.00">
                  <c:v>3237.4849344962549</c:v>
                </c:pt>
                <c:pt idx="44" formatCode="0.00">
                  <c:v>3234.4523805888794</c:v>
                </c:pt>
                <c:pt idx="45" formatCode="0.00">
                  <c:v>3231.4716714614569</c:v>
                </c:pt>
                <c:pt idx="46" formatCode="0.00">
                  <c:v>3228.5424082956506</c:v>
                </c:pt>
                <c:pt idx="47" formatCode="0.00">
                  <c:v>3225.6641970710139</c:v>
                </c:pt>
                <c:pt idx="48" formatCode="0.00">
                  <c:v>3222.8366485712445</c:v>
                </c:pt>
                <c:pt idx="49" formatCode="0.00">
                  <c:v>3220.059378385231</c:v>
                </c:pt>
                <c:pt idx="50" formatCode="0.00">
                  <c:v>3217.332006903237</c:v>
                </c:pt>
                <c:pt idx="51" formatCode="0.00">
                  <c:v>3214.6541593085467</c:v>
                </c:pt>
                <c:pt idx="52" formatCode="0.00">
                  <c:v>3212.0254655648778</c:v>
                </c:pt>
                <c:pt idx="53" formatCode="0.00">
                  <c:v>3209.4455603998649</c:v>
                </c:pt>
                <c:pt idx="54" formatCode="0.00">
                  <c:v>3206.9140832848852</c:v>
                </c:pt>
                <c:pt idx="55" formatCode="0.00">
                  <c:v>3204.430678411497</c:v>
                </c:pt>
                <c:pt idx="56" formatCode="0.00">
                  <c:v>3201.9949946647521</c:v>
                </c:pt>
                <c:pt idx="57" formatCode="0.00">
                  <c:v>3199.6066855936133</c:v>
                </c:pt>
                <c:pt idx="58" formatCode="0.00">
                  <c:v>3197.265409378716</c:v>
                </c:pt>
                <c:pt idx="59" formatCode="0.00">
                  <c:v>3194.97082879768</c:v>
                </c:pt>
                <c:pt idx="60" formatCode="0.00">
                  <c:v>3192.7226111881937</c:v>
                </c:pt>
                <c:pt idx="61" formatCode="0.00">
                  <c:v>3190.5204284090501</c:v>
                </c:pt>
              </c:numCache>
            </c:numRef>
          </c:val>
          <c:smooth val="0"/>
          <c:extLst>
            <c:ext xmlns:c16="http://schemas.microsoft.com/office/drawing/2014/chart" uri="{C3380CC4-5D6E-409C-BE32-E72D297353CC}">
              <c16:uniqueId val="{00000003-5A75-4BDD-9D27-D777984D045E}"/>
            </c:ext>
          </c:extLst>
        </c:ser>
        <c:dLbls>
          <c:showLegendKey val="0"/>
          <c:showVal val="0"/>
          <c:showCatName val="0"/>
          <c:showSerName val="0"/>
          <c:showPercent val="0"/>
          <c:showBubbleSize val="0"/>
        </c:dLbls>
        <c:smooth val="0"/>
        <c:axId val="753816328"/>
        <c:axId val="753816688"/>
      </c:lineChart>
      <c:catAx>
        <c:axId val="75381632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16688"/>
        <c:crosses val="autoZero"/>
        <c:auto val="1"/>
        <c:lblAlgn val="ctr"/>
        <c:lblOffset val="100"/>
        <c:noMultiLvlLbl val="0"/>
      </c:catAx>
      <c:valAx>
        <c:axId val="75381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16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[Ghibli_Analysis_Project_itv.xlsx]Data Analysis!PivotTable6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Analysis'!$C$46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Analysis'!$B$47:$B$54</c:f>
              <c:strCache>
                <c:ptCount val="7"/>
                <c:pt idx="0">
                  <c:v>Monday</c:v>
                </c:pt>
                <c:pt idx="1">
                  <c:v>Tuesday</c:v>
                </c:pt>
                <c:pt idx="2">
                  <c:v>Wednesday</c:v>
                </c:pt>
                <c:pt idx="3">
                  <c:v>Thursday</c:v>
                </c:pt>
                <c:pt idx="4">
                  <c:v>Friday</c:v>
                </c:pt>
                <c:pt idx="5">
                  <c:v>Saturday</c:v>
                </c:pt>
                <c:pt idx="6">
                  <c:v>Sunday</c:v>
                </c:pt>
              </c:strCache>
            </c:strRef>
          </c:cat>
          <c:val>
            <c:numRef>
              <c:f>'Data Analysis'!$C$47:$C$54</c:f>
              <c:numCache>
                <c:formatCode>[&lt;1000]\ #,##0\ ;[&lt;1000000]#,###.0,"K";#,###.0,,"M"</c:formatCode>
                <c:ptCount val="7"/>
                <c:pt idx="0">
                  <c:v>59620</c:v>
                </c:pt>
                <c:pt idx="1">
                  <c:v>51980</c:v>
                </c:pt>
                <c:pt idx="2">
                  <c:v>76554</c:v>
                </c:pt>
                <c:pt idx="3">
                  <c:v>75771</c:v>
                </c:pt>
                <c:pt idx="4">
                  <c:v>81579</c:v>
                </c:pt>
                <c:pt idx="5">
                  <c:v>51390</c:v>
                </c:pt>
                <c:pt idx="6">
                  <c:v>84660</c:v>
                </c:pt>
              </c:numCache>
            </c:numRef>
          </c:val>
          <c:smooth val="0"/>
          <c:extLst>
            <c:ext xmlns:c16="http://schemas.microsoft.com/office/drawing/2014/chart" uri="{C3380CC4-5D6E-409C-BE32-E72D297353CC}">
              <c16:uniqueId val="{00000000-372B-472C-8DA5-19989EF29FC3}"/>
            </c:ext>
          </c:extLst>
        </c:ser>
        <c:dLbls>
          <c:showLegendKey val="0"/>
          <c:showVal val="1"/>
          <c:showCatName val="0"/>
          <c:showSerName val="0"/>
          <c:showPercent val="0"/>
          <c:showBubbleSize val="0"/>
        </c:dLbls>
        <c:marker val="1"/>
        <c:smooth val="0"/>
        <c:axId val="590194240"/>
        <c:axId val="590194600"/>
      </c:lineChart>
      <c:catAx>
        <c:axId val="59019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194600"/>
        <c:crosses val="autoZero"/>
        <c:auto val="1"/>
        <c:lblAlgn val="ctr"/>
        <c:lblOffset val="100"/>
        <c:noMultiLvlLbl val="0"/>
      </c:catAx>
      <c:valAx>
        <c:axId val="590194600"/>
        <c:scaling>
          <c:orientation val="minMax"/>
        </c:scaling>
        <c:delete val="0"/>
        <c:axPos val="l"/>
        <c:majorGridlines>
          <c:spPr>
            <a:ln w="9525" cap="flat" cmpd="sng" algn="ctr">
              <a:solidFill>
                <a:schemeClr val="tx1">
                  <a:lumMod val="15000"/>
                  <a:lumOff val="85000"/>
                </a:schemeClr>
              </a:solidFill>
              <a:round/>
            </a:ln>
            <a:effectLst/>
          </c:spPr>
        </c:majorGridlines>
        <c:numFmt formatCode="[&lt;1000]\ #,##0\ ;[&lt;1000000]#,###.0,&quot;K&quot;;#,###.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19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[Ghibli_Analysis_Project_itv.xlsx]Data Analysis!PivotTable7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'Data Analysis'!$C$69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AE-48D0-A199-207C7FE596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AE-48D0-A199-207C7FE5966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Analysis'!$B$70:$B$72</c:f>
              <c:strCache>
                <c:ptCount val="2"/>
                <c:pt idx="0">
                  <c:v>No</c:v>
                </c:pt>
                <c:pt idx="1">
                  <c:v>Yes</c:v>
                </c:pt>
              </c:strCache>
            </c:strRef>
          </c:cat>
          <c:val>
            <c:numRef>
              <c:f>'Data Analysis'!$C$70:$C$72</c:f>
              <c:numCache>
                <c:formatCode>#,##0</c:formatCode>
                <c:ptCount val="2"/>
                <c:pt idx="0">
                  <c:v>65412</c:v>
                </c:pt>
                <c:pt idx="1">
                  <c:v>64734</c:v>
                </c:pt>
              </c:numCache>
            </c:numRef>
          </c:val>
          <c:extLst>
            <c:ext xmlns:c16="http://schemas.microsoft.com/office/drawing/2014/chart" uri="{C3380CC4-5D6E-409C-BE32-E72D297353CC}">
              <c16:uniqueId val="{00000000-2A3C-4673-BB6D-958E3FAF26FF}"/>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[Ghibli_Analysis_Project_itv.xlsx]Data Analysis!PivotTable8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Analysis'!$C$86</c:f>
              <c:strCache>
                <c:ptCount val="1"/>
                <c:pt idx="0">
                  <c:v>Total</c:v>
                </c:pt>
              </c:strCache>
            </c:strRef>
          </c:tx>
          <c:spPr>
            <a:solidFill>
              <a:schemeClr val="accent1"/>
            </a:solidFill>
            <a:ln>
              <a:noFill/>
            </a:ln>
            <a:effectLst/>
          </c:spPr>
          <c:invertIfNegative val="0"/>
          <c:cat>
            <c:strRef>
              <c:f>'Data Analysis'!$B$87:$B$90</c:f>
              <c:strCache>
                <c:ptCount val="3"/>
                <c:pt idx="0">
                  <c:v>1024x1024</c:v>
                </c:pt>
                <c:pt idx="1">
                  <c:v>2048x2048</c:v>
                </c:pt>
                <c:pt idx="2">
                  <c:v>512x512</c:v>
                </c:pt>
              </c:strCache>
            </c:strRef>
          </c:cat>
          <c:val>
            <c:numRef>
              <c:f>'Data Analysis'!$C$87:$C$90</c:f>
              <c:numCache>
                <c:formatCode>[&lt;1000]\ #,##0\ ;[&lt;1000000]#,###.0,"K";#,###.0,,"M"</c:formatCode>
                <c:ptCount val="3"/>
                <c:pt idx="0">
                  <c:v>118615</c:v>
                </c:pt>
                <c:pt idx="1">
                  <c:v>167476</c:v>
                </c:pt>
                <c:pt idx="2">
                  <c:v>195463</c:v>
                </c:pt>
              </c:numCache>
            </c:numRef>
          </c:val>
          <c:extLst>
            <c:ext xmlns:c16="http://schemas.microsoft.com/office/drawing/2014/chart" uri="{C3380CC4-5D6E-409C-BE32-E72D297353CC}">
              <c16:uniqueId val="{00000000-01AD-40DC-AA42-215DA746C5EC}"/>
            </c:ext>
          </c:extLst>
        </c:ser>
        <c:dLbls>
          <c:showLegendKey val="0"/>
          <c:showVal val="0"/>
          <c:showCatName val="0"/>
          <c:showSerName val="0"/>
          <c:showPercent val="0"/>
          <c:showBubbleSize val="0"/>
        </c:dLbls>
        <c:gapWidth val="219"/>
        <c:overlap val="-27"/>
        <c:axId val="1136616608"/>
        <c:axId val="1136618048"/>
      </c:barChart>
      <c:catAx>
        <c:axId val="113661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18048"/>
        <c:crosses val="autoZero"/>
        <c:auto val="1"/>
        <c:lblAlgn val="ctr"/>
        <c:lblOffset val="100"/>
        <c:noMultiLvlLbl val="0"/>
      </c:catAx>
      <c:valAx>
        <c:axId val="1136618048"/>
        <c:scaling>
          <c:orientation val="minMax"/>
        </c:scaling>
        <c:delete val="0"/>
        <c:axPos val="l"/>
        <c:majorGridlines>
          <c:spPr>
            <a:ln w="9525" cap="flat" cmpd="sng" algn="ctr">
              <a:solidFill>
                <a:schemeClr val="tx1">
                  <a:lumMod val="15000"/>
                  <a:lumOff val="85000"/>
                </a:schemeClr>
              </a:solidFill>
              <a:round/>
            </a:ln>
            <a:effectLst/>
          </c:spPr>
        </c:majorGridlines>
        <c:numFmt formatCode="[&lt;1000]\ #,##0\ ;[&lt;1000000]#,###.0,&quot;K&quot;;#,###.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1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[Ghibli_Analysis_Project_itv.xlsx]Data Analysis!PivotTable9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'Data Analysis'!$C$109</c:f>
              <c:strCache>
                <c:ptCount val="1"/>
                <c:pt idx="0">
                  <c:v>Total</c:v>
                </c:pt>
              </c:strCache>
            </c:strRef>
          </c:tx>
          <c:spPr>
            <a:solidFill>
              <a:schemeClr val="accent1"/>
            </a:solidFill>
            <a:ln>
              <a:noFill/>
            </a:ln>
            <a:effectLst/>
          </c:spPr>
          <c:cat>
            <c:strRef>
              <c:f>'Data Analysis'!$B$110:$B$160</c:f>
              <c:strCache>
                <c:ptCount val="50"/>
                <c:pt idx="0">
                  <c:v>30</c:v>
                </c:pt>
                <c:pt idx="1">
                  <c:v>31</c:v>
                </c:pt>
                <c:pt idx="2">
                  <c:v>32</c:v>
                </c:pt>
                <c:pt idx="3">
                  <c:v>33</c:v>
                </c:pt>
                <c:pt idx="4">
                  <c:v>36</c:v>
                </c:pt>
                <c:pt idx="5">
                  <c:v>37</c:v>
                </c:pt>
                <c:pt idx="6">
                  <c:v>39</c:v>
                </c:pt>
                <c:pt idx="7">
                  <c:v>41</c:v>
                </c:pt>
                <c:pt idx="8">
                  <c:v>42</c:v>
                </c:pt>
                <c:pt idx="9">
                  <c:v>43</c:v>
                </c:pt>
                <c:pt idx="10">
                  <c:v>44</c:v>
                </c:pt>
                <c:pt idx="11">
                  <c:v>45</c:v>
                </c:pt>
                <c:pt idx="12">
                  <c:v>46</c:v>
                </c:pt>
                <c:pt idx="13">
                  <c:v>47</c:v>
                </c:pt>
                <c:pt idx="14">
                  <c:v>48</c:v>
                </c:pt>
                <c:pt idx="15">
                  <c:v>51</c:v>
                </c:pt>
                <c:pt idx="16">
                  <c:v>52</c:v>
                </c:pt>
                <c:pt idx="17">
                  <c:v>53</c:v>
                </c:pt>
                <c:pt idx="18">
                  <c:v>54</c:v>
                </c:pt>
                <c:pt idx="19">
                  <c:v>55</c:v>
                </c:pt>
                <c:pt idx="20">
                  <c:v>56</c:v>
                </c:pt>
                <c:pt idx="21">
                  <c:v>57</c:v>
                </c:pt>
                <c:pt idx="22">
                  <c:v>58</c:v>
                </c:pt>
                <c:pt idx="23">
                  <c:v>59</c:v>
                </c:pt>
                <c:pt idx="24">
                  <c:v>62</c:v>
                </c:pt>
                <c:pt idx="25">
                  <c:v>63</c:v>
                </c:pt>
                <c:pt idx="26">
                  <c:v>65</c:v>
                </c:pt>
                <c:pt idx="27">
                  <c:v>66</c:v>
                </c:pt>
                <c:pt idx="28">
                  <c:v>67</c:v>
                </c:pt>
                <c:pt idx="29">
                  <c:v>68</c:v>
                </c:pt>
                <c:pt idx="30">
                  <c:v>69</c:v>
                </c:pt>
                <c:pt idx="31">
                  <c:v>70</c:v>
                </c:pt>
                <c:pt idx="32">
                  <c:v>71</c:v>
                </c:pt>
                <c:pt idx="33">
                  <c:v>73</c:v>
                </c:pt>
                <c:pt idx="34">
                  <c:v>74</c:v>
                </c:pt>
                <c:pt idx="35">
                  <c:v>75</c:v>
                </c:pt>
                <c:pt idx="36">
                  <c:v>76</c:v>
                </c:pt>
                <c:pt idx="37">
                  <c:v>77</c:v>
                </c:pt>
                <c:pt idx="38">
                  <c:v>78</c:v>
                </c:pt>
                <c:pt idx="39">
                  <c:v>79</c:v>
                </c:pt>
                <c:pt idx="40">
                  <c:v>80</c:v>
                </c:pt>
                <c:pt idx="41">
                  <c:v>81</c:v>
                </c:pt>
                <c:pt idx="42">
                  <c:v>82</c:v>
                </c:pt>
                <c:pt idx="43">
                  <c:v>83</c:v>
                </c:pt>
                <c:pt idx="44">
                  <c:v>84</c:v>
                </c:pt>
                <c:pt idx="45">
                  <c:v>85</c:v>
                </c:pt>
                <c:pt idx="46">
                  <c:v>86</c:v>
                </c:pt>
                <c:pt idx="47">
                  <c:v>87</c:v>
                </c:pt>
                <c:pt idx="48">
                  <c:v>88</c:v>
                </c:pt>
                <c:pt idx="49">
                  <c:v>90</c:v>
                </c:pt>
              </c:strCache>
            </c:strRef>
          </c:cat>
          <c:val>
            <c:numRef>
              <c:f>'Data Analysis'!$C$110:$C$160</c:f>
              <c:numCache>
                <c:formatCode>0.00</c:formatCode>
                <c:ptCount val="50"/>
                <c:pt idx="0">
                  <c:v>6.5280000000000005</c:v>
                </c:pt>
                <c:pt idx="1">
                  <c:v>6.76</c:v>
                </c:pt>
                <c:pt idx="2">
                  <c:v>13.32</c:v>
                </c:pt>
                <c:pt idx="3">
                  <c:v>8.4400000000000013</c:v>
                </c:pt>
                <c:pt idx="4">
                  <c:v>7.2850000000000001</c:v>
                </c:pt>
                <c:pt idx="5">
                  <c:v>3.543333333333333</c:v>
                </c:pt>
                <c:pt idx="6">
                  <c:v>6.6649999999999991</c:v>
                </c:pt>
                <c:pt idx="7">
                  <c:v>7.6466666666666656</c:v>
                </c:pt>
                <c:pt idx="8">
                  <c:v>10.86</c:v>
                </c:pt>
                <c:pt idx="9">
                  <c:v>2.89</c:v>
                </c:pt>
                <c:pt idx="10">
                  <c:v>7.8499999999999988</c:v>
                </c:pt>
                <c:pt idx="11">
                  <c:v>10.26</c:v>
                </c:pt>
                <c:pt idx="12">
                  <c:v>14.28</c:v>
                </c:pt>
                <c:pt idx="13">
                  <c:v>9.9700000000000006</c:v>
                </c:pt>
                <c:pt idx="14">
                  <c:v>12.610000000000001</c:v>
                </c:pt>
                <c:pt idx="15">
                  <c:v>14.8</c:v>
                </c:pt>
                <c:pt idx="16">
                  <c:v>9.6100000000000012</c:v>
                </c:pt>
                <c:pt idx="17">
                  <c:v>8.41</c:v>
                </c:pt>
                <c:pt idx="18">
                  <c:v>11.53</c:v>
                </c:pt>
                <c:pt idx="19">
                  <c:v>5.72</c:v>
                </c:pt>
                <c:pt idx="20">
                  <c:v>13.14</c:v>
                </c:pt>
                <c:pt idx="21">
                  <c:v>11.377500000000001</c:v>
                </c:pt>
                <c:pt idx="22">
                  <c:v>3.335</c:v>
                </c:pt>
                <c:pt idx="23">
                  <c:v>4.1733333333333329</c:v>
                </c:pt>
                <c:pt idx="24">
                  <c:v>7.1</c:v>
                </c:pt>
                <c:pt idx="25">
                  <c:v>10.4</c:v>
                </c:pt>
                <c:pt idx="26">
                  <c:v>9.61</c:v>
                </c:pt>
                <c:pt idx="27">
                  <c:v>13.38</c:v>
                </c:pt>
                <c:pt idx="28">
                  <c:v>10.074999999999999</c:v>
                </c:pt>
                <c:pt idx="29">
                  <c:v>13.54</c:v>
                </c:pt>
                <c:pt idx="30">
                  <c:v>2.93</c:v>
                </c:pt>
                <c:pt idx="31">
                  <c:v>7.7200000000000006</c:v>
                </c:pt>
                <c:pt idx="32">
                  <c:v>3.08</c:v>
                </c:pt>
                <c:pt idx="33">
                  <c:v>9.6449999999999996</c:v>
                </c:pt>
                <c:pt idx="34">
                  <c:v>5.48</c:v>
                </c:pt>
                <c:pt idx="35">
                  <c:v>10.175000000000001</c:v>
                </c:pt>
                <c:pt idx="36">
                  <c:v>10.029999999999999</c:v>
                </c:pt>
                <c:pt idx="37">
                  <c:v>6.8566666666666656</c:v>
                </c:pt>
                <c:pt idx="38">
                  <c:v>9.7350000000000012</c:v>
                </c:pt>
                <c:pt idx="39">
                  <c:v>10.57</c:v>
                </c:pt>
                <c:pt idx="40">
                  <c:v>14.93</c:v>
                </c:pt>
                <c:pt idx="41">
                  <c:v>5.44</c:v>
                </c:pt>
                <c:pt idx="42">
                  <c:v>6.5933333333333337</c:v>
                </c:pt>
                <c:pt idx="43">
                  <c:v>5.5149999999999997</c:v>
                </c:pt>
                <c:pt idx="44">
                  <c:v>13.88</c:v>
                </c:pt>
                <c:pt idx="45">
                  <c:v>6.01</c:v>
                </c:pt>
                <c:pt idx="46">
                  <c:v>6.3199999999999994</c:v>
                </c:pt>
                <c:pt idx="47">
                  <c:v>3.59</c:v>
                </c:pt>
                <c:pt idx="48">
                  <c:v>11.103999999999999</c:v>
                </c:pt>
                <c:pt idx="49">
                  <c:v>8.8820000000000014</c:v>
                </c:pt>
              </c:numCache>
            </c:numRef>
          </c:val>
          <c:extLst>
            <c:ext xmlns:c16="http://schemas.microsoft.com/office/drawing/2014/chart" uri="{C3380CC4-5D6E-409C-BE32-E72D297353CC}">
              <c16:uniqueId val="{00000000-5D44-46AD-99D8-010495B6EA41}"/>
            </c:ext>
          </c:extLst>
        </c:ser>
        <c:dLbls>
          <c:showLegendKey val="0"/>
          <c:showVal val="0"/>
          <c:showCatName val="0"/>
          <c:showSerName val="0"/>
          <c:showPercent val="0"/>
          <c:showBubbleSize val="0"/>
        </c:dLbls>
        <c:axId val="1269080496"/>
        <c:axId val="1269081936"/>
      </c:areaChart>
      <c:catAx>
        <c:axId val="1269080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081936"/>
        <c:crosses val="autoZero"/>
        <c:auto val="1"/>
        <c:lblAlgn val="ctr"/>
        <c:lblOffset val="100"/>
        <c:noMultiLvlLbl val="0"/>
      </c:catAx>
      <c:valAx>
        <c:axId val="1269081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0804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[Ghibli_Analysis_Project_itv.xlsx]Data Analysis!PivotTable10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Analysis'!$C$203</c:f>
              <c:strCache>
                <c:ptCount val="1"/>
                <c:pt idx="0">
                  <c:v>Total</c:v>
                </c:pt>
              </c:strCache>
            </c:strRef>
          </c:tx>
          <c:spPr>
            <a:solidFill>
              <a:schemeClr val="accent1"/>
            </a:solidFill>
            <a:ln>
              <a:noFill/>
            </a:ln>
            <a:effectLst/>
          </c:spPr>
          <c:invertIfNegative val="0"/>
          <c:cat>
            <c:strRef>
              <c:f>'Data Analysis'!$B$204:$B$209</c:f>
              <c:strCache>
                <c:ptCount val="5"/>
                <c:pt idx="0">
                  <c:v>This is giving me serious Spirited Away vibe</c:v>
                </c:pt>
                <c:pt idx="1">
                  <c:v>I can't believe this is AI-generated! </c:v>
                </c:pt>
                <c:pt idx="2">
                  <c:v>This looks straight out of a Ghibli movie! </c:v>
                </c:pt>
                <c:pt idx="3">
                  <c:v>Is this AI or hand-painted? Incredibl</c:v>
                </c:pt>
                <c:pt idx="4">
                  <c:v>The lighting and atmosphere are perfect. </c:v>
                </c:pt>
              </c:strCache>
            </c:strRef>
          </c:cat>
          <c:val>
            <c:numRef>
              <c:f>'Data Analysis'!$C$204:$C$209</c:f>
              <c:numCache>
                <c:formatCode>General</c:formatCode>
                <c:ptCount val="5"/>
                <c:pt idx="0">
                  <c:v>13</c:v>
                </c:pt>
                <c:pt idx="1">
                  <c:v>13</c:v>
                </c:pt>
                <c:pt idx="2">
                  <c:v>13</c:v>
                </c:pt>
                <c:pt idx="3">
                  <c:v>13</c:v>
                </c:pt>
                <c:pt idx="4">
                  <c:v>11</c:v>
                </c:pt>
              </c:numCache>
            </c:numRef>
          </c:val>
          <c:extLst>
            <c:ext xmlns:c16="http://schemas.microsoft.com/office/drawing/2014/chart" uri="{C3380CC4-5D6E-409C-BE32-E72D297353CC}">
              <c16:uniqueId val="{00000000-F8DA-4EB8-A04C-7C12EB5DA55C}"/>
            </c:ext>
          </c:extLst>
        </c:ser>
        <c:dLbls>
          <c:showLegendKey val="0"/>
          <c:showVal val="0"/>
          <c:showCatName val="0"/>
          <c:showSerName val="0"/>
          <c:showPercent val="0"/>
          <c:showBubbleSize val="0"/>
        </c:dLbls>
        <c:gapWidth val="182"/>
        <c:axId val="859477760"/>
        <c:axId val="859473800"/>
      </c:barChart>
      <c:catAx>
        <c:axId val="859477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473800"/>
        <c:crosses val="autoZero"/>
        <c:auto val="1"/>
        <c:lblAlgn val="ctr"/>
        <c:lblOffset val="100"/>
        <c:noMultiLvlLbl val="0"/>
      </c:catAx>
      <c:valAx>
        <c:axId val="859473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47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[Ghibli_Analysis_Project_itv.xlsx]Data Analysis!PivotTable6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Weekday</a:t>
            </a:r>
            <a:r>
              <a:rPr lang="en-US" sz="1200" baseline="0"/>
              <a:t> wise Total Engagement</a:t>
            </a:r>
            <a:endParaRPr lang="en-US" sz="1200"/>
          </a:p>
        </c:rich>
      </c:tx>
      <c:layout>
        <c:manualLayout>
          <c:xMode val="edge"/>
          <c:yMode val="edge"/>
          <c:x val="0.26141239907899999"/>
          <c:y val="1.16959064327485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Analysis'!$C$46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Analysis'!$B$47:$B$54</c:f>
              <c:strCache>
                <c:ptCount val="7"/>
                <c:pt idx="0">
                  <c:v>Monday</c:v>
                </c:pt>
                <c:pt idx="1">
                  <c:v>Tuesday</c:v>
                </c:pt>
                <c:pt idx="2">
                  <c:v>Wednesday</c:v>
                </c:pt>
                <c:pt idx="3">
                  <c:v>Thursday</c:v>
                </c:pt>
                <c:pt idx="4">
                  <c:v>Friday</c:v>
                </c:pt>
                <c:pt idx="5">
                  <c:v>Saturday</c:v>
                </c:pt>
                <c:pt idx="6">
                  <c:v>Sunday</c:v>
                </c:pt>
              </c:strCache>
            </c:strRef>
          </c:cat>
          <c:val>
            <c:numRef>
              <c:f>'Data Analysis'!$C$47:$C$54</c:f>
              <c:numCache>
                <c:formatCode>[&lt;1000]\ #,##0\ ;[&lt;1000000]#,###.0,"K";#,###.0,,"M"</c:formatCode>
                <c:ptCount val="7"/>
                <c:pt idx="0">
                  <c:v>59620</c:v>
                </c:pt>
                <c:pt idx="1">
                  <c:v>51980</c:v>
                </c:pt>
                <c:pt idx="2">
                  <c:v>76554</c:v>
                </c:pt>
                <c:pt idx="3">
                  <c:v>75771</c:v>
                </c:pt>
                <c:pt idx="4">
                  <c:v>81579</c:v>
                </c:pt>
                <c:pt idx="5">
                  <c:v>51390</c:v>
                </c:pt>
                <c:pt idx="6">
                  <c:v>84660</c:v>
                </c:pt>
              </c:numCache>
            </c:numRef>
          </c:val>
          <c:smooth val="0"/>
          <c:extLst>
            <c:ext xmlns:c16="http://schemas.microsoft.com/office/drawing/2014/chart" uri="{C3380CC4-5D6E-409C-BE32-E72D297353CC}">
              <c16:uniqueId val="{00000000-F729-40A3-83A4-BB571AFDF32F}"/>
            </c:ext>
          </c:extLst>
        </c:ser>
        <c:dLbls>
          <c:dLblPos val="t"/>
          <c:showLegendKey val="0"/>
          <c:showVal val="1"/>
          <c:showCatName val="0"/>
          <c:showSerName val="0"/>
          <c:showPercent val="0"/>
          <c:showBubbleSize val="0"/>
        </c:dLbls>
        <c:marker val="1"/>
        <c:smooth val="0"/>
        <c:axId val="590194240"/>
        <c:axId val="590194600"/>
      </c:lineChart>
      <c:catAx>
        <c:axId val="59019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194600"/>
        <c:crosses val="autoZero"/>
        <c:auto val="1"/>
        <c:lblAlgn val="ctr"/>
        <c:lblOffset val="100"/>
        <c:noMultiLvlLbl val="0"/>
      </c:catAx>
      <c:valAx>
        <c:axId val="590194600"/>
        <c:scaling>
          <c:orientation val="minMax"/>
        </c:scaling>
        <c:delete val="0"/>
        <c:axPos val="l"/>
        <c:majorGridlines>
          <c:spPr>
            <a:ln w="9525" cap="flat" cmpd="sng" algn="ctr">
              <a:solidFill>
                <a:schemeClr val="tx1">
                  <a:lumMod val="15000"/>
                  <a:lumOff val="85000"/>
                </a:schemeClr>
              </a:solidFill>
              <a:round/>
            </a:ln>
            <a:effectLst/>
          </c:spPr>
        </c:majorGridlines>
        <c:numFmt formatCode="[&lt;1000]\ #,##0\ ;[&lt;1000000]#,###.0,&quot;K&quot;;#,###.0,,&quot;M&quot;"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9019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[Ghibli_Analysis_Project_itv.xlsx]Data Analysis!PivotTable7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Hand</a:t>
            </a:r>
            <a:r>
              <a:rPr lang="en-US" sz="1100" baseline="0"/>
              <a:t> Edited</a:t>
            </a:r>
            <a:r>
              <a:rPr lang="en-US" sz="1100"/>
              <a:t> Images  </a:t>
            </a:r>
            <a:r>
              <a:rPr lang="en-US" sz="1100" baseline="0"/>
              <a:t>   vs No. Of   Shares</a:t>
            </a:r>
            <a:endParaRPr lang="en-US" sz="1100"/>
          </a:p>
        </c:rich>
      </c:tx>
      <c:layout>
        <c:manualLayout>
          <c:xMode val="edge"/>
          <c:yMode val="edge"/>
          <c:x val="0.19467107169368403"/>
          <c:y val="4.4267760696154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doughnutChart>
        <c:varyColors val="1"/>
        <c:ser>
          <c:idx val="0"/>
          <c:order val="0"/>
          <c:tx>
            <c:strRef>
              <c:f>'Data Analysis'!$C$69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97-46E9-BA49-0B2997BF7A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97-46E9-BA49-0B2997BF7A1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Analysis'!$B$70:$B$72</c:f>
              <c:strCache>
                <c:ptCount val="2"/>
                <c:pt idx="0">
                  <c:v>No</c:v>
                </c:pt>
                <c:pt idx="1">
                  <c:v>Yes</c:v>
                </c:pt>
              </c:strCache>
            </c:strRef>
          </c:cat>
          <c:val>
            <c:numRef>
              <c:f>'Data Analysis'!$C$70:$C$72</c:f>
              <c:numCache>
                <c:formatCode>#,##0</c:formatCode>
                <c:ptCount val="2"/>
                <c:pt idx="0">
                  <c:v>65412</c:v>
                </c:pt>
                <c:pt idx="1">
                  <c:v>64734</c:v>
                </c:pt>
              </c:numCache>
            </c:numRef>
          </c:val>
          <c:extLst>
            <c:ext xmlns:c16="http://schemas.microsoft.com/office/drawing/2014/chart" uri="{C3380CC4-5D6E-409C-BE32-E72D297353CC}">
              <c16:uniqueId val="{00000004-2B97-46E9-BA49-0B2997BF7A18}"/>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4587483748018157"/>
          <c:y val="0.2764366606061423"/>
          <c:w val="0.20414555282318386"/>
          <c:h val="0.274968029264761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[Ghibli_Analysis_Project_itv.xlsx]Data Analysis!PivotTable8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Image</a:t>
            </a:r>
            <a:r>
              <a:rPr lang="en-US" sz="1200" baseline="0"/>
              <a:t> Resolution vs Total Engagement</a:t>
            </a:r>
            <a:endParaRPr lang="en-US" sz="1200"/>
          </a:p>
        </c:rich>
      </c:tx>
      <c:layout>
        <c:manualLayout>
          <c:xMode val="edge"/>
          <c:yMode val="edge"/>
          <c:x val="0.18237126391660544"/>
          <c:y val="6.538562329746391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Analysis'!$C$86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Analysis'!$B$87:$B$90</c:f>
              <c:strCache>
                <c:ptCount val="3"/>
                <c:pt idx="0">
                  <c:v>1024x1024</c:v>
                </c:pt>
                <c:pt idx="1">
                  <c:v>2048x2048</c:v>
                </c:pt>
                <c:pt idx="2">
                  <c:v>512x512</c:v>
                </c:pt>
              </c:strCache>
            </c:strRef>
          </c:cat>
          <c:val>
            <c:numRef>
              <c:f>'Data Analysis'!$C$87:$C$90</c:f>
              <c:numCache>
                <c:formatCode>[&lt;1000]\ #,##0\ ;[&lt;1000000]#,###.0,"K";#,###.0,,"M"</c:formatCode>
                <c:ptCount val="3"/>
                <c:pt idx="0">
                  <c:v>118615</c:v>
                </c:pt>
                <c:pt idx="1">
                  <c:v>167476</c:v>
                </c:pt>
                <c:pt idx="2">
                  <c:v>195463</c:v>
                </c:pt>
              </c:numCache>
            </c:numRef>
          </c:val>
          <c:extLst>
            <c:ext xmlns:c16="http://schemas.microsoft.com/office/drawing/2014/chart" uri="{C3380CC4-5D6E-409C-BE32-E72D297353CC}">
              <c16:uniqueId val="{00000000-7D3C-4F32-B71A-950B5277B066}"/>
            </c:ext>
          </c:extLst>
        </c:ser>
        <c:dLbls>
          <c:dLblPos val="outEnd"/>
          <c:showLegendKey val="0"/>
          <c:showVal val="1"/>
          <c:showCatName val="0"/>
          <c:showSerName val="0"/>
          <c:showPercent val="0"/>
          <c:showBubbleSize val="0"/>
        </c:dLbls>
        <c:gapWidth val="219"/>
        <c:overlap val="-27"/>
        <c:axId val="1136616608"/>
        <c:axId val="1136618048"/>
      </c:barChart>
      <c:catAx>
        <c:axId val="1136616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Image Resolution</a:t>
                </a:r>
              </a:p>
            </c:rich>
          </c:tx>
          <c:layout>
            <c:manualLayout>
              <c:xMode val="edge"/>
              <c:yMode val="edge"/>
              <c:x val="0.43914522937460798"/>
              <c:y val="0.836636851852137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18048"/>
        <c:crosses val="autoZero"/>
        <c:auto val="1"/>
        <c:lblAlgn val="ctr"/>
        <c:lblOffset val="100"/>
        <c:noMultiLvlLbl val="0"/>
      </c:catAx>
      <c:valAx>
        <c:axId val="113661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Engagement</a:t>
                </a:r>
                <a:endParaRPr lang="en-IN"/>
              </a:p>
            </c:rich>
          </c:tx>
          <c:layout>
            <c:manualLayout>
              <c:xMode val="edge"/>
              <c:yMode val="edge"/>
              <c:x val="2.4532942719580186E-2"/>
              <c:y val="0.241073704013184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lt;1000]\ #,##0\ ;[&lt;1000000]#,###.0,&quot;K&quot;;#,###.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1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83F0F020-8B8F-4118-BAA5-700D523E08F4}">
          <cx:tx>
            <cx:txData>
              <cx:f>_xlchart.v2.1</cx:f>
              <cx:v>Count of ethical_concerns_flag</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Platform wise Ethical Concerns</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Text" lastClr="000000">
                  <a:lumMod val="65000"/>
                  <a:lumOff val="35000"/>
                </a:sysClr>
              </a:solidFill>
              <a:latin typeface="Aptos Narrow" panose="02110004020202020204"/>
            </a:rPr>
            <a:t>Platform wise Ethical Concerns</a:t>
          </a:r>
        </a:p>
      </cx:txPr>
    </cx:title>
    <cx:plotArea>
      <cx:plotAreaRegion>
        <cx:series layoutId="funnel" uniqueId="{83F0F020-8B8F-4118-BAA5-700D523E08F4}">
          <cx:tx>
            <cx:txData>
              <cx:f>_xlchart.v2.4</cx:f>
              <cx:v>Count of ethical_concerns_flag</cx:v>
            </cx:txData>
          </cx:tx>
          <cx:dataLabels>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8.xml"/><Relationship Id="rId7" Type="http://schemas.openxmlformats.org/officeDocument/2006/relationships/chart" Target="../charts/chart11.xml"/><Relationship Id="rId12" Type="http://schemas.openxmlformats.org/officeDocument/2006/relationships/image" Target="../media/image5.png"/><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image" Target="../media/image4.png"/><Relationship Id="rId5" Type="http://schemas.openxmlformats.org/officeDocument/2006/relationships/chart" Target="../charts/chart9.xml"/><Relationship Id="rId10" Type="http://schemas.openxmlformats.org/officeDocument/2006/relationships/image" Target="../media/image3.png"/><Relationship Id="rId4" Type="http://schemas.microsoft.com/office/2014/relationships/chartEx" Target="../charts/chartEx2.xml"/><Relationship Id="rId9"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5</xdr:col>
      <xdr:colOff>594360</xdr:colOff>
      <xdr:row>18</xdr:row>
      <xdr:rowOff>160020</xdr:rowOff>
    </xdr:from>
    <xdr:to>
      <xdr:col>10</xdr:col>
      <xdr:colOff>7620</xdr:colOff>
      <xdr:row>31</xdr:row>
      <xdr:rowOff>175260</xdr:rowOff>
    </xdr:to>
    <xdr:graphicFrame macro="">
      <xdr:nvGraphicFramePr>
        <xdr:cNvPr id="2" name="Chart 1">
          <a:extLst>
            <a:ext uri="{FF2B5EF4-FFF2-40B4-BE49-F238E27FC236}">
              <a16:creationId xmlns:a16="http://schemas.microsoft.com/office/drawing/2014/main" id="{286D31E5-E14A-FC88-8CBB-1EF7CBBB7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xdr:colOff>
      <xdr:row>44</xdr:row>
      <xdr:rowOff>15240</xdr:rowOff>
    </xdr:from>
    <xdr:to>
      <xdr:col>9</xdr:col>
      <xdr:colOff>518160</xdr:colOff>
      <xdr:row>59</xdr:row>
      <xdr:rowOff>15240</xdr:rowOff>
    </xdr:to>
    <xdr:graphicFrame macro="">
      <xdr:nvGraphicFramePr>
        <xdr:cNvPr id="3" name="Chart 2">
          <a:extLst>
            <a:ext uri="{FF2B5EF4-FFF2-40B4-BE49-F238E27FC236}">
              <a16:creationId xmlns:a16="http://schemas.microsoft.com/office/drawing/2014/main" id="{CDDC39C6-8CCA-F294-DBD0-C2176EFAF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281940</xdr:colOff>
      <xdr:row>67</xdr:row>
      <xdr:rowOff>38100</xdr:rowOff>
    </xdr:from>
    <xdr:to>
      <xdr:col>8</xdr:col>
      <xdr:colOff>350520</xdr:colOff>
      <xdr:row>77</xdr:row>
      <xdr:rowOff>129540</xdr:rowOff>
    </xdr:to>
    <xdr:graphicFrame macro="">
      <xdr:nvGraphicFramePr>
        <xdr:cNvPr id="4" name="Chart 3">
          <a:extLst>
            <a:ext uri="{FF2B5EF4-FFF2-40B4-BE49-F238E27FC236}">
              <a16:creationId xmlns:a16="http://schemas.microsoft.com/office/drawing/2014/main" id="{3753E6A2-8BDD-0BC1-6A0E-744402B88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845820</xdr:colOff>
      <xdr:row>84</xdr:row>
      <xdr:rowOff>175260</xdr:rowOff>
    </xdr:from>
    <xdr:to>
      <xdr:col>9</xdr:col>
      <xdr:colOff>487680</xdr:colOff>
      <xdr:row>99</xdr:row>
      <xdr:rowOff>175260</xdr:rowOff>
    </xdr:to>
    <xdr:graphicFrame macro="">
      <xdr:nvGraphicFramePr>
        <xdr:cNvPr id="5" name="Chart 4">
          <a:extLst>
            <a:ext uri="{FF2B5EF4-FFF2-40B4-BE49-F238E27FC236}">
              <a16:creationId xmlns:a16="http://schemas.microsoft.com/office/drawing/2014/main" id="{8557E912-B4FD-22BC-D4D8-E0779CB5A0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107</xdr:row>
      <xdr:rowOff>175260</xdr:rowOff>
    </xdr:from>
    <xdr:to>
      <xdr:col>9</xdr:col>
      <xdr:colOff>495300</xdr:colOff>
      <xdr:row>122</xdr:row>
      <xdr:rowOff>175260</xdr:rowOff>
    </xdr:to>
    <xdr:graphicFrame macro="">
      <xdr:nvGraphicFramePr>
        <xdr:cNvPr id="6" name="Chart 5">
          <a:extLst>
            <a:ext uri="{FF2B5EF4-FFF2-40B4-BE49-F238E27FC236}">
              <a16:creationId xmlns:a16="http://schemas.microsoft.com/office/drawing/2014/main" id="{FB832F04-4A84-DB6D-F95F-09A276E48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883920</xdr:colOff>
      <xdr:row>180</xdr:row>
      <xdr:rowOff>167640</xdr:rowOff>
    </xdr:from>
    <xdr:to>
      <xdr:col>5</xdr:col>
      <xdr:colOff>1577340</xdr:colOff>
      <xdr:row>193</xdr:row>
      <xdr:rowOff>41910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15E387A1-5B10-84A6-E74E-B4F9E1D1DC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236720" y="33086040"/>
              <a:ext cx="3497580" cy="22517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350520</xdr:colOff>
      <xdr:row>201</xdr:row>
      <xdr:rowOff>3810</xdr:rowOff>
    </xdr:from>
    <xdr:to>
      <xdr:col>5</xdr:col>
      <xdr:colOff>320040</xdr:colOff>
      <xdr:row>216</xdr:row>
      <xdr:rowOff>3810</xdr:rowOff>
    </xdr:to>
    <xdr:graphicFrame macro="">
      <xdr:nvGraphicFramePr>
        <xdr:cNvPr id="8" name="Chart 7">
          <a:extLst>
            <a:ext uri="{FF2B5EF4-FFF2-40B4-BE49-F238E27FC236}">
              <a16:creationId xmlns:a16="http://schemas.microsoft.com/office/drawing/2014/main" id="{1A2D6382-6DB2-28F6-1914-783574DCE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563880</xdr:colOff>
      <xdr:row>1</xdr:row>
      <xdr:rowOff>7620</xdr:rowOff>
    </xdr:from>
    <xdr:to>
      <xdr:col>20</xdr:col>
      <xdr:colOff>266700</xdr:colOff>
      <xdr:row>47</xdr:row>
      <xdr:rowOff>167640</xdr:rowOff>
    </xdr:to>
    <xdr:sp macro="" textlink="">
      <xdr:nvSpPr>
        <xdr:cNvPr id="2" name="Rectangle: Rounded Corners 1">
          <a:extLst>
            <a:ext uri="{FF2B5EF4-FFF2-40B4-BE49-F238E27FC236}">
              <a16:creationId xmlns:a16="http://schemas.microsoft.com/office/drawing/2014/main" id="{E3AFDACC-2FB3-4677-A2E3-EF0F085EE3D7}"/>
            </a:ext>
          </a:extLst>
        </xdr:cNvPr>
        <xdr:cNvSpPr/>
      </xdr:nvSpPr>
      <xdr:spPr>
        <a:xfrm>
          <a:off x="1170370" y="194232"/>
          <a:ext cx="11226126" cy="8744184"/>
        </a:xfrm>
        <a:prstGeom prst="roundRect">
          <a:avLst>
            <a:gd name="adj" fmla="val 2973"/>
          </a:avLst>
        </a:prstGeom>
        <a:solidFill>
          <a:srgbClr val="EADFB4"/>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101081</xdr:colOff>
      <xdr:row>1</xdr:row>
      <xdr:rowOff>101082</xdr:rowOff>
    </xdr:from>
    <xdr:to>
      <xdr:col>5</xdr:col>
      <xdr:colOff>525780</xdr:colOff>
      <xdr:row>47</xdr:row>
      <xdr:rowOff>45719</xdr:rowOff>
    </xdr:to>
    <xdr:sp macro="" textlink="">
      <xdr:nvSpPr>
        <xdr:cNvPr id="3" name="Rectangle: Rounded Corners 2">
          <a:extLst>
            <a:ext uri="{FF2B5EF4-FFF2-40B4-BE49-F238E27FC236}">
              <a16:creationId xmlns:a16="http://schemas.microsoft.com/office/drawing/2014/main" id="{FFCAFF9A-E7D7-4816-B2D8-E61324658E31}"/>
            </a:ext>
          </a:extLst>
        </xdr:cNvPr>
        <xdr:cNvSpPr/>
      </xdr:nvSpPr>
      <xdr:spPr>
        <a:xfrm>
          <a:off x="1314061" y="287694"/>
          <a:ext cx="2244168" cy="8528801"/>
        </a:xfrm>
        <a:prstGeom prst="roundRect">
          <a:avLst>
            <a:gd name="adj" fmla="val 8209"/>
          </a:avLst>
        </a:prstGeom>
        <a:solidFill>
          <a:srgbClr val="9BB0C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388620</xdr:colOff>
      <xdr:row>2</xdr:row>
      <xdr:rowOff>132334</xdr:rowOff>
    </xdr:from>
    <xdr:to>
      <xdr:col>5</xdr:col>
      <xdr:colOff>289560</xdr:colOff>
      <xdr:row>7</xdr:row>
      <xdr:rowOff>29433</xdr:rowOff>
    </xdr:to>
    <xdr:pic>
      <xdr:nvPicPr>
        <xdr:cNvPr id="4" name="Picture 3">
          <a:extLst>
            <a:ext uri="{FF2B5EF4-FFF2-40B4-BE49-F238E27FC236}">
              <a16:creationId xmlns:a16="http://schemas.microsoft.com/office/drawing/2014/main" id="{53F17E3B-53BF-4372-8BE0-2C1F147FE2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07820" y="498094"/>
          <a:ext cx="1729740" cy="811499"/>
        </a:xfrm>
        <a:prstGeom prst="rect">
          <a:avLst/>
        </a:prstGeom>
        <a:effectLst>
          <a:softEdge rad="12700"/>
        </a:effectLst>
      </xdr:spPr>
    </xdr:pic>
    <xdr:clientData/>
  </xdr:twoCellAnchor>
  <xdr:twoCellAnchor>
    <xdr:from>
      <xdr:col>6</xdr:col>
      <xdr:colOff>53340</xdr:colOff>
      <xdr:row>1</xdr:row>
      <xdr:rowOff>122621</xdr:rowOff>
    </xdr:from>
    <xdr:to>
      <xdr:col>9</xdr:col>
      <xdr:colOff>175260</xdr:colOff>
      <xdr:row>7</xdr:row>
      <xdr:rowOff>108622</xdr:rowOff>
    </xdr:to>
    <xdr:sp macro="" textlink="">
      <xdr:nvSpPr>
        <xdr:cNvPr id="5" name="Rectangle: Rounded Corners 4">
          <a:extLst>
            <a:ext uri="{FF2B5EF4-FFF2-40B4-BE49-F238E27FC236}">
              <a16:creationId xmlns:a16="http://schemas.microsoft.com/office/drawing/2014/main" id="{2D5977AF-5BD5-4DAF-8E6C-0367F1120D42}"/>
            </a:ext>
          </a:extLst>
        </xdr:cNvPr>
        <xdr:cNvSpPr/>
      </xdr:nvSpPr>
      <xdr:spPr>
        <a:xfrm>
          <a:off x="3692279" y="309233"/>
          <a:ext cx="1941389" cy="1105675"/>
        </a:xfrm>
        <a:prstGeom prst="roundRect">
          <a:avLst>
            <a:gd name="adj" fmla="val 4458"/>
          </a:avLst>
        </a:prstGeom>
        <a:solidFill>
          <a:srgbClr val="9BB0C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22861</xdr:colOff>
      <xdr:row>1</xdr:row>
      <xdr:rowOff>121920</xdr:rowOff>
    </xdr:from>
    <xdr:to>
      <xdr:col>8</xdr:col>
      <xdr:colOff>505410</xdr:colOff>
      <xdr:row>3</xdr:row>
      <xdr:rowOff>38100</xdr:rowOff>
    </xdr:to>
    <xdr:sp macro="" textlink="">
      <xdr:nvSpPr>
        <xdr:cNvPr id="6" name="TextBox 5">
          <a:extLst>
            <a:ext uri="{FF2B5EF4-FFF2-40B4-BE49-F238E27FC236}">
              <a16:creationId xmlns:a16="http://schemas.microsoft.com/office/drawing/2014/main" id="{DC12014E-D390-4E4C-9524-DEF1DD2DC81F}"/>
            </a:ext>
          </a:extLst>
        </xdr:cNvPr>
        <xdr:cNvSpPr txBox="1"/>
      </xdr:nvSpPr>
      <xdr:spPr>
        <a:xfrm>
          <a:off x="3661800" y="308532"/>
          <a:ext cx="1695528" cy="289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solidFill>
              <a:latin typeface="Amasis MT Pro Light" panose="02040304050005020304" pitchFamily="18" charset="0"/>
            </a:rPr>
            <a:t>Platform with most likes</a:t>
          </a:r>
        </a:p>
      </xdr:txBody>
    </xdr:sp>
    <xdr:clientData/>
  </xdr:twoCellAnchor>
  <xdr:twoCellAnchor>
    <xdr:from>
      <xdr:col>6</xdr:col>
      <xdr:colOff>101082</xdr:colOff>
      <xdr:row>2</xdr:row>
      <xdr:rowOff>137160</xdr:rowOff>
    </xdr:from>
    <xdr:to>
      <xdr:col>9</xdr:col>
      <xdr:colOff>104659</xdr:colOff>
      <xdr:row>5</xdr:row>
      <xdr:rowOff>114300</xdr:rowOff>
    </xdr:to>
    <xdr:sp macro="" textlink="'Data Analysis'!C9">
      <xdr:nvSpPr>
        <xdr:cNvPr id="7" name="TextBox 6">
          <a:extLst>
            <a:ext uri="{FF2B5EF4-FFF2-40B4-BE49-F238E27FC236}">
              <a16:creationId xmlns:a16="http://schemas.microsoft.com/office/drawing/2014/main" id="{70D169AD-50E9-47EB-B532-189F74AF81CC}"/>
            </a:ext>
          </a:extLst>
        </xdr:cNvPr>
        <xdr:cNvSpPr txBox="1"/>
      </xdr:nvSpPr>
      <xdr:spPr>
        <a:xfrm>
          <a:off x="3740021" y="510384"/>
          <a:ext cx="1823046" cy="536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406ACCD-256E-40B5-980F-3EC240CB9F30}" type="TxLink">
            <a:rPr lang="en-US" sz="2800" b="1" i="0" u="none" strike="noStrike">
              <a:solidFill>
                <a:schemeClr val="accent3">
                  <a:lumMod val="50000"/>
                </a:schemeClr>
              </a:solidFill>
              <a:latin typeface="Amasis MT Pro Light" panose="020F0502020204030204" pitchFamily="18" charset="0"/>
              <a:ea typeface="+mn-ea"/>
              <a:cs typeface="+mn-cs"/>
            </a:rPr>
            <a:pPr marL="0" indent="0" algn="ctr"/>
            <a:t>Instagram</a:t>
          </a:fld>
          <a:endParaRPr lang="en-IN" sz="2800" b="1">
            <a:solidFill>
              <a:schemeClr val="accent3">
                <a:lumMod val="50000"/>
              </a:schemeClr>
            </a:solidFill>
            <a:latin typeface="Amasis MT Pro Light" panose="020F0502020204030204" pitchFamily="18" charset="0"/>
            <a:ea typeface="+mn-ea"/>
            <a:cs typeface="+mn-cs"/>
          </a:endParaRPr>
        </a:p>
      </xdr:txBody>
    </xdr:sp>
    <xdr:clientData/>
  </xdr:twoCellAnchor>
  <xdr:twoCellAnchor>
    <xdr:from>
      <xdr:col>6</xdr:col>
      <xdr:colOff>575387</xdr:colOff>
      <xdr:row>5</xdr:row>
      <xdr:rowOff>99527</xdr:rowOff>
    </xdr:from>
    <xdr:to>
      <xdr:col>8</xdr:col>
      <xdr:colOff>192521</xdr:colOff>
      <xdr:row>7</xdr:row>
      <xdr:rowOff>0</xdr:rowOff>
    </xdr:to>
    <xdr:sp macro="" textlink="'Data Analysis'!D9">
      <xdr:nvSpPr>
        <xdr:cNvPr id="8" name="TextBox 7">
          <a:extLst>
            <a:ext uri="{FF2B5EF4-FFF2-40B4-BE49-F238E27FC236}">
              <a16:creationId xmlns:a16="http://schemas.microsoft.com/office/drawing/2014/main" id="{EF26AA39-00DD-4BCB-B1A7-6D77DDB36CE9}"/>
            </a:ext>
          </a:extLst>
        </xdr:cNvPr>
        <xdr:cNvSpPr txBox="1"/>
      </xdr:nvSpPr>
      <xdr:spPr>
        <a:xfrm>
          <a:off x="4214326" y="1032588"/>
          <a:ext cx="830113" cy="273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1573381-87AB-4200-A76E-1793E478CE85}" type="TxLink">
            <a:rPr lang="en-US" sz="1100" b="1" i="0" u="none" strike="noStrike">
              <a:solidFill>
                <a:schemeClr val="accent2">
                  <a:lumMod val="50000"/>
                </a:schemeClr>
              </a:solidFill>
              <a:latin typeface="Amasis MT Pro Light" panose="020F0502020204030204" pitchFamily="18" charset="0"/>
              <a:ea typeface="+mn-ea"/>
              <a:cs typeface="+mn-cs"/>
            </a:rPr>
            <a:pPr marL="0" indent="0" algn="ctr"/>
            <a:t>298.8K</a:t>
          </a:fld>
          <a:endParaRPr lang="en-IN" sz="1100" b="1">
            <a:solidFill>
              <a:schemeClr val="accent2">
                <a:lumMod val="50000"/>
              </a:schemeClr>
            </a:solidFill>
            <a:latin typeface="Amasis MT Pro Light" panose="020F0502020204030204" pitchFamily="18" charset="0"/>
            <a:ea typeface="+mn-ea"/>
            <a:cs typeface="+mn-cs"/>
          </a:endParaRPr>
        </a:p>
      </xdr:txBody>
    </xdr:sp>
    <xdr:clientData/>
  </xdr:twoCellAnchor>
  <xdr:twoCellAnchor>
    <xdr:from>
      <xdr:col>9</xdr:col>
      <xdr:colOff>335280</xdr:colOff>
      <xdr:row>1</xdr:row>
      <xdr:rowOff>110723</xdr:rowOff>
    </xdr:from>
    <xdr:to>
      <xdr:col>12</xdr:col>
      <xdr:colOff>434340</xdr:colOff>
      <xdr:row>7</xdr:row>
      <xdr:rowOff>120520</xdr:rowOff>
    </xdr:to>
    <xdr:sp macro="" textlink="">
      <xdr:nvSpPr>
        <xdr:cNvPr id="9" name="Rectangle: Rounded Corners 8">
          <a:extLst>
            <a:ext uri="{FF2B5EF4-FFF2-40B4-BE49-F238E27FC236}">
              <a16:creationId xmlns:a16="http://schemas.microsoft.com/office/drawing/2014/main" id="{394FE2AE-C819-473D-ADCB-A7ACC0594FAA}"/>
            </a:ext>
          </a:extLst>
        </xdr:cNvPr>
        <xdr:cNvSpPr/>
      </xdr:nvSpPr>
      <xdr:spPr>
        <a:xfrm>
          <a:off x="5793688" y="297335"/>
          <a:ext cx="1918530" cy="1129471"/>
        </a:xfrm>
        <a:prstGeom prst="roundRect">
          <a:avLst>
            <a:gd name="adj" fmla="val 4458"/>
          </a:avLst>
        </a:prstGeom>
        <a:solidFill>
          <a:srgbClr val="9BB0C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381000</xdr:colOff>
      <xdr:row>1</xdr:row>
      <xdr:rowOff>129540</xdr:rowOff>
    </xdr:from>
    <xdr:to>
      <xdr:col>12</xdr:col>
      <xdr:colOff>349897</xdr:colOff>
      <xdr:row>3</xdr:row>
      <xdr:rowOff>22860</xdr:rowOff>
    </xdr:to>
    <xdr:sp macro="" textlink="">
      <xdr:nvSpPr>
        <xdr:cNvPr id="10" name="TextBox 9">
          <a:extLst>
            <a:ext uri="{FF2B5EF4-FFF2-40B4-BE49-F238E27FC236}">
              <a16:creationId xmlns:a16="http://schemas.microsoft.com/office/drawing/2014/main" id="{0E1E7AAA-1805-4944-A044-ACF791192633}"/>
            </a:ext>
          </a:extLst>
        </xdr:cNvPr>
        <xdr:cNvSpPr txBox="1"/>
      </xdr:nvSpPr>
      <xdr:spPr>
        <a:xfrm>
          <a:off x="5839408" y="316152"/>
          <a:ext cx="1788367" cy="266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chemeClr val="bg1"/>
              </a:solidFill>
              <a:latin typeface="Amasis MT Pro Light" panose="020F0502020204030204" pitchFamily="18" charset="0"/>
            </a:rPr>
            <a:t>Total</a:t>
          </a:r>
          <a:r>
            <a:rPr lang="en-IN" sz="1200" b="1" baseline="0">
              <a:solidFill>
                <a:schemeClr val="bg1"/>
              </a:solidFill>
              <a:latin typeface="Amasis MT Pro Light" panose="020F0502020204030204" pitchFamily="18" charset="0"/>
            </a:rPr>
            <a:t> Engagement</a:t>
          </a:r>
          <a:endParaRPr lang="en-IN" sz="1200" b="1">
            <a:solidFill>
              <a:schemeClr val="bg1"/>
            </a:solidFill>
            <a:latin typeface="Amasis MT Pro Light" panose="020F0502020204030204" pitchFamily="18" charset="0"/>
          </a:endParaRPr>
        </a:p>
      </xdr:txBody>
    </xdr:sp>
    <xdr:clientData/>
  </xdr:twoCellAnchor>
  <xdr:twoCellAnchor>
    <xdr:from>
      <xdr:col>9</xdr:col>
      <xdr:colOff>311019</xdr:colOff>
      <xdr:row>2</xdr:row>
      <xdr:rowOff>178837</xdr:rowOff>
    </xdr:from>
    <xdr:to>
      <xdr:col>12</xdr:col>
      <xdr:colOff>482080</xdr:colOff>
      <xdr:row>6</xdr:row>
      <xdr:rowOff>101082</xdr:rowOff>
    </xdr:to>
    <xdr:sp macro="" textlink="'Data Analysis'!C19">
      <xdr:nvSpPr>
        <xdr:cNvPr id="11" name="TextBox 10">
          <a:extLst>
            <a:ext uri="{FF2B5EF4-FFF2-40B4-BE49-F238E27FC236}">
              <a16:creationId xmlns:a16="http://schemas.microsoft.com/office/drawing/2014/main" id="{CCF0B131-F926-4B86-8A93-DB67D60359D0}"/>
            </a:ext>
          </a:extLst>
        </xdr:cNvPr>
        <xdr:cNvSpPr txBox="1"/>
      </xdr:nvSpPr>
      <xdr:spPr>
        <a:xfrm>
          <a:off x="5769427" y="552061"/>
          <a:ext cx="1990531" cy="668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989D373-EBBB-4EAF-AC5F-27E73BF76CFE}" type="TxLink">
            <a:rPr lang="en-US" sz="2800" b="1" i="0" u="none" strike="noStrike">
              <a:solidFill>
                <a:schemeClr val="accent3">
                  <a:lumMod val="50000"/>
                </a:schemeClr>
              </a:solidFill>
              <a:latin typeface="Amasis MT Pro Light" panose="020F0502020204030204" pitchFamily="18" charset="0"/>
              <a:ea typeface="+mn-ea"/>
              <a:cs typeface="+mn-cs"/>
            </a:rPr>
            <a:pPr marL="0" indent="0" algn="ctr"/>
            <a:t>481.6K</a:t>
          </a:fld>
          <a:endParaRPr lang="en-IN" sz="2800" b="1">
            <a:solidFill>
              <a:schemeClr val="accent3">
                <a:lumMod val="50000"/>
              </a:schemeClr>
            </a:solidFill>
            <a:latin typeface="Amasis MT Pro Light" panose="020F0502020204030204" pitchFamily="18" charset="0"/>
            <a:ea typeface="+mn-ea"/>
            <a:cs typeface="+mn-cs"/>
          </a:endParaRPr>
        </a:p>
      </xdr:txBody>
    </xdr:sp>
    <xdr:clientData/>
  </xdr:twoCellAnchor>
  <xdr:twoCellAnchor>
    <xdr:from>
      <xdr:col>12</xdr:col>
      <xdr:colOff>594360</xdr:colOff>
      <xdr:row>1</xdr:row>
      <xdr:rowOff>106835</xdr:rowOff>
    </xdr:from>
    <xdr:to>
      <xdr:col>16</xdr:col>
      <xdr:colOff>91440</xdr:colOff>
      <xdr:row>7</xdr:row>
      <xdr:rowOff>124407</xdr:rowOff>
    </xdr:to>
    <xdr:sp macro="" textlink="">
      <xdr:nvSpPr>
        <xdr:cNvPr id="13" name="Rectangle: Rounded Corners 12">
          <a:extLst>
            <a:ext uri="{FF2B5EF4-FFF2-40B4-BE49-F238E27FC236}">
              <a16:creationId xmlns:a16="http://schemas.microsoft.com/office/drawing/2014/main" id="{4014D227-0A70-49AD-8254-AFE4FCE11D40}"/>
            </a:ext>
          </a:extLst>
        </xdr:cNvPr>
        <xdr:cNvSpPr/>
      </xdr:nvSpPr>
      <xdr:spPr>
        <a:xfrm>
          <a:off x="7872238" y="293447"/>
          <a:ext cx="1923039" cy="1137246"/>
        </a:xfrm>
        <a:prstGeom prst="roundRect">
          <a:avLst>
            <a:gd name="adj" fmla="val 4458"/>
          </a:avLst>
        </a:prstGeom>
        <a:solidFill>
          <a:srgbClr val="9BB0C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579432</xdr:colOff>
      <xdr:row>1</xdr:row>
      <xdr:rowOff>114300</xdr:rowOff>
    </xdr:from>
    <xdr:to>
      <xdr:col>16</xdr:col>
      <xdr:colOff>1</xdr:colOff>
      <xdr:row>3</xdr:row>
      <xdr:rowOff>30480</xdr:rowOff>
    </xdr:to>
    <xdr:sp macro="" textlink="">
      <xdr:nvSpPr>
        <xdr:cNvPr id="14" name="TextBox 13">
          <a:extLst>
            <a:ext uri="{FF2B5EF4-FFF2-40B4-BE49-F238E27FC236}">
              <a16:creationId xmlns:a16="http://schemas.microsoft.com/office/drawing/2014/main" id="{9FD2E403-70BD-41C5-853E-566A57ECB8BF}"/>
            </a:ext>
          </a:extLst>
        </xdr:cNvPr>
        <xdr:cNvSpPr txBox="1"/>
      </xdr:nvSpPr>
      <xdr:spPr>
        <a:xfrm>
          <a:off x="7857310" y="300912"/>
          <a:ext cx="1846528" cy="289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chemeClr val="bg1"/>
              </a:solidFill>
              <a:latin typeface="Amasis MT Pro Light" panose="020F0502020204030204" pitchFamily="18" charset="0"/>
            </a:rPr>
            <a:t>Avg</a:t>
          </a:r>
          <a:r>
            <a:rPr lang="en-IN" sz="1200" b="1" baseline="0">
              <a:solidFill>
                <a:schemeClr val="bg1"/>
              </a:solidFill>
              <a:latin typeface="Amasis MT Pro Light" panose="020F0502020204030204" pitchFamily="18" charset="0"/>
            </a:rPr>
            <a:t> Style Accuracy Score</a:t>
          </a:r>
          <a:endParaRPr lang="en-IN" sz="1200" b="1">
            <a:solidFill>
              <a:schemeClr val="bg1"/>
            </a:solidFill>
            <a:latin typeface="Amasis MT Pro Light" panose="020F0502020204030204" pitchFamily="18" charset="0"/>
          </a:endParaRPr>
        </a:p>
      </xdr:txBody>
    </xdr:sp>
    <xdr:clientData/>
  </xdr:twoCellAnchor>
  <xdr:twoCellAnchor>
    <xdr:from>
      <xdr:col>13</xdr:col>
      <xdr:colOff>160020</xdr:colOff>
      <xdr:row>3</xdr:row>
      <xdr:rowOff>51318</xdr:rowOff>
    </xdr:from>
    <xdr:to>
      <xdr:col>15</xdr:col>
      <xdr:colOff>533400</xdr:colOff>
      <xdr:row>6</xdr:row>
      <xdr:rowOff>28459</xdr:rowOff>
    </xdr:to>
    <xdr:sp macro="" textlink="'Data Analysis'!C29">
      <xdr:nvSpPr>
        <xdr:cNvPr id="15" name="TextBox 14">
          <a:extLst>
            <a:ext uri="{FF2B5EF4-FFF2-40B4-BE49-F238E27FC236}">
              <a16:creationId xmlns:a16="http://schemas.microsoft.com/office/drawing/2014/main" id="{BDE15702-F2A2-4A72-9062-917E17D2E3EB}"/>
            </a:ext>
          </a:extLst>
        </xdr:cNvPr>
        <xdr:cNvSpPr txBox="1"/>
      </xdr:nvSpPr>
      <xdr:spPr>
        <a:xfrm>
          <a:off x="8044387" y="611155"/>
          <a:ext cx="1586360" cy="536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D4900D0-5589-45DB-8351-A09D1AE301B9}" type="TxLink">
            <a:rPr lang="en-US" sz="2800" b="1" i="0" u="none" strike="noStrike">
              <a:solidFill>
                <a:schemeClr val="accent3">
                  <a:lumMod val="50000"/>
                </a:schemeClr>
              </a:solidFill>
              <a:latin typeface="Amasis MT Pro Light" panose="020F0502020204030204" pitchFamily="18" charset="0"/>
              <a:ea typeface="+mn-ea"/>
              <a:cs typeface="+mn-cs"/>
            </a:rPr>
            <a:pPr marL="0" indent="0" algn="ctr"/>
            <a:t>75.98</a:t>
          </a:fld>
          <a:endParaRPr lang="en-IN" sz="2800" b="1">
            <a:solidFill>
              <a:schemeClr val="accent3">
                <a:lumMod val="50000"/>
              </a:schemeClr>
            </a:solidFill>
            <a:latin typeface="Amasis MT Pro Light" panose="020F0502020204030204" pitchFamily="18" charset="0"/>
            <a:ea typeface="+mn-ea"/>
            <a:cs typeface="+mn-cs"/>
          </a:endParaRPr>
        </a:p>
      </xdr:txBody>
    </xdr:sp>
    <xdr:clientData/>
  </xdr:twoCellAnchor>
  <xdr:twoCellAnchor>
    <xdr:from>
      <xdr:col>16</xdr:col>
      <xdr:colOff>274320</xdr:colOff>
      <xdr:row>1</xdr:row>
      <xdr:rowOff>99060</xdr:rowOff>
    </xdr:from>
    <xdr:to>
      <xdr:col>19</xdr:col>
      <xdr:colOff>579120</xdr:colOff>
      <xdr:row>7</xdr:row>
      <xdr:rowOff>132182</xdr:rowOff>
    </xdr:to>
    <xdr:sp macro="" textlink="">
      <xdr:nvSpPr>
        <xdr:cNvPr id="17" name="Rectangle: Rounded Corners 16">
          <a:extLst>
            <a:ext uri="{FF2B5EF4-FFF2-40B4-BE49-F238E27FC236}">
              <a16:creationId xmlns:a16="http://schemas.microsoft.com/office/drawing/2014/main" id="{B33A438D-E274-44B7-86E7-C74FFE6A4820}"/>
            </a:ext>
          </a:extLst>
        </xdr:cNvPr>
        <xdr:cNvSpPr/>
      </xdr:nvSpPr>
      <xdr:spPr>
        <a:xfrm>
          <a:off x="9978157" y="285672"/>
          <a:ext cx="2124269" cy="1152796"/>
        </a:xfrm>
        <a:prstGeom prst="roundRect">
          <a:avLst>
            <a:gd name="adj" fmla="val 4458"/>
          </a:avLst>
        </a:prstGeom>
        <a:solidFill>
          <a:srgbClr val="9BB0C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266700</xdr:colOff>
      <xdr:row>1</xdr:row>
      <xdr:rowOff>129540</xdr:rowOff>
    </xdr:from>
    <xdr:to>
      <xdr:col>19</xdr:col>
      <xdr:colOff>449580</xdr:colOff>
      <xdr:row>3</xdr:row>
      <xdr:rowOff>45720</xdr:rowOff>
    </xdr:to>
    <xdr:sp macro="" textlink="">
      <xdr:nvSpPr>
        <xdr:cNvPr id="18" name="TextBox 17">
          <a:extLst>
            <a:ext uri="{FF2B5EF4-FFF2-40B4-BE49-F238E27FC236}">
              <a16:creationId xmlns:a16="http://schemas.microsoft.com/office/drawing/2014/main" id="{324987E6-7CD5-44A3-BBCB-DEBE9E98F73E}"/>
            </a:ext>
          </a:extLst>
        </xdr:cNvPr>
        <xdr:cNvSpPr txBox="1"/>
      </xdr:nvSpPr>
      <xdr:spPr>
        <a:xfrm>
          <a:off x="10020300" y="312420"/>
          <a:ext cx="20116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chemeClr val="bg1"/>
              </a:solidFill>
              <a:latin typeface="Amasis MT Pro Light" panose="020F0502020204030204" pitchFamily="18" charset="0"/>
            </a:rPr>
            <a:t>Avg</a:t>
          </a:r>
          <a:r>
            <a:rPr lang="en-IN" sz="1200" b="1" baseline="0">
              <a:solidFill>
                <a:schemeClr val="bg1"/>
              </a:solidFill>
              <a:latin typeface="Amasis MT Pro Light" panose="020F0502020204030204" pitchFamily="18" charset="0"/>
            </a:rPr>
            <a:t> File Size In Kb</a:t>
          </a:r>
          <a:endParaRPr lang="en-IN" sz="1200" b="1">
            <a:solidFill>
              <a:schemeClr val="bg1"/>
            </a:solidFill>
            <a:latin typeface="Amasis MT Pro Light" panose="020F0502020204030204" pitchFamily="18" charset="0"/>
          </a:endParaRPr>
        </a:p>
      </xdr:txBody>
    </xdr:sp>
    <xdr:clientData/>
  </xdr:twoCellAnchor>
  <xdr:twoCellAnchor>
    <xdr:from>
      <xdr:col>16</xdr:col>
      <xdr:colOff>464354</xdr:colOff>
      <xdr:row>3</xdr:row>
      <xdr:rowOff>36233</xdr:rowOff>
    </xdr:from>
    <xdr:to>
      <xdr:col>19</xdr:col>
      <xdr:colOff>228134</xdr:colOff>
      <xdr:row>6</xdr:row>
      <xdr:rowOff>13374</xdr:rowOff>
    </xdr:to>
    <xdr:sp macro="" textlink="'Data Analysis'!D36">
      <xdr:nvSpPr>
        <xdr:cNvPr id="19" name="TextBox 18">
          <a:extLst>
            <a:ext uri="{FF2B5EF4-FFF2-40B4-BE49-F238E27FC236}">
              <a16:creationId xmlns:a16="http://schemas.microsoft.com/office/drawing/2014/main" id="{33CDDEAA-5722-4869-8194-88AE79762322}"/>
            </a:ext>
          </a:extLst>
        </xdr:cNvPr>
        <xdr:cNvSpPr txBox="1"/>
      </xdr:nvSpPr>
      <xdr:spPr>
        <a:xfrm>
          <a:off x="10168191" y="596070"/>
          <a:ext cx="1583249" cy="536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641A1AD-C13D-4CE4-B474-7BF92EBD5320}" type="TxLink">
            <a:rPr lang="en-US" sz="2800" b="1" i="0" u="none" strike="noStrike">
              <a:solidFill>
                <a:schemeClr val="accent3">
                  <a:lumMod val="50000"/>
                </a:schemeClr>
              </a:solidFill>
              <a:latin typeface="Amasis MT Pro Light" panose="020F0502020204030204" pitchFamily="18" charset="0"/>
              <a:ea typeface="+mn-ea"/>
              <a:cs typeface="+mn-cs"/>
            </a:rPr>
            <a:pPr marL="0" indent="0" algn="ctr"/>
            <a:t>2.4K</a:t>
          </a:fld>
          <a:endParaRPr lang="en-IN" sz="2800" b="1" i="0" u="none" strike="noStrike">
            <a:solidFill>
              <a:schemeClr val="accent3">
                <a:lumMod val="50000"/>
              </a:schemeClr>
            </a:solidFill>
            <a:latin typeface="Amasis MT Pro Light" panose="020F0502020204030204" pitchFamily="18" charset="0"/>
            <a:ea typeface="+mn-ea"/>
            <a:cs typeface="+mn-cs"/>
          </a:endParaRPr>
        </a:p>
      </xdr:txBody>
    </xdr:sp>
    <xdr:clientData/>
  </xdr:twoCellAnchor>
  <xdr:twoCellAnchor editAs="oneCell">
    <xdr:from>
      <xdr:col>2</xdr:col>
      <xdr:colOff>251460</xdr:colOff>
      <xdr:row>8</xdr:row>
      <xdr:rowOff>38100</xdr:rowOff>
    </xdr:from>
    <xdr:to>
      <xdr:col>5</xdr:col>
      <xdr:colOff>403860</xdr:colOff>
      <xdr:row>17</xdr:row>
      <xdr:rowOff>68580</xdr:rowOff>
    </xdr:to>
    <mc:AlternateContent xmlns:mc="http://schemas.openxmlformats.org/markup-compatibility/2006" xmlns:a14="http://schemas.microsoft.com/office/drawing/2010/main">
      <mc:Choice Requires="a14">
        <xdr:graphicFrame macro="">
          <xdr:nvGraphicFramePr>
            <xdr:cNvPr id="28" name="platform 1">
              <a:extLst>
                <a:ext uri="{FF2B5EF4-FFF2-40B4-BE49-F238E27FC236}">
                  <a16:creationId xmlns:a16="http://schemas.microsoft.com/office/drawing/2014/main" id="{D79AE0AF-A8AD-43A6-AE7F-3FAFF3BBEDA8}"/>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1464440" y="1530998"/>
              <a:ext cx="1971869" cy="17099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243840</xdr:colOff>
      <xdr:row>18</xdr:row>
      <xdr:rowOff>53340</xdr:rowOff>
    </xdr:from>
    <xdr:to>
      <xdr:col>5</xdr:col>
      <xdr:colOff>365760</xdr:colOff>
      <xdr:row>32</xdr:row>
      <xdr:rowOff>74295</xdr:rowOff>
    </xdr:to>
    <mc:AlternateContent xmlns:mc="http://schemas.openxmlformats.org/markup-compatibility/2006" xmlns:a14="http://schemas.microsoft.com/office/drawing/2010/main">
      <mc:Choice Requires="a14">
        <xdr:graphicFrame macro="">
          <xdr:nvGraphicFramePr>
            <xdr:cNvPr id="29" name="DayWeek 1">
              <a:extLst>
                <a:ext uri="{FF2B5EF4-FFF2-40B4-BE49-F238E27FC236}">
                  <a16:creationId xmlns:a16="http://schemas.microsoft.com/office/drawing/2014/main" id="{76CE645A-EDA2-407E-B0A8-B219D0B2A200}"/>
                </a:ext>
              </a:extLst>
            </xdr:cNvPr>
            <xdr:cNvGraphicFramePr/>
          </xdr:nvGraphicFramePr>
          <xdr:xfrm>
            <a:off x="0" y="0"/>
            <a:ext cx="0" cy="0"/>
          </xdr:xfrm>
          <a:graphic>
            <a:graphicData uri="http://schemas.microsoft.com/office/drawing/2010/slicer">
              <sle:slicer xmlns:sle="http://schemas.microsoft.com/office/drawing/2010/slicer" name="DayWeek 1"/>
            </a:graphicData>
          </a:graphic>
        </xdr:graphicFrame>
      </mc:Choice>
      <mc:Fallback xmlns="">
        <xdr:sp macro="" textlink="">
          <xdr:nvSpPr>
            <xdr:cNvPr id="0" name=""/>
            <xdr:cNvSpPr>
              <a:spLocks noTextEdit="1"/>
            </xdr:cNvSpPr>
          </xdr:nvSpPr>
          <xdr:spPr>
            <a:xfrm>
              <a:off x="1456820" y="3412360"/>
              <a:ext cx="1941389" cy="26335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213360</xdr:colOff>
      <xdr:row>33</xdr:row>
      <xdr:rowOff>45720</xdr:rowOff>
    </xdr:from>
    <xdr:to>
      <xdr:col>5</xdr:col>
      <xdr:colOff>412102</xdr:colOff>
      <xdr:row>42</xdr:row>
      <xdr:rowOff>68580</xdr:rowOff>
    </xdr:to>
    <mc:AlternateContent xmlns:mc="http://schemas.openxmlformats.org/markup-compatibility/2006" xmlns:tsle="http://schemas.microsoft.com/office/drawing/2012/timeslicer">
      <mc:Choice Requires="tsle">
        <xdr:graphicFrame macro="">
          <xdr:nvGraphicFramePr>
            <xdr:cNvPr id="30" name="creation_date 1">
              <a:extLst>
                <a:ext uri="{FF2B5EF4-FFF2-40B4-BE49-F238E27FC236}">
                  <a16:creationId xmlns:a16="http://schemas.microsoft.com/office/drawing/2014/main" id="{392C308C-A1D9-431F-9380-DD4E72106976}"/>
                </a:ext>
              </a:extLst>
            </xdr:cNvPr>
            <xdr:cNvGraphicFramePr/>
          </xdr:nvGraphicFramePr>
          <xdr:xfrm>
            <a:off x="0" y="0"/>
            <a:ext cx="0" cy="0"/>
          </xdr:xfrm>
          <a:graphic>
            <a:graphicData uri="http://schemas.microsoft.com/office/drawing/2012/timeslicer">
              <tsle:timeslicer name="creation_date 1"/>
            </a:graphicData>
          </a:graphic>
        </xdr:graphicFrame>
      </mc:Choice>
      <mc:Fallback xmlns="">
        <xdr:sp macro="" textlink="">
          <xdr:nvSpPr>
            <xdr:cNvPr id="0" name=""/>
            <xdr:cNvSpPr>
              <a:spLocks noTextEdit="1"/>
            </xdr:cNvSpPr>
          </xdr:nvSpPr>
          <xdr:spPr>
            <a:xfrm>
              <a:off x="1426340" y="6203924"/>
              <a:ext cx="1926149" cy="17023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23326</xdr:colOff>
      <xdr:row>8</xdr:row>
      <xdr:rowOff>53340</xdr:rowOff>
    </xdr:from>
    <xdr:to>
      <xdr:col>12</xdr:col>
      <xdr:colOff>411480</xdr:colOff>
      <xdr:row>20</xdr:row>
      <xdr:rowOff>101082</xdr:rowOff>
    </xdr:to>
    <xdr:sp macro="" textlink="">
      <xdr:nvSpPr>
        <xdr:cNvPr id="31" name="Rectangle: Rounded Corners 30">
          <a:extLst>
            <a:ext uri="{FF2B5EF4-FFF2-40B4-BE49-F238E27FC236}">
              <a16:creationId xmlns:a16="http://schemas.microsoft.com/office/drawing/2014/main" id="{CE87F7B7-E3A4-A752-8F7C-F907A7D977EF}"/>
            </a:ext>
          </a:extLst>
        </xdr:cNvPr>
        <xdr:cNvSpPr/>
      </xdr:nvSpPr>
      <xdr:spPr>
        <a:xfrm>
          <a:off x="3662265" y="1546238"/>
          <a:ext cx="4027093" cy="2287089"/>
        </a:xfrm>
        <a:prstGeom prst="roundRect">
          <a:avLst>
            <a:gd name="adj" fmla="val 464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510540</xdr:colOff>
      <xdr:row>8</xdr:row>
      <xdr:rowOff>76200</xdr:rowOff>
    </xdr:from>
    <xdr:to>
      <xdr:col>20</xdr:col>
      <xdr:colOff>31102</xdr:colOff>
      <xdr:row>20</xdr:row>
      <xdr:rowOff>99060</xdr:rowOff>
    </xdr:to>
    <xdr:sp macro="" textlink="">
      <xdr:nvSpPr>
        <xdr:cNvPr id="33" name="Rectangle: Rounded Corners 32">
          <a:extLst>
            <a:ext uri="{FF2B5EF4-FFF2-40B4-BE49-F238E27FC236}">
              <a16:creationId xmlns:a16="http://schemas.microsoft.com/office/drawing/2014/main" id="{42719895-DDA8-4504-8238-78C48022D6EF}"/>
            </a:ext>
          </a:extLst>
        </xdr:cNvPr>
        <xdr:cNvSpPr/>
      </xdr:nvSpPr>
      <xdr:spPr>
        <a:xfrm>
          <a:off x="7788418" y="1569098"/>
          <a:ext cx="4372480" cy="2262207"/>
        </a:xfrm>
        <a:prstGeom prst="roundRect">
          <a:avLst>
            <a:gd name="adj" fmla="val 2578"/>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12</xdr:col>
      <xdr:colOff>559836</xdr:colOff>
      <xdr:row>8</xdr:row>
      <xdr:rowOff>114301</xdr:rowOff>
    </xdr:from>
    <xdr:to>
      <xdr:col>19</xdr:col>
      <xdr:colOff>567611</xdr:colOff>
      <xdr:row>20</xdr:row>
      <xdr:rowOff>46654</xdr:rowOff>
    </xdr:to>
    <xdr:graphicFrame macro="">
      <xdr:nvGraphicFramePr>
        <xdr:cNvPr id="34" name="Chart 33">
          <a:extLst>
            <a:ext uri="{FF2B5EF4-FFF2-40B4-BE49-F238E27FC236}">
              <a16:creationId xmlns:a16="http://schemas.microsoft.com/office/drawing/2014/main" id="{C02FDF51-0747-4789-A4BB-1CA3F74E5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45720</xdr:colOff>
      <xdr:row>21</xdr:row>
      <xdr:rowOff>22860</xdr:rowOff>
    </xdr:from>
    <xdr:to>
      <xdr:col>9</xdr:col>
      <xdr:colOff>426720</xdr:colOff>
      <xdr:row>32</xdr:row>
      <xdr:rowOff>22860</xdr:rowOff>
    </xdr:to>
    <xdr:sp macro="" textlink="">
      <xdr:nvSpPr>
        <xdr:cNvPr id="35" name="Rectangle: Rounded Corners 34">
          <a:extLst>
            <a:ext uri="{FF2B5EF4-FFF2-40B4-BE49-F238E27FC236}">
              <a16:creationId xmlns:a16="http://schemas.microsoft.com/office/drawing/2014/main" id="{E2933283-A324-4811-92EB-21E6F19603B8}"/>
            </a:ext>
          </a:extLst>
        </xdr:cNvPr>
        <xdr:cNvSpPr/>
      </xdr:nvSpPr>
      <xdr:spPr>
        <a:xfrm>
          <a:off x="3703320" y="3863340"/>
          <a:ext cx="2209800" cy="2011680"/>
        </a:xfrm>
        <a:prstGeom prst="roundRect">
          <a:avLst>
            <a:gd name="adj" fmla="val 464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137160</xdr:colOff>
      <xdr:row>21</xdr:row>
      <xdr:rowOff>77756</xdr:rowOff>
    </xdr:from>
    <xdr:to>
      <xdr:col>9</xdr:col>
      <xdr:colOff>350520</xdr:colOff>
      <xdr:row>31</xdr:row>
      <xdr:rowOff>139959</xdr:rowOff>
    </xdr:to>
    <xdr:graphicFrame macro="">
      <xdr:nvGraphicFramePr>
        <xdr:cNvPr id="36" name="Chart 35">
          <a:extLst>
            <a:ext uri="{FF2B5EF4-FFF2-40B4-BE49-F238E27FC236}">
              <a16:creationId xmlns:a16="http://schemas.microsoft.com/office/drawing/2014/main" id="{5E4E3891-74DA-48B2-ABAD-CF6D0B953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563569</xdr:colOff>
      <xdr:row>21</xdr:row>
      <xdr:rowOff>38100</xdr:rowOff>
    </xdr:from>
    <xdr:to>
      <xdr:col>13</xdr:col>
      <xdr:colOff>334969</xdr:colOff>
      <xdr:row>32</xdr:row>
      <xdr:rowOff>38100</xdr:rowOff>
    </xdr:to>
    <xdr:sp macro="" textlink="">
      <xdr:nvSpPr>
        <xdr:cNvPr id="37" name="Rectangle: Rounded Corners 36">
          <a:extLst>
            <a:ext uri="{FF2B5EF4-FFF2-40B4-BE49-F238E27FC236}">
              <a16:creationId xmlns:a16="http://schemas.microsoft.com/office/drawing/2014/main" id="{B6677632-A306-46A4-903A-449E154DAD82}"/>
            </a:ext>
          </a:extLst>
        </xdr:cNvPr>
        <xdr:cNvSpPr/>
      </xdr:nvSpPr>
      <xdr:spPr>
        <a:xfrm>
          <a:off x="6021977" y="3956957"/>
          <a:ext cx="2197359" cy="2052735"/>
        </a:xfrm>
        <a:prstGeom prst="roundRect">
          <a:avLst>
            <a:gd name="adj" fmla="val 464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38877</xdr:colOff>
      <xdr:row>21</xdr:row>
      <xdr:rowOff>116632</xdr:rowOff>
    </xdr:from>
    <xdr:to>
      <xdr:col>13</xdr:col>
      <xdr:colOff>265766</xdr:colOff>
      <xdr:row>31</xdr:row>
      <xdr:rowOff>171060</xdr:rowOff>
    </xdr:to>
    <mc:AlternateContent xmlns:mc="http://schemas.openxmlformats.org/markup-compatibility/2006">
      <mc:Choice xmlns:cx2="http://schemas.microsoft.com/office/drawing/2015/10/21/chartex" Requires="cx2">
        <xdr:graphicFrame macro="">
          <xdr:nvGraphicFramePr>
            <xdr:cNvPr id="38" name="Chart 37">
              <a:extLst>
                <a:ext uri="{FF2B5EF4-FFF2-40B4-BE49-F238E27FC236}">
                  <a16:creationId xmlns:a16="http://schemas.microsoft.com/office/drawing/2014/main" id="{D49A6E4F-6D89-4C0C-85E1-28067897EE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134877" y="3957112"/>
              <a:ext cx="2055689" cy="188322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457356</xdr:colOff>
      <xdr:row>21</xdr:row>
      <xdr:rowOff>54429</xdr:rowOff>
    </xdr:from>
    <xdr:to>
      <xdr:col>20</xdr:col>
      <xdr:colOff>45876</xdr:colOff>
      <xdr:row>32</xdr:row>
      <xdr:rowOff>38255</xdr:rowOff>
    </xdr:to>
    <xdr:sp macro="" textlink="">
      <xdr:nvSpPr>
        <xdr:cNvPr id="39" name="Rectangle: Rounded Corners 38">
          <a:extLst>
            <a:ext uri="{FF2B5EF4-FFF2-40B4-BE49-F238E27FC236}">
              <a16:creationId xmlns:a16="http://schemas.microsoft.com/office/drawing/2014/main" id="{DEE68DB6-AE66-4EED-9EC5-81D9E8B07984}"/>
            </a:ext>
          </a:extLst>
        </xdr:cNvPr>
        <xdr:cNvSpPr/>
      </xdr:nvSpPr>
      <xdr:spPr>
        <a:xfrm>
          <a:off x="8341723" y="3973286"/>
          <a:ext cx="3833949" cy="2036561"/>
        </a:xfrm>
        <a:prstGeom prst="roundRect">
          <a:avLst>
            <a:gd name="adj" fmla="val 464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497633</xdr:colOff>
      <xdr:row>21</xdr:row>
      <xdr:rowOff>60960</xdr:rowOff>
    </xdr:from>
    <xdr:to>
      <xdr:col>19</xdr:col>
      <xdr:colOff>575387</xdr:colOff>
      <xdr:row>31</xdr:row>
      <xdr:rowOff>137160</xdr:rowOff>
    </xdr:to>
    <xdr:graphicFrame macro="">
      <xdr:nvGraphicFramePr>
        <xdr:cNvPr id="40" name="Chart 39">
          <a:extLst>
            <a:ext uri="{FF2B5EF4-FFF2-40B4-BE49-F238E27FC236}">
              <a16:creationId xmlns:a16="http://schemas.microsoft.com/office/drawing/2014/main" id="{E3D69E99-11A3-4C08-BC92-2ADC3748A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31102</xdr:colOff>
      <xdr:row>32</xdr:row>
      <xdr:rowOff>129540</xdr:rowOff>
    </xdr:from>
    <xdr:to>
      <xdr:col>12</xdr:col>
      <xdr:colOff>381000</xdr:colOff>
      <xdr:row>47</xdr:row>
      <xdr:rowOff>23326</xdr:rowOff>
    </xdr:to>
    <xdr:sp macro="" textlink="">
      <xdr:nvSpPr>
        <xdr:cNvPr id="41" name="Rectangle: Rounded Corners 40">
          <a:extLst>
            <a:ext uri="{FF2B5EF4-FFF2-40B4-BE49-F238E27FC236}">
              <a16:creationId xmlns:a16="http://schemas.microsoft.com/office/drawing/2014/main" id="{986FB949-5152-429F-B772-7A9B5802138E}"/>
            </a:ext>
          </a:extLst>
        </xdr:cNvPr>
        <xdr:cNvSpPr/>
      </xdr:nvSpPr>
      <xdr:spPr>
        <a:xfrm>
          <a:off x="3670041" y="6101132"/>
          <a:ext cx="3988837" cy="2692970"/>
        </a:xfrm>
        <a:prstGeom prst="roundRect">
          <a:avLst>
            <a:gd name="adj" fmla="val 464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77755</xdr:colOff>
      <xdr:row>33</xdr:row>
      <xdr:rowOff>15240</xdr:rowOff>
    </xdr:from>
    <xdr:to>
      <xdr:col>12</xdr:col>
      <xdr:colOff>349899</xdr:colOff>
      <xdr:row>46</xdr:row>
      <xdr:rowOff>132184</xdr:rowOff>
    </xdr:to>
    <xdr:graphicFrame macro="">
      <xdr:nvGraphicFramePr>
        <xdr:cNvPr id="42" name="Chart 41">
          <a:extLst>
            <a:ext uri="{FF2B5EF4-FFF2-40B4-BE49-F238E27FC236}">
              <a16:creationId xmlns:a16="http://schemas.microsoft.com/office/drawing/2014/main" id="{52C611BE-E5BF-4A8B-9D58-CEDE2A9AB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518160</xdr:colOff>
      <xdr:row>32</xdr:row>
      <xdr:rowOff>153177</xdr:rowOff>
    </xdr:from>
    <xdr:to>
      <xdr:col>20</xdr:col>
      <xdr:colOff>68580</xdr:colOff>
      <xdr:row>47</xdr:row>
      <xdr:rowOff>61737</xdr:rowOff>
    </xdr:to>
    <xdr:sp macro="" textlink="">
      <xdr:nvSpPr>
        <xdr:cNvPr id="43" name="Rectangle: Rounded Corners 42">
          <a:extLst>
            <a:ext uri="{FF2B5EF4-FFF2-40B4-BE49-F238E27FC236}">
              <a16:creationId xmlns:a16="http://schemas.microsoft.com/office/drawing/2014/main" id="{321A97F8-C01A-438B-8E38-B12D898CCBFF}"/>
            </a:ext>
          </a:extLst>
        </xdr:cNvPr>
        <xdr:cNvSpPr/>
      </xdr:nvSpPr>
      <xdr:spPr>
        <a:xfrm>
          <a:off x="7796038" y="6124769"/>
          <a:ext cx="4402338" cy="2707744"/>
        </a:xfrm>
        <a:prstGeom prst="roundRect">
          <a:avLst>
            <a:gd name="adj" fmla="val 464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567612</xdr:colOff>
      <xdr:row>32</xdr:row>
      <xdr:rowOff>155510</xdr:rowOff>
    </xdr:from>
    <xdr:to>
      <xdr:col>20</xdr:col>
      <xdr:colOff>15551</xdr:colOff>
      <xdr:row>46</xdr:row>
      <xdr:rowOff>155510</xdr:rowOff>
    </xdr:to>
    <xdr:graphicFrame macro="">
      <xdr:nvGraphicFramePr>
        <xdr:cNvPr id="44" name="Chart 43">
          <a:extLst>
            <a:ext uri="{FF2B5EF4-FFF2-40B4-BE49-F238E27FC236}">
              <a16:creationId xmlns:a16="http://schemas.microsoft.com/office/drawing/2014/main" id="{7D5DEB55-CD14-48FA-9E44-F52DAC7B4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85529</xdr:colOff>
      <xdr:row>8</xdr:row>
      <xdr:rowOff>85530</xdr:rowOff>
    </xdr:from>
    <xdr:to>
      <xdr:col>12</xdr:col>
      <xdr:colOff>373223</xdr:colOff>
      <xdr:row>20</xdr:row>
      <xdr:rowOff>77755</xdr:rowOff>
    </xdr:to>
    <xdr:graphicFrame macro="">
      <xdr:nvGraphicFramePr>
        <xdr:cNvPr id="21" name="Chart 20">
          <a:extLst>
            <a:ext uri="{FF2B5EF4-FFF2-40B4-BE49-F238E27FC236}">
              <a16:creationId xmlns:a16="http://schemas.microsoft.com/office/drawing/2014/main" id="{328647EF-5E7C-4AF3-BE93-2D760479D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393438</xdr:colOff>
      <xdr:row>5</xdr:row>
      <xdr:rowOff>132184</xdr:rowOff>
    </xdr:from>
    <xdr:to>
      <xdr:col>9</xdr:col>
      <xdr:colOff>116633</xdr:colOff>
      <xdr:row>7</xdr:row>
      <xdr:rowOff>88644</xdr:rowOff>
    </xdr:to>
    <xdr:pic>
      <xdr:nvPicPr>
        <xdr:cNvPr id="23" name="Picture 22">
          <a:extLst>
            <a:ext uri="{FF2B5EF4-FFF2-40B4-BE49-F238E27FC236}">
              <a16:creationId xmlns:a16="http://schemas.microsoft.com/office/drawing/2014/main" id="{302AED76-E76E-2F6D-5AFA-6C13910D74F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245356" y="1065245"/>
          <a:ext cx="329685" cy="329685"/>
        </a:xfrm>
        <a:prstGeom prst="rect">
          <a:avLst/>
        </a:prstGeom>
      </xdr:spPr>
    </xdr:pic>
    <xdr:clientData/>
  </xdr:twoCellAnchor>
  <xdr:twoCellAnchor editAs="oneCell">
    <xdr:from>
      <xdr:col>12</xdr:col>
      <xdr:colOff>77755</xdr:colOff>
      <xdr:row>5</xdr:row>
      <xdr:rowOff>95542</xdr:rowOff>
    </xdr:from>
    <xdr:to>
      <xdr:col>12</xdr:col>
      <xdr:colOff>412101</xdr:colOff>
      <xdr:row>7</xdr:row>
      <xdr:rowOff>56663</xdr:rowOff>
    </xdr:to>
    <xdr:pic>
      <xdr:nvPicPr>
        <xdr:cNvPr id="25" name="Picture 24">
          <a:extLst>
            <a:ext uri="{FF2B5EF4-FFF2-40B4-BE49-F238E27FC236}">
              <a16:creationId xmlns:a16="http://schemas.microsoft.com/office/drawing/2014/main" id="{5FA6F1CF-E6BF-F149-4CEE-7F9C0CF7463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355633" y="1028603"/>
          <a:ext cx="334346" cy="334346"/>
        </a:xfrm>
        <a:prstGeom prst="rect">
          <a:avLst/>
        </a:prstGeom>
      </xdr:spPr>
    </xdr:pic>
    <xdr:clientData/>
  </xdr:twoCellAnchor>
  <xdr:twoCellAnchor editAs="oneCell">
    <xdr:from>
      <xdr:col>15</xdr:col>
      <xdr:colOff>357672</xdr:colOff>
      <xdr:row>5</xdr:row>
      <xdr:rowOff>171059</xdr:rowOff>
    </xdr:from>
    <xdr:to>
      <xdr:col>16</xdr:col>
      <xdr:colOff>78699</xdr:colOff>
      <xdr:row>7</xdr:row>
      <xdr:rowOff>125351</xdr:rowOff>
    </xdr:to>
    <xdr:pic>
      <xdr:nvPicPr>
        <xdr:cNvPr id="27" name="Picture 26">
          <a:extLst>
            <a:ext uri="{FF2B5EF4-FFF2-40B4-BE49-F238E27FC236}">
              <a16:creationId xmlns:a16="http://schemas.microsoft.com/office/drawing/2014/main" id="{46C4FF92-C1F8-38CF-4554-74FBE79B99C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455019" y="1104120"/>
          <a:ext cx="327517" cy="327517"/>
        </a:xfrm>
        <a:prstGeom prst="rect">
          <a:avLst/>
        </a:prstGeom>
      </xdr:spPr>
    </xdr:pic>
    <xdr:clientData/>
  </xdr:twoCellAnchor>
  <xdr:twoCellAnchor editAs="oneCell">
    <xdr:from>
      <xdr:col>19</xdr:col>
      <xdr:colOff>233266</xdr:colOff>
      <xdr:row>5</xdr:row>
      <xdr:rowOff>171061</xdr:rowOff>
    </xdr:from>
    <xdr:to>
      <xdr:col>19</xdr:col>
      <xdr:colOff>538747</xdr:colOff>
      <xdr:row>7</xdr:row>
      <xdr:rowOff>103317</xdr:rowOff>
    </xdr:to>
    <xdr:pic>
      <xdr:nvPicPr>
        <xdr:cNvPr id="46" name="Picture 45">
          <a:extLst>
            <a:ext uri="{FF2B5EF4-FFF2-40B4-BE49-F238E27FC236}">
              <a16:creationId xmlns:a16="http://schemas.microsoft.com/office/drawing/2014/main" id="{EA3B5382-A7FF-2AF2-2743-4080AA71455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1756572" y="1104122"/>
          <a:ext cx="305481" cy="305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15240</xdr:colOff>
      <xdr:row>8</xdr:row>
      <xdr:rowOff>171450</xdr:rowOff>
    </xdr:from>
    <xdr:to>
      <xdr:col>18</xdr:col>
      <xdr:colOff>382905</xdr:colOff>
      <xdr:row>28</xdr:row>
      <xdr:rowOff>180975</xdr:rowOff>
    </xdr:to>
    <xdr:graphicFrame macro="">
      <xdr:nvGraphicFramePr>
        <xdr:cNvPr id="2" name="Chart 1">
          <a:extLst>
            <a:ext uri="{FF2B5EF4-FFF2-40B4-BE49-F238E27FC236}">
              <a16:creationId xmlns:a16="http://schemas.microsoft.com/office/drawing/2014/main" id="{140D5C2A-72A3-AE38-75AA-3FFC5AE86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akshi Gaikwad" id="{F9438A05-4618-44EB-B186-F40A6C028B1C}" userId="14bc5be5c528c4c1"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61.775273148145" createdVersion="8" refreshedVersion="8" minRefreshableVersion="3" recordCount="500" xr:uid="{254135B9-C4E5-4312-AE2F-3E73650C8639}">
  <cacheSource type="worksheet">
    <worksheetSource name="ai_ghibli_trend_dataset_v2"/>
  </cacheSource>
  <cacheFields count="19">
    <cacheField name="image_id" numFmtId="0">
      <sharedItems/>
    </cacheField>
    <cacheField name="user_id" numFmtId="0">
      <sharedItems/>
    </cacheField>
    <cacheField name="prompt" numFmtId="0">
      <sharedItems/>
    </cacheField>
    <cacheField name="likes" numFmtId="0">
      <sharedItems containsSemiMixedTypes="0" containsString="0" containsNumber="1" containsInteger="1" minValue="105" maxValue="4944"/>
    </cacheField>
    <cacheField name="shares" numFmtId="0">
      <sharedItems containsSemiMixedTypes="0" containsString="0" containsNumber="1" containsInteger="1" minValue="13" maxValue="1999"/>
    </cacheField>
    <cacheField name="comments" numFmtId="0">
      <sharedItems containsSemiMixedTypes="0" containsString="0" containsNumber="1" containsInteger="1" minValue="5" maxValue="998"/>
    </cacheField>
    <cacheField name="platform" numFmtId="0">
      <sharedItems count="4">
        <s v="Reddit"/>
        <s v="Instagram"/>
        <s v="TikTok"/>
        <s v="Twitter"/>
      </sharedItems>
    </cacheField>
    <cacheField name="generation_time" numFmtId="0">
      <sharedItems containsSemiMixedTypes="0" containsString="0" containsNumber="1" minValue="1.54" maxValue="14.99"/>
    </cacheField>
    <cacheField name="gpu_usage" numFmtId="0">
      <sharedItems containsSemiMixedTypes="0" containsString="0" containsNumber="1" containsInteger="1" minValue="30" maxValue="90" count="61">
        <n v="49"/>
        <n v="81"/>
        <n v="41"/>
        <n v="88"/>
        <n v="64"/>
        <n v="86"/>
        <n v="58"/>
        <n v="40"/>
        <n v="72"/>
        <n v="46"/>
        <n v="37"/>
        <n v="61"/>
        <n v="69"/>
        <n v="63"/>
        <n v="31"/>
        <n v="66"/>
        <n v="35"/>
        <n v="83"/>
        <n v="57"/>
        <n v="43"/>
        <n v="85"/>
        <n v="70"/>
        <n v="56"/>
        <n v="38"/>
        <n v="59"/>
        <n v="80"/>
        <n v="75"/>
        <n v="67"/>
        <n v="39"/>
        <n v="78"/>
        <n v="34"/>
        <n v="60"/>
        <n v="79"/>
        <n v="90"/>
        <n v="54"/>
        <n v="53"/>
        <n v="36"/>
        <n v="82"/>
        <n v="87"/>
        <n v="32"/>
        <n v="44"/>
        <n v="84"/>
        <n v="62"/>
        <n v="51"/>
        <n v="71"/>
        <n v="52"/>
        <n v="68"/>
        <n v="42"/>
        <n v="76"/>
        <n v="50"/>
        <n v="30"/>
        <n v="77"/>
        <n v="33"/>
        <n v="55"/>
        <n v="48"/>
        <n v="74"/>
        <n v="65"/>
        <n v="89"/>
        <n v="45"/>
        <n v="47"/>
        <n v="73"/>
      </sharedItems>
    </cacheField>
    <cacheField name="file_size_kb" numFmtId="0">
      <sharedItems containsSemiMixedTypes="0" containsString="0" containsNumber="1" containsInteger="1" minValue="101" maxValue="4973"/>
    </cacheField>
    <cacheField name="resolution" numFmtId="0">
      <sharedItems count="3">
        <s v="1024x1024"/>
        <s v="2048x2048"/>
        <s v="512x512"/>
      </sharedItems>
    </cacheField>
    <cacheField name="style_accuracy_score" numFmtId="0">
      <sharedItems containsSemiMixedTypes="0" containsString="0" containsNumber="1" containsInteger="1" minValue="50" maxValue="100"/>
    </cacheField>
    <cacheField name="is_hand_edited" numFmtId="0">
      <sharedItems count="2">
        <s v="Yes"/>
        <s v="No"/>
      </sharedItems>
    </cacheField>
    <cacheField name="ethical_concerns_flag" numFmtId="0">
      <sharedItems/>
    </cacheField>
    <cacheField name="creation_date" numFmtId="14">
      <sharedItems containsSemiMixedTypes="0" containsNonDate="0" containsDate="1" containsString="0" minDate="2025-03-01T00:00:00" maxDate="2025-04-01T00:00:00" count="31">
        <d v="2025-03-11T00:00:00"/>
        <d v="2025-03-06T00:00:00"/>
        <d v="2025-03-23T00:00:00"/>
        <d v="2025-03-03T00:00:00"/>
        <d v="2025-03-10T00:00:00"/>
        <d v="2025-03-14T00:00:00"/>
        <d v="2025-03-31T00:00:00"/>
        <d v="2025-03-22T00:00:00"/>
        <d v="2025-03-26T00:00:00"/>
        <d v="2025-03-21T00:00:00"/>
        <d v="2025-03-27T00:00:00"/>
        <d v="2025-03-13T00:00:00"/>
        <d v="2025-03-09T00:00:00"/>
        <d v="2025-03-20T00:00:00"/>
        <d v="2025-03-30T00:00:00"/>
        <d v="2025-03-17T00:00:00"/>
        <d v="2025-03-29T00:00:00"/>
        <d v="2025-03-04T00:00:00"/>
        <d v="2025-03-15T00:00:00"/>
        <d v="2025-03-24T00:00:00"/>
        <d v="2025-03-19T00:00:00"/>
        <d v="2025-03-02T00:00:00"/>
        <d v="2025-03-07T00:00:00"/>
        <d v="2025-03-08T00:00:00"/>
        <d v="2025-03-16T00:00:00"/>
        <d v="2025-03-05T00:00:00"/>
        <d v="2025-03-25T00:00:00"/>
        <d v="2025-03-01T00:00:00"/>
        <d v="2025-03-12T00:00:00"/>
        <d v="2025-03-28T00:00:00"/>
        <d v="2025-03-18T00:00:00"/>
      </sharedItems>
    </cacheField>
    <cacheField name="top_comment" numFmtId="0">
      <sharedItems/>
    </cacheField>
    <cacheField name="DayWeek" numFmtId="0">
      <sharedItems count="7">
        <s v="Tuesday"/>
        <s v="Thursday"/>
        <s v="Sunday"/>
        <s v="Monday"/>
        <s v="Friday"/>
        <s v="Saturday"/>
        <s v="Wednesday"/>
      </sharedItems>
    </cacheField>
    <cacheField name="Comments2" numFmtId="0">
      <sharedItems count="12">
        <s v="So nostalgic, feels like childhood memories. "/>
        <s v="Absolutely stunning! Love the details. "/>
        <s v="Is this AI or hand-painted? Incredibl"/>
        <s v="This looks straight out of a Ghibli movie! "/>
        <s v="The lighting and atmosphere are perfect. "/>
        <s v="This is giving me serious Spirited Away vibe"/>
        <s v="The colors are so soft and dreamy! "/>
        <s v="I can't believe this is AI-generated! "/>
        <s v="I'd love to live in this worl"/>
        <s v="AI art is getting too good! 🤖"/>
        <s v="This needs to be a real Ghibli fil"/>
        <s v="This reminds me of Howl's Moving Castle! "/>
      </sharedItems>
    </cacheField>
    <cacheField name="Total_Engagement" numFmtId="0" formula="likes+shares+comments" databaseField="0"/>
  </cacheFields>
  <extLst>
    <ext xmlns:x14="http://schemas.microsoft.com/office/spreadsheetml/2009/9/main" uri="{725AE2AE-9491-48be-B2B4-4EB974FC3084}">
      <x14:pivotCacheDefinition pivotCacheId="1544421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77ce5c72-eb45-4651-bcb1-c0677c0fceaf"/>
    <s v="6a7adf3d"/>
    <s v="Studio Ghibli-inspired ocean with giant fish"/>
    <n v="916"/>
    <n v="410"/>
    <n v="555"/>
    <x v="0"/>
    <n v="4.8"/>
    <x v="0"/>
    <n v="1684"/>
    <x v="0"/>
    <n v="89"/>
    <x v="0"/>
    <s v="Yes"/>
    <x v="0"/>
    <s v="So nostalgic, feels like childhood memories. 🎥 #5019"/>
    <x v="0"/>
    <x v="0"/>
  </r>
  <r>
    <s v="7d66c67f-0d11-4ef9-895c-d865ef11fe40"/>
    <s v="523b8706"/>
    <s v="Ghibli-style village at sunset"/>
    <n v="2965"/>
    <n v="1361"/>
    <n v="417"/>
    <x v="0"/>
    <n v="11.11"/>
    <x v="1"/>
    <n v="2808"/>
    <x v="0"/>
    <n v="92"/>
    <x v="0"/>
    <s v="No"/>
    <x v="0"/>
    <s v="Absolutely stunning! Love the details. 🎨 #5729"/>
    <x v="0"/>
    <x v="1"/>
  </r>
  <r>
    <s v="d7978afd-3932-4cce-9a21-5f9bf2bc1f64"/>
    <s v="0e02592a"/>
    <s v="A lone traveler exploring an enchanted ruin"/>
    <n v="4727"/>
    <n v="655"/>
    <n v="785"/>
    <x v="1"/>
    <n v="5.56"/>
    <x v="2"/>
    <n v="1800"/>
    <x v="1"/>
    <n v="61"/>
    <x v="1"/>
    <s v="No"/>
    <x v="1"/>
    <s v="Is this AI or hand-painted? Incredible! #8001"/>
    <x v="1"/>
    <x v="2"/>
  </r>
  <r>
    <s v="cb34636a-a15c-4b15-999c-759dbb8896fe"/>
    <s v="9ed78a42"/>
    <s v="Spirited Away-style bustling market street"/>
    <n v="1629"/>
    <n v="1954"/>
    <n v="212"/>
    <x v="2"/>
    <n v="12.45"/>
    <x v="3"/>
    <n v="479"/>
    <x v="1"/>
    <n v="76"/>
    <x v="1"/>
    <s v="No"/>
    <x v="2"/>
    <s v="Is this AI or hand-painted? Incredible! #5620"/>
    <x v="2"/>
    <x v="2"/>
  </r>
  <r>
    <s v="7511fbb8-db05-4584-a3a4-e8bb525ed58b"/>
    <s v="69ec8f02"/>
    <s v="Magical Ghibli forest with floating lanterns"/>
    <n v="2573"/>
    <n v="1281"/>
    <n v="913"/>
    <x v="2"/>
    <n v="4.8"/>
    <x v="4"/>
    <n v="1789"/>
    <x v="2"/>
    <n v="58"/>
    <x v="1"/>
    <s v="Yes"/>
    <x v="1"/>
    <s v="This looks straight out of a Ghibli movie! 🌟 #3250"/>
    <x v="1"/>
    <x v="3"/>
  </r>
  <r>
    <s v="d2fd397c-b851-489e-a362-ea006b559c9d"/>
    <s v="175d9509"/>
    <s v="Ghibli-style village at sunset"/>
    <n v="3715"/>
    <n v="115"/>
    <n v="949"/>
    <x v="3"/>
    <n v="5.47"/>
    <x v="5"/>
    <n v="2320"/>
    <x v="0"/>
    <n v="52"/>
    <x v="1"/>
    <s v="Yes"/>
    <x v="3"/>
    <s v="So nostalgic, feels like childhood memories. 🎥 #7878"/>
    <x v="3"/>
    <x v="0"/>
  </r>
  <r>
    <s v="961bd3b5-aa79-4f9d-ac94-27f1d982f5be"/>
    <s v="049dffa8"/>
    <s v="A lone traveler exploring an enchanted ruin"/>
    <n v="2334"/>
    <n v="877"/>
    <n v="988"/>
    <x v="3"/>
    <n v="12.15"/>
    <x v="0"/>
    <n v="2708"/>
    <x v="1"/>
    <n v="82"/>
    <x v="0"/>
    <s v="No"/>
    <x v="4"/>
    <s v="The lighting and atmosphere are perfect. 💡 #3366"/>
    <x v="3"/>
    <x v="4"/>
  </r>
  <r>
    <s v="e18a4988-80fc-41fc-90ef-de6d929bf289"/>
    <s v="ed2479d3"/>
    <s v="Ghibli-style night sky with glowing stars"/>
    <n v="1947"/>
    <n v="1129"/>
    <n v="124"/>
    <x v="3"/>
    <n v="4.01"/>
    <x v="6"/>
    <n v="723"/>
    <x v="0"/>
    <n v="97"/>
    <x v="1"/>
    <s v="No"/>
    <x v="5"/>
    <s v="This looks straight out of a Ghibli movie! 🌟 #6194"/>
    <x v="4"/>
    <x v="3"/>
  </r>
  <r>
    <s v="bf427b88-e5ff-41a9-9aa4-a7e65851d40f"/>
    <s v="4c1f78fc"/>
    <s v="Spirited Away-style bustling market street"/>
    <n v="1851"/>
    <n v="1310"/>
    <n v="322"/>
    <x v="3"/>
    <n v="5.16"/>
    <x v="7"/>
    <n v="1394"/>
    <x v="1"/>
    <n v="62"/>
    <x v="1"/>
    <s v="No"/>
    <x v="5"/>
    <s v="The lighting and atmosphere are perfect. 💡 #9277"/>
    <x v="4"/>
    <x v="4"/>
  </r>
  <r>
    <s v="8415eb81-c1fc-4749-8810-7d5b51c70a31"/>
    <s v="d0af0554"/>
    <s v="Magical Ghibli forest with floating lanterns"/>
    <n v="4192"/>
    <n v="1900"/>
    <n v="498"/>
    <x v="0"/>
    <n v="8.2899999999999991"/>
    <x v="8"/>
    <n v="4802"/>
    <x v="2"/>
    <n v="74"/>
    <x v="1"/>
    <s v="No"/>
    <x v="6"/>
    <s v="This is giving me serious Spirited Away vibes! #8101"/>
    <x v="3"/>
    <x v="5"/>
  </r>
  <r>
    <s v="309663b5-c9c5-4926-9a00-a11d48ada5b1"/>
    <s v="19fc18b8"/>
    <s v="Mysterious castle in the clouds, Ghibli-style"/>
    <n v="3451"/>
    <n v="731"/>
    <n v="762"/>
    <x v="2"/>
    <n v="12.14"/>
    <x v="9"/>
    <n v="1537"/>
    <x v="0"/>
    <n v="72"/>
    <x v="1"/>
    <s v="No"/>
    <x v="7"/>
    <s v="The colors are so soft and dreamy! ❤️ #8264"/>
    <x v="5"/>
    <x v="6"/>
  </r>
  <r>
    <s v="4555223f-737b-4a45-9c53-804883bc6839"/>
    <s v="493e0d61"/>
    <s v="Magical Ghibli forest with floating lanterns"/>
    <n v="4170"/>
    <n v="1271"/>
    <n v="765"/>
    <x v="1"/>
    <n v="1.68"/>
    <x v="10"/>
    <n v="3316"/>
    <x v="2"/>
    <n v="63"/>
    <x v="0"/>
    <s v="No"/>
    <x v="8"/>
    <s v="I can't believe this is AI-generated! 😲 #3865"/>
    <x v="6"/>
    <x v="7"/>
  </r>
  <r>
    <s v="d43335f2-b6a4-4af5-8a2f-b65dc56a9cfe"/>
    <s v="eb9d2412"/>
    <s v="Ghibli-style night sky with glowing stars"/>
    <n v="2163"/>
    <n v="1365"/>
    <n v="326"/>
    <x v="0"/>
    <n v="11.85"/>
    <x v="11"/>
    <n v="1508"/>
    <x v="2"/>
    <n v="79"/>
    <x v="0"/>
    <s v="Yes"/>
    <x v="9"/>
    <s v="I'd love to live in this world! #3940"/>
    <x v="4"/>
    <x v="8"/>
  </r>
  <r>
    <s v="070b7d25-3aff-4a40-9804-ca54edadda14"/>
    <s v="61bc80e6"/>
    <s v="Cozy tea shop in a mystical town, Ghibli style"/>
    <n v="4764"/>
    <n v="1969"/>
    <n v="862"/>
    <x v="2"/>
    <n v="6.01"/>
    <x v="0"/>
    <n v="2578"/>
    <x v="2"/>
    <n v="52"/>
    <x v="0"/>
    <s v="Yes"/>
    <x v="10"/>
    <s v="The colors are so soft and dreamy! ❤️ #8917"/>
    <x v="1"/>
    <x v="6"/>
  </r>
  <r>
    <s v="ef81959f-616a-4177-8d4b-d38fd58e6711"/>
    <s v="5e1d9bcc"/>
    <s v="Studio Ghibli-inspired ocean with giant fish"/>
    <n v="3734"/>
    <n v="197"/>
    <n v="326"/>
    <x v="2"/>
    <n v="8.4499999999999993"/>
    <x v="12"/>
    <n v="3540"/>
    <x v="0"/>
    <n v="76"/>
    <x v="1"/>
    <s v="No"/>
    <x v="6"/>
    <s v="This is giving me serious Spirited Away vibes! #8222"/>
    <x v="3"/>
    <x v="5"/>
  </r>
  <r>
    <s v="afbdb7cc-5986-4af8-ab1a-579166ba1503"/>
    <s v="979fd179"/>
    <s v="Magical Ghibli forest with floating lanterns"/>
    <n v="2337"/>
    <n v="1072"/>
    <n v="59"/>
    <x v="0"/>
    <n v="10.27"/>
    <x v="13"/>
    <n v="1608"/>
    <x v="0"/>
    <n v="63"/>
    <x v="1"/>
    <s v="No"/>
    <x v="8"/>
    <s v="The lighting and atmosphere are perfect. 💡 #2656"/>
    <x v="6"/>
    <x v="4"/>
  </r>
  <r>
    <s v="48949c81-23da-433a-91b3-43d3cf648b6d"/>
    <s v="31133ea3"/>
    <s v="Magical Ghibli forest with floating lanterns"/>
    <n v="1279"/>
    <n v="1556"/>
    <n v="53"/>
    <x v="0"/>
    <n v="13.85"/>
    <x v="14"/>
    <n v="4521"/>
    <x v="2"/>
    <n v="74"/>
    <x v="1"/>
    <s v="Yes"/>
    <x v="11"/>
    <s v="This looks straight out of a Ghibli movie! 🌟 #4480"/>
    <x v="1"/>
    <x v="3"/>
  </r>
  <r>
    <s v="46a3cb5e-e150-4948-9beb-3561c02b8c74"/>
    <s v="e9d56852"/>
    <s v="Ghibli-style night sky with glowing stars"/>
    <n v="2460"/>
    <n v="1996"/>
    <n v="152"/>
    <x v="0"/>
    <n v="7.71"/>
    <x v="12"/>
    <n v="2667"/>
    <x v="1"/>
    <n v="53"/>
    <x v="1"/>
    <s v="Yes"/>
    <x v="6"/>
    <s v="I can't believe this is AI-generated! 😲 #5149"/>
    <x v="3"/>
    <x v="7"/>
  </r>
  <r>
    <s v="e08aeae8-7e31-4bfc-b6c2-43713467538a"/>
    <s v="00db8335"/>
    <s v="Ghibli-style mountain with floating islands"/>
    <n v="3972"/>
    <n v="519"/>
    <n v="303"/>
    <x v="2"/>
    <n v="14.78"/>
    <x v="15"/>
    <n v="1058"/>
    <x v="2"/>
    <n v="99"/>
    <x v="1"/>
    <s v="Yes"/>
    <x v="12"/>
    <s v="AI art is getting too good! 🤖✨ #9509"/>
    <x v="2"/>
    <x v="9"/>
  </r>
  <r>
    <s v="7322cd58-be90-4f23-90a0-096fd0c86b95"/>
    <s v="19fa74c1"/>
    <s v="Ghibli-style mountain with floating islands"/>
    <n v="2332"/>
    <n v="678"/>
    <n v="557"/>
    <x v="0"/>
    <n v="7.4"/>
    <x v="16"/>
    <n v="4922"/>
    <x v="0"/>
    <n v="58"/>
    <x v="0"/>
    <s v="No"/>
    <x v="13"/>
    <s v="The colors are so soft and dreamy! ❤️ #8494"/>
    <x v="1"/>
    <x v="6"/>
  </r>
  <r>
    <s v="5fb23dff-e3bd-4e28-aabf-9e3d3a3b20ab"/>
    <s v="7f5da1d0"/>
    <s v="Anime-style train passing through a fantasy world"/>
    <n v="744"/>
    <n v="420"/>
    <n v="178"/>
    <x v="3"/>
    <n v="9.33"/>
    <x v="17"/>
    <n v="348"/>
    <x v="2"/>
    <n v="92"/>
    <x v="0"/>
    <s v="Yes"/>
    <x v="14"/>
    <s v="This is giving me serious Spirited Away vibes! #8286"/>
    <x v="2"/>
    <x v="5"/>
  </r>
  <r>
    <s v="e3f7f27d-7175-44a2-93b2-9deca40503ec"/>
    <s v="a0bfb164"/>
    <s v="A lone traveler exploring an enchanted ruin"/>
    <n v="1413"/>
    <n v="84"/>
    <n v="306"/>
    <x v="3"/>
    <n v="7.99"/>
    <x v="18"/>
    <n v="4471"/>
    <x v="2"/>
    <n v="98"/>
    <x v="0"/>
    <s v="Yes"/>
    <x v="11"/>
    <s v="I'd love to live in this world! #2227"/>
    <x v="1"/>
    <x v="8"/>
  </r>
  <r>
    <s v="73367ff6-3553-48e5-9544-824c8e54d224"/>
    <s v="b2ebcd66"/>
    <s v="Cozy tea shop in a mystical town, Ghibli style"/>
    <n v="4758"/>
    <n v="879"/>
    <n v="777"/>
    <x v="0"/>
    <n v="5.63"/>
    <x v="19"/>
    <n v="1278"/>
    <x v="0"/>
    <n v="89"/>
    <x v="1"/>
    <s v="No"/>
    <x v="4"/>
    <s v="This needs to be a real Ghibli film! #5878"/>
    <x v="3"/>
    <x v="10"/>
  </r>
  <r>
    <s v="7eb67062-249a-40a9-890f-eaa82006e475"/>
    <s v="43520c8c"/>
    <s v="Studio Ghibli-inspired ocean with giant fish"/>
    <n v="683"/>
    <n v="1836"/>
    <n v="222"/>
    <x v="2"/>
    <n v="9.14"/>
    <x v="20"/>
    <n v="1760"/>
    <x v="2"/>
    <n v="67"/>
    <x v="1"/>
    <s v="No"/>
    <x v="15"/>
    <s v="This is giving me serious Spirited Away vibes! #3702"/>
    <x v="3"/>
    <x v="5"/>
  </r>
  <r>
    <s v="45f23bdc-9aef-4fee-9f4b-a92b50833919"/>
    <s v="17b60bdf"/>
    <s v="Ghibli-style village at sunset"/>
    <n v="4514"/>
    <n v="596"/>
    <n v="953"/>
    <x v="3"/>
    <n v="14.84"/>
    <x v="13"/>
    <n v="437"/>
    <x v="2"/>
    <n v="70"/>
    <x v="0"/>
    <s v="No"/>
    <x v="16"/>
    <s v="This reminds me of Howl's Moving Castle! 🏰 #1005"/>
    <x v="5"/>
    <x v="11"/>
  </r>
  <r>
    <s v="cf3bff7c-98cd-469d-83e3-140099af0acd"/>
    <s v="fd267200"/>
    <s v="Anime-style train passing through a fantasy world"/>
    <n v="1743"/>
    <n v="648"/>
    <n v="489"/>
    <x v="3"/>
    <n v="10.31"/>
    <x v="21"/>
    <n v="4244"/>
    <x v="1"/>
    <n v="96"/>
    <x v="1"/>
    <s v="Yes"/>
    <x v="4"/>
    <s v="So nostalgic, feels like childhood memories. 🎥 #8414"/>
    <x v="3"/>
    <x v="0"/>
  </r>
  <r>
    <s v="93924955-40c3-44d7-ae01-7e5b9d252a72"/>
    <s v="9b33e5df"/>
    <s v="Ghibli-style mountain with floating islands"/>
    <n v="2410"/>
    <n v="726"/>
    <n v="237"/>
    <x v="3"/>
    <n v="4.9800000000000004"/>
    <x v="1"/>
    <n v="3600"/>
    <x v="0"/>
    <n v="94"/>
    <x v="0"/>
    <s v="No"/>
    <x v="17"/>
    <s v="I'd love to live in this world! #2000"/>
    <x v="0"/>
    <x v="8"/>
  </r>
  <r>
    <s v="4dd2e483-d841-4e12-8e6d-4f827ab4ad8f"/>
    <s v="2f78349b"/>
    <s v="Studio Ghibli-inspired ocean with giant fish"/>
    <n v="3931"/>
    <n v="448"/>
    <n v="117"/>
    <x v="0"/>
    <n v="7.28"/>
    <x v="22"/>
    <n v="3948"/>
    <x v="2"/>
    <n v="64"/>
    <x v="0"/>
    <s v="No"/>
    <x v="7"/>
    <s v="I can't believe this is AI-generated! 😲 #8503"/>
    <x v="5"/>
    <x v="7"/>
  </r>
  <r>
    <s v="e06e1584-d749-4593-9124-fbf2db8349e7"/>
    <s v="fcfabb84"/>
    <s v="Ghibli-style mountain with floating islands"/>
    <n v="1111"/>
    <n v="954"/>
    <n v="806"/>
    <x v="0"/>
    <n v="6.37"/>
    <x v="17"/>
    <n v="4943"/>
    <x v="2"/>
    <n v="59"/>
    <x v="1"/>
    <s v="No"/>
    <x v="9"/>
    <s v="Absolutely stunning! Love the details. 🎨 #7210"/>
    <x v="4"/>
    <x v="1"/>
  </r>
  <r>
    <s v="dc151719-42df-4b8e-b9de-e0edf5e4da54"/>
    <s v="889f6004"/>
    <s v="Mysterious temple hidden in a magical forest"/>
    <n v="4903"/>
    <n v="1956"/>
    <n v="198"/>
    <x v="0"/>
    <n v="7.35"/>
    <x v="20"/>
    <n v="1267"/>
    <x v="2"/>
    <n v="95"/>
    <x v="0"/>
    <s v="Yes"/>
    <x v="5"/>
    <s v="This needs to be a real Ghibli film! #7651"/>
    <x v="4"/>
    <x v="10"/>
  </r>
  <r>
    <s v="656f4a10-ac3c-4791-876d-a76031ba53e3"/>
    <s v="bbc07136"/>
    <s v="Ghibli-style mountain with floating islands"/>
    <n v="188"/>
    <n v="789"/>
    <n v="955"/>
    <x v="2"/>
    <n v="7.23"/>
    <x v="23"/>
    <n v="3213"/>
    <x v="1"/>
    <n v="55"/>
    <x v="1"/>
    <s v="No"/>
    <x v="9"/>
    <s v="I'd love to live in this world! #4849"/>
    <x v="4"/>
    <x v="8"/>
  </r>
  <r>
    <s v="3228b1de-2657-450f-9faf-02b76c8de875"/>
    <s v="3b12ce8c"/>
    <s v="Ghibli-style night sky with glowing stars"/>
    <n v="2056"/>
    <n v="1740"/>
    <n v="571"/>
    <x v="3"/>
    <n v="5.01"/>
    <x v="9"/>
    <n v="2496"/>
    <x v="2"/>
    <n v="62"/>
    <x v="1"/>
    <s v="No"/>
    <x v="18"/>
    <s v="AI art is getting too good! 🤖✨ #2525"/>
    <x v="5"/>
    <x v="9"/>
  </r>
  <r>
    <s v="e195083d-5091-48f1-89da-7a7d6d1e6b99"/>
    <s v="b60ad48c"/>
    <s v="Anime-style train passing through a fantasy world"/>
    <n v="3234"/>
    <n v="984"/>
    <n v="998"/>
    <x v="3"/>
    <n v="10.029999999999999"/>
    <x v="15"/>
    <n v="3844"/>
    <x v="1"/>
    <n v="63"/>
    <x v="0"/>
    <s v="No"/>
    <x v="13"/>
    <s v="Is this AI or hand-painted? Incredible! #6314"/>
    <x v="1"/>
    <x v="2"/>
  </r>
  <r>
    <s v="9e875e2b-e809-4ec3-8c66-8e3737bb4f27"/>
    <s v="b1952453"/>
    <s v="Mysterious temple hidden in a magical forest"/>
    <n v="4673"/>
    <n v="330"/>
    <n v="328"/>
    <x v="1"/>
    <n v="3.43"/>
    <x v="24"/>
    <n v="3889"/>
    <x v="0"/>
    <n v="76"/>
    <x v="1"/>
    <s v="Yes"/>
    <x v="0"/>
    <s v="This is giving me serious Spirited Away vibes! #3336"/>
    <x v="0"/>
    <x v="5"/>
  </r>
  <r>
    <s v="1a56ef3b-9845-4670-89e7-76dd906e302a"/>
    <s v="70f5969e"/>
    <s v="Ghibli-style mountain with floating islands"/>
    <n v="2453"/>
    <n v="1460"/>
    <n v="529"/>
    <x v="1"/>
    <n v="14.93"/>
    <x v="25"/>
    <n v="437"/>
    <x v="1"/>
    <n v="91"/>
    <x v="1"/>
    <s v="Yes"/>
    <x v="12"/>
    <s v="So nostalgic, feels like childhood memories. 🎥 #4794"/>
    <x v="2"/>
    <x v="0"/>
  </r>
  <r>
    <s v="8d2a79dd-08f4-4197-92b1-9adc2f0c2686"/>
    <s v="8fd2a81f"/>
    <s v="Magical Ghibli forest with floating lanterns"/>
    <n v="3353"/>
    <n v="1123"/>
    <n v="76"/>
    <x v="2"/>
    <n v="10.16"/>
    <x v="26"/>
    <n v="3373"/>
    <x v="1"/>
    <n v="84"/>
    <x v="1"/>
    <s v="No"/>
    <x v="2"/>
    <s v="This needs to be a real Ghibli film! #4737"/>
    <x v="2"/>
    <x v="10"/>
  </r>
  <r>
    <s v="88808a48-bd4d-4e58-9f35-904910ea9934"/>
    <s v="4a9aa0e8"/>
    <s v="A lone traveler exploring an enchanted ruin"/>
    <n v="764"/>
    <n v="1589"/>
    <n v="958"/>
    <x v="1"/>
    <n v="12.5"/>
    <x v="27"/>
    <n v="934"/>
    <x v="2"/>
    <n v="80"/>
    <x v="0"/>
    <s v="Yes"/>
    <x v="19"/>
    <s v="This looks straight out of a Ghibli movie! 🌟 #2477"/>
    <x v="3"/>
    <x v="3"/>
  </r>
  <r>
    <s v="c0276e6f-c34c-4741-b99b-848bbd49b3c2"/>
    <s v="3bf83d8d"/>
    <s v="Ghibli-style mountain with floating islands"/>
    <n v="4442"/>
    <n v="13"/>
    <n v="965"/>
    <x v="0"/>
    <n v="1.57"/>
    <x v="28"/>
    <n v="459"/>
    <x v="2"/>
    <n v="91"/>
    <x v="1"/>
    <s v="No"/>
    <x v="6"/>
    <s v="I'd love to live in this world! #2678"/>
    <x v="3"/>
    <x v="8"/>
  </r>
  <r>
    <s v="0154a047-c13d-4434-a80e-b1b28f4fbeef"/>
    <s v="7936b1e6"/>
    <s v="Anime-style train passing through a fantasy world"/>
    <n v="3593"/>
    <n v="1178"/>
    <n v="849"/>
    <x v="2"/>
    <n v="5.05"/>
    <x v="29"/>
    <n v="4918"/>
    <x v="0"/>
    <n v="73"/>
    <x v="1"/>
    <s v="No"/>
    <x v="20"/>
    <s v="The colors are so soft and dreamy! ❤️ #8349"/>
    <x v="6"/>
    <x v="6"/>
  </r>
  <r>
    <s v="23c61352-e1e5-4030-a44c-fc3a5134ee12"/>
    <s v="bb0f0ccd"/>
    <s v="Mysterious castle in the clouds, Ghibli-style"/>
    <n v="3094"/>
    <n v="775"/>
    <n v="972"/>
    <x v="2"/>
    <n v="2.2000000000000002"/>
    <x v="30"/>
    <n v="2183"/>
    <x v="2"/>
    <n v="50"/>
    <x v="0"/>
    <s v="Yes"/>
    <x v="11"/>
    <s v="The colors are so soft and dreamy! ❤️ #5124"/>
    <x v="1"/>
    <x v="6"/>
  </r>
  <r>
    <s v="f14d7bc6-113f-461a-b8e6-3f8a56f0e8a9"/>
    <s v="3180b790"/>
    <s v="Ghibli-style mountain with floating islands"/>
    <n v="2592"/>
    <n v="898"/>
    <n v="397"/>
    <x v="3"/>
    <n v="5.36"/>
    <x v="31"/>
    <n v="2849"/>
    <x v="0"/>
    <n v="53"/>
    <x v="0"/>
    <s v="No"/>
    <x v="1"/>
    <s v="Is this AI or hand-painted? Incredible! #3899"/>
    <x v="1"/>
    <x v="2"/>
  </r>
  <r>
    <s v="587eb248-9af5-4eff-983d-3aa36895c557"/>
    <s v="66310229"/>
    <s v="Anime-style train passing through a fantasy world"/>
    <n v="4210"/>
    <n v="589"/>
    <n v="106"/>
    <x v="2"/>
    <n v="12.02"/>
    <x v="32"/>
    <n v="1889"/>
    <x v="1"/>
    <n v="79"/>
    <x v="1"/>
    <s v="Yes"/>
    <x v="21"/>
    <s v="AI art is getting too good! 🤖✨ #5363"/>
    <x v="2"/>
    <x v="9"/>
  </r>
  <r>
    <s v="8ad4c040-557a-4591-894c-c141551c2f55"/>
    <s v="b4a089ac"/>
    <s v="Spirited Away-style bustling market street"/>
    <n v="2804"/>
    <n v="980"/>
    <n v="767"/>
    <x v="1"/>
    <n v="14.06"/>
    <x v="33"/>
    <n v="3648"/>
    <x v="0"/>
    <n v="52"/>
    <x v="0"/>
    <s v="Yes"/>
    <x v="16"/>
    <s v="This looks straight out of a Ghibli movie! 🌟 #7524"/>
    <x v="5"/>
    <x v="3"/>
  </r>
  <r>
    <s v="9ed21f97-eeb6-4a66-8999-736ea7e03440"/>
    <s v="90946216"/>
    <s v="Anime-style train passing through a fantasy world"/>
    <n v="406"/>
    <n v="1461"/>
    <n v="626"/>
    <x v="1"/>
    <n v="11.53"/>
    <x v="34"/>
    <n v="3928"/>
    <x v="1"/>
    <n v="59"/>
    <x v="0"/>
    <s v="Yes"/>
    <x v="9"/>
    <s v="Is this AI or hand-painted? Incredible! #9037"/>
    <x v="4"/>
    <x v="2"/>
  </r>
  <r>
    <s v="08bafab2-b385-4c8c-9c22-3eb525b92e1d"/>
    <s v="1cc8dc37"/>
    <s v="Cozy tea shop in a mystical town, Ghibli style"/>
    <n v="1066"/>
    <n v="1763"/>
    <n v="277"/>
    <x v="1"/>
    <n v="12.63"/>
    <x v="35"/>
    <n v="336"/>
    <x v="2"/>
    <n v="74"/>
    <x v="0"/>
    <s v="Yes"/>
    <x v="19"/>
    <s v="The lighting and atmosphere are perfect. 💡 #7257"/>
    <x v="3"/>
    <x v="4"/>
  </r>
  <r>
    <s v="d4c393f8-72c9-4a3a-bcd2-ef675040ee03"/>
    <s v="1b9392cd"/>
    <s v="Cozy tea shop in a mystical town, Ghibli style"/>
    <n v="4655"/>
    <n v="1375"/>
    <n v="886"/>
    <x v="3"/>
    <n v="11.42"/>
    <x v="8"/>
    <n v="2898"/>
    <x v="2"/>
    <n v="58"/>
    <x v="1"/>
    <s v="No"/>
    <x v="22"/>
    <s v="This looks straight out of a Ghibli movie! 🌟 #5620"/>
    <x v="4"/>
    <x v="3"/>
  </r>
  <r>
    <s v="b882d1e6-a292-466a-8396-e67daea9f951"/>
    <s v="e62fb271"/>
    <s v="A lone traveler exploring an enchanted ruin"/>
    <n v="631"/>
    <n v="566"/>
    <n v="374"/>
    <x v="0"/>
    <n v="14.02"/>
    <x v="17"/>
    <n v="4530"/>
    <x v="0"/>
    <n v="53"/>
    <x v="0"/>
    <s v="No"/>
    <x v="4"/>
    <s v="This is giving me serious Spirited Away vibes! #4291"/>
    <x v="3"/>
    <x v="5"/>
  </r>
  <r>
    <s v="f3f210e2-4a2e-48c7-af71-37392e9cc146"/>
    <s v="003a2895"/>
    <s v="Spirited Away-style bustling market street"/>
    <n v="3446"/>
    <n v="756"/>
    <n v="464"/>
    <x v="2"/>
    <n v="11.72"/>
    <x v="36"/>
    <n v="4468"/>
    <x v="0"/>
    <n v="51"/>
    <x v="0"/>
    <s v="Yes"/>
    <x v="23"/>
    <s v="The colors are so soft and dreamy! ❤️ #2307"/>
    <x v="5"/>
    <x v="6"/>
  </r>
  <r>
    <s v="5a0865b9-36f8-423e-ad27-69a731f5ab9c"/>
    <s v="b802ce01"/>
    <s v="Magical Ghibli forest with floating lanterns"/>
    <n v="2282"/>
    <n v="412"/>
    <n v="980"/>
    <x v="2"/>
    <n v="12.41"/>
    <x v="37"/>
    <n v="418"/>
    <x v="1"/>
    <n v="95"/>
    <x v="1"/>
    <s v="Yes"/>
    <x v="19"/>
    <s v="Absolutely stunning! Love the details. 🎨 #3831"/>
    <x v="3"/>
    <x v="1"/>
  </r>
  <r>
    <s v="e016166b-1bcb-4931-a1f4-7f72e77ceb6a"/>
    <s v="b66db03b"/>
    <s v="Anime-style train passing through a fantasy world"/>
    <n v="952"/>
    <n v="1813"/>
    <n v="156"/>
    <x v="1"/>
    <n v="3.31"/>
    <x v="37"/>
    <n v="4263"/>
    <x v="1"/>
    <n v="57"/>
    <x v="1"/>
    <s v="Yes"/>
    <x v="3"/>
    <s v="I can't believe this is AI-generated! 😲 #3288"/>
    <x v="3"/>
    <x v="7"/>
  </r>
  <r>
    <s v="becdce52-f78f-4f0c-a3b2-17796562b209"/>
    <s v="b724f87d"/>
    <s v="Mysterious castle in the clouds, Ghibli-style"/>
    <n v="2011"/>
    <n v="1811"/>
    <n v="12"/>
    <x v="3"/>
    <n v="9.2899999999999991"/>
    <x v="38"/>
    <n v="1977"/>
    <x v="1"/>
    <n v="59"/>
    <x v="1"/>
    <s v="Yes"/>
    <x v="2"/>
    <s v="So nostalgic, feels like childhood memories. 🎥 #1215"/>
    <x v="2"/>
    <x v="0"/>
  </r>
  <r>
    <s v="182c1ec6-f72f-4dd0-82da-526d3d3037c7"/>
    <s v="54f7a32d"/>
    <s v="Anime-style train passing through a fantasy world"/>
    <n v="2900"/>
    <n v="1439"/>
    <n v="701"/>
    <x v="2"/>
    <n v="2.5"/>
    <x v="39"/>
    <n v="3725"/>
    <x v="1"/>
    <n v="93"/>
    <x v="0"/>
    <s v="No"/>
    <x v="24"/>
    <s v="AI art is getting too good! 🤖✨ #5969"/>
    <x v="2"/>
    <x v="9"/>
  </r>
  <r>
    <s v="f1ccd555-a2f7-4512-82f3-b45b9fc33f62"/>
    <s v="2fab0683"/>
    <s v="Ghibli-style village at sunset"/>
    <n v="978"/>
    <n v="536"/>
    <n v="947"/>
    <x v="2"/>
    <n v="8.85"/>
    <x v="40"/>
    <n v="3024"/>
    <x v="1"/>
    <n v="54"/>
    <x v="1"/>
    <s v="Yes"/>
    <x v="1"/>
    <s v="This reminds me of Howl's Moving Castle! 🏰 #3769"/>
    <x v="1"/>
    <x v="11"/>
  </r>
  <r>
    <s v="b4435892-d89e-4e23-91dc-a046e9e5077a"/>
    <s v="845bec4e"/>
    <s v="Cozy tea shop in a mystical town, Ghibli style"/>
    <n v="2857"/>
    <n v="163"/>
    <n v="638"/>
    <x v="0"/>
    <n v="2.27"/>
    <x v="27"/>
    <n v="487"/>
    <x v="0"/>
    <n v="81"/>
    <x v="0"/>
    <s v="No"/>
    <x v="17"/>
    <s v="The colors are so soft and dreamy! ❤️ #7843"/>
    <x v="0"/>
    <x v="6"/>
  </r>
  <r>
    <s v="fb540fb8-b288-4c9f-902f-61fa05d5d7f3"/>
    <s v="4019493b"/>
    <s v="Ghibli-style mountain with floating islands"/>
    <n v="1485"/>
    <n v="1839"/>
    <n v="603"/>
    <x v="2"/>
    <n v="9.15"/>
    <x v="41"/>
    <n v="3827"/>
    <x v="2"/>
    <n v="56"/>
    <x v="0"/>
    <s v="No"/>
    <x v="11"/>
    <s v="The lighting and atmosphere are perfect. 💡 #8286"/>
    <x v="1"/>
    <x v="4"/>
  </r>
  <r>
    <s v="7c4c04d0-9880-4331-881e-17f9cbbbcbb7"/>
    <s v="1249ae64"/>
    <s v="Mysterious castle in the clouds, Ghibli-style"/>
    <n v="467"/>
    <n v="1888"/>
    <n v="734"/>
    <x v="2"/>
    <n v="9.69"/>
    <x v="34"/>
    <n v="3042"/>
    <x v="2"/>
    <n v="94"/>
    <x v="1"/>
    <s v="Yes"/>
    <x v="25"/>
    <s v="I can't believe this is AI-generated! 😲 #2881"/>
    <x v="6"/>
    <x v="7"/>
  </r>
  <r>
    <s v="12bd36dc-f567-4070-a8e2-b05b41eb0a84"/>
    <s v="e975e3e6"/>
    <s v="Mysterious castle in the clouds, Ghibli-style"/>
    <n v="711"/>
    <n v="839"/>
    <n v="522"/>
    <x v="3"/>
    <n v="12.07"/>
    <x v="28"/>
    <n v="2533"/>
    <x v="0"/>
    <n v="52"/>
    <x v="1"/>
    <s v="No"/>
    <x v="0"/>
    <s v="Absolutely stunning! Love the details. 🎨 #9725"/>
    <x v="0"/>
    <x v="1"/>
  </r>
  <r>
    <s v="812f6953-de10-436e-9c4e-42b1612db89c"/>
    <s v="d748c5d0"/>
    <s v="Studio Ghibli-inspired ocean with giant fish"/>
    <n v="3732"/>
    <n v="552"/>
    <n v="472"/>
    <x v="1"/>
    <n v="6.63"/>
    <x v="42"/>
    <n v="4769"/>
    <x v="2"/>
    <n v="70"/>
    <x v="1"/>
    <s v="Yes"/>
    <x v="9"/>
    <s v="Is this AI or hand-painted? Incredible! #2471"/>
    <x v="4"/>
    <x v="2"/>
  </r>
  <r>
    <s v="f1b6d79d-b883-47d3-a36c-7c094222bcf8"/>
    <s v="f6006a86"/>
    <s v="Mysterious temple hidden in a magical forest"/>
    <n v="4682"/>
    <n v="1650"/>
    <n v="309"/>
    <x v="2"/>
    <n v="7.43"/>
    <x v="40"/>
    <n v="1704"/>
    <x v="2"/>
    <n v="89"/>
    <x v="1"/>
    <s v="No"/>
    <x v="9"/>
    <s v="So nostalgic, feels like childhood memories. 🎥 #7487"/>
    <x v="4"/>
    <x v="0"/>
  </r>
  <r>
    <s v="248d5ac4-5519-4077-b99b-1cdcaf6e96a3"/>
    <s v="4953085a"/>
    <s v="Ghibli-style night sky with glowing stars"/>
    <n v="3133"/>
    <n v="695"/>
    <n v="843"/>
    <x v="2"/>
    <n v="3.99"/>
    <x v="28"/>
    <n v="2541"/>
    <x v="2"/>
    <n v="100"/>
    <x v="1"/>
    <s v="No"/>
    <x v="21"/>
    <s v="This reminds me of Howl's Moving Castle! 🏰 #6312"/>
    <x v="2"/>
    <x v="11"/>
  </r>
  <r>
    <s v="50ab7caf-2af8-4f52-83d0-9db9ea06d767"/>
    <s v="7a1c8ee7"/>
    <s v="Ghibli-style mountain with floating islands"/>
    <n v="1800"/>
    <n v="1746"/>
    <n v="833"/>
    <x v="2"/>
    <n v="4.9800000000000004"/>
    <x v="43"/>
    <n v="236"/>
    <x v="0"/>
    <n v="76"/>
    <x v="0"/>
    <s v="Yes"/>
    <x v="26"/>
    <s v="This looks straight out of a Ghibli movie! 🌟 #5266"/>
    <x v="0"/>
    <x v="3"/>
  </r>
  <r>
    <s v="fca30e86-ff8a-43d0-8512-5cb3d3ca13f1"/>
    <s v="e18c407d"/>
    <s v="Studio Ghibli-inspired ocean with giant fish"/>
    <n v="3758"/>
    <n v="1800"/>
    <n v="800"/>
    <x v="2"/>
    <n v="10.07"/>
    <x v="8"/>
    <n v="4366"/>
    <x v="1"/>
    <n v="76"/>
    <x v="1"/>
    <s v="No"/>
    <x v="27"/>
    <s v="This needs to be a real Ghibli film! #9040"/>
    <x v="5"/>
    <x v="10"/>
  </r>
  <r>
    <s v="730c85ac-09ca-45ba-ac46-d9f4b1cfa2c7"/>
    <s v="d3d17200"/>
    <s v="Mysterious temple hidden in a magical forest"/>
    <n v="990"/>
    <n v="1422"/>
    <n v="564"/>
    <x v="3"/>
    <n v="3.85"/>
    <x v="14"/>
    <n v="1876"/>
    <x v="1"/>
    <n v="71"/>
    <x v="1"/>
    <s v="No"/>
    <x v="3"/>
    <s v="The lighting and atmosphere are perfect. 💡 #3558"/>
    <x v="3"/>
    <x v="4"/>
  </r>
  <r>
    <s v="61ff06ee-78f8-45e8-9bd7-2d12dd5950c4"/>
    <s v="2dd24978"/>
    <s v="Mysterious temple hidden in a magical forest"/>
    <n v="2063"/>
    <n v="29"/>
    <n v="603"/>
    <x v="0"/>
    <n v="1.71"/>
    <x v="25"/>
    <n v="4256"/>
    <x v="1"/>
    <n v="65"/>
    <x v="1"/>
    <s v="Yes"/>
    <x v="10"/>
    <s v="I can't believe this is AI-generated! 😲 #8987"/>
    <x v="1"/>
    <x v="7"/>
  </r>
  <r>
    <s v="e42ef2a8-b69e-4eda-a6f2-2534f3d72b5d"/>
    <s v="0c6e9fb1"/>
    <s v="Anime-style train passing through a fantasy world"/>
    <n v="2352"/>
    <n v="1416"/>
    <n v="582"/>
    <x v="1"/>
    <n v="14.58"/>
    <x v="29"/>
    <n v="351"/>
    <x v="1"/>
    <n v="71"/>
    <x v="1"/>
    <s v="No"/>
    <x v="12"/>
    <s v="This reminds me of Howl's Moving Castle! 🏰 #3098"/>
    <x v="2"/>
    <x v="11"/>
  </r>
  <r>
    <s v="281afd75-8bfa-45bd-bb76-977db728aa1b"/>
    <s v="45be6fe5"/>
    <s v="Cozy tea shop in a mystical town, Ghibli style"/>
    <n v="1125"/>
    <n v="1830"/>
    <n v="552"/>
    <x v="0"/>
    <n v="13.71"/>
    <x v="19"/>
    <n v="1252"/>
    <x v="0"/>
    <n v="75"/>
    <x v="1"/>
    <s v="Yes"/>
    <x v="1"/>
    <s v="AI art is getting too good! 🤖✨ #6431"/>
    <x v="1"/>
    <x v="9"/>
  </r>
  <r>
    <s v="bd6935fa-1c60-4d0c-b810-06803b3da705"/>
    <s v="c0d860aa"/>
    <s v="A lone traveler exploring an enchanted ruin"/>
    <n v="3946"/>
    <n v="1417"/>
    <n v="532"/>
    <x v="1"/>
    <n v="13.99"/>
    <x v="13"/>
    <n v="2500"/>
    <x v="0"/>
    <n v="60"/>
    <x v="1"/>
    <s v="No"/>
    <x v="11"/>
    <s v="Is this AI or hand-painted? Incredible! #8866"/>
    <x v="1"/>
    <x v="2"/>
  </r>
  <r>
    <s v="e8f0df53-f79a-4e4d-8e1c-16c67682637b"/>
    <s v="4957e4af"/>
    <s v="Ghibli-style village at sunset"/>
    <n v="209"/>
    <n v="958"/>
    <n v="414"/>
    <x v="1"/>
    <n v="12.24"/>
    <x v="37"/>
    <n v="4599"/>
    <x v="0"/>
    <n v="93"/>
    <x v="1"/>
    <s v="Yes"/>
    <x v="15"/>
    <s v="The colors are so soft and dreamy! ❤️ #2248"/>
    <x v="3"/>
    <x v="6"/>
  </r>
  <r>
    <s v="0a89f15b-2644-4a74-9334-5a70e9515096"/>
    <s v="ab82c72e"/>
    <s v="Spirited Away-style bustling market street"/>
    <n v="379"/>
    <n v="1126"/>
    <n v="356"/>
    <x v="0"/>
    <n v="2.6"/>
    <x v="19"/>
    <n v="304"/>
    <x v="2"/>
    <n v="76"/>
    <x v="0"/>
    <s v="Yes"/>
    <x v="19"/>
    <s v="I can't believe this is AI-generated! 😲 #9885"/>
    <x v="3"/>
    <x v="7"/>
  </r>
  <r>
    <s v="f62be0b3-0e69-442c-bb6d-e1390753f2bb"/>
    <s v="56d105ba"/>
    <s v="Mysterious castle in the clouds, Ghibli-style"/>
    <n v="2003"/>
    <n v="473"/>
    <n v="311"/>
    <x v="2"/>
    <n v="1.54"/>
    <x v="12"/>
    <n v="4184"/>
    <x v="2"/>
    <n v="100"/>
    <x v="1"/>
    <s v="Yes"/>
    <x v="10"/>
    <s v="This is giving me serious Spirited Away vibes! #5307"/>
    <x v="1"/>
    <x v="5"/>
  </r>
  <r>
    <s v="844e8a5b-2b87-42b8-9890-b6ad622702bf"/>
    <s v="9b21e3d9"/>
    <s v="Mysterious temple hidden in a magical forest"/>
    <n v="632"/>
    <n v="509"/>
    <n v="795"/>
    <x v="1"/>
    <n v="4.8099999999999996"/>
    <x v="2"/>
    <n v="4656"/>
    <x v="2"/>
    <n v="87"/>
    <x v="1"/>
    <s v="Yes"/>
    <x v="15"/>
    <s v="The lighting and atmosphere are perfect. 💡 #8015"/>
    <x v="3"/>
    <x v="4"/>
  </r>
  <r>
    <s v="c5181b95-2cc5-487a-9386-f26a386c0760"/>
    <s v="048662a0"/>
    <s v="A lone traveler exploring an enchanted ruin"/>
    <n v="506"/>
    <n v="1748"/>
    <n v="469"/>
    <x v="1"/>
    <n v="1.61"/>
    <x v="24"/>
    <n v="926"/>
    <x v="0"/>
    <n v="96"/>
    <x v="1"/>
    <s v="Yes"/>
    <x v="15"/>
    <s v="This looks straight out of a Ghibli movie! 🌟 #5847"/>
    <x v="3"/>
    <x v="3"/>
  </r>
  <r>
    <s v="d992c144-0a5b-427c-8ec4-f6d65d7585c0"/>
    <s v="e892bf11"/>
    <s v="Studio Ghibli-inspired ocean with giant fish"/>
    <n v="4365"/>
    <n v="1938"/>
    <n v="744"/>
    <x v="2"/>
    <n v="8.66"/>
    <x v="44"/>
    <n v="540"/>
    <x v="1"/>
    <n v="53"/>
    <x v="0"/>
    <s v="No"/>
    <x v="28"/>
    <s v="I'd love to live in this world! #2376"/>
    <x v="6"/>
    <x v="8"/>
  </r>
  <r>
    <s v="f9a94338-9364-4451-9eca-1907f38c21f9"/>
    <s v="43f6fb3c"/>
    <s v="Anime-style train passing through a fantasy world"/>
    <n v="4010"/>
    <n v="1447"/>
    <n v="870"/>
    <x v="0"/>
    <n v="6.19"/>
    <x v="20"/>
    <n v="2563"/>
    <x v="2"/>
    <n v="62"/>
    <x v="0"/>
    <s v="No"/>
    <x v="6"/>
    <s v="I can't believe this is AI-generated! 😲 #5527"/>
    <x v="3"/>
    <x v="7"/>
  </r>
  <r>
    <s v="102c8d4d-38db-41bc-89d9-1d64a70718e0"/>
    <s v="bf9b8e84"/>
    <s v="A lone traveler exploring an enchanted ruin"/>
    <n v="1804"/>
    <n v="37"/>
    <n v="5"/>
    <x v="0"/>
    <n v="13.07"/>
    <x v="26"/>
    <n v="1758"/>
    <x v="2"/>
    <n v="72"/>
    <x v="0"/>
    <s v="No"/>
    <x v="3"/>
    <s v="AI art is getting too good! 🤖✨ #3567"/>
    <x v="3"/>
    <x v="9"/>
  </r>
  <r>
    <s v="0cf34c49-6f55-4ce8-ab17-2b62f90b954c"/>
    <s v="440a8d29"/>
    <s v="A lone traveler exploring an enchanted ruin"/>
    <n v="2333"/>
    <n v="1925"/>
    <n v="362"/>
    <x v="1"/>
    <n v="3.95"/>
    <x v="12"/>
    <n v="1777"/>
    <x v="1"/>
    <n v="100"/>
    <x v="1"/>
    <s v="Yes"/>
    <x v="29"/>
    <s v="This reminds me of Howl's Moving Castle! 🏰 #6271"/>
    <x v="4"/>
    <x v="11"/>
  </r>
  <r>
    <s v="56a305c5-ccae-4641-a4f4-9a1bf1416289"/>
    <s v="bf98828f"/>
    <s v="Spirited Away-style bustling market street"/>
    <n v="4703"/>
    <n v="1451"/>
    <n v="528"/>
    <x v="1"/>
    <n v="2.93"/>
    <x v="33"/>
    <n v="4600"/>
    <x v="0"/>
    <n v="50"/>
    <x v="0"/>
    <s v="Yes"/>
    <x v="1"/>
    <s v="I'd love to live in this world! #2781"/>
    <x v="1"/>
    <x v="8"/>
  </r>
  <r>
    <s v="08ff6f78-4bd7-4fd8-ba3f-f89d1ae95155"/>
    <s v="9cecbf0d"/>
    <s v="A lone traveler exploring an enchanted ruin"/>
    <n v="1641"/>
    <n v="1220"/>
    <n v="536"/>
    <x v="3"/>
    <n v="8.48"/>
    <x v="28"/>
    <n v="4203"/>
    <x v="2"/>
    <n v="61"/>
    <x v="0"/>
    <s v="Yes"/>
    <x v="23"/>
    <s v="I'd love to live in this world! #4550"/>
    <x v="5"/>
    <x v="8"/>
  </r>
  <r>
    <s v="a5af6da6-47ed-4c7c-a954-46060907efe1"/>
    <s v="7e57dcdf"/>
    <s v="Magical Ghibli forest with floating lanterns"/>
    <n v="1339"/>
    <n v="1375"/>
    <n v="281"/>
    <x v="3"/>
    <n v="2.4300000000000002"/>
    <x v="40"/>
    <n v="4715"/>
    <x v="2"/>
    <n v="95"/>
    <x v="1"/>
    <s v="Yes"/>
    <x v="6"/>
    <s v="I can't believe this is AI-generated! 😲 #8607"/>
    <x v="3"/>
    <x v="7"/>
  </r>
  <r>
    <s v="09c7ce12-36ee-4bae-92fb-02a7b2b9c191"/>
    <s v="079c7be8"/>
    <s v="Studio Ghibli-inspired ocean with giant fish"/>
    <n v="4405"/>
    <n v="508"/>
    <n v="760"/>
    <x v="3"/>
    <n v="2.2200000000000002"/>
    <x v="3"/>
    <n v="2576"/>
    <x v="2"/>
    <n v="86"/>
    <x v="0"/>
    <s v="Yes"/>
    <x v="12"/>
    <s v="This needs to be a real Ghibli film! #3747"/>
    <x v="2"/>
    <x v="10"/>
  </r>
  <r>
    <s v="975fdb4a-5e84-4c11-9667-9151158f3874"/>
    <s v="a9b47f1e"/>
    <s v="Cozy tea shop in a mystical town, Ghibli style"/>
    <n v="2806"/>
    <n v="751"/>
    <n v="192"/>
    <x v="1"/>
    <n v="6.53"/>
    <x v="45"/>
    <n v="1324"/>
    <x v="1"/>
    <n v="53"/>
    <x v="1"/>
    <s v="No"/>
    <x v="29"/>
    <s v="The colors are so soft and dreamy! ❤️ #4090"/>
    <x v="4"/>
    <x v="6"/>
  </r>
  <r>
    <s v="eeac67c3-db57-4204-bd57-dbd84f80e5ea"/>
    <s v="4a37c7a3"/>
    <s v="Ghibli-style village at sunset"/>
    <n v="1668"/>
    <n v="1640"/>
    <n v="610"/>
    <x v="1"/>
    <n v="9.84"/>
    <x v="26"/>
    <n v="3305"/>
    <x v="0"/>
    <n v="76"/>
    <x v="0"/>
    <s v="No"/>
    <x v="25"/>
    <s v="The lighting and atmosphere are perfect. 💡 #8264"/>
    <x v="6"/>
    <x v="4"/>
  </r>
  <r>
    <s v="88735dd6-7db9-4074-9712-f517464a8f35"/>
    <s v="414691fb"/>
    <s v="A lone traveler exploring an enchanted ruin"/>
    <n v="572"/>
    <n v="651"/>
    <n v="896"/>
    <x v="0"/>
    <n v="12.34"/>
    <x v="46"/>
    <n v="1258"/>
    <x v="1"/>
    <n v="50"/>
    <x v="1"/>
    <s v="Yes"/>
    <x v="13"/>
    <s v="So nostalgic, feels like childhood memories. 🎥 #1460"/>
    <x v="1"/>
    <x v="0"/>
  </r>
  <r>
    <s v="35ecd51c-6005-4a31-973a-cde54301b043"/>
    <s v="d87d63ca"/>
    <s v="A lone traveler exploring an enchanted ruin"/>
    <n v="2681"/>
    <n v="159"/>
    <n v="29"/>
    <x v="3"/>
    <n v="1.57"/>
    <x v="41"/>
    <n v="2684"/>
    <x v="1"/>
    <n v="93"/>
    <x v="1"/>
    <s v="No"/>
    <x v="11"/>
    <s v="AI art is getting too good! 🤖✨ #9434"/>
    <x v="1"/>
    <x v="9"/>
  </r>
  <r>
    <s v="29f6dde5-248c-428d-95f0-c0b902175923"/>
    <s v="247f9544"/>
    <s v="Spirited Away-style bustling market street"/>
    <n v="2182"/>
    <n v="569"/>
    <n v="617"/>
    <x v="3"/>
    <n v="4.43"/>
    <x v="47"/>
    <n v="980"/>
    <x v="1"/>
    <n v="70"/>
    <x v="1"/>
    <s v="No"/>
    <x v="19"/>
    <s v="The colors are so soft and dreamy! ❤️ #5287"/>
    <x v="3"/>
    <x v="6"/>
  </r>
  <r>
    <s v="c8b1ba25-9c8e-4272-b2bc-79b182af6964"/>
    <s v="16571912"/>
    <s v="Anime-style train passing through a fantasy world"/>
    <n v="4285"/>
    <n v="86"/>
    <n v="300"/>
    <x v="0"/>
    <n v="11.35"/>
    <x v="27"/>
    <n v="4036"/>
    <x v="0"/>
    <n v="75"/>
    <x v="0"/>
    <s v="Yes"/>
    <x v="23"/>
    <s v="This looks straight out of a Ghibli movie! 🌟 #9002"/>
    <x v="5"/>
    <x v="3"/>
  </r>
  <r>
    <s v="e499af9f-03c2-4b91-8483-01f27aa1f726"/>
    <s v="7aed95cc"/>
    <s v="A lone traveler exploring an enchanted ruin"/>
    <n v="1304"/>
    <n v="634"/>
    <n v="459"/>
    <x v="1"/>
    <n v="13.53"/>
    <x v="48"/>
    <n v="4899"/>
    <x v="0"/>
    <n v="62"/>
    <x v="0"/>
    <s v="No"/>
    <x v="5"/>
    <s v="So nostalgic, feels like childhood memories. 🎥 #8195"/>
    <x v="4"/>
    <x v="0"/>
  </r>
  <r>
    <s v="479f86dc-6837-4a3d-a57c-09fb6400f0ad"/>
    <s v="aedefdb4"/>
    <s v="Ghibli-style village at sunset"/>
    <n v="1264"/>
    <n v="1524"/>
    <n v="289"/>
    <x v="3"/>
    <n v="2.5299999999999998"/>
    <x v="11"/>
    <n v="1628"/>
    <x v="1"/>
    <n v="58"/>
    <x v="0"/>
    <s v="No"/>
    <x v="16"/>
    <s v="This reminds me of Howl's Moving Castle! 🏰 #3346"/>
    <x v="5"/>
    <x v="11"/>
  </r>
  <r>
    <s v="73d6325b-a774-48f8-bd2a-b8e78e3b87af"/>
    <s v="45582cc0"/>
    <s v="Spirited Away-style bustling market street"/>
    <n v="2934"/>
    <n v="147"/>
    <n v="707"/>
    <x v="2"/>
    <n v="11.27"/>
    <x v="36"/>
    <n v="141"/>
    <x v="2"/>
    <n v="100"/>
    <x v="0"/>
    <s v="No"/>
    <x v="6"/>
    <s v="I'd love to live in this world! #8057"/>
    <x v="3"/>
    <x v="8"/>
  </r>
  <r>
    <s v="fbc3788d-6b61-405e-872f-335a6f1a423a"/>
    <s v="370b4b65"/>
    <s v="Magical Ghibli forest with floating lanterns"/>
    <n v="4850"/>
    <n v="51"/>
    <n v="33"/>
    <x v="2"/>
    <n v="2.17"/>
    <x v="36"/>
    <n v="1519"/>
    <x v="2"/>
    <n v="80"/>
    <x v="0"/>
    <s v="No"/>
    <x v="22"/>
    <s v="AI art is getting too good! 🤖✨ #2177"/>
    <x v="4"/>
    <x v="9"/>
  </r>
  <r>
    <s v="c9d38d05-07a5-46ce-a46d-7126f887c882"/>
    <s v="497ad17f"/>
    <s v="Ghibli-style mountain with floating islands"/>
    <n v="4578"/>
    <n v="294"/>
    <n v="924"/>
    <x v="2"/>
    <n v="6.85"/>
    <x v="4"/>
    <n v="3186"/>
    <x v="2"/>
    <n v="79"/>
    <x v="1"/>
    <s v="Yes"/>
    <x v="1"/>
    <s v="I'd love to live in this world! #9678"/>
    <x v="1"/>
    <x v="8"/>
  </r>
  <r>
    <s v="4199aad7-46dd-4e25-aead-9ff6f4454bc9"/>
    <s v="9e44cd81"/>
    <s v="Mysterious castle in the clouds, Ghibli-style"/>
    <n v="878"/>
    <n v="203"/>
    <n v="351"/>
    <x v="3"/>
    <n v="6.85"/>
    <x v="24"/>
    <n v="2901"/>
    <x v="1"/>
    <n v="72"/>
    <x v="1"/>
    <s v="Yes"/>
    <x v="12"/>
    <s v="This needs to be a real Ghibli film! #3106"/>
    <x v="2"/>
    <x v="10"/>
  </r>
  <r>
    <s v="19dbdd25-5af7-483b-99de-9d12df7819ed"/>
    <s v="9c4d6c3d"/>
    <s v="Ghibli-style village at sunset"/>
    <n v="1889"/>
    <n v="533"/>
    <n v="400"/>
    <x v="1"/>
    <n v="7.77"/>
    <x v="17"/>
    <n v="3923"/>
    <x v="1"/>
    <n v="98"/>
    <x v="0"/>
    <s v="No"/>
    <x v="5"/>
    <s v="I'd love to live in this world! #1983"/>
    <x v="4"/>
    <x v="8"/>
  </r>
  <r>
    <s v="e1287968-3000-4b17-9226-9dfdde86e2e7"/>
    <s v="42685827"/>
    <s v="Magical Ghibli forest with floating lanterns"/>
    <n v="3333"/>
    <n v="666"/>
    <n v="883"/>
    <x v="2"/>
    <n v="8.81"/>
    <x v="49"/>
    <n v="401"/>
    <x v="0"/>
    <n v="92"/>
    <x v="1"/>
    <s v="Yes"/>
    <x v="1"/>
    <s v="I can't believe this is AI-generated! 😲 #5636"/>
    <x v="1"/>
    <x v="7"/>
  </r>
  <r>
    <s v="74602aa8-4705-42d6-9831-1ef48a003eac"/>
    <s v="b411d2a6"/>
    <s v="Mysterious castle in the clouds, Ghibli-style"/>
    <n v="3758"/>
    <n v="1971"/>
    <n v="455"/>
    <x v="0"/>
    <n v="10.65"/>
    <x v="11"/>
    <n v="1548"/>
    <x v="0"/>
    <n v="94"/>
    <x v="1"/>
    <s v="Yes"/>
    <x v="24"/>
    <s v="This is giving me serious Spirited Away vibes! #1403"/>
    <x v="2"/>
    <x v="5"/>
  </r>
  <r>
    <s v="6dece512-2567-4886-bbcd-aff36cd850e1"/>
    <s v="81d343e7"/>
    <s v="Spirited Away-style bustling market street"/>
    <n v="995"/>
    <n v="901"/>
    <n v="512"/>
    <x v="2"/>
    <n v="12.76"/>
    <x v="3"/>
    <n v="2686"/>
    <x v="1"/>
    <n v="65"/>
    <x v="1"/>
    <s v="Yes"/>
    <x v="11"/>
    <s v="AI art is getting too good! 🤖✨ #9024"/>
    <x v="1"/>
    <x v="9"/>
  </r>
  <r>
    <s v="f09453ec-2ec1-45ed-95e4-1895f435d6d7"/>
    <s v="e4c975c1"/>
    <s v="Studio Ghibli-inspired ocean with giant fish"/>
    <n v="4567"/>
    <n v="312"/>
    <n v="740"/>
    <x v="2"/>
    <n v="5.68"/>
    <x v="14"/>
    <n v="4021"/>
    <x v="2"/>
    <n v="97"/>
    <x v="0"/>
    <s v="Yes"/>
    <x v="8"/>
    <s v="Absolutely stunning! Love the details. 🎨 #1564"/>
    <x v="6"/>
    <x v="1"/>
  </r>
  <r>
    <s v="5f4ab83e-bc10-4d05-aefc-763cd17c11d2"/>
    <s v="73eaa700"/>
    <s v="Ghibli-style night sky with glowing stars"/>
    <n v="217"/>
    <n v="1918"/>
    <n v="638"/>
    <x v="0"/>
    <n v="7.35"/>
    <x v="42"/>
    <n v="4623"/>
    <x v="2"/>
    <n v="86"/>
    <x v="0"/>
    <s v="No"/>
    <x v="1"/>
    <s v="This needs to be a real Ghibli film! #8784"/>
    <x v="1"/>
    <x v="10"/>
  </r>
  <r>
    <s v="18c28516-71b1-4f71-b1d9-6c866ccde99e"/>
    <s v="d3655317"/>
    <s v="Mysterious temple hidden in a magical forest"/>
    <n v="4103"/>
    <n v="17"/>
    <n v="203"/>
    <x v="0"/>
    <n v="2.16"/>
    <x v="10"/>
    <n v="3848"/>
    <x v="2"/>
    <n v="58"/>
    <x v="0"/>
    <s v="No"/>
    <x v="16"/>
    <s v="This reminds me of Howl's Moving Castle! 🏰 #4716"/>
    <x v="5"/>
    <x v="11"/>
  </r>
  <r>
    <s v="951236f0-bb13-4acf-b3cd-d09fbd366388"/>
    <s v="775cee1b"/>
    <s v="Mysterious castle in the clouds, Ghibli-style"/>
    <n v="2767"/>
    <n v="1102"/>
    <n v="162"/>
    <x v="0"/>
    <n v="10.9"/>
    <x v="16"/>
    <n v="630"/>
    <x v="1"/>
    <n v="75"/>
    <x v="1"/>
    <s v="Yes"/>
    <x v="8"/>
    <s v="The colors are so soft and dreamy! ❤️ #5173"/>
    <x v="6"/>
    <x v="6"/>
  </r>
  <r>
    <s v="0f978b69-7e22-4715-ae0f-6dc5896b215b"/>
    <s v="34977e5e"/>
    <s v="Serene meadow with a tiny spirit creature"/>
    <n v="3041"/>
    <n v="1262"/>
    <n v="526"/>
    <x v="3"/>
    <n v="3.21"/>
    <x v="0"/>
    <n v="3256"/>
    <x v="1"/>
    <n v="80"/>
    <x v="1"/>
    <s v="Yes"/>
    <x v="24"/>
    <s v="So nostalgic, feels like childhood memories. 🎥 #3946"/>
    <x v="2"/>
    <x v="0"/>
  </r>
  <r>
    <s v="ab0d5513-c397-4516-8df9-4abaee5fc9f8"/>
    <s v="3e767094"/>
    <s v="Spirited Away-style bustling market street"/>
    <n v="2753"/>
    <n v="1544"/>
    <n v="45"/>
    <x v="3"/>
    <n v="6.45"/>
    <x v="1"/>
    <n v="608"/>
    <x v="2"/>
    <n v="60"/>
    <x v="1"/>
    <s v="No"/>
    <x v="30"/>
    <s v="AI art is getting too good! 🤖✨ #8911"/>
    <x v="0"/>
    <x v="9"/>
  </r>
  <r>
    <s v="ceeac215-5e7a-417d-82d7-7adcb003c77d"/>
    <s v="88038023"/>
    <s v="Ghibli-style mountain with floating islands"/>
    <n v="4120"/>
    <n v="1107"/>
    <n v="534"/>
    <x v="1"/>
    <n v="14.01"/>
    <x v="3"/>
    <n v="748"/>
    <x v="1"/>
    <n v="61"/>
    <x v="1"/>
    <s v="No"/>
    <x v="7"/>
    <s v="Is this AI or hand-painted? Incredible! #5630"/>
    <x v="5"/>
    <x v="2"/>
  </r>
  <r>
    <s v="b0e8dddd-cb4b-41e9-8657-a2b3aa7723bb"/>
    <s v="b552ca0d"/>
    <s v="Anime-style train passing through a fantasy world"/>
    <n v="305"/>
    <n v="801"/>
    <n v="541"/>
    <x v="0"/>
    <n v="6.32"/>
    <x v="30"/>
    <n v="1271"/>
    <x v="1"/>
    <n v="92"/>
    <x v="0"/>
    <s v="No"/>
    <x v="9"/>
    <s v="Absolutely stunning! Love the details. 🎨 #1326"/>
    <x v="4"/>
    <x v="1"/>
  </r>
  <r>
    <s v="ba3bbfa0-916b-400d-ac87-711a1dfe3645"/>
    <s v="0d567a42"/>
    <s v="Anime-style train passing through a fantasy world"/>
    <n v="1767"/>
    <n v="1340"/>
    <n v="330"/>
    <x v="0"/>
    <n v="1.68"/>
    <x v="13"/>
    <n v="4213"/>
    <x v="2"/>
    <n v="98"/>
    <x v="1"/>
    <s v="No"/>
    <x v="23"/>
    <s v="So nostalgic, feels like childhood memories. 🎥 #6646"/>
    <x v="5"/>
    <x v="0"/>
  </r>
  <r>
    <s v="df65f0fd-30d3-47a2-941e-0065a80d54b4"/>
    <s v="48981b45"/>
    <s v="Serene meadow with a tiny spirit creature"/>
    <n v="2541"/>
    <n v="1524"/>
    <n v="240"/>
    <x v="0"/>
    <n v="11.87"/>
    <x v="41"/>
    <n v="677"/>
    <x v="0"/>
    <n v="74"/>
    <x v="1"/>
    <s v="Yes"/>
    <x v="26"/>
    <s v="AI art is getting too good! 🤖✨ #4883"/>
    <x v="0"/>
    <x v="9"/>
  </r>
  <r>
    <s v="36f15f79-31ef-4efd-82f4-d6b1ec78f6d6"/>
    <s v="c1e66577"/>
    <s v="Mysterious temple hidden in a magical forest"/>
    <n v="1424"/>
    <n v="789"/>
    <n v="825"/>
    <x v="3"/>
    <n v="1.9"/>
    <x v="5"/>
    <n v="4336"/>
    <x v="2"/>
    <n v="80"/>
    <x v="0"/>
    <s v="No"/>
    <x v="14"/>
    <s v="I'd love to live in this world! #8158"/>
    <x v="2"/>
    <x v="8"/>
  </r>
  <r>
    <s v="49767f45-13a4-432c-8e83-9b2193c23873"/>
    <s v="7ebe95a9"/>
    <s v="Magical Ghibli forest with floating lanterns"/>
    <n v="4337"/>
    <n v="1595"/>
    <n v="780"/>
    <x v="1"/>
    <n v="11.77"/>
    <x v="50"/>
    <n v="2364"/>
    <x v="2"/>
    <n v="54"/>
    <x v="1"/>
    <s v="Yes"/>
    <x v="17"/>
    <s v="This reminds me of Howl's Moving Castle! 🏰 #2535"/>
    <x v="0"/>
    <x v="11"/>
  </r>
  <r>
    <s v="324097b7-ceeb-49cb-b600-a06f2a7560a3"/>
    <s v="f6bb3974"/>
    <s v="Ghibli-style mountain with floating islands"/>
    <n v="2746"/>
    <n v="32"/>
    <n v="23"/>
    <x v="2"/>
    <n v="5.47"/>
    <x v="10"/>
    <n v="4114"/>
    <x v="0"/>
    <n v="62"/>
    <x v="0"/>
    <s v="Yes"/>
    <x v="1"/>
    <s v="The colors are so soft and dreamy! ❤️ #5784"/>
    <x v="1"/>
    <x v="6"/>
  </r>
  <r>
    <s v="a9a8e313-136e-4a3f-b858-c4f5bc3c2f8b"/>
    <s v="fc156868"/>
    <s v="A lone traveler exploring an enchanted ruin"/>
    <n v="2408"/>
    <n v="137"/>
    <n v="286"/>
    <x v="1"/>
    <n v="3.26"/>
    <x v="17"/>
    <n v="1651"/>
    <x v="2"/>
    <n v="97"/>
    <x v="0"/>
    <s v="No"/>
    <x v="19"/>
    <s v="This reminds me of Howl's Moving Castle! 🏰 #3650"/>
    <x v="3"/>
    <x v="11"/>
  </r>
  <r>
    <s v="c821a924-9421-467b-a78c-922b6b42afed"/>
    <s v="eca21843"/>
    <s v="Serene meadow with a tiny spirit creature"/>
    <n v="2999"/>
    <n v="1200"/>
    <n v="295"/>
    <x v="3"/>
    <n v="12.79"/>
    <x v="51"/>
    <n v="336"/>
    <x v="1"/>
    <n v="78"/>
    <x v="0"/>
    <s v="No"/>
    <x v="22"/>
    <s v="AI art is getting too good! 🤖✨ #7093"/>
    <x v="4"/>
    <x v="9"/>
  </r>
  <r>
    <s v="b6b71bed-d07b-4fff-82fb-f021a81dca59"/>
    <s v="aeb90c44"/>
    <s v="Spirited Away-style bustling market street"/>
    <n v="1205"/>
    <n v="964"/>
    <n v="323"/>
    <x v="2"/>
    <n v="11.66"/>
    <x v="8"/>
    <n v="4845"/>
    <x v="2"/>
    <n v="73"/>
    <x v="0"/>
    <s v="Yes"/>
    <x v="14"/>
    <s v="Absolutely stunning! Love the details. 🎨 #1821"/>
    <x v="2"/>
    <x v="1"/>
  </r>
  <r>
    <s v="c6893142-0516-4854-93a8-282b2e979ad8"/>
    <s v="137ea028"/>
    <s v="A lone traveler exploring an enchanted ruin"/>
    <n v="4743"/>
    <n v="1627"/>
    <n v="899"/>
    <x v="0"/>
    <n v="5.0199999999999996"/>
    <x v="34"/>
    <n v="722"/>
    <x v="0"/>
    <n v="95"/>
    <x v="1"/>
    <s v="Yes"/>
    <x v="14"/>
    <s v="The lighting and atmosphere are perfect. 💡 #6871"/>
    <x v="2"/>
    <x v="4"/>
  </r>
  <r>
    <s v="847e8b88-af49-49cc-b380-a0d5945b1575"/>
    <s v="2280d394"/>
    <s v="Anime-style train passing through a fantasy world"/>
    <n v="1252"/>
    <n v="1272"/>
    <n v="251"/>
    <x v="1"/>
    <n v="7.57"/>
    <x v="42"/>
    <n v="3583"/>
    <x v="1"/>
    <n v="100"/>
    <x v="1"/>
    <s v="No"/>
    <x v="16"/>
    <s v="I can't believe this is AI-generated! 😲 #2844"/>
    <x v="5"/>
    <x v="7"/>
  </r>
  <r>
    <s v="96127551-8577-4e76-b359-bb3e4760de9f"/>
    <s v="76e689ef"/>
    <s v="Ghibli-style night sky with glowing stars"/>
    <n v="4455"/>
    <n v="1367"/>
    <n v="191"/>
    <x v="1"/>
    <n v="5.41"/>
    <x v="52"/>
    <n v="3427"/>
    <x v="0"/>
    <n v="61"/>
    <x v="1"/>
    <s v="No"/>
    <x v="9"/>
    <s v="The lighting and atmosphere are perfect. 💡 #8439"/>
    <x v="4"/>
    <x v="4"/>
  </r>
  <r>
    <s v="76a53ada-12e3-4170-909f-13beb75c8002"/>
    <s v="95a2914b"/>
    <s v="Studio Ghibli-inspired ocean with giant fish"/>
    <n v="4861"/>
    <n v="966"/>
    <n v="471"/>
    <x v="2"/>
    <n v="10.72"/>
    <x v="16"/>
    <n v="3511"/>
    <x v="2"/>
    <n v="65"/>
    <x v="1"/>
    <s v="Yes"/>
    <x v="17"/>
    <s v="This reminds me of Howl's Moving Castle! 🏰 #5814"/>
    <x v="0"/>
    <x v="11"/>
  </r>
  <r>
    <s v="e5218145-2e03-4885-a003-3498e76b7431"/>
    <s v="f77fcaeb"/>
    <s v="Mysterious temple hidden in a magical forest"/>
    <n v="3858"/>
    <n v="163"/>
    <n v="493"/>
    <x v="1"/>
    <n v="10.82"/>
    <x v="45"/>
    <n v="2438"/>
    <x v="0"/>
    <n v="94"/>
    <x v="1"/>
    <s v="No"/>
    <x v="6"/>
    <s v="Is this AI or hand-painted? Incredible! #3105"/>
    <x v="3"/>
    <x v="2"/>
  </r>
  <r>
    <s v="0c33ce5c-67f1-41db-bfee-ba2e54d30cf3"/>
    <s v="0b094e0b"/>
    <s v="Ghibli-style village at sunset"/>
    <n v="687"/>
    <n v="936"/>
    <n v="595"/>
    <x v="2"/>
    <n v="7.1"/>
    <x v="51"/>
    <n v="3269"/>
    <x v="2"/>
    <n v="75"/>
    <x v="0"/>
    <s v="No"/>
    <x v="24"/>
    <s v="So nostalgic, feels like childhood memories. 🎥 #7915"/>
    <x v="2"/>
    <x v="0"/>
  </r>
  <r>
    <s v="b7d38a4f-37dc-48fa-9a4a-ecfdeb47d148"/>
    <s v="4.35E+10"/>
    <s v="Mysterious castle in the clouds, Ghibli-style"/>
    <n v="811"/>
    <n v="1498"/>
    <n v="536"/>
    <x v="1"/>
    <n v="3.35"/>
    <x v="29"/>
    <n v="2963"/>
    <x v="1"/>
    <n v="98"/>
    <x v="0"/>
    <s v="No"/>
    <x v="13"/>
    <s v="I'd love to live in this world! #8463"/>
    <x v="1"/>
    <x v="8"/>
  </r>
  <r>
    <s v="e581e136-b7a8-4906-ba09-32877f16df82"/>
    <s v="d32502aa"/>
    <s v="Ghibli-style mountain with floating islands"/>
    <n v="4655"/>
    <n v="52"/>
    <n v="566"/>
    <x v="3"/>
    <n v="5.71"/>
    <x v="53"/>
    <n v="1955"/>
    <x v="2"/>
    <n v="75"/>
    <x v="0"/>
    <s v="No"/>
    <x v="20"/>
    <s v="Is this AI or hand-painted? Incredible! #5026"/>
    <x v="6"/>
    <x v="2"/>
  </r>
  <r>
    <s v="22dff5d6-3ef8-43f1-8982-678b85d60441"/>
    <s v="ae309022"/>
    <s v="Spirited Away-style bustling market street"/>
    <n v="2286"/>
    <n v="1683"/>
    <n v="501"/>
    <x v="1"/>
    <n v="13.14"/>
    <x v="22"/>
    <n v="1624"/>
    <x v="2"/>
    <n v="67"/>
    <x v="1"/>
    <s v="Yes"/>
    <x v="27"/>
    <s v="This is giving me serious Spirited Away vibes! #8559"/>
    <x v="5"/>
    <x v="5"/>
  </r>
  <r>
    <s v="0c9315dc-832a-4140-aa9a-a2c21d2b049d"/>
    <s v="026f3dab"/>
    <s v="Mysterious castle in the clouds, Ghibli-style"/>
    <n v="4542"/>
    <n v="589"/>
    <n v="87"/>
    <x v="2"/>
    <n v="3.18"/>
    <x v="50"/>
    <n v="3854"/>
    <x v="0"/>
    <n v="63"/>
    <x v="1"/>
    <s v="Yes"/>
    <x v="17"/>
    <s v="Is this AI or hand-painted? Incredible! #1522"/>
    <x v="0"/>
    <x v="2"/>
  </r>
  <r>
    <s v="4cb381d1-811e-491f-b8b9-7ad468a1ce5b"/>
    <s v="186176c3"/>
    <s v="Studio Ghibli-inspired ocean with giant fish"/>
    <n v="1866"/>
    <n v="1930"/>
    <n v="865"/>
    <x v="1"/>
    <n v="6.01"/>
    <x v="20"/>
    <n v="352"/>
    <x v="0"/>
    <n v="64"/>
    <x v="0"/>
    <s v="No"/>
    <x v="9"/>
    <s v="I'd love to live in this world! #3971"/>
    <x v="4"/>
    <x v="8"/>
  </r>
  <r>
    <s v="93e42529-0255-4626-9fa0-146d83094650"/>
    <s v="ce94c006"/>
    <s v="Ghibli-style mountain with floating islands"/>
    <n v="3815"/>
    <n v="389"/>
    <n v="481"/>
    <x v="0"/>
    <n v="13.41"/>
    <x v="31"/>
    <n v="4065"/>
    <x v="0"/>
    <n v="78"/>
    <x v="1"/>
    <s v="No"/>
    <x v="27"/>
    <s v="So nostalgic, feels like childhood memories. 🎥 #8927"/>
    <x v="5"/>
    <x v="0"/>
  </r>
  <r>
    <s v="9d134844-15d8-4013-b550-a7f0ef3d66a4"/>
    <s v="44180142"/>
    <s v="Ghibli-style village at sunset"/>
    <n v="3709"/>
    <n v="1686"/>
    <n v="694"/>
    <x v="1"/>
    <n v="1.94"/>
    <x v="10"/>
    <n v="2238"/>
    <x v="2"/>
    <n v="60"/>
    <x v="1"/>
    <s v="Yes"/>
    <x v="17"/>
    <s v="This looks straight out of a Ghibli movie! 🌟 #5806"/>
    <x v="0"/>
    <x v="3"/>
  </r>
  <r>
    <s v="c220a77b-152f-4e8d-9e71-1294a5a5e517"/>
    <s v="e5184ffc"/>
    <s v="Ghibli-style night sky with glowing stars"/>
    <n v="4251"/>
    <n v="857"/>
    <n v="518"/>
    <x v="0"/>
    <n v="10.09"/>
    <x v="49"/>
    <n v="3244"/>
    <x v="1"/>
    <n v="90"/>
    <x v="0"/>
    <s v="Yes"/>
    <x v="8"/>
    <s v="This is giving me serious Spirited Away vibes! #7038"/>
    <x v="6"/>
    <x v="5"/>
  </r>
  <r>
    <s v="1c023609-e23a-495c-8718-96b27a44d041"/>
    <s v="231b00ea"/>
    <s v="Mysterious temple hidden in a magical forest"/>
    <n v="1279"/>
    <n v="1325"/>
    <n v="939"/>
    <x v="2"/>
    <n v="4.3899999999999997"/>
    <x v="20"/>
    <n v="2823"/>
    <x v="2"/>
    <n v="70"/>
    <x v="0"/>
    <s v="Yes"/>
    <x v="23"/>
    <s v="Is this AI or hand-painted? Incredible! #2062"/>
    <x v="5"/>
    <x v="2"/>
  </r>
  <r>
    <s v="9c2624dc-4aa3-4abc-b32d-0e2cdd77445e"/>
    <s v="3aa5986a"/>
    <s v="Magical Ghibli forest with floating lanterns"/>
    <n v="1336"/>
    <n v="154"/>
    <n v="806"/>
    <x v="1"/>
    <n v="6.53"/>
    <x v="48"/>
    <n v="371"/>
    <x v="2"/>
    <n v="52"/>
    <x v="0"/>
    <s v="No"/>
    <x v="0"/>
    <s v="This looks straight out of a Ghibli movie! 🌟 #1961"/>
    <x v="0"/>
    <x v="3"/>
  </r>
  <r>
    <s v="3b2fa145-3a80-429b-a72e-daf9ae5c94ef"/>
    <s v="c5ceb883"/>
    <s v="Cozy tea shop in a mystical town, Ghibli style"/>
    <n v="3030"/>
    <n v="1126"/>
    <n v="247"/>
    <x v="1"/>
    <n v="9.42"/>
    <x v="36"/>
    <n v="4805"/>
    <x v="0"/>
    <n v="99"/>
    <x v="0"/>
    <s v="No"/>
    <x v="20"/>
    <s v="This looks straight out of a Ghibli movie! 🌟 #2211"/>
    <x v="6"/>
    <x v="3"/>
  </r>
  <r>
    <s v="18e7ca49-7091-45d5-8780-fa94c37f3a95"/>
    <s v="2d3726bf"/>
    <s v="Mysterious castle in the clouds, Ghibli-style"/>
    <n v="3955"/>
    <n v="1820"/>
    <n v="816"/>
    <x v="2"/>
    <n v="3.01"/>
    <x v="16"/>
    <n v="945"/>
    <x v="2"/>
    <n v="72"/>
    <x v="1"/>
    <s v="No"/>
    <x v="4"/>
    <s v="I can't believe this is AI-generated! 😲 #4132"/>
    <x v="3"/>
    <x v="7"/>
  </r>
  <r>
    <s v="d35c1c44-d71b-4608-a99f-db041f22c4d1"/>
    <s v="62670d32"/>
    <s v="Spirited Away-style bustling market street"/>
    <n v="259"/>
    <n v="673"/>
    <n v="283"/>
    <x v="3"/>
    <n v="8.8800000000000008"/>
    <x v="37"/>
    <n v="1534"/>
    <x v="1"/>
    <n v="56"/>
    <x v="0"/>
    <s v="No"/>
    <x v="20"/>
    <s v="The lighting and atmosphere are perfect. 💡 #3626"/>
    <x v="6"/>
    <x v="4"/>
  </r>
  <r>
    <s v="090f695c-756f-4915-9a2d-cdb56ed86b21"/>
    <s v="e39f8b07"/>
    <s v="Ghibli-style mountain with floating islands"/>
    <n v="1834"/>
    <n v="885"/>
    <n v="691"/>
    <x v="1"/>
    <n v="12.39"/>
    <x v="3"/>
    <n v="3140"/>
    <x v="1"/>
    <n v="74"/>
    <x v="1"/>
    <s v="Yes"/>
    <x v="9"/>
    <s v="This is giving me serious Spirited Away vibes! #3795"/>
    <x v="4"/>
    <x v="5"/>
  </r>
  <r>
    <s v="dc4aaedb-725d-4efc-8515-b2b2c36ca564"/>
    <s v="19add511"/>
    <s v="Ghibli-style night sky with glowing stars"/>
    <n v="4181"/>
    <n v="962"/>
    <n v="885"/>
    <x v="3"/>
    <n v="9.15"/>
    <x v="36"/>
    <n v="4598"/>
    <x v="0"/>
    <n v="72"/>
    <x v="1"/>
    <s v="Yes"/>
    <x v="4"/>
    <s v="The colors are so soft and dreamy! ❤️ #5554"/>
    <x v="3"/>
    <x v="6"/>
  </r>
  <r>
    <s v="d13fc779-67ad-42ce-ad6b-3e3c0ab1e563"/>
    <s v="a528aeb2"/>
    <s v="Anime-style train passing through a fantasy world"/>
    <n v="3821"/>
    <n v="564"/>
    <n v="169"/>
    <x v="3"/>
    <n v="10.34"/>
    <x v="14"/>
    <n v="1792"/>
    <x v="1"/>
    <n v="73"/>
    <x v="1"/>
    <s v="No"/>
    <x v="11"/>
    <s v="Absolutely stunning! Love the details. 🎨 #4804"/>
    <x v="1"/>
    <x v="1"/>
  </r>
  <r>
    <s v="a8d279fa-72af-4cdd-b9ea-ad388c9308d6"/>
    <s v="93591135"/>
    <s v="Anime-style train passing through a fantasy world"/>
    <n v="2679"/>
    <n v="259"/>
    <n v="118"/>
    <x v="1"/>
    <n v="4.92"/>
    <x v="14"/>
    <n v="3059"/>
    <x v="0"/>
    <n v="83"/>
    <x v="0"/>
    <s v="No"/>
    <x v="17"/>
    <s v="This is giving me serious Spirited Away vibes! #3227"/>
    <x v="0"/>
    <x v="5"/>
  </r>
  <r>
    <s v="4b863f63-2a66-4dcc-90f6-a60e9c220aa4"/>
    <s v="3721cb2a"/>
    <s v="Studio Ghibli-inspired ocean with giant fish"/>
    <n v="2607"/>
    <n v="47"/>
    <n v="33"/>
    <x v="0"/>
    <n v="4.49"/>
    <x v="44"/>
    <n v="1214"/>
    <x v="1"/>
    <n v="60"/>
    <x v="1"/>
    <s v="Yes"/>
    <x v="24"/>
    <s v="The colors are so soft and dreamy! ❤️ #2785"/>
    <x v="2"/>
    <x v="6"/>
  </r>
  <r>
    <s v="49e2b247-aa5c-4d2b-b300-8b382b1ff44f"/>
    <s v="ac32ec8a"/>
    <s v="Anime-style train passing through a fantasy world"/>
    <n v="641"/>
    <n v="1154"/>
    <n v="765"/>
    <x v="1"/>
    <n v="1.91"/>
    <x v="12"/>
    <n v="428"/>
    <x v="2"/>
    <n v="68"/>
    <x v="0"/>
    <s v="No"/>
    <x v="22"/>
    <s v="The lighting and atmosphere are perfect. 💡 #8148"/>
    <x v="4"/>
    <x v="4"/>
  </r>
  <r>
    <s v="232923d2-154b-4e27-974e-326249e48749"/>
    <s v="735be9df"/>
    <s v="Serene meadow with a tiny spirit creature"/>
    <n v="3304"/>
    <n v="1309"/>
    <n v="273"/>
    <x v="2"/>
    <n v="1.83"/>
    <x v="4"/>
    <n v="4930"/>
    <x v="0"/>
    <n v="91"/>
    <x v="0"/>
    <s v="Yes"/>
    <x v="21"/>
    <s v="This looks straight out of a Ghibli movie! 🌟 #9253"/>
    <x v="2"/>
    <x v="3"/>
  </r>
  <r>
    <s v="a62710c9-43a6-4cdc-b32a-5e071caa7bdb"/>
    <s v="c624c9c5"/>
    <s v="Ghibli-style mountain with floating islands"/>
    <n v="4217"/>
    <n v="1276"/>
    <n v="935"/>
    <x v="1"/>
    <n v="1.87"/>
    <x v="5"/>
    <n v="1285"/>
    <x v="2"/>
    <n v="63"/>
    <x v="0"/>
    <s v="Yes"/>
    <x v="6"/>
    <s v="Absolutely stunning! Love the details. 🎨 #6780"/>
    <x v="3"/>
    <x v="1"/>
  </r>
  <r>
    <s v="71e9f077-8012-48a3-91d9-5a6127623df7"/>
    <s v="b79a5600"/>
    <s v="Mysterious castle in the clouds, Ghibli-style"/>
    <n v="2151"/>
    <n v="948"/>
    <n v="553"/>
    <x v="0"/>
    <n v="2.58"/>
    <x v="54"/>
    <n v="1691"/>
    <x v="0"/>
    <n v="64"/>
    <x v="1"/>
    <s v="No"/>
    <x v="1"/>
    <s v="The lighting and atmosphere are perfect. 💡 #6787"/>
    <x v="1"/>
    <x v="4"/>
  </r>
  <r>
    <s v="6a92f617-70bb-40ec-a12a-8bbf72d6a0a3"/>
    <s v="d7459ce8"/>
    <s v="Mysterious temple hidden in a magical forest"/>
    <n v="2756"/>
    <n v="1292"/>
    <n v="560"/>
    <x v="0"/>
    <n v="10.48"/>
    <x v="13"/>
    <n v="1571"/>
    <x v="1"/>
    <n v="64"/>
    <x v="1"/>
    <s v="Yes"/>
    <x v="27"/>
    <s v="Is this AI or hand-painted? Incredible! #4070"/>
    <x v="5"/>
    <x v="2"/>
  </r>
  <r>
    <s v="0be25b73-7c4f-4315-8425-a6f7b6000474"/>
    <s v="97eaf172"/>
    <s v="Magical Ghibli forest with floating lanterns"/>
    <n v="1496"/>
    <n v="1943"/>
    <n v="452"/>
    <x v="3"/>
    <n v="6.86"/>
    <x v="26"/>
    <n v="2606"/>
    <x v="0"/>
    <n v="95"/>
    <x v="1"/>
    <s v="Yes"/>
    <x v="28"/>
    <s v="I can't believe this is AI-generated! 😲 #9749"/>
    <x v="6"/>
    <x v="7"/>
  </r>
  <r>
    <s v="6b962aa8-7da3-4598-befd-930e2e293379"/>
    <s v="fdb4a985"/>
    <s v="Ghibli-style village at sunset"/>
    <n v="4692"/>
    <n v="635"/>
    <n v="476"/>
    <x v="2"/>
    <n v="6.28"/>
    <x v="5"/>
    <n v="4713"/>
    <x v="0"/>
    <n v="52"/>
    <x v="0"/>
    <s v="No"/>
    <x v="28"/>
    <s v="This needs to be a real Ghibli film! #5245"/>
    <x v="6"/>
    <x v="10"/>
  </r>
  <r>
    <s v="bd05428a-4f9d-400c-ab05-ba44f51a17a3"/>
    <s v="fe82365a"/>
    <s v="Spirited Away-style bustling market street"/>
    <n v="2341"/>
    <n v="223"/>
    <n v="144"/>
    <x v="1"/>
    <n v="5.48"/>
    <x v="55"/>
    <n v="390"/>
    <x v="1"/>
    <n v="73"/>
    <x v="1"/>
    <s v="No"/>
    <x v="14"/>
    <s v="Absolutely stunning! Love the details. 🎨 #3898"/>
    <x v="2"/>
    <x v="1"/>
  </r>
  <r>
    <s v="5ae56730-330b-4e7e-a832-3e67d1ad3ee2"/>
    <s v="a320ec46"/>
    <s v="Cozy tea shop in a mystical town, Ghibli style"/>
    <n v="856"/>
    <n v="884"/>
    <n v="337"/>
    <x v="2"/>
    <n v="6.86"/>
    <x v="20"/>
    <n v="4020"/>
    <x v="2"/>
    <n v="74"/>
    <x v="0"/>
    <s v="Yes"/>
    <x v="3"/>
    <s v="This looks straight out of a Ghibli movie! 🌟 #3105"/>
    <x v="3"/>
    <x v="3"/>
  </r>
  <r>
    <s v="f5623794-0f3c-42a4-885b-54c78659185b"/>
    <s v="ed73a0d6"/>
    <s v="Ghibli-style night sky with glowing stars"/>
    <n v="4493"/>
    <n v="1099"/>
    <n v="395"/>
    <x v="2"/>
    <n v="6.77"/>
    <x v="15"/>
    <n v="2710"/>
    <x v="2"/>
    <n v="64"/>
    <x v="0"/>
    <s v="No"/>
    <x v="16"/>
    <s v="Absolutely stunning! Love the details. 🎨 #9271"/>
    <x v="5"/>
    <x v="1"/>
  </r>
  <r>
    <s v="f647aa25-d5f8-4232-b639-2a8a5f1ca525"/>
    <s v="8a55be1c"/>
    <s v="Ghibli-style night sky with glowing stars"/>
    <n v="4745"/>
    <n v="853"/>
    <n v="735"/>
    <x v="3"/>
    <n v="12.2"/>
    <x v="22"/>
    <n v="1609"/>
    <x v="2"/>
    <n v="57"/>
    <x v="1"/>
    <s v="No"/>
    <x v="14"/>
    <s v="The colors are so soft and dreamy! ❤️ #4651"/>
    <x v="2"/>
    <x v="6"/>
  </r>
  <r>
    <s v="e57160e6-a76d-4aa6-a584-bc2ca83605e8"/>
    <s v="fa2652e7"/>
    <s v="Ghibli-style night sky with glowing stars"/>
    <n v="3265"/>
    <n v="1024"/>
    <n v="631"/>
    <x v="2"/>
    <n v="3.07"/>
    <x v="53"/>
    <n v="1546"/>
    <x v="1"/>
    <n v="95"/>
    <x v="0"/>
    <s v="No"/>
    <x v="27"/>
    <s v="I can't believe this is AI-generated! 😲 #3312"/>
    <x v="5"/>
    <x v="7"/>
  </r>
  <r>
    <s v="6d2f3fd8-6e7e-443c-82ce-4ed731bb87ea"/>
    <s v="bea1e836"/>
    <s v="Anime-style train passing through a fantasy world"/>
    <n v="4017"/>
    <n v="505"/>
    <n v="598"/>
    <x v="3"/>
    <n v="9.5500000000000007"/>
    <x v="43"/>
    <n v="2768"/>
    <x v="0"/>
    <n v="66"/>
    <x v="1"/>
    <s v="No"/>
    <x v="24"/>
    <s v="This looks straight out of a Ghibli movie! 🌟 #3704"/>
    <x v="2"/>
    <x v="3"/>
  </r>
  <r>
    <s v="209bf9b0-bbe5-4e87-8de1-4e223734f695"/>
    <s v="9daafcd3"/>
    <s v="Magical Ghibli forest with floating lanterns"/>
    <n v="775"/>
    <n v="1350"/>
    <n v="380"/>
    <x v="2"/>
    <n v="5.43"/>
    <x v="47"/>
    <n v="533"/>
    <x v="2"/>
    <n v="51"/>
    <x v="1"/>
    <s v="No"/>
    <x v="18"/>
    <s v="This looks straight out of a Ghibli movie! 🌟 #4120"/>
    <x v="5"/>
    <x v="3"/>
  </r>
  <r>
    <s v="75572204-d5e9-4efa-b132-a4b9a23348d6"/>
    <s v="9bf500b4"/>
    <s v="Cozy tea shop in a mystical town, Ghibli style"/>
    <n v="3174"/>
    <n v="845"/>
    <n v="120"/>
    <x v="2"/>
    <n v="2.58"/>
    <x v="10"/>
    <n v="4762"/>
    <x v="2"/>
    <n v="62"/>
    <x v="0"/>
    <s v="Yes"/>
    <x v="2"/>
    <s v="So nostalgic, feels like childhood memories. 🎥 #3323"/>
    <x v="2"/>
    <x v="0"/>
  </r>
  <r>
    <s v="3587defb-9ac7-4df0-b1cd-29163d34327f"/>
    <s v="e23ff039"/>
    <s v="Studio Ghibli-inspired ocean with giant fish"/>
    <n v="2646"/>
    <n v="1616"/>
    <n v="799"/>
    <x v="2"/>
    <n v="11.57"/>
    <x v="3"/>
    <n v="3202"/>
    <x v="0"/>
    <n v="65"/>
    <x v="0"/>
    <s v="No"/>
    <x v="24"/>
    <s v="The lighting and atmosphere are perfect. 💡 #6440"/>
    <x v="2"/>
    <x v="4"/>
  </r>
  <r>
    <s v="d44a5810-d5fc-4fb7-972f-3ee121593720"/>
    <s v="7bac6b8b"/>
    <s v="Anime-style train passing through a fantasy world"/>
    <n v="2237"/>
    <n v="1824"/>
    <n v="163"/>
    <x v="0"/>
    <n v="7.41"/>
    <x v="13"/>
    <n v="4786"/>
    <x v="0"/>
    <n v="97"/>
    <x v="1"/>
    <s v="No"/>
    <x v="14"/>
    <s v="This needs to be a real Ghibli film! #3346"/>
    <x v="2"/>
    <x v="10"/>
  </r>
  <r>
    <s v="4e31c5c0-ac9b-4864-b57f-54329bb685d9"/>
    <s v="c66bfd2d"/>
    <s v="Cozy tea shop in a mystical town, Ghibli style"/>
    <n v="3226"/>
    <n v="753"/>
    <n v="657"/>
    <x v="3"/>
    <n v="10.79"/>
    <x v="33"/>
    <n v="3627"/>
    <x v="1"/>
    <n v="88"/>
    <x v="1"/>
    <s v="Yes"/>
    <x v="0"/>
    <s v="Absolutely stunning! Love the details. 🎨 #6690"/>
    <x v="0"/>
    <x v="1"/>
  </r>
  <r>
    <s v="16de6363-0a52-498a-80f4-1e9626626897"/>
    <s v="37dbd14a"/>
    <s v="Ghibli-style night sky with glowing stars"/>
    <n v="3917"/>
    <n v="556"/>
    <n v="558"/>
    <x v="0"/>
    <n v="9.92"/>
    <x v="17"/>
    <n v="2423"/>
    <x v="1"/>
    <n v="94"/>
    <x v="1"/>
    <s v="No"/>
    <x v="4"/>
    <s v="Is this AI or hand-painted? Incredible! #2828"/>
    <x v="3"/>
    <x v="2"/>
  </r>
  <r>
    <s v="8b91bd81-cda5-43da-b611-556fdafba835"/>
    <s v="fe18b2dd"/>
    <s v="A lone traveler exploring an enchanted ruin"/>
    <n v="4940"/>
    <n v="120"/>
    <n v="971"/>
    <x v="3"/>
    <n v="6.35"/>
    <x v="27"/>
    <n v="2877"/>
    <x v="0"/>
    <n v="63"/>
    <x v="1"/>
    <s v="No"/>
    <x v="24"/>
    <s v="This looks straight out of a Ghibli movie! 🌟 #5251"/>
    <x v="2"/>
    <x v="3"/>
  </r>
  <r>
    <s v="5c86a691-1131-4360-a32b-9778d331c2c2"/>
    <s v="50c29514"/>
    <s v="Magical Ghibli forest with floating lanterns"/>
    <n v="1075"/>
    <n v="695"/>
    <n v="197"/>
    <x v="1"/>
    <n v="8.3699999999999992"/>
    <x v="51"/>
    <n v="2039"/>
    <x v="1"/>
    <n v="98"/>
    <x v="1"/>
    <s v="Yes"/>
    <x v="19"/>
    <s v="I can't believe this is AI-generated! 😲 #9549"/>
    <x v="3"/>
    <x v="7"/>
  </r>
  <r>
    <s v="5140a17d-1241-4785-861a-9a4635cedd03"/>
    <s v="6216d9db"/>
    <s v="Studio Ghibli-inspired ocean with giant fish"/>
    <n v="4280"/>
    <n v="1946"/>
    <n v="878"/>
    <x v="3"/>
    <n v="2.61"/>
    <x v="39"/>
    <n v="2688"/>
    <x v="2"/>
    <n v="77"/>
    <x v="0"/>
    <s v="No"/>
    <x v="29"/>
    <s v="This is giving me serious Spirited Away vibes! #4124"/>
    <x v="4"/>
    <x v="5"/>
  </r>
  <r>
    <s v="b5c3c885-6fc9-42a8-8ac5-ea6f85ab0b3d"/>
    <s v="d551e7b4"/>
    <s v="A lone traveler exploring an enchanted ruin"/>
    <n v="390"/>
    <n v="146"/>
    <n v="364"/>
    <x v="2"/>
    <n v="9.14"/>
    <x v="25"/>
    <n v="4078"/>
    <x v="2"/>
    <n v="52"/>
    <x v="0"/>
    <s v="No"/>
    <x v="9"/>
    <s v="Absolutely stunning! Love the details. 🎨 #7400"/>
    <x v="4"/>
    <x v="1"/>
  </r>
  <r>
    <s v="d95ebf1a-c3d3-4cd5-aa7d-e5788b38029a"/>
    <s v="c6610f54"/>
    <s v="Ghibli-style mountain with floating islands"/>
    <n v="2432"/>
    <n v="1930"/>
    <n v="395"/>
    <x v="2"/>
    <n v="13.16"/>
    <x v="54"/>
    <n v="2173"/>
    <x v="1"/>
    <n v="80"/>
    <x v="0"/>
    <s v="Yes"/>
    <x v="21"/>
    <s v="So nostalgic, feels like childhood memories. 🎥 #6534"/>
    <x v="2"/>
    <x v="0"/>
  </r>
  <r>
    <s v="66412102-35ee-43fb-82be-0773031f007c"/>
    <s v="074e12b1"/>
    <s v="Ghibli-style night sky with glowing stars"/>
    <n v="4340"/>
    <n v="1832"/>
    <n v="629"/>
    <x v="2"/>
    <n v="2.63"/>
    <x v="30"/>
    <n v="3333"/>
    <x v="1"/>
    <n v="72"/>
    <x v="0"/>
    <s v="Yes"/>
    <x v="15"/>
    <s v="I'd love to live in this world! #1442"/>
    <x v="3"/>
    <x v="8"/>
  </r>
  <r>
    <s v="fd4cf59c-f3d5-478b-829a-9af7f4d7df5f"/>
    <s v="77662625"/>
    <s v="Mysterious temple hidden in a magical forest"/>
    <n v="2555"/>
    <n v="835"/>
    <n v="430"/>
    <x v="2"/>
    <n v="2.37"/>
    <x v="16"/>
    <n v="1965"/>
    <x v="1"/>
    <n v="55"/>
    <x v="0"/>
    <s v="No"/>
    <x v="15"/>
    <s v="This is giving me serious Spirited Away vibes! #7888"/>
    <x v="3"/>
    <x v="5"/>
  </r>
  <r>
    <s v="a989abc0-f105-4d92-9b6a-708c0c5ffec6"/>
    <s v="5853db43"/>
    <s v="Serene meadow with a tiny spirit creature"/>
    <n v="4424"/>
    <n v="1699"/>
    <n v="268"/>
    <x v="1"/>
    <n v="2.67"/>
    <x v="52"/>
    <n v="3942"/>
    <x v="1"/>
    <n v="91"/>
    <x v="1"/>
    <s v="Yes"/>
    <x v="21"/>
    <s v="This needs to be a real Ghibli film! #8576"/>
    <x v="2"/>
    <x v="10"/>
  </r>
  <r>
    <s v="c2875313-4db5-404a-bc69-0823c12b4d46"/>
    <s v="82f47553"/>
    <s v="Serene meadow with a tiny spirit creature"/>
    <n v="499"/>
    <n v="810"/>
    <n v="537"/>
    <x v="0"/>
    <n v="11.04"/>
    <x v="48"/>
    <n v="1066"/>
    <x v="1"/>
    <n v="51"/>
    <x v="0"/>
    <s v="Yes"/>
    <x v="1"/>
    <s v="The lighting and atmosphere are perfect. 💡 #8539"/>
    <x v="1"/>
    <x v="4"/>
  </r>
  <r>
    <s v="4398bade-2a4c-4290-8224-b289810840c0"/>
    <s v="f24ea926"/>
    <s v="Serene meadow with a tiny spirit creature"/>
    <n v="4442"/>
    <n v="901"/>
    <n v="722"/>
    <x v="1"/>
    <n v="14.73"/>
    <x v="18"/>
    <n v="839"/>
    <x v="2"/>
    <n v="85"/>
    <x v="1"/>
    <s v="No"/>
    <x v="0"/>
    <s v="This looks straight out of a Ghibli movie! 🌟 #7138"/>
    <x v="0"/>
    <x v="3"/>
  </r>
  <r>
    <s v="8d7451f9-3d7c-4235-b19c-cfe8cfde93ba"/>
    <s v="4de4d979"/>
    <s v="Mysterious temple hidden in a magical forest"/>
    <n v="3271"/>
    <n v="1187"/>
    <n v="472"/>
    <x v="3"/>
    <n v="13.46"/>
    <x v="49"/>
    <n v="4016"/>
    <x v="1"/>
    <n v="66"/>
    <x v="0"/>
    <s v="Yes"/>
    <x v="29"/>
    <s v="I can't believe this is AI-generated! 😲 #4647"/>
    <x v="4"/>
    <x v="7"/>
  </r>
  <r>
    <s v="066916ef-deb9-4025-a5a9-ad0e0c9b41d5"/>
    <s v="33372a56"/>
    <s v="Ghibli-style night sky with glowing stars"/>
    <n v="2588"/>
    <n v="360"/>
    <n v="525"/>
    <x v="3"/>
    <n v="4.04"/>
    <x v="29"/>
    <n v="4957"/>
    <x v="1"/>
    <n v="72"/>
    <x v="0"/>
    <s v="No"/>
    <x v="13"/>
    <s v="The colors are so soft and dreamy! ❤️ #3705"/>
    <x v="1"/>
    <x v="6"/>
  </r>
  <r>
    <s v="eeb87c5d-eb0d-4723-9670-c0e48e65d202"/>
    <s v="1b1caffc"/>
    <s v="Spirited Away-style bustling market street"/>
    <n v="2976"/>
    <n v="323"/>
    <n v="231"/>
    <x v="1"/>
    <n v="4.4800000000000004"/>
    <x v="50"/>
    <n v="2816"/>
    <x v="1"/>
    <n v="93"/>
    <x v="1"/>
    <s v="Yes"/>
    <x v="10"/>
    <s v="This looks straight out of a Ghibli movie! 🌟 #1025"/>
    <x v="1"/>
    <x v="3"/>
  </r>
  <r>
    <s v="d2c5cab5-a79e-42c2-be16-15df21c69ccc"/>
    <s v="d2d21b23"/>
    <s v="A lone traveler exploring an enchanted ruin"/>
    <n v="526"/>
    <n v="500"/>
    <n v="290"/>
    <x v="2"/>
    <n v="6.22"/>
    <x v="10"/>
    <n v="4367"/>
    <x v="0"/>
    <n v="53"/>
    <x v="0"/>
    <s v="Yes"/>
    <x v="16"/>
    <s v="This is giving me serious Spirited Away vibes! #4043"/>
    <x v="5"/>
    <x v="5"/>
  </r>
  <r>
    <s v="b35897f1-82e0-4c7a-8d76-12fa8066753a"/>
    <s v="d93824f2"/>
    <s v="Anime-style train passing through a fantasy world"/>
    <n v="4805"/>
    <n v="1578"/>
    <n v="871"/>
    <x v="0"/>
    <n v="6.33"/>
    <x v="12"/>
    <n v="4596"/>
    <x v="0"/>
    <n v="93"/>
    <x v="1"/>
    <s v="No"/>
    <x v="8"/>
    <s v="This needs to be a real Ghibli film! #4848"/>
    <x v="6"/>
    <x v="10"/>
  </r>
  <r>
    <s v="e2daabc5-6eed-4273-a99a-c1a4385f3548"/>
    <s v="ddf2f2e4"/>
    <s v="Ghibli-style village at sunset"/>
    <n v="2255"/>
    <n v="1927"/>
    <n v="318"/>
    <x v="1"/>
    <n v="4.2300000000000004"/>
    <x v="37"/>
    <n v="4385"/>
    <x v="1"/>
    <n v="84"/>
    <x v="1"/>
    <s v="Yes"/>
    <x v="16"/>
    <s v="I can't believe this is AI-generated! 😲 #9274"/>
    <x v="5"/>
    <x v="7"/>
  </r>
  <r>
    <s v="0a87a059-60b6-49c2-8a70-d77272b4909f"/>
    <s v="eb6f661b"/>
    <s v="Serene meadow with a tiny spirit creature"/>
    <n v="230"/>
    <n v="1092"/>
    <n v="178"/>
    <x v="3"/>
    <n v="10.8"/>
    <x v="6"/>
    <n v="4193"/>
    <x v="0"/>
    <n v="72"/>
    <x v="1"/>
    <s v="No"/>
    <x v="19"/>
    <s v="This reminds me of Howl's Moving Castle! 🏰 #2002"/>
    <x v="3"/>
    <x v="11"/>
  </r>
  <r>
    <s v="1eed261f-003e-4615-90a2-81b94b59f53c"/>
    <s v="ed935cb3"/>
    <s v="Ghibli-style night sky with glowing stars"/>
    <n v="1596"/>
    <n v="258"/>
    <n v="668"/>
    <x v="0"/>
    <n v="4.9000000000000004"/>
    <x v="42"/>
    <n v="1931"/>
    <x v="0"/>
    <n v="84"/>
    <x v="0"/>
    <s v="Yes"/>
    <x v="18"/>
    <s v="This needs to be a real Ghibli film! #9841"/>
    <x v="5"/>
    <x v="10"/>
  </r>
  <r>
    <s v="a2f67d37-9afb-4453-9ec2-2d5023b9c576"/>
    <s v="697a3c11"/>
    <s v="A lone traveler exploring an enchanted ruin"/>
    <n v="3970"/>
    <n v="1607"/>
    <n v="686"/>
    <x v="3"/>
    <n v="7.12"/>
    <x v="30"/>
    <n v="3967"/>
    <x v="1"/>
    <n v="81"/>
    <x v="0"/>
    <s v="Yes"/>
    <x v="15"/>
    <s v="The lighting and atmosphere are perfect. 💡 #6563"/>
    <x v="3"/>
    <x v="4"/>
  </r>
  <r>
    <s v="649d4ba8-ee8b-442d-9c83-b9619c125537"/>
    <s v="f1989479"/>
    <s v="Studio Ghibli-inspired ocean with giant fish"/>
    <n v="2877"/>
    <n v="1644"/>
    <n v="595"/>
    <x v="1"/>
    <n v="14.48"/>
    <x v="46"/>
    <n v="440"/>
    <x v="2"/>
    <n v="52"/>
    <x v="0"/>
    <s v="No"/>
    <x v="1"/>
    <s v="This reminds me of Howl's Moving Castle! 🏰 #9911"/>
    <x v="1"/>
    <x v="11"/>
  </r>
  <r>
    <s v="f84c3c16-7e4d-494f-add4-265919ef70a0"/>
    <s v="f2d72e8e"/>
    <s v="Serene meadow with a tiny spirit creature"/>
    <n v="4727"/>
    <n v="978"/>
    <n v="621"/>
    <x v="2"/>
    <n v="2.97"/>
    <x v="54"/>
    <n v="901"/>
    <x v="0"/>
    <n v="65"/>
    <x v="1"/>
    <s v="Yes"/>
    <x v="10"/>
    <s v="Is this AI or hand-painted? Incredible! #3961"/>
    <x v="1"/>
    <x v="2"/>
  </r>
  <r>
    <s v="5a17d380-280e-47ae-9962-71b65f663f7a"/>
    <s v="8fae47df"/>
    <s v="Cozy tea shop in a mystical town, Ghibli style"/>
    <n v="4627"/>
    <n v="1661"/>
    <n v="67"/>
    <x v="1"/>
    <n v="2.73"/>
    <x v="27"/>
    <n v="2936"/>
    <x v="1"/>
    <n v="97"/>
    <x v="1"/>
    <s v="Yes"/>
    <x v="17"/>
    <s v="This is giving me serious Spirited Away vibes! #2404"/>
    <x v="0"/>
    <x v="5"/>
  </r>
  <r>
    <s v="1f9eb356-5963-4e2b-b145-adc86ab0bc19"/>
    <s v="e027e7fb"/>
    <s v="A lone traveler exploring an enchanted ruin"/>
    <n v="275"/>
    <n v="1953"/>
    <n v="635"/>
    <x v="0"/>
    <n v="2.25"/>
    <x v="3"/>
    <n v="2687"/>
    <x v="1"/>
    <n v="60"/>
    <x v="0"/>
    <s v="Yes"/>
    <x v="15"/>
    <s v="So nostalgic, feels like childhood memories. 🎥 #6949"/>
    <x v="3"/>
    <x v="0"/>
  </r>
  <r>
    <s v="ab4dba90-8606-45d4-a748-6e101cf46bdb"/>
    <s v="32afd15e"/>
    <s v="Anime-style train passing through a fantasy world"/>
    <n v="313"/>
    <n v="1248"/>
    <n v="279"/>
    <x v="2"/>
    <n v="10.86"/>
    <x v="48"/>
    <n v="1689"/>
    <x v="2"/>
    <n v="55"/>
    <x v="1"/>
    <s v="No"/>
    <x v="11"/>
    <s v="The lighting and atmosphere are perfect. 💡 #6048"/>
    <x v="1"/>
    <x v="4"/>
  </r>
  <r>
    <s v="beab3df9-91aa-4c85-9529-db3141cffa8d"/>
    <s v="90e9628e"/>
    <s v="Mysterious temple hidden in a magical forest"/>
    <n v="4470"/>
    <n v="1743"/>
    <n v="10"/>
    <x v="1"/>
    <n v="10.78"/>
    <x v="28"/>
    <n v="296"/>
    <x v="2"/>
    <n v="88"/>
    <x v="1"/>
    <s v="No"/>
    <x v="12"/>
    <s v="Is this AI or hand-painted? Incredible! #2300"/>
    <x v="2"/>
    <x v="2"/>
  </r>
  <r>
    <s v="45d8a608-9b13-44d6-8e8b-6310c9de9f0f"/>
    <s v="c43f1586"/>
    <s v="Mysterious temple hidden in a magical forest"/>
    <n v="1224"/>
    <n v="945"/>
    <n v="358"/>
    <x v="1"/>
    <n v="5.44"/>
    <x v="1"/>
    <n v="1219"/>
    <x v="1"/>
    <n v="87"/>
    <x v="0"/>
    <s v="No"/>
    <x v="11"/>
    <s v="The lighting and atmosphere are perfect. 💡 #7452"/>
    <x v="1"/>
    <x v="4"/>
  </r>
  <r>
    <s v="b6aaf892-779c-487e-83cd-3ac878f96ee6"/>
    <s v="45c10680"/>
    <s v="Cozy tea shop in a mystical town, Ghibli style"/>
    <n v="3471"/>
    <n v="1666"/>
    <n v="764"/>
    <x v="2"/>
    <n v="9.7799999999999994"/>
    <x v="18"/>
    <n v="113"/>
    <x v="2"/>
    <n v="51"/>
    <x v="1"/>
    <s v="Yes"/>
    <x v="10"/>
    <s v="This needs to be a real Ghibli film! #1387"/>
    <x v="1"/>
    <x v="10"/>
  </r>
  <r>
    <s v="c5f3b839-f142-4c09-8d69-0505fa99d782"/>
    <s v="dd93caf1"/>
    <s v="Anime-style train passing through a fantasy world"/>
    <n v="2189"/>
    <n v="697"/>
    <n v="520"/>
    <x v="3"/>
    <n v="11.12"/>
    <x v="13"/>
    <n v="2886"/>
    <x v="1"/>
    <n v="90"/>
    <x v="1"/>
    <s v="No"/>
    <x v="10"/>
    <s v="So nostalgic, feels like childhood memories. 🎥 #8701"/>
    <x v="1"/>
    <x v="0"/>
  </r>
  <r>
    <s v="5742f906-51da-4667-9234-e9b3c78dc266"/>
    <s v="4bfddf78"/>
    <s v="Serene meadow with a tiny spirit creature"/>
    <n v="4510"/>
    <n v="1520"/>
    <n v="518"/>
    <x v="1"/>
    <n v="6.81"/>
    <x v="13"/>
    <n v="3751"/>
    <x v="2"/>
    <n v="57"/>
    <x v="1"/>
    <s v="No"/>
    <x v="20"/>
    <s v="The lighting and atmosphere are perfect. 💡 #3797"/>
    <x v="6"/>
    <x v="4"/>
  </r>
  <r>
    <s v="bc9b9a10-2efd-4f24-aac0-82c79a5293b0"/>
    <s v="a1c422a9"/>
    <s v="Serene meadow with a tiny spirit creature"/>
    <n v="154"/>
    <n v="1050"/>
    <n v="36"/>
    <x v="0"/>
    <n v="6.36"/>
    <x v="53"/>
    <n v="1554"/>
    <x v="1"/>
    <n v="57"/>
    <x v="0"/>
    <s v="Yes"/>
    <x v="28"/>
    <s v="This is giving me serious Spirited Away vibes! #7385"/>
    <x v="6"/>
    <x v="5"/>
  </r>
  <r>
    <s v="cdc9a0ff-0d1b-43f2-bb78-ef98c1cbf69a"/>
    <s v="7e49a391"/>
    <s v="Cozy tea shop in a mystical town, Ghibli style"/>
    <n v="3198"/>
    <n v="690"/>
    <n v="685"/>
    <x v="2"/>
    <n v="14.47"/>
    <x v="49"/>
    <n v="118"/>
    <x v="1"/>
    <n v="71"/>
    <x v="0"/>
    <s v="Yes"/>
    <x v="0"/>
    <s v="This looks straight out of a Ghibli movie! 🌟 #6229"/>
    <x v="0"/>
    <x v="3"/>
  </r>
  <r>
    <s v="4279ad7a-aee7-43f7-a2fc-0fddde67ad9e"/>
    <s v="4b0c9407"/>
    <s v="A lone traveler exploring an enchanted ruin"/>
    <n v="4181"/>
    <n v="941"/>
    <n v="689"/>
    <x v="1"/>
    <n v="9.66"/>
    <x v="51"/>
    <n v="3088"/>
    <x v="2"/>
    <n v="94"/>
    <x v="0"/>
    <s v="Yes"/>
    <x v="2"/>
    <s v="This reminds me of Howl's Moving Castle! 🏰 #7028"/>
    <x v="2"/>
    <x v="11"/>
  </r>
  <r>
    <s v="78a2ea1d-c654-4b2c-8685-37152e4d936b"/>
    <s v="d76979ed"/>
    <s v="Studio Ghibli-inspired ocean with giant fish"/>
    <n v="3976"/>
    <n v="1259"/>
    <n v="663"/>
    <x v="2"/>
    <n v="7.26"/>
    <x v="28"/>
    <n v="3198"/>
    <x v="2"/>
    <n v="89"/>
    <x v="0"/>
    <s v="No"/>
    <x v="2"/>
    <s v="This is giving me serious Spirited Away vibes! #9486"/>
    <x v="2"/>
    <x v="5"/>
  </r>
  <r>
    <s v="719b5698-8ff0-4f88-a784-a8885185c029"/>
    <s v="6e28364c"/>
    <s v="Studio Ghibli-inspired ocean with giant fish"/>
    <n v="2048"/>
    <n v="1796"/>
    <n v="676"/>
    <x v="2"/>
    <n v="10.210000000000001"/>
    <x v="38"/>
    <n v="4350"/>
    <x v="0"/>
    <n v="64"/>
    <x v="0"/>
    <s v="Yes"/>
    <x v="0"/>
    <s v="The lighting and atmosphere are perfect. 💡 #8784"/>
    <x v="0"/>
    <x v="4"/>
  </r>
  <r>
    <s v="ed2332e7-23ee-4384-b365-78c517c46ee4"/>
    <s v="e98cc700"/>
    <s v="Ghibli-style village at sunset"/>
    <n v="3800"/>
    <n v="566"/>
    <n v="35"/>
    <x v="2"/>
    <n v="7.59"/>
    <x v="39"/>
    <n v="154"/>
    <x v="0"/>
    <n v="73"/>
    <x v="0"/>
    <s v="No"/>
    <x v="24"/>
    <s v="The lighting and atmosphere are perfect. 💡 #5953"/>
    <x v="2"/>
    <x v="4"/>
  </r>
  <r>
    <s v="d17e3e35-4a56-41e9-a314-a3437caff7a0"/>
    <s v="3a60c4be"/>
    <s v="Anime-style train passing through a fantasy world"/>
    <n v="773"/>
    <n v="1246"/>
    <n v="349"/>
    <x v="3"/>
    <n v="6.31"/>
    <x v="43"/>
    <n v="3073"/>
    <x v="0"/>
    <n v="57"/>
    <x v="0"/>
    <s v="No"/>
    <x v="20"/>
    <s v="The lighting and atmosphere are perfect. 💡 #3696"/>
    <x v="6"/>
    <x v="4"/>
  </r>
  <r>
    <s v="55b186c3-2c8a-476b-be4e-dde929b9ea39"/>
    <s v="dfc8a6de"/>
    <s v="Ghibli-style village at sunset"/>
    <n v="2305"/>
    <n v="1342"/>
    <n v="274"/>
    <x v="3"/>
    <n v="3.84"/>
    <x v="28"/>
    <n v="1745"/>
    <x v="1"/>
    <n v="65"/>
    <x v="0"/>
    <s v="No"/>
    <x v="12"/>
    <s v="Absolutely stunning! Love the details. 🎨 #3750"/>
    <x v="2"/>
    <x v="1"/>
  </r>
  <r>
    <s v="a7c63b1a-3f21-488f-8bb5-e2923dcb18ad"/>
    <s v="ab783ed1"/>
    <s v="Studio Ghibli-inspired ocean with giant fish"/>
    <n v="900"/>
    <n v="845"/>
    <n v="81"/>
    <x v="2"/>
    <n v="2.39"/>
    <x v="21"/>
    <n v="408"/>
    <x v="1"/>
    <n v="70"/>
    <x v="1"/>
    <s v="No"/>
    <x v="21"/>
    <s v="The lighting and atmosphere are perfect. 💡 #2614"/>
    <x v="2"/>
    <x v="4"/>
  </r>
  <r>
    <s v="52e610b8-e663-45a4-8811-72040d079024"/>
    <s v="4211f703"/>
    <s v="Ghibli-style night sky with glowing stars"/>
    <n v="772"/>
    <n v="584"/>
    <n v="338"/>
    <x v="2"/>
    <n v="9.7100000000000009"/>
    <x v="9"/>
    <n v="1016"/>
    <x v="0"/>
    <n v="94"/>
    <x v="1"/>
    <s v="Yes"/>
    <x v="17"/>
    <s v="This needs to be a real Ghibli film! #2033"/>
    <x v="0"/>
    <x v="10"/>
  </r>
  <r>
    <s v="42826658-d6eb-45ec-9a19-e79c46cdf8ce"/>
    <s v="5211c8d0"/>
    <s v="Magical Ghibli forest with floating lanterns"/>
    <n v="784"/>
    <n v="1402"/>
    <n v="802"/>
    <x v="3"/>
    <n v="13.38"/>
    <x v="44"/>
    <n v="2980"/>
    <x v="1"/>
    <n v="82"/>
    <x v="0"/>
    <s v="Yes"/>
    <x v="22"/>
    <s v="So nostalgic, feels like childhood memories. 🎥 #8739"/>
    <x v="4"/>
    <x v="0"/>
  </r>
  <r>
    <s v="4c47bd2f-0a58-4fc4-8018-69799fbbc572"/>
    <s v="0f36f8a3"/>
    <s v="Studio Ghibli-inspired ocean with giant fish"/>
    <n v="2983"/>
    <n v="1736"/>
    <n v="647"/>
    <x v="0"/>
    <n v="3.78"/>
    <x v="0"/>
    <n v="2356"/>
    <x v="0"/>
    <n v="59"/>
    <x v="1"/>
    <s v="Yes"/>
    <x v="14"/>
    <s v="This needs to be a real Ghibli film! #2839"/>
    <x v="2"/>
    <x v="10"/>
  </r>
  <r>
    <s v="b4b4f308-f5a4-4817-b1fd-fc14237bdbf5"/>
    <s v="ca76505e"/>
    <s v="Cozy tea shop in a mystical town, Ghibli style"/>
    <n v="3041"/>
    <n v="169"/>
    <n v="250"/>
    <x v="2"/>
    <n v="12.2"/>
    <x v="51"/>
    <n v="3369"/>
    <x v="1"/>
    <n v="94"/>
    <x v="1"/>
    <s v="No"/>
    <x v="12"/>
    <s v="I can't believe this is AI-generated! 😲 #9722"/>
    <x v="2"/>
    <x v="7"/>
  </r>
  <r>
    <s v="26e164db-0eaf-426d-8ce4-111ead5002a4"/>
    <s v="05a88f43"/>
    <s v="Mysterious temple hidden in a magical forest"/>
    <n v="1044"/>
    <n v="996"/>
    <n v="973"/>
    <x v="0"/>
    <n v="6.8"/>
    <x v="40"/>
    <n v="4580"/>
    <x v="1"/>
    <n v="56"/>
    <x v="1"/>
    <s v="No"/>
    <x v="12"/>
    <s v="This looks straight out of a Ghibli movie! 🌟 #7627"/>
    <x v="2"/>
    <x v="3"/>
  </r>
  <r>
    <s v="eed127e3-d0dc-43de-9f39-769f28bff207"/>
    <s v="d8e7db9f"/>
    <s v="Ghibli-style village at sunset"/>
    <n v="2396"/>
    <n v="720"/>
    <n v="340"/>
    <x v="0"/>
    <n v="4.76"/>
    <x v="56"/>
    <n v="4729"/>
    <x v="0"/>
    <n v="73"/>
    <x v="0"/>
    <s v="No"/>
    <x v="20"/>
    <s v="I can't believe this is AI-generated! 😲 #5600"/>
    <x v="6"/>
    <x v="7"/>
  </r>
  <r>
    <s v="23be735d-3c80-42e1-93cf-4dc4aa2855af"/>
    <s v="85dd0cf4"/>
    <s v="Anime-style train passing through a fantasy world"/>
    <n v="374"/>
    <n v="267"/>
    <n v="438"/>
    <x v="3"/>
    <n v="3.51"/>
    <x v="7"/>
    <n v="938"/>
    <x v="2"/>
    <n v="75"/>
    <x v="1"/>
    <s v="Yes"/>
    <x v="18"/>
    <s v="This needs to be a real Ghibli film! #4573"/>
    <x v="5"/>
    <x v="10"/>
  </r>
  <r>
    <s v="3a21d987-5792-4c5f-9ff4-de4a0d00cab2"/>
    <s v="d41007eb"/>
    <s v="Cozy tea shop in a mystical town, Ghibli style"/>
    <n v="3101"/>
    <n v="631"/>
    <n v="711"/>
    <x v="0"/>
    <n v="5.49"/>
    <x v="4"/>
    <n v="3801"/>
    <x v="1"/>
    <n v="66"/>
    <x v="1"/>
    <s v="Yes"/>
    <x v="29"/>
    <s v="I'd love to live in this world! #7590"/>
    <x v="4"/>
    <x v="8"/>
  </r>
  <r>
    <s v="29addb7f-6b89-43d0-978e-1d1f5632b412"/>
    <s v="e71878e3"/>
    <s v="Mysterious temple hidden in a magical forest"/>
    <n v="3705"/>
    <n v="1492"/>
    <n v="271"/>
    <x v="3"/>
    <n v="12.52"/>
    <x v="26"/>
    <n v="1633"/>
    <x v="1"/>
    <n v="74"/>
    <x v="1"/>
    <s v="Yes"/>
    <x v="17"/>
    <s v="This needs to be a real Ghibli film! #3197"/>
    <x v="0"/>
    <x v="10"/>
  </r>
  <r>
    <s v="43c83834-3820-499c-9923-a1da81ce462d"/>
    <s v="acc90506"/>
    <s v="Mysterious castle in the clouds, Ghibli-style"/>
    <n v="4414"/>
    <n v="1652"/>
    <n v="344"/>
    <x v="3"/>
    <n v="7.98"/>
    <x v="7"/>
    <n v="223"/>
    <x v="2"/>
    <n v="87"/>
    <x v="0"/>
    <s v="Yes"/>
    <x v="19"/>
    <s v="The colors are so soft and dreamy! ❤️ #4581"/>
    <x v="3"/>
    <x v="6"/>
  </r>
  <r>
    <s v="410388b4-aabe-446c-9a74-200118d80818"/>
    <s v="de32f2d3"/>
    <s v="Serene meadow with a tiny spirit creature"/>
    <n v="2560"/>
    <n v="1852"/>
    <n v="721"/>
    <x v="2"/>
    <n v="3.87"/>
    <x v="39"/>
    <n v="4140"/>
    <x v="2"/>
    <n v="62"/>
    <x v="1"/>
    <s v="No"/>
    <x v="16"/>
    <s v="I can't believe this is AI-generated! 😲 #2312"/>
    <x v="5"/>
    <x v="7"/>
  </r>
  <r>
    <s v="375d6c23-fd60-4db7-be8c-221b2d49d5af"/>
    <s v="00d8f313"/>
    <s v="Anime-style train passing through a fantasy world"/>
    <n v="754"/>
    <n v="1771"/>
    <n v="943"/>
    <x v="3"/>
    <n v="11.43"/>
    <x v="30"/>
    <n v="3170"/>
    <x v="2"/>
    <n v="56"/>
    <x v="0"/>
    <s v="No"/>
    <x v="15"/>
    <s v="Is this AI or hand-painted? Incredible! #5145"/>
    <x v="3"/>
    <x v="2"/>
  </r>
  <r>
    <s v="c9e40657-4172-48d7-a01d-1581bbcf0fd4"/>
    <s v="f638eb95"/>
    <s v="A lone traveler exploring an enchanted ruin"/>
    <n v="1491"/>
    <n v="694"/>
    <n v="35"/>
    <x v="3"/>
    <n v="8.18"/>
    <x v="50"/>
    <n v="1580"/>
    <x v="0"/>
    <n v="84"/>
    <x v="1"/>
    <s v="Yes"/>
    <x v="29"/>
    <s v="Absolutely stunning! Love the details. 🎨 #2875"/>
    <x v="4"/>
    <x v="1"/>
  </r>
  <r>
    <s v="fc79e4bf-00b2-424b-99e1-f36b086d0fc7"/>
    <s v="d7c75502"/>
    <s v="Ghibli-style night sky with glowing stars"/>
    <n v="138"/>
    <n v="1987"/>
    <n v="618"/>
    <x v="2"/>
    <n v="14.8"/>
    <x v="54"/>
    <n v="1822"/>
    <x v="0"/>
    <n v="73"/>
    <x v="0"/>
    <s v="No"/>
    <x v="9"/>
    <s v="This needs to be a real Ghibli film! #1213"/>
    <x v="4"/>
    <x v="10"/>
  </r>
  <r>
    <s v="8fb2d956-1854-4b8c-9ca2-0ec415c2dd57"/>
    <s v="2bb25838"/>
    <s v="Studio Ghibli-inspired ocean with giant fish"/>
    <n v="3907"/>
    <n v="367"/>
    <n v="853"/>
    <x v="2"/>
    <n v="9.26"/>
    <x v="52"/>
    <n v="2938"/>
    <x v="2"/>
    <n v="70"/>
    <x v="0"/>
    <s v="No"/>
    <x v="10"/>
    <s v="This needs to be a real Ghibli film! #1121"/>
    <x v="1"/>
    <x v="10"/>
  </r>
  <r>
    <s v="4b388142-0e2f-4d4f-b302-20a6d1e87209"/>
    <s v="3ee19bbe"/>
    <s v="Spirited Away-style bustling market street"/>
    <n v="3202"/>
    <n v="1582"/>
    <n v="775"/>
    <x v="2"/>
    <n v="13.53"/>
    <x v="21"/>
    <n v="1121"/>
    <x v="0"/>
    <n v="64"/>
    <x v="1"/>
    <s v="No"/>
    <x v="1"/>
    <s v="So nostalgic, feels like childhood memories. 🎥 #4951"/>
    <x v="1"/>
    <x v="0"/>
  </r>
  <r>
    <s v="1fffdf8a-d6f1-4444-b500-42730c154493"/>
    <s v="cb3b7845"/>
    <s v="Serene meadow with a tiny spirit creature"/>
    <n v="441"/>
    <n v="123"/>
    <n v="766"/>
    <x v="0"/>
    <n v="6.41"/>
    <x v="34"/>
    <n v="2165"/>
    <x v="1"/>
    <n v="79"/>
    <x v="0"/>
    <s v="Yes"/>
    <x v="28"/>
    <s v="AI art is getting too good! 🤖✨ #8570"/>
    <x v="6"/>
    <x v="9"/>
  </r>
  <r>
    <s v="621e548a-c8e2-48b8-bdb6-0e5b2bf18fa5"/>
    <s v="612ce9aa"/>
    <s v="Ghibli-style village at sunset"/>
    <n v="2180"/>
    <n v="1616"/>
    <n v="835"/>
    <x v="3"/>
    <n v="1.65"/>
    <x v="10"/>
    <n v="102"/>
    <x v="2"/>
    <n v="77"/>
    <x v="0"/>
    <s v="Yes"/>
    <x v="24"/>
    <s v="The lighting and atmosphere are perfect. 💡 #8680"/>
    <x v="2"/>
    <x v="4"/>
  </r>
  <r>
    <s v="ca70cf87-e0a0-4b54-9807-fa0778a4fbf8"/>
    <s v="378ff011"/>
    <s v="Spirited Away-style bustling market street"/>
    <n v="1317"/>
    <n v="424"/>
    <n v="708"/>
    <x v="3"/>
    <n v="14.98"/>
    <x v="30"/>
    <n v="1089"/>
    <x v="0"/>
    <n v="58"/>
    <x v="1"/>
    <s v="Yes"/>
    <x v="0"/>
    <s v="The colors are so soft and dreamy! ❤️ #6784"/>
    <x v="0"/>
    <x v="6"/>
  </r>
  <r>
    <s v="9245c565-ae99-47d7-a1c2-51a4d65e5d6c"/>
    <s v="5a9e2162"/>
    <s v="Magical Ghibli forest with floating lanterns"/>
    <n v="1739"/>
    <n v="1114"/>
    <n v="430"/>
    <x v="3"/>
    <n v="9.93"/>
    <x v="42"/>
    <n v="3413"/>
    <x v="2"/>
    <n v="59"/>
    <x v="1"/>
    <s v="Yes"/>
    <x v="20"/>
    <s v="This looks straight out of a Ghibli movie! 🌟 #9114"/>
    <x v="6"/>
    <x v="3"/>
  </r>
  <r>
    <s v="d13052af-0fed-435a-ba43-49e9cd165681"/>
    <s v="5670ca03"/>
    <s v="Ghibli-style mountain with floating islands"/>
    <n v="2926"/>
    <n v="1108"/>
    <n v="315"/>
    <x v="0"/>
    <n v="2.5"/>
    <x v="2"/>
    <n v="4060"/>
    <x v="2"/>
    <n v="80"/>
    <x v="1"/>
    <s v="No"/>
    <x v="9"/>
    <s v="So nostalgic, feels like childhood memories. 🎥 #4365"/>
    <x v="4"/>
    <x v="0"/>
  </r>
  <r>
    <s v="27c547fd-51cf-4199-b3ef-56749123d304"/>
    <s v="3acc5e20"/>
    <s v="Cozy tea shop in a mystical town, Ghibli style"/>
    <n v="4610"/>
    <n v="1607"/>
    <n v="451"/>
    <x v="1"/>
    <n v="5.72"/>
    <x v="53"/>
    <n v="3209"/>
    <x v="1"/>
    <n v="51"/>
    <x v="0"/>
    <s v="No"/>
    <x v="12"/>
    <s v="I'd love to live in this world! #4797"/>
    <x v="2"/>
    <x v="8"/>
  </r>
  <r>
    <s v="506abead-9f6e-43a4-a635-61fc6680b587"/>
    <s v="3cace331"/>
    <s v="Ghibli-style night sky with glowing stars"/>
    <n v="4928"/>
    <n v="760"/>
    <n v="938"/>
    <x v="0"/>
    <n v="2.42"/>
    <x v="21"/>
    <n v="1471"/>
    <x v="0"/>
    <n v="65"/>
    <x v="1"/>
    <s v="No"/>
    <x v="6"/>
    <s v="This reminds me of Howl's Moving Castle! 🏰 #7007"/>
    <x v="3"/>
    <x v="11"/>
  </r>
  <r>
    <s v="a84877d5-59ec-4ac4-8828-8c5e820706f5"/>
    <s v="9167927f"/>
    <s v="A lone traveler exploring an enchanted ruin"/>
    <n v="1074"/>
    <n v="1002"/>
    <n v="264"/>
    <x v="1"/>
    <n v="8.6"/>
    <x v="14"/>
    <n v="2977"/>
    <x v="2"/>
    <n v="65"/>
    <x v="0"/>
    <s v="Yes"/>
    <x v="21"/>
    <s v="This needs to be a real Ghibli film! #6170"/>
    <x v="2"/>
    <x v="10"/>
  </r>
  <r>
    <s v="b6cdff1d-1b62-435e-9c46-75a29cc2e469"/>
    <s v="d5fcd096"/>
    <s v="Magical Ghibli forest with floating lanterns"/>
    <n v="1590"/>
    <n v="1950"/>
    <n v="114"/>
    <x v="0"/>
    <n v="13.03"/>
    <x v="1"/>
    <n v="1487"/>
    <x v="1"/>
    <n v="79"/>
    <x v="0"/>
    <s v="Yes"/>
    <x v="12"/>
    <s v="The colors are so soft and dreamy! ❤️ #2103"/>
    <x v="2"/>
    <x v="6"/>
  </r>
  <r>
    <s v="39a817b7-e2f2-4353-8dfd-4c4aee3bdcd1"/>
    <s v="5c7f4048"/>
    <s v="Anime-style train passing through a fantasy world"/>
    <n v="2493"/>
    <n v="296"/>
    <n v="269"/>
    <x v="3"/>
    <n v="11.16"/>
    <x v="20"/>
    <n v="4289"/>
    <x v="1"/>
    <n v="55"/>
    <x v="1"/>
    <s v="No"/>
    <x v="22"/>
    <s v="AI art is getting too good! 🤖✨ #3685"/>
    <x v="4"/>
    <x v="9"/>
  </r>
  <r>
    <s v="0b71492b-0e58-40ed-9589-5a015ecff32b"/>
    <s v="bb948a57"/>
    <s v="Cozy tea shop in a mystical town, Ghibli style"/>
    <n v="2900"/>
    <n v="15"/>
    <n v="12"/>
    <x v="3"/>
    <n v="12.67"/>
    <x v="32"/>
    <n v="356"/>
    <x v="2"/>
    <n v="86"/>
    <x v="0"/>
    <s v="No"/>
    <x v="15"/>
    <s v="This reminds me of Howl's Moving Castle! 🏰 #6763"/>
    <x v="3"/>
    <x v="11"/>
  </r>
  <r>
    <s v="a5b99b82-c2fc-4893-a41b-e7c1a53103f0"/>
    <s v="961fc4da"/>
    <s v="Ghibli-style night sky with glowing stars"/>
    <n v="3482"/>
    <n v="1751"/>
    <n v="575"/>
    <x v="2"/>
    <n v="2.25"/>
    <x v="45"/>
    <n v="1846"/>
    <x v="0"/>
    <n v="75"/>
    <x v="0"/>
    <s v="No"/>
    <x v="30"/>
    <s v="This looks straight out of a Ghibli movie! 🌟 #2029"/>
    <x v="0"/>
    <x v="3"/>
  </r>
  <r>
    <s v="60211c66-3e8e-4ed6-af2d-f0893fb259eb"/>
    <s v="e87f54a2"/>
    <s v="Mysterious castle in the clouds, Ghibli-style"/>
    <n v="977"/>
    <n v="832"/>
    <n v="672"/>
    <x v="0"/>
    <n v="14.42"/>
    <x v="52"/>
    <n v="2750"/>
    <x v="2"/>
    <n v="55"/>
    <x v="1"/>
    <s v="No"/>
    <x v="20"/>
    <s v="I'd love to live in this world! #9884"/>
    <x v="6"/>
    <x v="8"/>
  </r>
  <r>
    <s v="2b24857e-713c-4101-8ff4-2ea37cdcf74e"/>
    <s v="8ac14be8"/>
    <s v="Ghibli-style village at sunset"/>
    <n v="4091"/>
    <n v="1196"/>
    <n v="95"/>
    <x v="1"/>
    <n v="11.64"/>
    <x v="51"/>
    <n v="1374"/>
    <x v="2"/>
    <n v="96"/>
    <x v="0"/>
    <s v="No"/>
    <x v="14"/>
    <s v="AI art is getting too good! 🤖✨ #3559"/>
    <x v="2"/>
    <x v="9"/>
  </r>
  <r>
    <s v="aa7dbb35-c484-46f9-9a8e-dcd0bcf26ee5"/>
    <s v="cbb56fee"/>
    <s v="Ghibli-style mountain with floating islands"/>
    <n v="4765"/>
    <n v="859"/>
    <n v="355"/>
    <x v="2"/>
    <n v="5.16"/>
    <x v="8"/>
    <n v="1534"/>
    <x v="2"/>
    <n v="60"/>
    <x v="1"/>
    <s v="Yes"/>
    <x v="24"/>
    <s v="This reminds me of Howl's Moving Castle! 🏰 #5432"/>
    <x v="2"/>
    <x v="11"/>
  </r>
  <r>
    <s v="65cbe94d-51b0-4441-aadd-b072f52265c8"/>
    <s v="853448f6"/>
    <s v="Studio Ghibli-inspired ocean with giant fish"/>
    <n v="526"/>
    <n v="605"/>
    <n v="909"/>
    <x v="1"/>
    <n v="1.64"/>
    <x v="56"/>
    <n v="2479"/>
    <x v="1"/>
    <n v="84"/>
    <x v="0"/>
    <s v="No"/>
    <x v="14"/>
    <s v="So nostalgic, feels like childhood memories. 🎥 #7414"/>
    <x v="2"/>
    <x v="0"/>
  </r>
  <r>
    <s v="60fbf746-3cf2-4623-8d43-9db813547731"/>
    <s v="5c26bfc5"/>
    <s v="A lone traveler exploring an enchanted ruin"/>
    <n v="2997"/>
    <n v="148"/>
    <n v="469"/>
    <x v="3"/>
    <n v="13.06"/>
    <x v="19"/>
    <n v="1779"/>
    <x v="2"/>
    <n v="99"/>
    <x v="0"/>
    <s v="No"/>
    <x v="27"/>
    <s v="So nostalgic, feels like childhood memories. 🎥 #2096"/>
    <x v="5"/>
    <x v="0"/>
  </r>
  <r>
    <s v="f81d11f0-7f32-4da6-9560-8ca1773f4db1"/>
    <s v="d5703374"/>
    <s v="Magical Ghibli forest with floating lanterns"/>
    <n v="3348"/>
    <n v="1360"/>
    <n v="46"/>
    <x v="0"/>
    <n v="12.91"/>
    <x v="8"/>
    <n v="445"/>
    <x v="0"/>
    <n v="50"/>
    <x v="0"/>
    <s v="Yes"/>
    <x v="1"/>
    <s v="The lighting and atmosphere are perfect. 💡 #6633"/>
    <x v="1"/>
    <x v="4"/>
  </r>
  <r>
    <s v="b4943ddc-e921-42ad-9ae4-2629075b1c02"/>
    <s v="4dc30fc4"/>
    <s v="Spirited Away-style bustling market street"/>
    <n v="1832"/>
    <n v="289"/>
    <n v="251"/>
    <x v="0"/>
    <n v="5.38"/>
    <x v="57"/>
    <n v="975"/>
    <x v="2"/>
    <n v="85"/>
    <x v="1"/>
    <s v="No"/>
    <x v="26"/>
    <s v="I can't believe this is AI-generated! 😲 #5212"/>
    <x v="0"/>
    <x v="7"/>
  </r>
  <r>
    <s v="aca25a50-5622-4a3d-908f-e6ca64f8764b"/>
    <s v="cc9cb479"/>
    <s v="Anime-style train passing through a fantasy world"/>
    <n v="4133"/>
    <n v="783"/>
    <n v="135"/>
    <x v="0"/>
    <n v="14.01"/>
    <x v="42"/>
    <n v="3093"/>
    <x v="0"/>
    <n v="58"/>
    <x v="0"/>
    <s v="No"/>
    <x v="18"/>
    <s v="Is this AI or hand-painted? Incredible! #3501"/>
    <x v="5"/>
    <x v="2"/>
  </r>
  <r>
    <s v="a4b90eee-8829-4ae5-ac32-349e0beec207"/>
    <s v="59a2964a"/>
    <s v="Mysterious temple hidden in a magical forest"/>
    <n v="3999"/>
    <n v="1264"/>
    <n v="474"/>
    <x v="3"/>
    <n v="4.6900000000000004"/>
    <x v="1"/>
    <n v="4340"/>
    <x v="2"/>
    <n v="83"/>
    <x v="1"/>
    <s v="No"/>
    <x v="18"/>
    <s v="So nostalgic, feels like childhood memories. 🎥 #6513"/>
    <x v="5"/>
    <x v="0"/>
  </r>
  <r>
    <s v="a5087f6c-d60d-4483-91e8-f55712a79dd3"/>
    <s v="29f180c9"/>
    <s v="Mysterious temple hidden in a magical forest"/>
    <n v="3513"/>
    <n v="1686"/>
    <n v="159"/>
    <x v="3"/>
    <n v="10.62"/>
    <x v="48"/>
    <n v="2862"/>
    <x v="1"/>
    <n v="80"/>
    <x v="0"/>
    <s v="No"/>
    <x v="1"/>
    <s v="I'd love to live in this world! #7824"/>
    <x v="1"/>
    <x v="8"/>
  </r>
  <r>
    <s v="1121cade-0c4b-4169-b700-bb1f5ae1e4a5"/>
    <s v="c53c8680"/>
    <s v="Ghibli-style village at sunset"/>
    <n v="3372"/>
    <n v="31"/>
    <n v="793"/>
    <x v="1"/>
    <n v="11.13"/>
    <x v="27"/>
    <n v="3825"/>
    <x v="2"/>
    <n v="78"/>
    <x v="1"/>
    <s v="Yes"/>
    <x v="18"/>
    <s v="So nostalgic, feels like childhood memories. 🎥 #5524"/>
    <x v="5"/>
    <x v="0"/>
  </r>
  <r>
    <s v="10a744e7-6591-481e-aa54-09bcae2f0392"/>
    <s v="426bc234"/>
    <s v="A lone traveler exploring an enchanted ruin"/>
    <n v="3720"/>
    <n v="1302"/>
    <n v="921"/>
    <x v="2"/>
    <n v="7.56"/>
    <x v="23"/>
    <n v="846"/>
    <x v="1"/>
    <n v="76"/>
    <x v="0"/>
    <s v="No"/>
    <x v="2"/>
    <s v="I can't believe this is AI-generated! 😲 #7878"/>
    <x v="2"/>
    <x v="7"/>
  </r>
  <r>
    <s v="07ef6ce1-8eb7-4b43-a187-cd4f962c67c2"/>
    <s v="ba7f8082"/>
    <s v="Ghibli-style mountain with floating islands"/>
    <n v="1624"/>
    <n v="1656"/>
    <n v="19"/>
    <x v="1"/>
    <n v="12.97"/>
    <x v="52"/>
    <n v="3945"/>
    <x v="1"/>
    <n v="95"/>
    <x v="1"/>
    <s v="No"/>
    <x v="11"/>
    <s v="The colors are so soft and dreamy! ❤️ #9581"/>
    <x v="1"/>
    <x v="6"/>
  </r>
  <r>
    <s v="b236839a-be93-41ef-b36c-d17bee868825"/>
    <s v="efdef0c1"/>
    <s v="Anime-style train passing through a fantasy world"/>
    <n v="4931"/>
    <n v="271"/>
    <n v="614"/>
    <x v="3"/>
    <n v="11.35"/>
    <x v="18"/>
    <n v="1724"/>
    <x v="0"/>
    <n v="69"/>
    <x v="1"/>
    <s v="Yes"/>
    <x v="29"/>
    <s v="The lighting and atmosphere are perfect. 💡 #1126"/>
    <x v="4"/>
    <x v="4"/>
  </r>
  <r>
    <s v="5427642c-b149-4f99-8df5-398d3db0e94f"/>
    <s v="e69bb362"/>
    <s v="Mysterious temple hidden in a magical forest"/>
    <n v="4918"/>
    <n v="1734"/>
    <n v="952"/>
    <x v="1"/>
    <n v="14.4"/>
    <x v="56"/>
    <n v="1815"/>
    <x v="2"/>
    <n v="60"/>
    <x v="0"/>
    <s v="Yes"/>
    <x v="8"/>
    <s v="This reminds me of Howl's Moving Castle! 🏰 #7061"/>
    <x v="6"/>
    <x v="11"/>
  </r>
  <r>
    <s v="71ae9ce7-3e97-4d56-b837-089c70cfa871"/>
    <s v="a5e73fa2"/>
    <s v="Cozy tea shop in a mystical town, Ghibli style"/>
    <n v="3799"/>
    <n v="67"/>
    <n v="12"/>
    <x v="3"/>
    <n v="12.87"/>
    <x v="15"/>
    <n v="795"/>
    <x v="2"/>
    <n v="56"/>
    <x v="0"/>
    <s v="No"/>
    <x v="17"/>
    <s v="Absolutely stunning! Love the details. 🎨 #3082"/>
    <x v="0"/>
    <x v="1"/>
  </r>
  <r>
    <s v="5ada02a1-6bf4-4ec8-ad34-b50dfe9445e1"/>
    <s v="a521a427"/>
    <s v="Anime-style train passing through a fantasy world"/>
    <n v="3009"/>
    <n v="1452"/>
    <n v="192"/>
    <x v="2"/>
    <n v="7.08"/>
    <x v="43"/>
    <n v="3170"/>
    <x v="1"/>
    <n v="67"/>
    <x v="0"/>
    <s v="No"/>
    <x v="29"/>
    <s v="This needs to be a real Ghibli film! #8931"/>
    <x v="4"/>
    <x v="10"/>
  </r>
  <r>
    <s v="edc28a30-1737-4493-969f-b67121d853d1"/>
    <s v="eb900b93"/>
    <s v="Spirited Away-style bustling market street"/>
    <n v="3535"/>
    <n v="1953"/>
    <n v="621"/>
    <x v="3"/>
    <n v="12.17"/>
    <x v="14"/>
    <n v="168"/>
    <x v="1"/>
    <n v="86"/>
    <x v="0"/>
    <s v="Yes"/>
    <x v="2"/>
    <s v="This looks straight out of a Ghibli movie! 🌟 #5234"/>
    <x v="2"/>
    <x v="3"/>
  </r>
  <r>
    <s v="81399255-ee30-41f7-a820-aad48eba329a"/>
    <s v="d02e74b4"/>
    <s v="Cozy tea shop in a mystical town, Ghibli style"/>
    <n v="814"/>
    <n v="947"/>
    <n v="410"/>
    <x v="1"/>
    <n v="6.21"/>
    <x v="21"/>
    <n v="1192"/>
    <x v="0"/>
    <n v="56"/>
    <x v="1"/>
    <s v="Yes"/>
    <x v="2"/>
    <s v="AI art is getting too good! 🤖✨ #9735"/>
    <x v="2"/>
    <x v="9"/>
  </r>
  <r>
    <s v="2f5b929b-5a09-4a99-ad33-2606164cbc8a"/>
    <s v="e2bffb4d"/>
    <s v="Serene meadow with a tiny spirit creature"/>
    <n v="4778"/>
    <n v="220"/>
    <n v="519"/>
    <x v="3"/>
    <n v="14.63"/>
    <x v="33"/>
    <n v="567"/>
    <x v="2"/>
    <n v="63"/>
    <x v="0"/>
    <s v="No"/>
    <x v="9"/>
    <s v="I'd love to live in this world! #4132"/>
    <x v="4"/>
    <x v="8"/>
  </r>
  <r>
    <s v="625a91f2-c4a2-4219-982c-0cb7830315a6"/>
    <s v="8ee55ee5"/>
    <s v="Ghibli-style village at sunset"/>
    <n v="4677"/>
    <n v="898"/>
    <n v="143"/>
    <x v="2"/>
    <n v="5.49"/>
    <x v="27"/>
    <n v="3191"/>
    <x v="0"/>
    <n v="82"/>
    <x v="0"/>
    <s v="No"/>
    <x v="20"/>
    <s v="This needs to be a real Ghibli film! #2514"/>
    <x v="6"/>
    <x v="10"/>
  </r>
  <r>
    <s v="67031c53-6d60-4fb2-93a3-d37cf7957169"/>
    <s v="f596c562"/>
    <s v="Cozy tea shop in a mystical town, Ghibli style"/>
    <n v="634"/>
    <n v="1927"/>
    <n v="420"/>
    <x v="3"/>
    <n v="12.95"/>
    <x v="41"/>
    <n v="3562"/>
    <x v="2"/>
    <n v="58"/>
    <x v="0"/>
    <s v="No"/>
    <x v="12"/>
    <s v="Absolutely stunning! Love the details. 🎨 #8461"/>
    <x v="2"/>
    <x v="1"/>
  </r>
  <r>
    <s v="04010620-8727-4bb4-8077-0bf411c49432"/>
    <s v="c35fab45"/>
    <s v="Studio Ghibli-inspired ocean with giant fish"/>
    <n v="3160"/>
    <n v="955"/>
    <n v="962"/>
    <x v="0"/>
    <n v="11.11"/>
    <x v="8"/>
    <n v="574"/>
    <x v="2"/>
    <n v="55"/>
    <x v="0"/>
    <s v="Yes"/>
    <x v="16"/>
    <s v="Absolutely stunning! Love the details. 🎨 #1095"/>
    <x v="5"/>
    <x v="1"/>
  </r>
  <r>
    <s v="ba5726fc-e53a-4156-8dc3-7436e68d84c7"/>
    <s v="16431662"/>
    <s v="Ghibli-style night sky with glowing stars"/>
    <n v="2630"/>
    <n v="793"/>
    <n v="429"/>
    <x v="2"/>
    <n v="10.17"/>
    <x v="22"/>
    <n v="2320"/>
    <x v="0"/>
    <n v="87"/>
    <x v="0"/>
    <s v="No"/>
    <x v="26"/>
    <s v="This looks straight out of a Ghibli movie! 🌟 #1439"/>
    <x v="0"/>
    <x v="3"/>
  </r>
  <r>
    <s v="387a5e4a-5f93-4e12-84c8-86b9ecd81259"/>
    <s v="d2edb87f"/>
    <s v="Ghibli-style village at sunset"/>
    <n v="2388"/>
    <n v="1371"/>
    <n v="511"/>
    <x v="1"/>
    <n v="7.12"/>
    <x v="58"/>
    <n v="4285"/>
    <x v="0"/>
    <n v="98"/>
    <x v="1"/>
    <s v="No"/>
    <x v="21"/>
    <s v="This is giving me serious Spirited Away vibes! #2814"/>
    <x v="2"/>
    <x v="5"/>
  </r>
  <r>
    <s v="f5eb9740-8014-4cda-a3e2-7c111ed2ddc8"/>
    <s v="6816e97e"/>
    <s v="Mysterious castle in the clouds, Ghibli-style"/>
    <n v="2950"/>
    <n v="1143"/>
    <n v="994"/>
    <x v="0"/>
    <n v="10.18"/>
    <x v="42"/>
    <n v="2916"/>
    <x v="0"/>
    <n v="82"/>
    <x v="0"/>
    <s v="Yes"/>
    <x v="5"/>
    <s v="This reminds me of Howl's Moving Castle! 🏰 #1613"/>
    <x v="4"/>
    <x v="11"/>
  </r>
  <r>
    <s v="9286db27-10d7-4468-a8f4-adc0b757418f"/>
    <s v="7588b637"/>
    <s v="Mysterious castle in the clouds, Ghibli-style"/>
    <n v="2378"/>
    <n v="903"/>
    <n v="574"/>
    <x v="0"/>
    <n v="6.8"/>
    <x v="32"/>
    <n v="1375"/>
    <x v="0"/>
    <n v="98"/>
    <x v="1"/>
    <s v="No"/>
    <x v="8"/>
    <s v="This reminds me of Howl's Moving Castle! 🏰 #7843"/>
    <x v="6"/>
    <x v="11"/>
  </r>
  <r>
    <s v="215004c8-bfa1-4898-80b9-a0498c636bd7"/>
    <s v="2.97E+82"/>
    <s v="Anime-style train passing through a fantasy world"/>
    <n v="4527"/>
    <n v="61"/>
    <n v="783"/>
    <x v="3"/>
    <n v="14.04"/>
    <x v="46"/>
    <n v="1330"/>
    <x v="2"/>
    <n v="99"/>
    <x v="1"/>
    <s v="No"/>
    <x v="1"/>
    <s v="This is giving me serious Spirited Away vibes! #2157"/>
    <x v="1"/>
    <x v="5"/>
  </r>
  <r>
    <s v="d0f99716-446e-424e-8dd3-8ff439fd8f4b"/>
    <s v="014156d0"/>
    <s v="Magical Ghibli forest with floating lanterns"/>
    <n v="1430"/>
    <n v="1419"/>
    <n v="803"/>
    <x v="0"/>
    <n v="5.25"/>
    <x v="53"/>
    <n v="4494"/>
    <x v="0"/>
    <n v="99"/>
    <x v="0"/>
    <s v="Yes"/>
    <x v="16"/>
    <s v="The lighting and atmosphere are perfect. 💡 #4450"/>
    <x v="5"/>
    <x v="4"/>
  </r>
  <r>
    <s v="9895cfd9-9a55-49eb-bfd3-94a4fefcec4e"/>
    <s v="5fbb2287"/>
    <s v="Ghibli-style mountain with floating islands"/>
    <n v="1785"/>
    <n v="840"/>
    <n v="670"/>
    <x v="3"/>
    <n v="1.56"/>
    <x v="2"/>
    <n v="3422"/>
    <x v="2"/>
    <n v="62"/>
    <x v="1"/>
    <s v="No"/>
    <x v="3"/>
    <s v="The colors are so soft and dreamy! ❤️ #2999"/>
    <x v="3"/>
    <x v="6"/>
  </r>
  <r>
    <s v="7b8baaf6-7bd1-4787-a1f1-740a571fcb03"/>
    <s v="b5b92ca6"/>
    <s v="Anime-style train passing through a fantasy world"/>
    <n v="3257"/>
    <n v="951"/>
    <n v="522"/>
    <x v="2"/>
    <n v="6.08"/>
    <x v="55"/>
    <n v="1919"/>
    <x v="0"/>
    <n v="56"/>
    <x v="0"/>
    <s v="No"/>
    <x v="25"/>
    <s v="The lighting and atmosphere are perfect. 💡 #1607"/>
    <x v="6"/>
    <x v="4"/>
  </r>
  <r>
    <s v="83b0384a-5de3-440d-8436-1bcfee3e3c6b"/>
    <s v="a725b6a8"/>
    <s v="Cozy tea shop in a mystical town, Ghibli style"/>
    <n v="465"/>
    <n v="1138"/>
    <n v="968"/>
    <x v="3"/>
    <n v="12.09"/>
    <x v="16"/>
    <n v="2404"/>
    <x v="1"/>
    <n v="59"/>
    <x v="1"/>
    <s v="Yes"/>
    <x v="12"/>
    <s v="I can't believe this is AI-generated! 😲 #6529"/>
    <x v="2"/>
    <x v="7"/>
  </r>
  <r>
    <s v="87f87e7d-4d41-4fa9-ba1d-c1e11e3ba6aa"/>
    <s v="a220cf14"/>
    <s v="Ghibli-style night sky with glowing stars"/>
    <n v="4409"/>
    <n v="156"/>
    <n v="638"/>
    <x v="3"/>
    <n v="13.56"/>
    <x v="1"/>
    <n v="2286"/>
    <x v="1"/>
    <n v="81"/>
    <x v="1"/>
    <s v="No"/>
    <x v="13"/>
    <s v="I can't believe this is AI-generated! 😲 #6323"/>
    <x v="1"/>
    <x v="7"/>
  </r>
  <r>
    <s v="43ef3898-7e30-45b8-86d7-902483abe3a9"/>
    <s v="e51444a3"/>
    <s v="Ghibli-style night sky with glowing stars"/>
    <n v="2120"/>
    <n v="1134"/>
    <n v="692"/>
    <x v="3"/>
    <n v="14.59"/>
    <x v="12"/>
    <n v="166"/>
    <x v="0"/>
    <n v="66"/>
    <x v="0"/>
    <s v="Yes"/>
    <x v="6"/>
    <s v="This is giving me serious Spirited Away vibes! #6853"/>
    <x v="3"/>
    <x v="5"/>
  </r>
  <r>
    <s v="725b81bd-9d20-4abe-9100-c108d5bbb7d4"/>
    <s v="68f8bd21"/>
    <s v="Anime-style train passing through a fantasy world"/>
    <n v="2770"/>
    <n v="863"/>
    <n v="921"/>
    <x v="3"/>
    <n v="10.25"/>
    <x v="7"/>
    <n v="2234"/>
    <x v="2"/>
    <n v="65"/>
    <x v="0"/>
    <s v="No"/>
    <x v="28"/>
    <s v="So nostalgic, feels like childhood memories. 🎥 #6567"/>
    <x v="6"/>
    <x v="0"/>
  </r>
  <r>
    <s v="5d783e49-0857-4402-9ad7-7017537844c1"/>
    <s v="78a856f7"/>
    <s v="Anime-style train passing through a fantasy world"/>
    <n v="1988"/>
    <n v="1414"/>
    <n v="652"/>
    <x v="2"/>
    <n v="7.8"/>
    <x v="5"/>
    <n v="2188"/>
    <x v="0"/>
    <n v="61"/>
    <x v="1"/>
    <s v="No"/>
    <x v="14"/>
    <s v="So nostalgic, feels like childhood memories. 🎥 #4615"/>
    <x v="2"/>
    <x v="0"/>
  </r>
  <r>
    <s v="c3cceace-9d8e-4731-b879-0205da12d78a"/>
    <s v="4fe25d1d"/>
    <s v="Studio Ghibli-inspired ocean with giant fish"/>
    <n v="4795"/>
    <n v="643"/>
    <n v="967"/>
    <x v="0"/>
    <n v="11.9"/>
    <x v="17"/>
    <n v="3372"/>
    <x v="0"/>
    <n v="70"/>
    <x v="1"/>
    <s v="No"/>
    <x v="6"/>
    <s v="I'd love to live in this world! #1834"/>
    <x v="3"/>
    <x v="8"/>
  </r>
  <r>
    <s v="fe3bd294-4ccf-41a3-878f-c78363ebfef6"/>
    <s v="5bce3f96"/>
    <s v="Spirited Away-style bustling market street"/>
    <n v="4022"/>
    <n v="606"/>
    <n v="657"/>
    <x v="0"/>
    <n v="9.08"/>
    <x v="55"/>
    <n v="2700"/>
    <x v="0"/>
    <n v="70"/>
    <x v="0"/>
    <s v="No"/>
    <x v="14"/>
    <s v="Absolutely stunning! Love the details. 🎨 #6224"/>
    <x v="2"/>
    <x v="1"/>
  </r>
  <r>
    <s v="0326dde7-19fb-429f-8e9f-4dbd001caa19"/>
    <s v="72ea7f36"/>
    <s v="Serene meadow with a tiny spirit creature"/>
    <n v="1886"/>
    <n v="1978"/>
    <n v="316"/>
    <x v="0"/>
    <n v="13.74"/>
    <x v="50"/>
    <n v="1383"/>
    <x v="2"/>
    <n v="75"/>
    <x v="1"/>
    <s v="Yes"/>
    <x v="20"/>
    <s v="The lighting and atmosphere are perfect. 💡 #1306"/>
    <x v="6"/>
    <x v="4"/>
  </r>
  <r>
    <s v="0a88e413-86fd-436a-9055-936007310592"/>
    <s v="4caaef26"/>
    <s v="Anime-style train passing through a fantasy world"/>
    <n v="3829"/>
    <n v="1764"/>
    <n v="49"/>
    <x v="1"/>
    <n v="7.48"/>
    <x v="24"/>
    <n v="4355"/>
    <x v="1"/>
    <n v="68"/>
    <x v="1"/>
    <s v="No"/>
    <x v="18"/>
    <s v="The colors are so soft and dreamy! ❤️ #6393"/>
    <x v="5"/>
    <x v="6"/>
  </r>
  <r>
    <s v="b355c1f5-1dcd-4570-b44f-79e6601024f1"/>
    <s v="1adc0c20"/>
    <s v="Ghibli-style mountain with floating islands"/>
    <n v="3692"/>
    <n v="156"/>
    <n v="327"/>
    <x v="3"/>
    <n v="14.07"/>
    <x v="22"/>
    <n v="4513"/>
    <x v="1"/>
    <n v="74"/>
    <x v="0"/>
    <s v="Yes"/>
    <x v="25"/>
    <s v="This is giving me serious Spirited Away vibes! #3985"/>
    <x v="6"/>
    <x v="5"/>
  </r>
  <r>
    <s v="8ffe4e2d-8876-470b-b04c-63fae8b1259e"/>
    <s v="39154cd3"/>
    <s v="Anime-style train passing through a fantasy world"/>
    <n v="619"/>
    <n v="531"/>
    <n v="91"/>
    <x v="2"/>
    <n v="11.08"/>
    <x v="12"/>
    <n v="2166"/>
    <x v="2"/>
    <n v="73"/>
    <x v="0"/>
    <s v="Yes"/>
    <x v="27"/>
    <s v="Is this AI or hand-painted? Incredible! #7715"/>
    <x v="5"/>
    <x v="2"/>
  </r>
  <r>
    <s v="021dc491-fea2-47b0-b52b-245357e5d3aa"/>
    <s v="1bfeda08"/>
    <s v="Ghibli-style village at sunset"/>
    <n v="388"/>
    <n v="717"/>
    <n v="588"/>
    <x v="3"/>
    <n v="13.8"/>
    <x v="13"/>
    <n v="4816"/>
    <x v="1"/>
    <n v="90"/>
    <x v="0"/>
    <s v="Yes"/>
    <x v="1"/>
    <s v="Absolutely stunning! Love the details. 🎨 #4940"/>
    <x v="1"/>
    <x v="1"/>
  </r>
  <r>
    <s v="2ced6d7e-12a6-4f57-873e-2cea572030da"/>
    <s v="1d695195"/>
    <s v="Studio Ghibli-inspired ocean with giant fish"/>
    <n v="4682"/>
    <n v="1665"/>
    <n v="458"/>
    <x v="2"/>
    <n v="11.47"/>
    <x v="18"/>
    <n v="3633"/>
    <x v="1"/>
    <n v="99"/>
    <x v="1"/>
    <s v="Yes"/>
    <x v="29"/>
    <s v="This looks straight out of a Ghibli movie! 🌟 #7150"/>
    <x v="4"/>
    <x v="3"/>
  </r>
  <r>
    <s v="796f367e-e612-4193-9b4f-e4f1f695b2d5"/>
    <s v="d473927a"/>
    <s v="A lone traveler exploring an enchanted ruin"/>
    <n v="2396"/>
    <n v="1506"/>
    <n v="636"/>
    <x v="2"/>
    <n v="1.91"/>
    <x v="8"/>
    <n v="800"/>
    <x v="1"/>
    <n v="78"/>
    <x v="1"/>
    <s v="No"/>
    <x v="24"/>
    <s v="I can't believe this is AI-generated! 😲 #9193"/>
    <x v="2"/>
    <x v="7"/>
  </r>
  <r>
    <s v="7fc424b4-9e57-41c4-98bb-862e7f0e398b"/>
    <s v="6ad1fd71"/>
    <s v="Anime-style train passing through a fantasy world"/>
    <n v="1015"/>
    <n v="1163"/>
    <n v="938"/>
    <x v="2"/>
    <n v="13.01"/>
    <x v="48"/>
    <n v="4379"/>
    <x v="0"/>
    <n v="91"/>
    <x v="0"/>
    <s v="Yes"/>
    <x v="14"/>
    <s v="This looks straight out of a Ghibli movie! 🌟 #9764"/>
    <x v="2"/>
    <x v="3"/>
  </r>
  <r>
    <s v="d8f5319c-576b-4ac5-87c2-c08a0e181802"/>
    <s v="8848d363"/>
    <s v="Ghibli-style night sky with glowing stars"/>
    <n v="4490"/>
    <n v="254"/>
    <n v="321"/>
    <x v="2"/>
    <n v="11.02"/>
    <x v="0"/>
    <n v="3702"/>
    <x v="0"/>
    <n v="67"/>
    <x v="0"/>
    <s v="No"/>
    <x v="18"/>
    <s v="I can't believe this is AI-generated! 😲 #5102"/>
    <x v="5"/>
    <x v="7"/>
  </r>
  <r>
    <s v="1ff80415-2fdf-4d4f-9a89-77072ec680eb"/>
    <s v="da542180"/>
    <s v="Mysterious castle in the clouds, Ghibli-style"/>
    <n v="3428"/>
    <n v="1000"/>
    <n v="231"/>
    <x v="0"/>
    <n v="13.99"/>
    <x v="48"/>
    <n v="1800"/>
    <x v="2"/>
    <n v="64"/>
    <x v="0"/>
    <s v="No"/>
    <x v="24"/>
    <s v="This is giving me serious Spirited Away vibes! #3070"/>
    <x v="2"/>
    <x v="5"/>
  </r>
  <r>
    <s v="f6191e59-3217-40d5-a391-69e15532a776"/>
    <s v="1b56a652"/>
    <s v="Mysterious temple hidden in a magical forest"/>
    <n v="4676"/>
    <n v="905"/>
    <n v="82"/>
    <x v="1"/>
    <n v="7.98"/>
    <x v="59"/>
    <n v="648"/>
    <x v="0"/>
    <n v="75"/>
    <x v="1"/>
    <s v="Yes"/>
    <x v="8"/>
    <s v="So nostalgic, feels like childhood memories. 🎥 #6271"/>
    <x v="6"/>
    <x v="0"/>
  </r>
  <r>
    <s v="2f12e626-59df-4681-874c-8ddddc52a525"/>
    <s v="d73431ee"/>
    <s v="Spirited Away-style bustling market street"/>
    <n v="4387"/>
    <n v="163"/>
    <n v="709"/>
    <x v="1"/>
    <n v="11.31"/>
    <x v="54"/>
    <n v="3163"/>
    <x v="1"/>
    <n v="100"/>
    <x v="1"/>
    <s v="Yes"/>
    <x v="20"/>
    <s v="The colors are so soft and dreamy! ❤️ #9105"/>
    <x v="6"/>
    <x v="6"/>
  </r>
  <r>
    <s v="625bcd10-ae47-4cd8-bb58-262a01ddd911"/>
    <s v="f2fa8910"/>
    <s v="Mysterious castle in the clouds, Ghibli-style"/>
    <n v="4268"/>
    <n v="1505"/>
    <n v="218"/>
    <x v="1"/>
    <n v="13.38"/>
    <x v="15"/>
    <n v="2963"/>
    <x v="2"/>
    <n v="100"/>
    <x v="0"/>
    <s v="Yes"/>
    <x v="12"/>
    <s v="This is giving me serious Spirited Away vibes! #6827"/>
    <x v="2"/>
    <x v="5"/>
  </r>
  <r>
    <s v="c4633b70-f18b-4f35-ba83-ba4e133fe3ef"/>
    <s v="2f4dcc5a"/>
    <s v="Ghibli-style village at sunset"/>
    <n v="806"/>
    <n v="1131"/>
    <n v="617"/>
    <x v="1"/>
    <n v="8.42"/>
    <x v="3"/>
    <n v="851"/>
    <x v="2"/>
    <n v="64"/>
    <x v="1"/>
    <s v="No"/>
    <x v="22"/>
    <s v="Absolutely stunning! Love the details. 🎨 #3660"/>
    <x v="4"/>
    <x v="1"/>
  </r>
  <r>
    <s v="dfad32ef-4099-4aa1-9fd1-f7efe23441cf"/>
    <s v="e084cfca"/>
    <s v="Ghibli-style mountain with floating islands"/>
    <n v="4638"/>
    <n v="1590"/>
    <n v="74"/>
    <x v="1"/>
    <n v="2.1"/>
    <x v="6"/>
    <n v="218"/>
    <x v="0"/>
    <n v="72"/>
    <x v="1"/>
    <s v="Yes"/>
    <x v="13"/>
    <s v="This needs to be a real Ghibli film! #4704"/>
    <x v="1"/>
    <x v="10"/>
  </r>
  <r>
    <s v="fc9b6829-8dde-49c3-ae25-4adbaa8ffeb9"/>
    <s v="ad149bf2"/>
    <s v="Anime-style train passing through a fantasy world"/>
    <n v="4438"/>
    <n v="844"/>
    <n v="453"/>
    <x v="3"/>
    <n v="14.91"/>
    <x v="3"/>
    <n v="880"/>
    <x v="1"/>
    <n v="71"/>
    <x v="0"/>
    <s v="Yes"/>
    <x v="9"/>
    <s v="The colors are so soft and dreamy! ❤️ #3808"/>
    <x v="4"/>
    <x v="6"/>
  </r>
  <r>
    <s v="5edfa7df-8f42-4018-8c7e-c64b3c00e24b"/>
    <s v="8934ed3c"/>
    <s v="Mysterious castle in the clouds, Ghibli-style"/>
    <n v="3785"/>
    <n v="972"/>
    <n v="691"/>
    <x v="0"/>
    <n v="4.25"/>
    <x v="31"/>
    <n v="3606"/>
    <x v="1"/>
    <n v="92"/>
    <x v="0"/>
    <s v="No"/>
    <x v="24"/>
    <s v="I'd love to live in this world! #5721"/>
    <x v="2"/>
    <x v="8"/>
  </r>
  <r>
    <s v="eb7b384a-28f0-4c21-bd09-c3339013ac19"/>
    <s v="82a5d14c"/>
    <s v="A lone traveler exploring an enchanted ruin"/>
    <n v="4876"/>
    <n v="1720"/>
    <n v="37"/>
    <x v="0"/>
    <n v="4.62"/>
    <x v="56"/>
    <n v="2833"/>
    <x v="0"/>
    <n v="85"/>
    <x v="0"/>
    <s v="No"/>
    <x v="15"/>
    <s v="Is this AI or hand-painted? Incredible! #2693"/>
    <x v="3"/>
    <x v="2"/>
  </r>
  <r>
    <s v="c7316b97-5b71-480f-9607-9d1d76e04657"/>
    <s v="0d2d298c"/>
    <s v="Serene meadow with a tiny spirit creature"/>
    <n v="660"/>
    <n v="1064"/>
    <n v="167"/>
    <x v="3"/>
    <n v="6.21"/>
    <x v="7"/>
    <n v="3539"/>
    <x v="1"/>
    <n v="90"/>
    <x v="0"/>
    <s v="No"/>
    <x v="8"/>
    <s v="I can't believe this is AI-generated! 😲 #3951"/>
    <x v="6"/>
    <x v="7"/>
  </r>
  <r>
    <s v="781699d2-e0c7-40d9-a906-3479cd26257a"/>
    <s v="cc01fef0"/>
    <s v="Studio Ghibli-inspired ocean with giant fish"/>
    <n v="2707"/>
    <n v="60"/>
    <n v="960"/>
    <x v="0"/>
    <n v="5.77"/>
    <x v="47"/>
    <n v="1078"/>
    <x v="1"/>
    <n v="73"/>
    <x v="1"/>
    <s v="No"/>
    <x v="12"/>
    <s v="So nostalgic, feels like childhood memories. 🎥 #9926"/>
    <x v="2"/>
    <x v="0"/>
  </r>
  <r>
    <s v="778ecbca-c0e1-4f8a-894c-629b7c7821cf"/>
    <s v="6d0278b7"/>
    <s v="Magical Ghibli forest with floating lanterns"/>
    <n v="3601"/>
    <n v="491"/>
    <n v="481"/>
    <x v="1"/>
    <n v="2.89"/>
    <x v="19"/>
    <n v="1168"/>
    <x v="1"/>
    <n v="76"/>
    <x v="1"/>
    <s v="Yes"/>
    <x v="26"/>
    <s v="AI art is getting too good! 🤖✨ #2860"/>
    <x v="0"/>
    <x v="9"/>
  </r>
  <r>
    <s v="ab3a66de-e158-4748-9a90-1353bf931020"/>
    <s v="c0d56df6"/>
    <s v="Mysterious castle in the clouds, Ghibli-style"/>
    <n v="3841"/>
    <n v="477"/>
    <n v="12"/>
    <x v="2"/>
    <n v="9.5"/>
    <x v="60"/>
    <n v="3356"/>
    <x v="1"/>
    <n v="60"/>
    <x v="1"/>
    <s v="No"/>
    <x v="5"/>
    <s v="This reminds me of Howl's Moving Castle! 🏰 #1534"/>
    <x v="4"/>
    <x v="11"/>
  </r>
  <r>
    <s v="2f1733bd-fb57-4818-87f6-7b10f22e5954"/>
    <s v="7817c595"/>
    <s v="Anime-style train passing through a fantasy world"/>
    <n v="358"/>
    <n v="1133"/>
    <n v="794"/>
    <x v="2"/>
    <n v="11.89"/>
    <x v="22"/>
    <n v="1377"/>
    <x v="2"/>
    <n v="55"/>
    <x v="0"/>
    <s v="Yes"/>
    <x v="19"/>
    <s v="Absolutely stunning! Love the details. 🎨 #8218"/>
    <x v="3"/>
    <x v="1"/>
  </r>
  <r>
    <s v="6d695710-5ce5-4100-b060-a02be18eb96c"/>
    <s v="27c95693"/>
    <s v="Anime-style train passing through a fantasy world"/>
    <n v="4827"/>
    <n v="1222"/>
    <n v="405"/>
    <x v="2"/>
    <n v="7.85"/>
    <x v="0"/>
    <n v="2404"/>
    <x v="2"/>
    <n v="66"/>
    <x v="1"/>
    <s v="Yes"/>
    <x v="17"/>
    <s v="So nostalgic, feels like childhood memories. 🎥 #5637"/>
    <x v="0"/>
    <x v="0"/>
  </r>
  <r>
    <s v="52ca79d4-8228-45bc-8725-5aa584643b01"/>
    <s v="2f712fbf"/>
    <s v="Serene meadow with a tiny spirit creature"/>
    <n v="202"/>
    <n v="732"/>
    <n v="940"/>
    <x v="3"/>
    <n v="3.81"/>
    <x v="10"/>
    <n v="450"/>
    <x v="2"/>
    <n v="91"/>
    <x v="1"/>
    <s v="No"/>
    <x v="7"/>
    <s v="AI art is getting too good! 🤖✨ #1100"/>
    <x v="5"/>
    <x v="9"/>
  </r>
  <r>
    <s v="8f3206ea-6470-42c3-9171-a2426834a327"/>
    <s v="06717d31"/>
    <s v="Cozy tea shop in a mystical town, Ghibli style"/>
    <n v="3020"/>
    <n v="1262"/>
    <n v="742"/>
    <x v="2"/>
    <n v="7.73"/>
    <x v="15"/>
    <n v="1696"/>
    <x v="2"/>
    <n v="86"/>
    <x v="1"/>
    <s v="No"/>
    <x v="26"/>
    <s v="This reminds me of Howl's Moving Castle! 🏰 #4451"/>
    <x v="0"/>
    <x v="11"/>
  </r>
  <r>
    <s v="86604939-db29-41c2-8393-44b0c6c884b3"/>
    <s v="4.32E+08"/>
    <s v="Cozy tea shop in a mystical town, Ghibli style"/>
    <n v="1332"/>
    <n v="1776"/>
    <n v="544"/>
    <x v="0"/>
    <n v="3.1"/>
    <x v="29"/>
    <n v="930"/>
    <x v="0"/>
    <n v="54"/>
    <x v="1"/>
    <s v="No"/>
    <x v="12"/>
    <s v="I can't believe this is AI-generated! 😲 #4054"/>
    <x v="2"/>
    <x v="7"/>
  </r>
  <r>
    <s v="5212301f-12d0-46bd-a692-85e0da6b9cb4"/>
    <s v="22ed371c"/>
    <s v="Mysterious castle in the clouds, Ghibli-style"/>
    <n v="4803"/>
    <n v="1025"/>
    <n v="861"/>
    <x v="1"/>
    <n v="8.39"/>
    <x v="50"/>
    <n v="4510"/>
    <x v="2"/>
    <n v="73"/>
    <x v="1"/>
    <s v="No"/>
    <x v="8"/>
    <s v="So nostalgic, feels like childhood memories. 🎥 #4295"/>
    <x v="6"/>
    <x v="0"/>
  </r>
  <r>
    <s v="12f76b77-a8de-499c-984c-9f10508cbf5a"/>
    <s v="a88973fc"/>
    <s v="Studio Ghibli-inspired ocean with giant fish"/>
    <n v="523"/>
    <n v="1797"/>
    <n v="291"/>
    <x v="2"/>
    <n v="5.76"/>
    <x v="11"/>
    <n v="1493"/>
    <x v="2"/>
    <n v="100"/>
    <x v="0"/>
    <s v="Yes"/>
    <x v="6"/>
    <s v="The lighting and atmosphere are perfect. 💡 #8554"/>
    <x v="3"/>
    <x v="4"/>
  </r>
  <r>
    <s v="57ecc7a8-ab54-461b-bdf1-67f94783e0ac"/>
    <s v="c5365a26"/>
    <s v="Ghibli-style night sky with glowing stars"/>
    <n v="1051"/>
    <n v="1389"/>
    <n v="407"/>
    <x v="0"/>
    <n v="6.1"/>
    <x v="15"/>
    <n v="1738"/>
    <x v="1"/>
    <n v="91"/>
    <x v="0"/>
    <s v="No"/>
    <x v="1"/>
    <s v="This needs to be a real Ghibli film! #3212"/>
    <x v="1"/>
    <x v="10"/>
  </r>
  <r>
    <s v="e188bc8b-9380-43f2-abd7-d1629f890cc9"/>
    <s v="0c312ff7"/>
    <s v="Mysterious castle in the clouds, Ghibli-style"/>
    <n v="1844"/>
    <n v="1942"/>
    <n v="922"/>
    <x v="2"/>
    <n v="10.57"/>
    <x v="39"/>
    <n v="2341"/>
    <x v="1"/>
    <n v="89"/>
    <x v="1"/>
    <s v="Yes"/>
    <x v="12"/>
    <s v="Is this AI or hand-painted? Incredible! #5358"/>
    <x v="2"/>
    <x v="2"/>
  </r>
  <r>
    <s v="c7fccee7-8d00-4bdc-8fdd-0f37f06ca42f"/>
    <s v="557973c5"/>
    <s v="Ghibli-style mountain with floating islands"/>
    <n v="2574"/>
    <n v="1365"/>
    <n v="143"/>
    <x v="3"/>
    <n v="10.09"/>
    <x v="5"/>
    <n v="1535"/>
    <x v="1"/>
    <n v="99"/>
    <x v="0"/>
    <s v="No"/>
    <x v="10"/>
    <s v="Is this AI or hand-painted? Incredible! #9234"/>
    <x v="1"/>
    <x v="2"/>
  </r>
  <r>
    <s v="902f881a-15ab-4985-aac6-e002c7cb08e4"/>
    <s v="79902082"/>
    <s v="Cozy tea shop in a mystical town, Ghibli style"/>
    <n v="1384"/>
    <n v="1795"/>
    <n v="354"/>
    <x v="1"/>
    <n v="12.63"/>
    <x v="54"/>
    <n v="417"/>
    <x v="0"/>
    <n v="67"/>
    <x v="0"/>
    <s v="No"/>
    <x v="3"/>
    <s v="AI art is getting too good! 🤖✨ #6261"/>
    <x v="3"/>
    <x v="9"/>
  </r>
  <r>
    <s v="aab1713c-5d2b-4afe-a281-798d6df06229"/>
    <s v="6daa881f"/>
    <s v="Studio Ghibli-inspired ocean with giant fish"/>
    <n v="1728"/>
    <n v="664"/>
    <n v="518"/>
    <x v="2"/>
    <n v="14.7"/>
    <x v="27"/>
    <n v="4340"/>
    <x v="1"/>
    <n v="72"/>
    <x v="0"/>
    <s v="Yes"/>
    <x v="14"/>
    <s v="Is this AI or hand-painted? Incredible! #1638"/>
    <x v="2"/>
    <x v="2"/>
  </r>
  <r>
    <s v="20a52344-f1cb-465f-88f3-249aa75efd10"/>
    <s v="5498dea4"/>
    <s v="Mysterious castle in the clouds, Ghibli-style"/>
    <n v="2635"/>
    <n v="278"/>
    <n v="108"/>
    <x v="1"/>
    <n v="2.69"/>
    <x v="51"/>
    <n v="1560"/>
    <x v="1"/>
    <n v="91"/>
    <x v="1"/>
    <s v="No"/>
    <x v="19"/>
    <s v="This looks straight out of a Ghibli movie! 🌟 #4798"/>
    <x v="3"/>
    <x v="3"/>
  </r>
  <r>
    <s v="811acf25-36cb-4dab-883b-c026fda3e133"/>
    <s v="e8fab39a"/>
    <s v="Anime-style train passing through a fantasy world"/>
    <n v="2302"/>
    <n v="562"/>
    <n v="54"/>
    <x v="2"/>
    <n v="10.31"/>
    <x v="60"/>
    <n v="3010"/>
    <x v="0"/>
    <n v="56"/>
    <x v="0"/>
    <s v="No"/>
    <x v="28"/>
    <s v="This reminds me of Howl's Moving Castle! 🏰 #3216"/>
    <x v="6"/>
    <x v="11"/>
  </r>
  <r>
    <s v="7d8a14e8-b76a-4904-a6dd-5532f2d275fd"/>
    <s v="6c21016a"/>
    <s v="Ghibli-style village at sunset"/>
    <n v="4242"/>
    <n v="1005"/>
    <n v="44"/>
    <x v="0"/>
    <n v="5.09"/>
    <x v="15"/>
    <n v="3049"/>
    <x v="2"/>
    <n v="100"/>
    <x v="0"/>
    <s v="No"/>
    <x v="23"/>
    <s v="This needs to be a real Ghibli film! #6411"/>
    <x v="5"/>
    <x v="10"/>
  </r>
  <r>
    <s v="15553c5c-9cd0-4ad2-96ae-cdd47822a229"/>
    <s v="37693be6"/>
    <s v="Ghibli-style mountain with floating islands"/>
    <n v="918"/>
    <n v="1379"/>
    <n v="677"/>
    <x v="1"/>
    <n v="13.25"/>
    <x v="60"/>
    <n v="659"/>
    <x v="0"/>
    <n v="61"/>
    <x v="0"/>
    <s v="Yes"/>
    <x v="23"/>
    <s v="This reminds me of Howl's Moving Castle! 🏰 #3551"/>
    <x v="5"/>
    <x v="11"/>
  </r>
  <r>
    <s v="0d49e5b5-f1cf-49e4-92e8-bdebbb1a669b"/>
    <s v="28e67b06"/>
    <s v="Mysterious castle in the clouds, Ghibli-style"/>
    <n v="250"/>
    <n v="186"/>
    <n v="117"/>
    <x v="0"/>
    <n v="9.91"/>
    <x v="47"/>
    <n v="2899"/>
    <x v="0"/>
    <n v="70"/>
    <x v="1"/>
    <s v="No"/>
    <x v="24"/>
    <s v="The lighting and atmosphere are perfect. 💡 #2515"/>
    <x v="2"/>
    <x v="4"/>
  </r>
  <r>
    <s v="420fc576-924e-489a-aee7-3311680b60d8"/>
    <s v="2f34fe91"/>
    <s v="Mysterious castle in the clouds, Ghibli-style"/>
    <n v="1244"/>
    <n v="1251"/>
    <n v="937"/>
    <x v="0"/>
    <n v="7.43"/>
    <x v="4"/>
    <n v="2473"/>
    <x v="1"/>
    <n v="71"/>
    <x v="1"/>
    <s v="Yes"/>
    <x v="20"/>
    <s v="The lighting and atmosphere are perfect. 💡 #4973"/>
    <x v="6"/>
    <x v="4"/>
  </r>
  <r>
    <s v="ad51e255-bd0a-4ec8-9594-8e78db1e02b6"/>
    <s v="45a8a07c"/>
    <s v="Mysterious temple hidden in a magical forest"/>
    <n v="442"/>
    <n v="1072"/>
    <n v="928"/>
    <x v="3"/>
    <n v="8.99"/>
    <x v="51"/>
    <n v="2454"/>
    <x v="2"/>
    <n v="95"/>
    <x v="0"/>
    <s v="Yes"/>
    <x v="17"/>
    <s v="This needs to be a real Ghibli film! #6653"/>
    <x v="0"/>
    <x v="10"/>
  </r>
  <r>
    <s v="7ea5c100-6a09-4f28-a848-dafe2e3d86b2"/>
    <s v="5.15E+72"/>
    <s v="Cozy tea shop in a mystical town, Ghibli style"/>
    <n v="755"/>
    <n v="1125"/>
    <n v="279"/>
    <x v="2"/>
    <n v="14.31"/>
    <x v="35"/>
    <n v="270"/>
    <x v="2"/>
    <n v="59"/>
    <x v="0"/>
    <s v="Yes"/>
    <x v="13"/>
    <s v="AI art is getting too good! 🤖✨ #1119"/>
    <x v="1"/>
    <x v="9"/>
  </r>
  <r>
    <s v="e7a1b91f-384a-4870-8e02-c9ca2a217bc3"/>
    <s v="34d996bb"/>
    <s v="Studio Ghibli-inspired ocean with giant fish"/>
    <n v="3278"/>
    <n v="1546"/>
    <n v="434"/>
    <x v="0"/>
    <n v="10.66"/>
    <x v="50"/>
    <n v="1262"/>
    <x v="1"/>
    <n v="71"/>
    <x v="0"/>
    <s v="Yes"/>
    <x v="3"/>
    <s v="This looks straight out of a Ghibli movie! 🌟 #9775"/>
    <x v="3"/>
    <x v="3"/>
  </r>
  <r>
    <s v="d3ad1cc1-475b-4e75-b578-173a91c8ec98"/>
    <s v="078b964d"/>
    <s v="Ghibli-style mountain with floating islands"/>
    <n v="4334"/>
    <n v="1156"/>
    <n v="589"/>
    <x v="1"/>
    <n v="3.08"/>
    <x v="44"/>
    <n v="2981"/>
    <x v="1"/>
    <n v="97"/>
    <x v="0"/>
    <s v="Yes"/>
    <x v="28"/>
    <s v="I can't believe this is AI-generated! 😲 #1519"/>
    <x v="6"/>
    <x v="7"/>
  </r>
  <r>
    <s v="ea289fd3-04a2-47ad-a2e9-9c130585982e"/>
    <s v="34c3b02e"/>
    <s v="A lone traveler exploring an enchanted ruin"/>
    <n v="4118"/>
    <n v="1164"/>
    <n v="152"/>
    <x v="3"/>
    <n v="3.12"/>
    <x v="27"/>
    <n v="2214"/>
    <x v="2"/>
    <n v="67"/>
    <x v="0"/>
    <s v="Yes"/>
    <x v="20"/>
    <s v="I can't believe this is AI-generated! 😲 #3748"/>
    <x v="6"/>
    <x v="7"/>
  </r>
  <r>
    <s v="e3f0aefc-eb96-480b-8200-2ffb7ecbe081"/>
    <s v="8675df6d"/>
    <s v="Ghibli-style village at sunset"/>
    <n v="1474"/>
    <n v="416"/>
    <n v="204"/>
    <x v="2"/>
    <n v="1.62"/>
    <x v="18"/>
    <n v="2290"/>
    <x v="0"/>
    <n v="73"/>
    <x v="1"/>
    <s v="No"/>
    <x v="17"/>
    <s v="AI art is getting too good! 🤖✨ #7122"/>
    <x v="0"/>
    <x v="9"/>
  </r>
  <r>
    <s v="5f17473d-37e7-4c1f-9f15-7b9af47feca0"/>
    <s v="1715dae2"/>
    <s v="Spirited Away-style bustling market street"/>
    <n v="4210"/>
    <n v="1210"/>
    <n v="584"/>
    <x v="3"/>
    <n v="4.13"/>
    <x v="32"/>
    <n v="2940"/>
    <x v="1"/>
    <n v="79"/>
    <x v="1"/>
    <s v="Yes"/>
    <x v="17"/>
    <s v="Is this AI or hand-painted? Incredible! #6945"/>
    <x v="0"/>
    <x v="2"/>
  </r>
  <r>
    <s v="9f00a987-4c2e-4084-a1d1-7333118a159a"/>
    <s v="8391e2f6"/>
    <s v="Mysterious temple hidden in a magical forest"/>
    <n v="4598"/>
    <n v="1870"/>
    <n v="906"/>
    <x v="0"/>
    <n v="2.15"/>
    <x v="56"/>
    <n v="4135"/>
    <x v="2"/>
    <n v="79"/>
    <x v="1"/>
    <s v="No"/>
    <x v="19"/>
    <s v="This looks straight out of a Ghibli movie! 🌟 #9365"/>
    <x v="3"/>
    <x v="3"/>
  </r>
  <r>
    <s v="0f7227f6-aecf-4eec-bb3b-b9c56d6b298a"/>
    <s v="4d358dc9"/>
    <s v="Magical Ghibli forest with floating lanterns"/>
    <n v="2242"/>
    <n v="819"/>
    <n v="164"/>
    <x v="0"/>
    <n v="3.52"/>
    <x v="35"/>
    <n v="802"/>
    <x v="0"/>
    <n v="78"/>
    <x v="1"/>
    <s v="Yes"/>
    <x v="25"/>
    <s v="This is giving me serious Spirited Away vibes! #3468"/>
    <x v="6"/>
    <x v="5"/>
  </r>
  <r>
    <s v="6b54b5e4-9697-46bf-bec1-dcb8b9597042"/>
    <s v="268d364f"/>
    <s v="Mysterious castle in the clouds, Ghibli-style"/>
    <n v="4698"/>
    <n v="1244"/>
    <n v="391"/>
    <x v="2"/>
    <n v="12.41"/>
    <x v="3"/>
    <n v="4157"/>
    <x v="1"/>
    <n v="64"/>
    <x v="0"/>
    <s v="Yes"/>
    <x v="18"/>
    <s v="Is this AI or hand-painted? Incredible! #9060"/>
    <x v="5"/>
    <x v="2"/>
  </r>
  <r>
    <s v="fc75d18c-d9b6-4e9a-abbc-acc14247cc69"/>
    <s v="75ef94f4"/>
    <s v="Anime-style train passing through a fantasy world"/>
    <n v="908"/>
    <n v="862"/>
    <n v="681"/>
    <x v="1"/>
    <n v="12.71"/>
    <x v="52"/>
    <n v="2059"/>
    <x v="1"/>
    <n v="55"/>
    <x v="1"/>
    <s v="Yes"/>
    <x v="15"/>
    <s v="I can't believe this is AI-generated! 😲 #1668"/>
    <x v="3"/>
    <x v="7"/>
  </r>
  <r>
    <s v="0e580aac-163c-434e-bfd2-bd81645d2f14"/>
    <s v="9dd49961"/>
    <s v="Magical Ghibli forest with floating lanterns"/>
    <n v="896"/>
    <n v="221"/>
    <n v="387"/>
    <x v="1"/>
    <n v="13.94"/>
    <x v="27"/>
    <n v="4412"/>
    <x v="2"/>
    <n v="94"/>
    <x v="1"/>
    <s v="Yes"/>
    <x v="8"/>
    <s v="This is giving me serious Spirited Away vibes! #7114"/>
    <x v="6"/>
    <x v="5"/>
  </r>
  <r>
    <s v="8145bd01-eb4f-4790-b68f-e0344645b986"/>
    <s v="efff3693"/>
    <s v="Studio Ghibli-inspired ocean with giant fish"/>
    <n v="3328"/>
    <n v="290"/>
    <n v="436"/>
    <x v="2"/>
    <n v="8.25"/>
    <x v="28"/>
    <n v="1374"/>
    <x v="2"/>
    <n v="77"/>
    <x v="0"/>
    <s v="No"/>
    <x v="21"/>
    <s v="The lighting and atmosphere are perfect. 💡 #9569"/>
    <x v="2"/>
    <x v="4"/>
  </r>
  <r>
    <s v="2058ffa2-91d5-4ecc-b8b0-b9288a1856f3"/>
    <s v="e63ae55d"/>
    <s v="Mysterious castle in the clouds, Ghibli-style"/>
    <n v="4202"/>
    <n v="1540"/>
    <n v="864"/>
    <x v="1"/>
    <n v="10.51"/>
    <x v="26"/>
    <n v="495"/>
    <x v="2"/>
    <n v="64"/>
    <x v="0"/>
    <s v="Yes"/>
    <x v="25"/>
    <s v="Is this AI or hand-painted? Incredible! #2362"/>
    <x v="6"/>
    <x v="2"/>
  </r>
  <r>
    <s v="2ccb3c25-063b-450d-9d54-885c7a43f322"/>
    <s v="70082480"/>
    <s v="Ghibli-style village at sunset"/>
    <n v="3408"/>
    <n v="1788"/>
    <n v="247"/>
    <x v="2"/>
    <n v="1.74"/>
    <x v="17"/>
    <n v="3892"/>
    <x v="1"/>
    <n v="82"/>
    <x v="0"/>
    <s v="No"/>
    <x v="19"/>
    <s v="This looks straight out of a Ghibli movie! 🌟 #1070"/>
    <x v="3"/>
    <x v="3"/>
  </r>
  <r>
    <s v="d56e8bfd-4c25-4759-a3e5-d3be299ee05f"/>
    <s v="867b68e4"/>
    <s v="Cozy tea shop in a mystical town, Ghibli style"/>
    <n v="1376"/>
    <n v="1321"/>
    <n v="598"/>
    <x v="3"/>
    <n v="8.6999999999999993"/>
    <x v="36"/>
    <n v="2557"/>
    <x v="1"/>
    <n v="66"/>
    <x v="1"/>
    <s v="Yes"/>
    <x v="9"/>
    <s v="This looks straight out of a Ghibli movie! 🌟 #5626"/>
    <x v="4"/>
    <x v="3"/>
  </r>
  <r>
    <s v="8ebeb30b-5100-4bbb-a291-ae1fd1747465"/>
    <s v="ff9e61df"/>
    <s v="Spirited Away-style bustling market street"/>
    <n v="3775"/>
    <n v="848"/>
    <n v="196"/>
    <x v="1"/>
    <n v="13.88"/>
    <x v="18"/>
    <n v="482"/>
    <x v="1"/>
    <n v="50"/>
    <x v="0"/>
    <s v="Yes"/>
    <x v="12"/>
    <s v="I can't believe this is AI-generated! 😲 #3491"/>
    <x v="2"/>
    <x v="7"/>
  </r>
  <r>
    <s v="b235c15a-e24a-4365-bebc-f57bceb8ef47"/>
    <s v="3128ae55"/>
    <s v="Ghibli-style village at sunset"/>
    <n v="1467"/>
    <n v="1300"/>
    <n v="193"/>
    <x v="2"/>
    <n v="12.28"/>
    <x v="37"/>
    <n v="3391"/>
    <x v="2"/>
    <n v="60"/>
    <x v="0"/>
    <s v="Yes"/>
    <x v="1"/>
    <s v="AI art is getting too good! 🤖✨ #4372"/>
    <x v="1"/>
    <x v="9"/>
  </r>
  <r>
    <s v="6c5ed9fa-ca6e-448a-8610-3ee6f347c393"/>
    <s v="8f35ee30"/>
    <s v="Ghibli-style mountain with floating islands"/>
    <n v="2266"/>
    <n v="333"/>
    <n v="159"/>
    <x v="2"/>
    <n v="9.51"/>
    <x v="31"/>
    <n v="388"/>
    <x v="0"/>
    <n v="70"/>
    <x v="1"/>
    <s v="Yes"/>
    <x v="7"/>
    <s v="This looks straight out of a Ghibli movie! 🌟 #1930"/>
    <x v="5"/>
    <x v="3"/>
  </r>
  <r>
    <s v="1e2c7013-eb0e-4280-a1a3-d4397489e3bc"/>
    <s v="abcb63ff"/>
    <s v="Anime-style train passing through a fantasy world"/>
    <n v="2267"/>
    <n v="1328"/>
    <n v="653"/>
    <x v="2"/>
    <n v="2.91"/>
    <x v="16"/>
    <n v="1156"/>
    <x v="0"/>
    <n v="82"/>
    <x v="1"/>
    <s v="No"/>
    <x v="22"/>
    <s v="Absolutely stunning! Love the details. 🎨 #9741"/>
    <x v="4"/>
    <x v="1"/>
  </r>
  <r>
    <s v="2e0b34c8-64b9-48b6-a49e-6592f8e29527"/>
    <s v="1db2abb8"/>
    <s v="Ghibli-style night sky with glowing stars"/>
    <n v="4652"/>
    <n v="1239"/>
    <n v="684"/>
    <x v="3"/>
    <n v="4.54"/>
    <x v="45"/>
    <n v="2421"/>
    <x v="1"/>
    <n v="98"/>
    <x v="1"/>
    <s v="No"/>
    <x v="22"/>
    <s v="AI art is getting too good! 🤖✨ #8316"/>
    <x v="4"/>
    <x v="9"/>
  </r>
  <r>
    <s v="b60de1d4-35d0-4d04-8a23-5418c3bf3c62"/>
    <s v="c4e39723"/>
    <s v="Serene meadow with a tiny spirit creature"/>
    <n v="2131"/>
    <n v="1323"/>
    <n v="112"/>
    <x v="1"/>
    <n v="3.59"/>
    <x v="38"/>
    <n v="3106"/>
    <x v="2"/>
    <n v="55"/>
    <x v="1"/>
    <s v="Yes"/>
    <x v="22"/>
    <s v="I can't believe this is AI-generated! 😲 #6564"/>
    <x v="4"/>
    <x v="7"/>
  </r>
  <r>
    <s v="23391366-871f-4625-9ce3-e12ceca94654"/>
    <s v="1ef74399"/>
    <s v="Serene meadow with a tiny spirit creature"/>
    <n v="4679"/>
    <n v="1869"/>
    <n v="674"/>
    <x v="0"/>
    <n v="10.9"/>
    <x v="57"/>
    <n v="3350"/>
    <x v="1"/>
    <n v="86"/>
    <x v="0"/>
    <s v="No"/>
    <x v="13"/>
    <s v="This is giving me serious Spirited Away vibes! #5627"/>
    <x v="1"/>
    <x v="5"/>
  </r>
  <r>
    <s v="6a6a8bf7-074f-4d69-8a39-ad8f913d6a7b"/>
    <s v="31f48952"/>
    <s v="Serene meadow with a tiny spirit creature"/>
    <n v="3303"/>
    <n v="1499"/>
    <n v="497"/>
    <x v="2"/>
    <n v="6.53"/>
    <x v="59"/>
    <n v="3879"/>
    <x v="0"/>
    <n v="80"/>
    <x v="0"/>
    <s v="No"/>
    <x v="12"/>
    <s v="This needs to be a real Ghibli film! #3096"/>
    <x v="2"/>
    <x v="10"/>
  </r>
  <r>
    <s v="5ab03182-aac6-4534-93c7-948bdecae8a4"/>
    <s v="c874700e"/>
    <s v="Anime-style train passing through a fantasy world"/>
    <n v="1309"/>
    <n v="1492"/>
    <n v="476"/>
    <x v="3"/>
    <n v="7.96"/>
    <x v="1"/>
    <n v="2827"/>
    <x v="1"/>
    <n v="73"/>
    <x v="1"/>
    <s v="No"/>
    <x v="19"/>
    <s v="I'd love to live in this world! #5854"/>
    <x v="3"/>
    <x v="8"/>
  </r>
  <r>
    <s v="a74cbe36-e64d-478d-b7cf-3f338846994c"/>
    <s v="9405fa07"/>
    <s v="Mysterious castle in the clouds, Ghibli-style"/>
    <n v="4848"/>
    <n v="1296"/>
    <n v="421"/>
    <x v="1"/>
    <n v="4.4000000000000004"/>
    <x v="5"/>
    <n v="476"/>
    <x v="1"/>
    <n v="82"/>
    <x v="0"/>
    <s v="No"/>
    <x v="1"/>
    <s v="This looks straight out of a Ghibli movie! 🌟 #5860"/>
    <x v="1"/>
    <x v="3"/>
  </r>
  <r>
    <s v="b41ef3a6-73c9-4022-9be1-e902d8dd94c3"/>
    <s v="5ca6a2d3"/>
    <s v="Anime-style train passing through a fantasy world"/>
    <n v="1969"/>
    <n v="1316"/>
    <n v="632"/>
    <x v="1"/>
    <n v="13.79"/>
    <x v="32"/>
    <n v="1299"/>
    <x v="0"/>
    <n v="69"/>
    <x v="0"/>
    <s v="Yes"/>
    <x v="14"/>
    <s v="Absolutely stunning! Love the details. 🎨 #2605"/>
    <x v="2"/>
    <x v="1"/>
  </r>
  <r>
    <s v="04d64dae-52c4-488a-b88d-1812299473be"/>
    <s v="a49692af"/>
    <s v="Anime-style train passing through a fantasy world"/>
    <n v="3751"/>
    <n v="229"/>
    <n v="914"/>
    <x v="3"/>
    <n v="14.73"/>
    <x v="12"/>
    <n v="1276"/>
    <x v="1"/>
    <n v="67"/>
    <x v="1"/>
    <s v="Yes"/>
    <x v="11"/>
    <s v="This looks straight out of a Ghibli movie! 🌟 #7466"/>
    <x v="1"/>
    <x v="3"/>
  </r>
  <r>
    <s v="cc68e103-6161-4630-a886-64a9b12ae6f2"/>
    <s v="ec21bc63"/>
    <s v="Ghibli-style mountain with floating islands"/>
    <n v="2427"/>
    <n v="140"/>
    <n v="670"/>
    <x v="3"/>
    <n v="6.65"/>
    <x v="1"/>
    <n v="516"/>
    <x v="0"/>
    <n v="57"/>
    <x v="0"/>
    <s v="Yes"/>
    <x v="10"/>
    <s v="This looks straight out of a Ghibli movie! 🌟 #2548"/>
    <x v="1"/>
    <x v="3"/>
  </r>
  <r>
    <s v="1f9df1c3-c2a7-4167-9096-16628f7e4c15"/>
    <s v="acfdd46c"/>
    <s v="Spirited Away-style bustling market street"/>
    <n v="1005"/>
    <n v="220"/>
    <n v="482"/>
    <x v="1"/>
    <n v="4.57"/>
    <x v="6"/>
    <n v="467"/>
    <x v="1"/>
    <n v="84"/>
    <x v="0"/>
    <s v="No"/>
    <x v="12"/>
    <s v="This needs to be a real Ghibli film! #1518"/>
    <x v="2"/>
    <x v="10"/>
  </r>
  <r>
    <s v="fc64334d-a8b7-49d0-ba8a-66b2fc5d172e"/>
    <s v="03cbdfe4"/>
    <s v="Serene meadow with a tiny spirit creature"/>
    <n v="2275"/>
    <n v="1090"/>
    <n v="520"/>
    <x v="3"/>
    <n v="13.94"/>
    <x v="4"/>
    <n v="3267"/>
    <x v="0"/>
    <n v="65"/>
    <x v="1"/>
    <s v="Yes"/>
    <x v="24"/>
    <s v="AI art is getting too good! 🤖✨ #2799"/>
    <x v="2"/>
    <x v="9"/>
  </r>
  <r>
    <s v="29ec2548-f206-4569-8ae4-ecea97426fb4"/>
    <s v="10447651"/>
    <s v="A lone traveler exploring an enchanted ruin"/>
    <n v="1715"/>
    <n v="1485"/>
    <n v="682"/>
    <x v="0"/>
    <n v="10.84"/>
    <x v="36"/>
    <n v="2213"/>
    <x v="1"/>
    <n v="84"/>
    <x v="0"/>
    <s v="No"/>
    <x v="9"/>
    <s v="The colors are so soft and dreamy! ❤️ #5474"/>
    <x v="4"/>
    <x v="6"/>
  </r>
  <r>
    <s v="1e8f15d4-edcd-44f6-bfce-9952153c0af6"/>
    <s v="1d191334"/>
    <s v="Mysterious castle in the clouds, Ghibli-style"/>
    <n v="1376"/>
    <n v="1454"/>
    <n v="337"/>
    <x v="0"/>
    <n v="8.58"/>
    <x v="15"/>
    <n v="4025"/>
    <x v="1"/>
    <n v="59"/>
    <x v="1"/>
    <s v="No"/>
    <x v="28"/>
    <s v="This is giving me serious Spirited Away vibes! #7288"/>
    <x v="6"/>
    <x v="5"/>
  </r>
  <r>
    <s v="8cfa56a6-6edf-460a-bfea-f8a005720c51"/>
    <s v="b70c2774"/>
    <s v="Ghibli-style mountain with floating islands"/>
    <n v="2298"/>
    <n v="1395"/>
    <n v="721"/>
    <x v="3"/>
    <n v="9.17"/>
    <x v="39"/>
    <n v="4306"/>
    <x v="0"/>
    <n v="81"/>
    <x v="0"/>
    <s v="Yes"/>
    <x v="29"/>
    <s v="This reminds me of Howl's Moving Castle! 🏰 #7345"/>
    <x v="4"/>
    <x v="11"/>
  </r>
  <r>
    <s v="e8802866-b791-4971-b3fc-159fdaaf8498"/>
    <s v="e7e7cfd3"/>
    <s v="Spirited Away-style bustling market street"/>
    <n v="548"/>
    <n v="1669"/>
    <n v="666"/>
    <x v="2"/>
    <n v="11.62"/>
    <x v="54"/>
    <n v="835"/>
    <x v="0"/>
    <n v="91"/>
    <x v="0"/>
    <s v="Yes"/>
    <x v="7"/>
    <s v="This looks straight out of a Ghibli movie! 🌟 #1898"/>
    <x v="5"/>
    <x v="3"/>
  </r>
  <r>
    <s v="78ad63ec-af4b-4249-9c67-d8330ec450cc"/>
    <s v="ace5db19"/>
    <s v="Serene meadow with a tiny spirit creature"/>
    <n v="383"/>
    <n v="557"/>
    <n v="587"/>
    <x v="2"/>
    <n v="3.87"/>
    <x v="8"/>
    <n v="2436"/>
    <x v="1"/>
    <n v="80"/>
    <x v="1"/>
    <s v="Yes"/>
    <x v="8"/>
    <s v="I can't believe this is AI-generated! 😲 #7265"/>
    <x v="6"/>
    <x v="7"/>
  </r>
  <r>
    <s v="15fbc366-5dee-45d0-924a-cf43f011df07"/>
    <s v="744ef029"/>
    <s v="Ghibli-style mountain with floating islands"/>
    <n v="1445"/>
    <n v="264"/>
    <n v="805"/>
    <x v="3"/>
    <n v="7.53"/>
    <x v="56"/>
    <n v="4021"/>
    <x v="2"/>
    <n v="53"/>
    <x v="0"/>
    <s v="Yes"/>
    <x v="17"/>
    <s v="This needs to be a real Ghibli film! #5842"/>
    <x v="0"/>
    <x v="10"/>
  </r>
  <r>
    <s v="c9c1f624-6a3e-4c45-9be4-898fafb3c0be"/>
    <s v="b17cefba"/>
    <s v="Ghibli-style night sky with glowing stars"/>
    <n v="2288"/>
    <n v="1588"/>
    <n v="834"/>
    <x v="0"/>
    <n v="11.65"/>
    <x v="17"/>
    <n v="3061"/>
    <x v="1"/>
    <n v="84"/>
    <x v="1"/>
    <s v="No"/>
    <x v="30"/>
    <s v="The lighting and atmosphere are perfect. 💡 #9002"/>
    <x v="0"/>
    <x v="4"/>
  </r>
  <r>
    <s v="617333c8-95df-43e3-8aba-a7662bdde156"/>
    <s v="873edf0a"/>
    <s v="Ghibli-style night sky with glowing stars"/>
    <n v="3975"/>
    <n v="312"/>
    <n v="721"/>
    <x v="3"/>
    <n v="9.0299999999999994"/>
    <x v="0"/>
    <n v="172"/>
    <x v="2"/>
    <n v="94"/>
    <x v="0"/>
    <s v="No"/>
    <x v="24"/>
    <s v="Absolutely stunning! Love the details. 🎨 #6315"/>
    <x v="2"/>
    <x v="1"/>
  </r>
  <r>
    <s v="0e9780b2-9018-434c-813a-75f3786c0f64"/>
    <s v="cff37509"/>
    <s v="Ghibli-style mountain with floating islands"/>
    <n v="3517"/>
    <n v="877"/>
    <n v="63"/>
    <x v="1"/>
    <n v="7.35"/>
    <x v="32"/>
    <n v="4892"/>
    <x v="0"/>
    <n v="97"/>
    <x v="0"/>
    <s v="No"/>
    <x v="5"/>
    <s v="The lighting and atmosphere are perfect. 💡 #6231"/>
    <x v="4"/>
    <x v="4"/>
  </r>
  <r>
    <s v="899aa021-f658-4c56-a597-39bdd184e68d"/>
    <s v="e86787dd"/>
    <s v="Mysterious castle in the clouds, Ghibli-style"/>
    <n v="3949"/>
    <n v="252"/>
    <n v="533"/>
    <x v="3"/>
    <n v="9.4600000000000009"/>
    <x v="56"/>
    <n v="4571"/>
    <x v="0"/>
    <n v="67"/>
    <x v="0"/>
    <s v="No"/>
    <x v="17"/>
    <s v="This looks straight out of a Ghibli movie! 🌟 #1987"/>
    <x v="0"/>
    <x v="3"/>
  </r>
  <r>
    <s v="25e55e48-02fe-49cd-ac3f-02e9f4dfe8a2"/>
    <s v="3a6316e6"/>
    <s v="Mysterious temple hidden in a magical forest"/>
    <n v="2629"/>
    <n v="1255"/>
    <n v="583"/>
    <x v="2"/>
    <n v="2.61"/>
    <x v="14"/>
    <n v="1501"/>
    <x v="1"/>
    <n v="96"/>
    <x v="0"/>
    <s v="No"/>
    <x v="7"/>
    <s v="The colors are so soft and dreamy! ❤️ #3365"/>
    <x v="5"/>
    <x v="6"/>
  </r>
  <r>
    <s v="11422626-af8d-4123-abca-954f13b18b7f"/>
    <s v="f26c3a48"/>
    <s v="Ghibli-style night sky with glowing stars"/>
    <n v="1019"/>
    <n v="1096"/>
    <n v="295"/>
    <x v="1"/>
    <n v="7.01"/>
    <x v="10"/>
    <n v="1603"/>
    <x v="1"/>
    <n v="71"/>
    <x v="1"/>
    <s v="Yes"/>
    <x v="28"/>
    <s v="This needs to be a real Ghibli film! #3895"/>
    <x v="6"/>
    <x v="10"/>
  </r>
  <r>
    <s v="cd6a987a-5ec3-40cc-8f4c-900bdce2df06"/>
    <s v="aded878d"/>
    <s v="Magical Ghibli forest with floating lanterns"/>
    <n v="2782"/>
    <n v="41"/>
    <n v="494"/>
    <x v="3"/>
    <n v="6.2"/>
    <x v="4"/>
    <n v="1491"/>
    <x v="0"/>
    <n v="73"/>
    <x v="1"/>
    <s v="No"/>
    <x v="16"/>
    <s v="Absolutely stunning! Love the details. 🎨 #6674"/>
    <x v="5"/>
    <x v="1"/>
  </r>
  <r>
    <s v="1b5edf15-6de6-40ad-8dbf-89b98c71cbd4"/>
    <s v="7b2f2208"/>
    <s v="Ghibli-style mountain with floating islands"/>
    <n v="2329"/>
    <n v="396"/>
    <n v="784"/>
    <x v="3"/>
    <n v="9.91"/>
    <x v="21"/>
    <n v="2852"/>
    <x v="0"/>
    <n v="81"/>
    <x v="1"/>
    <s v="Yes"/>
    <x v="7"/>
    <s v="So nostalgic, feels like childhood memories. 🎥 #4287"/>
    <x v="5"/>
    <x v="0"/>
  </r>
  <r>
    <s v="300f9596-f2b8-49f0-9e3c-c16eeeb539ab"/>
    <s v="901e5803"/>
    <s v="Magical Ghibli forest with floating lanterns"/>
    <n v="3912"/>
    <n v="1254"/>
    <n v="513"/>
    <x v="0"/>
    <n v="11.02"/>
    <x v="14"/>
    <n v="2285"/>
    <x v="1"/>
    <n v="97"/>
    <x v="0"/>
    <s v="Yes"/>
    <x v="23"/>
    <s v="Absolutely stunning! Love the details. 🎨 #3252"/>
    <x v="5"/>
    <x v="1"/>
  </r>
  <r>
    <s v="2f0dcf73-618c-4b72-85de-b447e8300a88"/>
    <s v="3f264225"/>
    <s v="Cozy tea shop in a mystical town, Ghibli style"/>
    <n v="4739"/>
    <n v="1116"/>
    <n v="143"/>
    <x v="3"/>
    <n v="5.86"/>
    <x v="20"/>
    <n v="3596"/>
    <x v="2"/>
    <n v="58"/>
    <x v="1"/>
    <s v="Yes"/>
    <x v="16"/>
    <s v="The lighting and atmosphere are perfect. 💡 #3086"/>
    <x v="5"/>
    <x v="4"/>
  </r>
  <r>
    <s v="3461791d-9fdb-4dd0-a313-01809974f267"/>
    <s v="31a13b3e"/>
    <s v="Mysterious castle in the clouds, Ghibli-style"/>
    <n v="4122"/>
    <n v="576"/>
    <n v="890"/>
    <x v="3"/>
    <n v="11.31"/>
    <x v="17"/>
    <n v="424"/>
    <x v="1"/>
    <n v="53"/>
    <x v="0"/>
    <s v="Yes"/>
    <x v="25"/>
    <s v="So nostalgic, feels like childhood memories. 🎥 #6283"/>
    <x v="6"/>
    <x v="0"/>
  </r>
  <r>
    <s v="2066fc22-de1c-48a5-92c9-3921500089e3"/>
    <s v="c1a84a91"/>
    <s v="Serene meadow with a tiny spirit creature"/>
    <n v="4239"/>
    <n v="1835"/>
    <n v="957"/>
    <x v="0"/>
    <n v="14.69"/>
    <x v="48"/>
    <n v="1018"/>
    <x v="0"/>
    <n v="76"/>
    <x v="1"/>
    <s v="Yes"/>
    <x v="24"/>
    <s v="The lighting and atmosphere are perfect. 💡 #7094"/>
    <x v="2"/>
    <x v="4"/>
  </r>
  <r>
    <s v="9677d65f-e028-4b85-a1d6-cd7c9529d715"/>
    <s v="d8cbfc7a"/>
    <s v="Mysterious temple hidden in a magical forest"/>
    <n v="250"/>
    <n v="1617"/>
    <n v="777"/>
    <x v="0"/>
    <n v="14.99"/>
    <x v="37"/>
    <n v="4764"/>
    <x v="2"/>
    <n v="56"/>
    <x v="0"/>
    <s v="No"/>
    <x v="9"/>
    <s v="This is giving me serious Spirited Away vibes! #1091"/>
    <x v="4"/>
    <x v="5"/>
  </r>
  <r>
    <s v="3324db8b-62b9-4582-83a3-ebc04ffc73c6"/>
    <s v="e93534c6"/>
    <s v="Studio Ghibli-inspired ocean with giant fish"/>
    <n v="2365"/>
    <n v="1137"/>
    <n v="837"/>
    <x v="0"/>
    <n v="13.08"/>
    <x v="18"/>
    <n v="1428"/>
    <x v="0"/>
    <n v="72"/>
    <x v="1"/>
    <s v="Yes"/>
    <x v="17"/>
    <s v="I can't believe this is AI-generated! 😲 #8355"/>
    <x v="0"/>
    <x v="7"/>
  </r>
  <r>
    <s v="7d804884-6329-4521-83ed-3d30101d874b"/>
    <s v="38918a44"/>
    <s v="A lone traveler exploring an enchanted ruin"/>
    <n v="1430"/>
    <n v="1707"/>
    <n v="447"/>
    <x v="1"/>
    <n v="14.9"/>
    <x v="5"/>
    <n v="441"/>
    <x v="1"/>
    <n v="83"/>
    <x v="1"/>
    <s v="Yes"/>
    <x v="8"/>
    <s v="I can't believe this is AI-generated! 😲 #7847"/>
    <x v="6"/>
    <x v="7"/>
  </r>
  <r>
    <s v="243599d4-f0b8-4781-9f0b-fce5134d08b9"/>
    <s v="2f5aa5b4"/>
    <s v="A lone traveler exploring an enchanted ruin"/>
    <n v="1859"/>
    <n v="1196"/>
    <n v="932"/>
    <x v="2"/>
    <n v="5.49"/>
    <x v="45"/>
    <n v="4125"/>
    <x v="0"/>
    <n v="75"/>
    <x v="1"/>
    <s v="Yes"/>
    <x v="15"/>
    <s v="Is this AI or hand-painted? Incredible! #3135"/>
    <x v="3"/>
    <x v="2"/>
  </r>
  <r>
    <s v="564ac6e3-d729-49e2-b9e9-413139410c37"/>
    <s v="a2e8136e"/>
    <s v="Ghibli-style village at sunset"/>
    <n v="3402"/>
    <n v="45"/>
    <n v="17"/>
    <x v="3"/>
    <n v="13.7"/>
    <x v="35"/>
    <n v="953"/>
    <x v="0"/>
    <n v="78"/>
    <x v="1"/>
    <s v="Yes"/>
    <x v="14"/>
    <s v="Is this AI or hand-painted? Incredible! #6342"/>
    <x v="2"/>
    <x v="2"/>
  </r>
  <r>
    <s v="a997ad49-53c9-4a03-8c8c-27072aabc29a"/>
    <s v="7504fdef"/>
    <s v="Ghibli-style mountain with floating islands"/>
    <n v="2923"/>
    <n v="617"/>
    <n v="66"/>
    <x v="2"/>
    <n v="8.99"/>
    <x v="20"/>
    <n v="1585"/>
    <x v="0"/>
    <n v="61"/>
    <x v="1"/>
    <s v="No"/>
    <x v="20"/>
    <s v="I can't believe this is AI-generated! 😲 #2598"/>
    <x v="6"/>
    <x v="7"/>
  </r>
  <r>
    <s v="471f5e78-afd1-4be2-bf2c-fcdd5210236a"/>
    <s v="d6772efa"/>
    <s v="Cozy tea shop in a mystical town, Ghibli style"/>
    <n v="175"/>
    <n v="177"/>
    <n v="613"/>
    <x v="0"/>
    <n v="4.45"/>
    <x v="20"/>
    <n v="2150"/>
    <x v="0"/>
    <n v="65"/>
    <x v="0"/>
    <s v="No"/>
    <x v="23"/>
    <s v="I'd love to live in this world! #1522"/>
    <x v="5"/>
    <x v="8"/>
  </r>
  <r>
    <s v="72cea87a-4d20-4f61-9402-691fbb79b798"/>
    <s v="f79f8ff3"/>
    <s v="A lone traveler exploring an enchanted ruin"/>
    <n v="3462"/>
    <n v="868"/>
    <n v="632"/>
    <x v="0"/>
    <n v="5.43"/>
    <x v="4"/>
    <n v="209"/>
    <x v="2"/>
    <n v="61"/>
    <x v="1"/>
    <s v="Yes"/>
    <x v="17"/>
    <s v="I'd love to live in this world! #2806"/>
    <x v="0"/>
    <x v="8"/>
  </r>
  <r>
    <s v="e6c5f1fc-0236-4b6e-a7f1-7f6d969659bb"/>
    <s v="06f9dd49"/>
    <s v="Studio Ghibli-inspired ocean with giant fish"/>
    <n v="4143"/>
    <n v="1571"/>
    <n v="461"/>
    <x v="2"/>
    <n v="7.28"/>
    <x v="50"/>
    <n v="2558"/>
    <x v="1"/>
    <n v="63"/>
    <x v="0"/>
    <s v="Yes"/>
    <x v="14"/>
    <s v="This needs to be a real Ghibli film! #5782"/>
    <x v="2"/>
    <x v="10"/>
  </r>
  <r>
    <s v="c2c76238-0d8d-499c-83cc-4748821cb91e"/>
    <s v="1a6d6e6c"/>
    <s v="Spirited Away-style bustling market street"/>
    <n v="1345"/>
    <n v="1480"/>
    <n v="341"/>
    <x v="3"/>
    <n v="3.31"/>
    <x v="3"/>
    <n v="176"/>
    <x v="1"/>
    <n v="80"/>
    <x v="0"/>
    <s v="No"/>
    <x v="18"/>
    <s v="The lighting and atmosphere are perfect. 💡 #8029"/>
    <x v="5"/>
    <x v="4"/>
  </r>
  <r>
    <s v="a091fb66-ae6a-4546-aff4-3e01590daa78"/>
    <s v="c9e7d22a"/>
    <s v="Anime-style train passing through a fantasy world"/>
    <n v="4637"/>
    <n v="1986"/>
    <n v="193"/>
    <x v="1"/>
    <n v="6.04"/>
    <x v="60"/>
    <n v="4205"/>
    <x v="1"/>
    <n v="68"/>
    <x v="1"/>
    <s v="No"/>
    <x v="22"/>
    <s v="This needs to be a real Ghibli film! #7573"/>
    <x v="4"/>
    <x v="10"/>
  </r>
  <r>
    <s v="4cd8c393-e1f2-4f64-8554-ec97d8d02c80"/>
    <s v="db57c144"/>
    <s v="Ghibli-style mountain with floating islands"/>
    <n v="571"/>
    <n v="132"/>
    <n v="979"/>
    <x v="3"/>
    <n v="11.34"/>
    <x v="25"/>
    <n v="4840"/>
    <x v="0"/>
    <n v="66"/>
    <x v="0"/>
    <s v="No"/>
    <x v="16"/>
    <s v="This looks straight out of a Ghibli movie! 🌟 #4475"/>
    <x v="5"/>
    <x v="3"/>
  </r>
  <r>
    <s v="4e3c51e7-0bfe-4dad-9bf0-6aba80050c45"/>
    <s v="8744681c"/>
    <s v="Ghibli-style village at sunset"/>
    <n v="3519"/>
    <n v="1627"/>
    <n v="938"/>
    <x v="0"/>
    <n v="9.36"/>
    <x v="37"/>
    <n v="1035"/>
    <x v="2"/>
    <n v="94"/>
    <x v="1"/>
    <s v="No"/>
    <x v="2"/>
    <s v="I can't believe this is AI-generated! 😲 #7794"/>
    <x v="2"/>
    <x v="7"/>
  </r>
  <r>
    <s v="eeebcdfa-da41-401a-b598-3ed4274d6747"/>
    <s v="c1d531e3"/>
    <s v="Mysterious temple hidden in a magical forest"/>
    <n v="3009"/>
    <n v="956"/>
    <n v="27"/>
    <x v="3"/>
    <n v="9.1300000000000008"/>
    <x v="37"/>
    <n v="3099"/>
    <x v="1"/>
    <n v="81"/>
    <x v="1"/>
    <s v="No"/>
    <x v="27"/>
    <s v="I can't believe this is AI-generated! 😲 #9492"/>
    <x v="5"/>
    <x v="7"/>
  </r>
  <r>
    <s v="164c3720-c23c-430d-8649-a3a23bbd9d17"/>
    <s v="2bd9511b"/>
    <s v="Mysterious castle in the clouds, Ghibli-style"/>
    <n v="2642"/>
    <n v="1362"/>
    <n v="277"/>
    <x v="0"/>
    <n v="3.03"/>
    <x v="6"/>
    <n v="4787"/>
    <x v="2"/>
    <n v="99"/>
    <x v="0"/>
    <s v="No"/>
    <x v="9"/>
    <s v="The colors are so soft and dreamy! ❤️ #5305"/>
    <x v="4"/>
    <x v="6"/>
  </r>
  <r>
    <s v="3f824bb9-b271-453e-a220-ff1bc6b6605a"/>
    <s v="f55c1da8"/>
    <s v="Cozy tea shop in a mystical town, Ghibli style"/>
    <n v="942"/>
    <n v="1841"/>
    <n v="927"/>
    <x v="1"/>
    <n v="11.24"/>
    <x v="33"/>
    <n v="3524"/>
    <x v="1"/>
    <n v="75"/>
    <x v="0"/>
    <s v="Yes"/>
    <x v="12"/>
    <s v="AI art is getting too good! 🤖✨ #2836"/>
    <x v="2"/>
    <x v="9"/>
  </r>
  <r>
    <s v="5b2811a8-df2f-4e1e-ac92-0c3f52c59700"/>
    <s v="32f46089"/>
    <s v="Ghibli-style mountain with floating islands"/>
    <n v="825"/>
    <n v="110"/>
    <n v="539"/>
    <x v="3"/>
    <n v="10.61"/>
    <x v="51"/>
    <n v="2666"/>
    <x v="2"/>
    <n v="90"/>
    <x v="1"/>
    <s v="Yes"/>
    <x v="16"/>
    <s v="AI art is getting too good! 🤖✨ #3892"/>
    <x v="5"/>
    <x v="9"/>
  </r>
  <r>
    <s v="bec82703-14bc-4e3c-bb40-68508de3acfc"/>
    <s v="870296ac"/>
    <s v="Anime-style train passing through a fantasy world"/>
    <n v="2898"/>
    <n v="1244"/>
    <n v="381"/>
    <x v="1"/>
    <n v="4.72"/>
    <x v="33"/>
    <n v="573"/>
    <x v="2"/>
    <n v="88"/>
    <x v="1"/>
    <s v="No"/>
    <x v="26"/>
    <s v="I can't believe this is AI-generated! 😲 #2089"/>
    <x v="0"/>
    <x v="7"/>
  </r>
  <r>
    <s v="8abcf0d9-ae35-43b2-9048-81f826c58e48"/>
    <s v="ae3e46ec"/>
    <s v="Mysterious temple hidden in a magical forest"/>
    <n v="3453"/>
    <n v="1354"/>
    <n v="655"/>
    <x v="2"/>
    <n v="2.58"/>
    <x v="31"/>
    <n v="1898"/>
    <x v="0"/>
    <n v="91"/>
    <x v="0"/>
    <s v="Yes"/>
    <x v="14"/>
    <s v="This is giving me serious Spirited Away vibes! #8624"/>
    <x v="2"/>
    <x v="5"/>
  </r>
  <r>
    <s v="b48feeab-51c5-4973-a793-1a95da5a7250"/>
    <s v="4.78E+08"/>
    <s v="Ghibli-style mountain with floating islands"/>
    <n v="4563"/>
    <n v="1889"/>
    <n v="602"/>
    <x v="3"/>
    <n v="12.17"/>
    <x v="8"/>
    <n v="1932"/>
    <x v="1"/>
    <n v="97"/>
    <x v="0"/>
    <s v="Yes"/>
    <x v="28"/>
    <s v="This reminds me of Howl's Moving Castle! 🏰 #5507"/>
    <x v="6"/>
    <x v="11"/>
  </r>
  <r>
    <s v="0e399377-4751-4a6d-9d45-930f3dfd04da"/>
    <s v="5814990c"/>
    <s v="Cozy tea shop in a mystical town, Ghibli style"/>
    <n v="4023"/>
    <n v="786"/>
    <n v="994"/>
    <x v="3"/>
    <n v="11.97"/>
    <x v="8"/>
    <n v="4543"/>
    <x v="2"/>
    <n v="55"/>
    <x v="1"/>
    <s v="No"/>
    <x v="19"/>
    <s v="So nostalgic, feels like childhood memories. 🎥 #6286"/>
    <x v="3"/>
    <x v="0"/>
  </r>
  <r>
    <s v="47e2848f-9a02-4343-92a8-15edc3155bbe"/>
    <s v="36a24cc9"/>
    <s v="Ghibli-style mountain with floating islands"/>
    <n v="2546"/>
    <n v="1435"/>
    <n v="694"/>
    <x v="0"/>
    <n v="11.14"/>
    <x v="59"/>
    <n v="1553"/>
    <x v="2"/>
    <n v="72"/>
    <x v="1"/>
    <s v="No"/>
    <x v="17"/>
    <s v="So nostalgic, feels like childhood memories. 🎥 #2500"/>
    <x v="0"/>
    <x v="0"/>
  </r>
  <r>
    <s v="0288b53c-fecb-4b3d-a51f-bcaf76f13bdd"/>
    <s v="4bb77451"/>
    <s v="Spirited Away-style bustling market street"/>
    <n v="1346"/>
    <n v="1509"/>
    <n v="318"/>
    <x v="0"/>
    <n v="6.45"/>
    <x v="53"/>
    <n v="3328"/>
    <x v="0"/>
    <n v="89"/>
    <x v="0"/>
    <s v="Yes"/>
    <x v="11"/>
    <s v="So nostalgic, feels like childhood memories. 🎥 #9110"/>
    <x v="1"/>
    <x v="0"/>
  </r>
  <r>
    <s v="f66eea64-5bd0-4ff0-ae47-b0b24723fc49"/>
    <s v="3ed8257d"/>
    <s v="Ghibli-style village at sunset"/>
    <n v="2637"/>
    <n v="1729"/>
    <n v="194"/>
    <x v="3"/>
    <n v="8.58"/>
    <x v="36"/>
    <n v="4956"/>
    <x v="1"/>
    <n v="87"/>
    <x v="0"/>
    <s v="Yes"/>
    <x v="27"/>
    <s v="AI art is getting too good! 🤖✨ #7727"/>
    <x v="5"/>
    <x v="9"/>
  </r>
  <r>
    <s v="b5d7f70a-fc55-4d2d-a14b-1240caa368ed"/>
    <s v="3fe0409d"/>
    <s v="Ghibli-style mountain with floating islands"/>
    <n v="3198"/>
    <n v="1123"/>
    <n v="955"/>
    <x v="3"/>
    <n v="14.73"/>
    <x v="24"/>
    <n v="4588"/>
    <x v="0"/>
    <n v="78"/>
    <x v="1"/>
    <s v="No"/>
    <x v="5"/>
    <s v="This looks straight out of a Ghibli movie! 🌟 #6149"/>
    <x v="4"/>
    <x v="3"/>
  </r>
  <r>
    <s v="052c93e5-08a9-4264-a25b-8fa73c03c6d9"/>
    <s v="23f5874d"/>
    <s v="Cozy tea shop in a mystical town, Ghibli style"/>
    <n v="1402"/>
    <n v="710"/>
    <n v="530"/>
    <x v="0"/>
    <n v="7.27"/>
    <x v="58"/>
    <n v="3143"/>
    <x v="2"/>
    <n v="85"/>
    <x v="0"/>
    <s v="No"/>
    <x v="14"/>
    <s v="The colors are so soft and dreamy! ❤️ #4500"/>
    <x v="2"/>
    <x v="6"/>
  </r>
  <r>
    <s v="4a4ed32e-e682-494e-8acf-dc381e1b5f79"/>
    <s v="9249589f"/>
    <s v="A lone traveler exploring an enchanted ruin"/>
    <n v="1222"/>
    <n v="1838"/>
    <n v="470"/>
    <x v="2"/>
    <n v="5.99"/>
    <x v="39"/>
    <n v="4106"/>
    <x v="0"/>
    <n v="50"/>
    <x v="1"/>
    <s v="No"/>
    <x v="18"/>
    <s v="Absolutely stunning! Love the details. 🎨 #1736"/>
    <x v="5"/>
    <x v="1"/>
  </r>
  <r>
    <s v="691a60fe-91a4-494a-8d9a-dcb6f8306069"/>
    <s v="941e1a21"/>
    <s v="A lone traveler exploring an enchanted ruin"/>
    <n v="4116"/>
    <n v="562"/>
    <n v="239"/>
    <x v="1"/>
    <n v="9.52"/>
    <x v="56"/>
    <n v="4512"/>
    <x v="2"/>
    <n v="52"/>
    <x v="0"/>
    <s v="Yes"/>
    <x v="27"/>
    <s v="Absolutely stunning! Love the details. 🎨 #6966"/>
    <x v="5"/>
    <x v="1"/>
  </r>
  <r>
    <s v="9cd8c624-92f2-49ac-bf24-dc920d3ae30e"/>
    <s v="546e9b7b"/>
    <s v="Serene meadow with a tiny spirit creature"/>
    <n v="1670"/>
    <n v="988"/>
    <n v="67"/>
    <x v="1"/>
    <n v="6.74"/>
    <x v="40"/>
    <n v="2063"/>
    <x v="0"/>
    <n v="72"/>
    <x v="1"/>
    <s v="No"/>
    <x v="17"/>
    <s v="This needs to be a real Ghibli film! #6896"/>
    <x v="0"/>
    <x v="10"/>
  </r>
  <r>
    <s v="2932d178-d826-43af-912f-7016ba127acc"/>
    <s v="cefe6207"/>
    <s v="Ghibli-style village at sunset"/>
    <n v="1096"/>
    <n v="1306"/>
    <n v="53"/>
    <x v="1"/>
    <n v="7.56"/>
    <x v="5"/>
    <n v="1627"/>
    <x v="2"/>
    <n v="58"/>
    <x v="0"/>
    <s v="Yes"/>
    <x v="14"/>
    <s v="The colors are so soft and dreamy! ❤️ #9918"/>
    <x v="2"/>
    <x v="6"/>
  </r>
  <r>
    <s v="d3bbf706-badd-404b-b52f-e9acea6d4126"/>
    <s v="f53d5183"/>
    <s v="Mysterious castle in the clouds, Ghibli-style"/>
    <n v="1458"/>
    <n v="674"/>
    <n v="832"/>
    <x v="2"/>
    <n v="14.7"/>
    <x v="28"/>
    <n v="4973"/>
    <x v="0"/>
    <n v="55"/>
    <x v="1"/>
    <s v="Yes"/>
    <x v="14"/>
    <s v="I'd love to live in this world! #3365"/>
    <x v="2"/>
    <x v="8"/>
  </r>
  <r>
    <s v="547d780f-819b-47f5-94e2-e5420b11561a"/>
    <s v="9ebc6d43"/>
    <s v="Mysterious temple hidden in a magical forest"/>
    <n v="4266"/>
    <n v="92"/>
    <n v="142"/>
    <x v="0"/>
    <n v="10.4"/>
    <x v="37"/>
    <n v="3850"/>
    <x v="0"/>
    <n v="86"/>
    <x v="0"/>
    <s v="No"/>
    <x v="8"/>
    <s v="I'd love to live in this world! #4893"/>
    <x v="6"/>
    <x v="8"/>
  </r>
  <r>
    <s v="afbcb68b-a884-455a-9e64-65a091da0ae5"/>
    <s v="d7005a87"/>
    <s v="Ghibli-style mountain with floating islands"/>
    <n v="4377"/>
    <n v="341"/>
    <n v="11"/>
    <x v="3"/>
    <n v="7.82"/>
    <x v="5"/>
    <n v="3865"/>
    <x v="2"/>
    <n v="77"/>
    <x v="1"/>
    <s v="Yes"/>
    <x v="25"/>
    <s v="Is this AI or hand-painted? Incredible! #9598"/>
    <x v="6"/>
    <x v="2"/>
  </r>
  <r>
    <s v="fa29cb69-7bb3-42af-a108-fba48c963329"/>
    <s v="2aa779fb"/>
    <s v="Cozy tea shop in a mystical town, Ghibli style"/>
    <n v="3009"/>
    <n v="1774"/>
    <n v="325"/>
    <x v="3"/>
    <n v="3.28"/>
    <x v="18"/>
    <n v="1584"/>
    <x v="2"/>
    <n v="91"/>
    <x v="1"/>
    <s v="No"/>
    <x v="0"/>
    <s v="Is this AI or hand-painted? Incredible! #5051"/>
    <x v="0"/>
    <x v="2"/>
  </r>
  <r>
    <s v="c6d7349d-1b60-4b92-aaa0-74c917e836dd"/>
    <s v="0034fe6c"/>
    <s v="Serene meadow with a tiny spirit creature"/>
    <n v="2152"/>
    <n v="931"/>
    <n v="405"/>
    <x v="0"/>
    <n v="6.94"/>
    <x v="8"/>
    <n v="3792"/>
    <x v="0"/>
    <n v="97"/>
    <x v="0"/>
    <s v="No"/>
    <x v="19"/>
    <s v="The colors are so soft and dreamy! ❤️ #3010"/>
    <x v="3"/>
    <x v="6"/>
  </r>
  <r>
    <s v="8d1af117-7537-4cfa-b793-6b20f95ea86e"/>
    <s v="08f3286f"/>
    <s v="Cozy tea shop in a mystical town, Ghibli style"/>
    <n v="3789"/>
    <n v="882"/>
    <n v="77"/>
    <x v="3"/>
    <n v="3.72"/>
    <x v="25"/>
    <n v="4716"/>
    <x v="0"/>
    <n v="51"/>
    <x v="1"/>
    <s v="No"/>
    <x v="0"/>
    <s v="I'd love to live in this world! #1940"/>
    <x v="0"/>
    <x v="8"/>
  </r>
  <r>
    <s v="4959cc2f-1280-4b91-bf7d-f858f2c50a75"/>
    <s v="254a8145"/>
    <s v="Mysterious castle in the clouds, Ghibli-style"/>
    <n v="824"/>
    <n v="1589"/>
    <n v="509"/>
    <x v="1"/>
    <n v="12.62"/>
    <x v="18"/>
    <n v="1842"/>
    <x v="1"/>
    <n v="67"/>
    <x v="0"/>
    <s v="No"/>
    <x v="8"/>
    <s v="I can't believe this is AI-generated! 😲 #8893"/>
    <x v="6"/>
    <x v="7"/>
  </r>
  <r>
    <s v="8b4047c9-a407-47ec-85e2-d1f2128281fd"/>
    <s v="683e2998"/>
    <s v="Magical Ghibli forest with floating lanterns"/>
    <n v="4482"/>
    <n v="1279"/>
    <n v="960"/>
    <x v="3"/>
    <n v="9.85"/>
    <x v="16"/>
    <n v="4396"/>
    <x v="1"/>
    <n v="54"/>
    <x v="0"/>
    <s v="Yes"/>
    <x v="23"/>
    <s v="So nostalgic, feels like childhood memories. 🎥 #9260"/>
    <x v="5"/>
    <x v="0"/>
  </r>
  <r>
    <s v="2ea14984-308b-4ecf-8cd1-5b754d966596"/>
    <s v="591bb105"/>
    <s v="Spirited Away-style bustling market street"/>
    <n v="3021"/>
    <n v="1297"/>
    <n v="183"/>
    <x v="1"/>
    <n v="11.48"/>
    <x v="45"/>
    <n v="3852"/>
    <x v="0"/>
    <n v="65"/>
    <x v="1"/>
    <s v="No"/>
    <x v="1"/>
    <s v="AI art is getting too good! 🤖✨ #2915"/>
    <x v="1"/>
    <x v="9"/>
  </r>
  <r>
    <s v="1b5244ce-3316-43b9-998b-0011be2401c7"/>
    <s v="de84d7b0"/>
    <s v="Spirited Away-style bustling market street"/>
    <n v="3152"/>
    <n v="546"/>
    <n v="528"/>
    <x v="1"/>
    <n v="3.52"/>
    <x v="50"/>
    <n v="1312"/>
    <x v="2"/>
    <n v="56"/>
    <x v="1"/>
    <s v="Yes"/>
    <x v="9"/>
    <s v="Is this AI or hand-painted? Incredible! #5812"/>
    <x v="4"/>
    <x v="2"/>
  </r>
  <r>
    <s v="75cf35fa-5a32-4cab-b37a-d351c1ce2876"/>
    <s v="c3e6ce7d"/>
    <s v="Mysterious temple hidden in a magical forest"/>
    <n v="1493"/>
    <n v="997"/>
    <n v="980"/>
    <x v="0"/>
    <n v="6.75"/>
    <x v="0"/>
    <n v="2022"/>
    <x v="1"/>
    <n v="74"/>
    <x v="0"/>
    <s v="No"/>
    <x v="0"/>
    <s v="The colors are so soft and dreamy! ❤️ #8899"/>
    <x v="0"/>
    <x v="6"/>
  </r>
  <r>
    <s v="aa8fa530-0c63-4473-8a2d-51cef90e7a30"/>
    <s v="78925853"/>
    <s v="Anime-style train passing through a fantasy world"/>
    <n v="628"/>
    <n v="1541"/>
    <n v="281"/>
    <x v="0"/>
    <n v="6.48"/>
    <x v="60"/>
    <n v="2475"/>
    <x v="1"/>
    <n v="92"/>
    <x v="0"/>
    <s v="No"/>
    <x v="24"/>
    <s v="This looks straight out of a Ghibli movie! 🌟 #3746"/>
    <x v="2"/>
    <x v="3"/>
  </r>
  <r>
    <s v="b2ffe935-873f-4b4d-bd71-c4ff77c27d72"/>
    <s v="000d0ef6"/>
    <s v="Ghibli-style night sky with glowing stars"/>
    <n v="2074"/>
    <n v="1139"/>
    <n v="154"/>
    <x v="3"/>
    <n v="5.24"/>
    <x v="51"/>
    <n v="2874"/>
    <x v="0"/>
    <n v="94"/>
    <x v="1"/>
    <s v="No"/>
    <x v="27"/>
    <s v="I can't believe this is AI-generated! 😲 #2965"/>
    <x v="5"/>
    <x v="7"/>
  </r>
  <r>
    <s v="c3a8ef41-f2a6-43b9-a241-4b146796d906"/>
    <s v="52d13a47"/>
    <s v="Anime-style train passing through a fantasy world"/>
    <n v="513"/>
    <n v="21"/>
    <n v="996"/>
    <x v="1"/>
    <n v="13.4"/>
    <x v="58"/>
    <n v="4793"/>
    <x v="1"/>
    <n v="69"/>
    <x v="1"/>
    <s v="Yes"/>
    <x v="1"/>
    <s v="I can't believe this is AI-generated! 😲 #5419"/>
    <x v="1"/>
    <x v="7"/>
  </r>
  <r>
    <s v="c52bdbb2-1517-4109-8d3b-92ab49430aa5"/>
    <s v="0aec60f3"/>
    <s v="Ghibli-style night sky with glowing stars"/>
    <n v="1302"/>
    <n v="1167"/>
    <n v="668"/>
    <x v="0"/>
    <n v="14.6"/>
    <x v="20"/>
    <n v="2197"/>
    <x v="0"/>
    <n v="99"/>
    <x v="1"/>
    <s v="Yes"/>
    <x v="12"/>
    <s v="The lighting and atmosphere are perfect. 💡 #3004"/>
    <x v="2"/>
    <x v="4"/>
  </r>
  <r>
    <s v="89377a4f-eebc-407e-8d43-c7303e01cc62"/>
    <s v="86874b39"/>
    <s v="Ghibli-style night sky with glowing stars"/>
    <n v="1081"/>
    <n v="513"/>
    <n v="800"/>
    <x v="2"/>
    <n v="7.23"/>
    <x v="24"/>
    <n v="3814"/>
    <x v="1"/>
    <n v="66"/>
    <x v="0"/>
    <s v="Yes"/>
    <x v="13"/>
    <s v="Absolutely stunning! Love the details. 🎨 #3369"/>
    <x v="1"/>
    <x v="1"/>
  </r>
  <r>
    <s v="74b7fd7f-5f5c-47cc-93db-ef4fd7a9281e"/>
    <s v="b0b16c41"/>
    <s v="Serene meadow with a tiny spirit creature"/>
    <n v="3701"/>
    <n v="1439"/>
    <n v="887"/>
    <x v="0"/>
    <n v="12.54"/>
    <x v="37"/>
    <n v="3837"/>
    <x v="0"/>
    <n v="73"/>
    <x v="0"/>
    <s v="No"/>
    <x v="9"/>
    <s v="This reminds me of Howl's Moving Castle! 🏰 #8094"/>
    <x v="4"/>
    <x v="11"/>
  </r>
  <r>
    <s v="ab9e4919-7237-4c9c-89dc-a8e1c458801f"/>
    <s v="6f2a178a"/>
    <s v="Ghibli-style night sky with glowing stars"/>
    <n v="249"/>
    <n v="1918"/>
    <n v="646"/>
    <x v="0"/>
    <n v="9.17"/>
    <x v="35"/>
    <n v="3983"/>
    <x v="0"/>
    <n v="79"/>
    <x v="0"/>
    <s v="Yes"/>
    <x v="4"/>
    <s v="This looks straight out of a Ghibli movie! 🌟 #4929"/>
    <x v="3"/>
    <x v="3"/>
  </r>
  <r>
    <s v="e7f90baf-9a5c-444d-b5ce-9c22e010a9e4"/>
    <s v="cd5b9f4c"/>
    <s v="A lone traveler exploring an enchanted ruin"/>
    <n v="4739"/>
    <n v="592"/>
    <n v="176"/>
    <x v="1"/>
    <n v="8.86"/>
    <x v="3"/>
    <n v="2570"/>
    <x v="2"/>
    <n v="68"/>
    <x v="0"/>
    <s v="Yes"/>
    <x v="15"/>
    <s v="The lighting and atmosphere are perfect. 💡 #3482"/>
    <x v="3"/>
    <x v="4"/>
  </r>
  <r>
    <s v="44b94025-d03b-4be0-9dc4-f38e13866b62"/>
    <s v="dc2ad7ee"/>
    <s v="Ghibli-style village at sunset"/>
    <n v="796"/>
    <n v="1422"/>
    <n v="103"/>
    <x v="1"/>
    <n v="12.67"/>
    <x v="40"/>
    <n v="4205"/>
    <x v="0"/>
    <n v="52"/>
    <x v="1"/>
    <s v="Yes"/>
    <x v="5"/>
    <s v="This is giving me serious Spirited Away vibes! #6455"/>
    <x v="4"/>
    <x v="5"/>
  </r>
  <r>
    <s v="c087e195-88f8-4b3d-a748-974757d21ea8"/>
    <s v="49910f72"/>
    <s v="Mysterious temple hidden in a magical forest"/>
    <n v="105"/>
    <n v="34"/>
    <n v="742"/>
    <x v="3"/>
    <n v="7.48"/>
    <x v="2"/>
    <n v="4667"/>
    <x v="2"/>
    <n v="56"/>
    <x v="1"/>
    <s v="Yes"/>
    <x v="14"/>
    <s v="The lighting and atmosphere are perfect. 💡 #4127"/>
    <x v="2"/>
    <x v="4"/>
  </r>
  <r>
    <s v="038dcf32-3c2d-4e91-8493-6cb2fda6b3eb"/>
    <s v="87fa055f"/>
    <s v="Mysterious castle in the clouds, Ghibli-style"/>
    <n v="479"/>
    <n v="917"/>
    <n v="747"/>
    <x v="3"/>
    <n v="7.75"/>
    <x v="20"/>
    <n v="3167"/>
    <x v="0"/>
    <n v="94"/>
    <x v="0"/>
    <s v="Yes"/>
    <x v="21"/>
    <s v="This needs to be a real Ghibli film! #6648"/>
    <x v="2"/>
    <x v="10"/>
  </r>
  <r>
    <s v="7f32cf89-0d35-4e63-82b1-12f9cac01467"/>
    <s v="bb829568"/>
    <s v="Serene meadow with a tiny spirit creature"/>
    <n v="308"/>
    <n v="1355"/>
    <n v="355"/>
    <x v="1"/>
    <n v="9.23"/>
    <x v="21"/>
    <n v="3004"/>
    <x v="0"/>
    <n v="91"/>
    <x v="0"/>
    <s v="No"/>
    <x v="28"/>
    <s v="Is this AI or hand-painted? Incredible! #4128"/>
    <x v="6"/>
    <x v="2"/>
  </r>
  <r>
    <s v="9aafeb30-c58e-4d37-89e5-f0ad8c73ae80"/>
    <s v="5ea03e0a"/>
    <s v="Studio Ghibli-inspired ocean with giant fish"/>
    <n v="2095"/>
    <n v="483"/>
    <n v="938"/>
    <x v="0"/>
    <n v="9.56"/>
    <x v="17"/>
    <n v="3958"/>
    <x v="0"/>
    <n v="50"/>
    <x v="1"/>
    <s v="Yes"/>
    <x v="16"/>
    <s v="This looks straight out of a Ghibli movie! 🌟 #5243"/>
    <x v="5"/>
    <x v="3"/>
  </r>
  <r>
    <s v="ef5ba3b2-6475-45cf-8070-634b43214d57"/>
    <s v="cb2ad2fd"/>
    <s v="Cozy tea shop in a mystical town, Ghibli style"/>
    <n v="2112"/>
    <n v="1703"/>
    <n v="996"/>
    <x v="2"/>
    <n v="10.31"/>
    <x v="27"/>
    <n v="2472"/>
    <x v="2"/>
    <n v="54"/>
    <x v="0"/>
    <s v="No"/>
    <x v="10"/>
    <s v="This needs to be a real Ghibli film! #1058"/>
    <x v="1"/>
    <x v="10"/>
  </r>
  <r>
    <s v="97ac3717-e375-416d-9107-2641a3e1c2e2"/>
    <s v="c9d72302"/>
    <s v="Mysterious castle in the clouds, Ghibli-style"/>
    <n v="1480"/>
    <n v="900"/>
    <n v="775"/>
    <x v="0"/>
    <n v="10.63"/>
    <x v="58"/>
    <n v="1421"/>
    <x v="0"/>
    <n v="52"/>
    <x v="0"/>
    <s v="Yes"/>
    <x v="29"/>
    <s v="This looks straight out of a Ghibli movie! 🌟 #3449"/>
    <x v="4"/>
    <x v="3"/>
  </r>
  <r>
    <s v="eb499899-df17-4340-888b-fa7780c3d9ab"/>
    <s v="4e22bdaf"/>
    <s v="Ghibli-style night sky with glowing stars"/>
    <n v="4148"/>
    <n v="1146"/>
    <n v="75"/>
    <x v="3"/>
    <n v="4.83"/>
    <x v="15"/>
    <n v="1745"/>
    <x v="2"/>
    <n v="87"/>
    <x v="0"/>
    <s v="Yes"/>
    <x v="4"/>
    <s v="I can't believe this is AI-generated! 😲 #6538"/>
    <x v="3"/>
    <x v="7"/>
  </r>
  <r>
    <s v="6b0d9189-59fa-43fc-89aa-8caa6d038c6c"/>
    <s v="6a795ebc"/>
    <s v="Studio Ghibli-inspired ocean with giant fish"/>
    <n v="783"/>
    <n v="901"/>
    <n v="745"/>
    <x v="1"/>
    <n v="4.16"/>
    <x v="51"/>
    <n v="3168"/>
    <x v="2"/>
    <n v="78"/>
    <x v="1"/>
    <s v="No"/>
    <x v="19"/>
    <s v="Absolutely stunning! Love the details. 🎨 #5492"/>
    <x v="3"/>
    <x v="1"/>
  </r>
  <r>
    <s v="610dfc60-06f6-4fdf-ad13-1039cf2fc657"/>
    <s v="d12fae55"/>
    <s v="Cozy tea shop in a mystical town, Ghibli style"/>
    <n v="2006"/>
    <n v="1252"/>
    <n v="302"/>
    <x v="3"/>
    <n v="4.07"/>
    <x v="17"/>
    <n v="101"/>
    <x v="2"/>
    <n v="94"/>
    <x v="0"/>
    <s v="No"/>
    <x v="27"/>
    <s v="AI art is getting too good! 🤖✨ #3468"/>
    <x v="5"/>
    <x v="9"/>
  </r>
  <r>
    <s v="06ea37da-3684-4583-b2e5-6af3d0d060c2"/>
    <s v="774cbfc6"/>
    <s v="Mysterious castle in the clouds, Ghibli-style"/>
    <n v="2991"/>
    <n v="1682"/>
    <n v="219"/>
    <x v="1"/>
    <n v="11.46"/>
    <x v="33"/>
    <n v="3388"/>
    <x v="2"/>
    <n v="70"/>
    <x v="0"/>
    <s v="Yes"/>
    <x v="11"/>
    <s v="The colors are so soft and dreamy! ❤️ #6353"/>
    <x v="1"/>
    <x v="6"/>
  </r>
  <r>
    <s v="cd8ee04c-43c1-485c-84ea-4d9645e4369d"/>
    <s v="5266a673"/>
    <s v="Anime-style train passing through a fantasy world"/>
    <n v="1558"/>
    <n v="527"/>
    <n v="574"/>
    <x v="2"/>
    <n v="13.5"/>
    <x v="39"/>
    <n v="2746"/>
    <x v="2"/>
    <n v="65"/>
    <x v="0"/>
    <s v="Yes"/>
    <x v="3"/>
    <s v="This reminds me of Howl's Moving Castle! 🏰 #8819"/>
    <x v="3"/>
    <x v="11"/>
  </r>
  <r>
    <s v="f124c920-bed1-4dea-b103-1dbd218b8fee"/>
    <s v="0547f883"/>
    <s v="Ghibli-style mountain with floating islands"/>
    <n v="1030"/>
    <n v="1592"/>
    <n v="223"/>
    <x v="0"/>
    <n v="9.82"/>
    <x v="52"/>
    <n v="3680"/>
    <x v="0"/>
    <n v="59"/>
    <x v="1"/>
    <s v="Yes"/>
    <x v="7"/>
    <s v="I'd love to live in this world! #5691"/>
    <x v="5"/>
    <x v="8"/>
  </r>
  <r>
    <s v="4652696f-94e0-456c-a4ba-393471c6862d"/>
    <s v="6e061b58"/>
    <s v="Cozy tea shop in a mystical town, Ghibli style"/>
    <n v="4728"/>
    <n v="162"/>
    <n v="768"/>
    <x v="2"/>
    <n v="10.52"/>
    <x v="17"/>
    <n v="2190"/>
    <x v="0"/>
    <n v="66"/>
    <x v="1"/>
    <s v="Yes"/>
    <x v="14"/>
    <s v="Is this AI or hand-painted? Incredible! #9062"/>
    <x v="2"/>
    <x v="2"/>
  </r>
  <r>
    <s v="eaf703a2-01c1-4215-8abf-8dc559b6d45c"/>
    <s v="b0b40e1a"/>
    <s v="Ghibli-style night sky with glowing stars"/>
    <n v="336"/>
    <n v="195"/>
    <n v="759"/>
    <x v="3"/>
    <n v="2.15"/>
    <x v="55"/>
    <n v="2156"/>
    <x v="1"/>
    <n v="90"/>
    <x v="0"/>
    <s v="Yes"/>
    <x v="12"/>
    <s v="This reminds me of Howl's Moving Castle! 🏰 #8740"/>
    <x v="2"/>
    <x v="11"/>
  </r>
  <r>
    <s v="ca02794d-43e6-43d4-b7a8-d4f12572b280"/>
    <s v="3c52e6d9"/>
    <s v="Mysterious castle in the clouds, Ghibli-style"/>
    <n v="2991"/>
    <n v="1241"/>
    <n v="594"/>
    <x v="0"/>
    <n v="10.95"/>
    <x v="13"/>
    <n v="141"/>
    <x v="1"/>
    <n v="50"/>
    <x v="1"/>
    <s v="No"/>
    <x v="12"/>
    <s v="This needs to be a real Ghibli film! #1462"/>
    <x v="2"/>
    <x v="10"/>
  </r>
  <r>
    <s v="d982850a-5a5b-4b95-996b-063e1c5130ae"/>
    <s v="ed39f352"/>
    <s v="Serene meadow with a tiny spirit creature"/>
    <n v="3947"/>
    <n v="1069"/>
    <n v="801"/>
    <x v="3"/>
    <n v="2.37"/>
    <x v="57"/>
    <n v="4260"/>
    <x v="2"/>
    <n v="66"/>
    <x v="0"/>
    <s v="No"/>
    <x v="18"/>
    <s v="The lighting and atmosphere are perfect. 💡 #8241"/>
    <x v="5"/>
    <x v="4"/>
  </r>
  <r>
    <s v="66a24ab6-01ae-40ea-900e-6d975ddc8660"/>
    <s v="a0d413ff"/>
    <s v="A lone traveler exploring an enchanted ruin"/>
    <n v="3642"/>
    <n v="1623"/>
    <n v="785"/>
    <x v="2"/>
    <n v="14.23"/>
    <x v="47"/>
    <n v="4707"/>
    <x v="0"/>
    <n v="50"/>
    <x v="0"/>
    <s v="Yes"/>
    <x v="22"/>
    <s v="This looks straight out of a Ghibli movie! 🌟 #4918"/>
    <x v="4"/>
    <x v="3"/>
  </r>
  <r>
    <s v="1e016ac0-3cc8-469c-b709-ab2d4e4b6bc8"/>
    <s v="c952e402"/>
    <s v="Ghibli-style village at sunset"/>
    <n v="1220"/>
    <n v="1488"/>
    <n v="593"/>
    <x v="3"/>
    <n v="8.31"/>
    <x v="5"/>
    <n v="1083"/>
    <x v="0"/>
    <n v="90"/>
    <x v="1"/>
    <s v="Yes"/>
    <x v="10"/>
    <s v="The colors are so soft and dreamy! ❤️ #5663"/>
    <x v="1"/>
    <x v="6"/>
  </r>
  <r>
    <s v="060c55f6-8f55-421a-872f-0949c37190fa"/>
    <s v="f7b813a2"/>
    <s v="Mysterious castle in the clouds, Ghibli-style"/>
    <n v="4630"/>
    <n v="79"/>
    <n v="406"/>
    <x v="3"/>
    <n v="4.8600000000000003"/>
    <x v="43"/>
    <n v="457"/>
    <x v="1"/>
    <n v="68"/>
    <x v="0"/>
    <s v="No"/>
    <x v="15"/>
    <s v="The colors are so soft and dreamy! ❤️ #7251"/>
    <x v="3"/>
    <x v="6"/>
  </r>
  <r>
    <s v="0c660af2-4f5a-4405-9ee1-7ac93726795f"/>
    <s v="8874a9ad"/>
    <s v="Spirited Away-style bustling market street"/>
    <n v="3160"/>
    <n v="1972"/>
    <n v="729"/>
    <x v="3"/>
    <n v="6.63"/>
    <x v="23"/>
    <n v="4906"/>
    <x v="1"/>
    <n v="88"/>
    <x v="0"/>
    <s v="No"/>
    <x v="0"/>
    <s v="This needs to be a real Ghibli film! #9962"/>
    <x v="0"/>
    <x v="10"/>
  </r>
  <r>
    <s v="04867651-33ad-473c-8df9-47ccdbcd9ae9"/>
    <s v="0490df24"/>
    <s v="Anime-style train passing through a fantasy world"/>
    <n v="4930"/>
    <n v="1113"/>
    <n v="307"/>
    <x v="1"/>
    <n v="11.96"/>
    <x v="59"/>
    <n v="4679"/>
    <x v="0"/>
    <n v="70"/>
    <x v="0"/>
    <s v="Yes"/>
    <x v="29"/>
    <s v="Is this AI or hand-painted? Incredible! #1333"/>
    <x v="4"/>
    <x v="2"/>
  </r>
  <r>
    <s v="3b3d0d60-b389-44ba-8c36-62271aec5ca2"/>
    <s v="7bb12eec"/>
    <s v="Spirited Away-style bustling market street"/>
    <n v="2409"/>
    <n v="713"/>
    <n v="290"/>
    <x v="1"/>
    <n v="11.84"/>
    <x v="3"/>
    <n v="687"/>
    <x v="2"/>
    <n v="67"/>
    <x v="0"/>
    <s v="Yes"/>
    <x v="9"/>
    <s v="I'd love to live in this world! #7737"/>
    <x v="4"/>
    <x v="8"/>
  </r>
  <r>
    <s v="52874413-fb07-4cbf-9c6b-012235c37a88"/>
    <s v="d7798d92"/>
    <s v="Mysterious temple hidden in a magical forest"/>
    <n v="945"/>
    <n v="1742"/>
    <n v="455"/>
    <x v="1"/>
    <n v="10.86"/>
    <x v="47"/>
    <n v="2571"/>
    <x v="0"/>
    <n v="79"/>
    <x v="0"/>
    <s v="Yes"/>
    <x v="23"/>
    <s v="Absolutely stunning! Love the details. 🎨 #4817"/>
    <x v="5"/>
    <x v="1"/>
  </r>
  <r>
    <s v="532df64a-7b61-472b-ac1c-250566e33993"/>
    <s v="74f2b55e"/>
    <s v="Mysterious castle in the clouds, Ghibli-style"/>
    <n v="487"/>
    <n v="1344"/>
    <n v="349"/>
    <x v="0"/>
    <n v="11.52"/>
    <x v="30"/>
    <n v="3220"/>
    <x v="0"/>
    <n v="50"/>
    <x v="0"/>
    <s v="Yes"/>
    <x v="17"/>
    <s v="Absolutely stunning! Love the details. 🎨 #7031"/>
    <x v="0"/>
    <x v="1"/>
  </r>
  <r>
    <s v="905c4eea-26f3-4057-b1be-eff31f0b208b"/>
    <s v="50375a32"/>
    <s v="Mysterious castle in the clouds, Ghibli-style"/>
    <n v="1493"/>
    <n v="279"/>
    <n v="287"/>
    <x v="3"/>
    <n v="10.66"/>
    <x v="6"/>
    <n v="2537"/>
    <x v="1"/>
    <n v="86"/>
    <x v="0"/>
    <s v="No"/>
    <x v="10"/>
    <s v="So nostalgic, feels like childhood memories. 🎥 #6625"/>
    <x v="1"/>
    <x v="0"/>
  </r>
  <r>
    <s v="f8cd82c8-c818-4a78-966a-d3be5c109684"/>
    <s v="13ec382f"/>
    <s v="Mysterious temple hidden in a magical forest"/>
    <n v="859"/>
    <n v="901"/>
    <n v="859"/>
    <x v="3"/>
    <n v="1.81"/>
    <x v="24"/>
    <n v="3887"/>
    <x v="0"/>
    <n v="67"/>
    <x v="0"/>
    <s v="Yes"/>
    <x v="0"/>
    <s v="This reminds me of Howl's Moving Castle! 🏰 #6066"/>
    <x v="0"/>
    <x v="11"/>
  </r>
  <r>
    <s v="96dc6989-1594-43d9-a120-fe14495afcf9"/>
    <s v="b7baada7"/>
    <s v="Anime-style train passing through a fantasy world"/>
    <n v="2268"/>
    <n v="1999"/>
    <n v="336"/>
    <x v="3"/>
    <n v="7.22"/>
    <x v="33"/>
    <n v="2022"/>
    <x v="0"/>
    <n v="84"/>
    <x v="1"/>
    <s v="No"/>
    <x v="29"/>
    <s v="This needs to be a real Ghibli film! #1537"/>
    <x v="4"/>
    <x v="10"/>
  </r>
  <r>
    <s v="d40bb41c-900b-497b-b939-54d296626b70"/>
    <s v="b10aea36"/>
    <s v="Spirited Away-style bustling market street"/>
    <n v="1050"/>
    <n v="945"/>
    <n v="710"/>
    <x v="1"/>
    <n v="13.32"/>
    <x v="39"/>
    <n v="3874"/>
    <x v="1"/>
    <n v="67"/>
    <x v="0"/>
    <s v="Yes"/>
    <x v="27"/>
    <s v="This needs to be a real Ghibli film! #3651"/>
    <x v="5"/>
    <x v="10"/>
  </r>
  <r>
    <s v="b6620abc-ead4-450b-8876-a9fa5cc08506"/>
    <s v="b9655c0b"/>
    <s v="Cozy tea shop in a mystical town, Ghibli style"/>
    <n v="1739"/>
    <n v="420"/>
    <n v="904"/>
    <x v="3"/>
    <n v="9.15"/>
    <x v="56"/>
    <n v="1539"/>
    <x v="2"/>
    <n v="68"/>
    <x v="1"/>
    <s v="Yes"/>
    <x v="28"/>
    <s v="AI art is getting too good! 🤖✨ #8750"/>
    <x v="6"/>
    <x v="9"/>
  </r>
  <r>
    <s v="efae8a29-69f2-498e-9f01-5373d2bd441f"/>
    <s v="faaca078"/>
    <s v="Mysterious castle in the clouds, Ghibli-style"/>
    <n v="4668"/>
    <n v="257"/>
    <n v="514"/>
    <x v="1"/>
    <n v="14.8"/>
    <x v="43"/>
    <n v="2245"/>
    <x v="2"/>
    <n v="78"/>
    <x v="1"/>
    <s v="No"/>
    <x v="10"/>
    <s v="This is giving me serious Spirited Away vibes! #4373"/>
    <x v="1"/>
    <x v="5"/>
  </r>
  <r>
    <s v="505927d0-742f-4b64-bc7e-466788b32bc8"/>
    <s v="b71a5901"/>
    <s v="Mysterious temple hidden in a magical forest"/>
    <n v="4919"/>
    <n v="256"/>
    <n v="173"/>
    <x v="3"/>
    <n v="3.94"/>
    <x v="4"/>
    <n v="2679"/>
    <x v="2"/>
    <n v="52"/>
    <x v="0"/>
    <s v="No"/>
    <x v="25"/>
    <s v="This is giving me serious Spirited Away vibes! #3092"/>
    <x v="6"/>
    <x v="5"/>
  </r>
  <r>
    <s v="8f979fc2-9c83-44c8-a9db-87b59b6da48c"/>
    <s v="460bc803"/>
    <s v="Ghibli-style mountain with floating islands"/>
    <n v="4191"/>
    <n v="1917"/>
    <n v="773"/>
    <x v="3"/>
    <n v="11.82"/>
    <x v="13"/>
    <n v="2182"/>
    <x v="1"/>
    <n v="94"/>
    <x v="0"/>
    <s v="No"/>
    <x v="0"/>
    <s v="I'd love to live in this world! #5734"/>
    <x v="0"/>
    <x v="8"/>
  </r>
  <r>
    <s v="a4e48abf-0ed4-4a41-a47a-243ddd9d3d57"/>
    <s v="ea9ff2c7"/>
    <s v="Magical Ghibli forest with floating lanterns"/>
    <n v="394"/>
    <n v="667"/>
    <n v="896"/>
    <x v="1"/>
    <n v="4.4800000000000004"/>
    <x v="50"/>
    <n v="1771"/>
    <x v="1"/>
    <n v="78"/>
    <x v="0"/>
    <s v="No"/>
    <x v="22"/>
    <s v="The lighting and atmosphere are perfect. 💡 #8719"/>
    <x v="4"/>
    <x v="4"/>
  </r>
  <r>
    <s v="41e92597-02eb-4216-b92b-01cad1180cca"/>
    <s v="24ddfb9a"/>
    <s v="Mysterious castle in the clouds, Ghibli-style"/>
    <n v="431"/>
    <n v="465"/>
    <n v="283"/>
    <x v="1"/>
    <n v="2.87"/>
    <x v="5"/>
    <n v="2421"/>
    <x v="2"/>
    <n v="82"/>
    <x v="1"/>
    <s v="Yes"/>
    <x v="0"/>
    <s v="This looks straight out of a Ghibli movie! 🌟 #4672"/>
    <x v="0"/>
    <x v="3"/>
  </r>
  <r>
    <s v="c7a1bf00-90f5-413f-8672-93e2adb2dfb1"/>
    <s v="0c06d1a4"/>
    <s v="Mysterious temple hidden in a magical forest"/>
    <n v="2474"/>
    <n v="1108"/>
    <n v="925"/>
    <x v="0"/>
    <n v="6.07"/>
    <x v="40"/>
    <n v="2425"/>
    <x v="0"/>
    <n v="87"/>
    <x v="0"/>
    <s v="No"/>
    <x v="16"/>
    <s v="I can't believe this is AI-generated! 😲 #2980"/>
    <x v="5"/>
    <x v="7"/>
  </r>
  <r>
    <s v="86474daa-de3a-4d47-aadd-159cf4d246e9"/>
    <s v="3a2762a5"/>
    <s v="Magical Ghibli forest with floating lanterns"/>
    <n v="4255"/>
    <n v="1538"/>
    <n v="460"/>
    <x v="0"/>
    <n v="10.24"/>
    <x v="55"/>
    <n v="1510"/>
    <x v="1"/>
    <n v="89"/>
    <x v="0"/>
    <s v="No"/>
    <x v="10"/>
    <s v="AI art is getting too good! 🤖✨ #6848"/>
    <x v="1"/>
    <x v="9"/>
  </r>
  <r>
    <s v="fd8d18f0-45d7-4102-942c-4e6903bca82c"/>
    <s v="16766449"/>
    <s v="Cozy tea shop in a mystical town, Ghibli style"/>
    <n v="4832"/>
    <n v="1646"/>
    <n v="718"/>
    <x v="1"/>
    <n v="14.96"/>
    <x v="29"/>
    <n v="3270"/>
    <x v="2"/>
    <n v="88"/>
    <x v="0"/>
    <s v="Yes"/>
    <x v="29"/>
    <s v="Is this AI or hand-painted? Incredible! #8943"/>
    <x v="4"/>
    <x v="2"/>
  </r>
  <r>
    <s v="7ea8da4e-abe6-4c47-a960-2d9df01b8129"/>
    <s v="1e0f95cd"/>
    <s v="Mysterious castle in the clouds, Ghibli-style"/>
    <n v="3691"/>
    <n v="1206"/>
    <n v="244"/>
    <x v="1"/>
    <n v="5.15"/>
    <x v="36"/>
    <n v="2064"/>
    <x v="2"/>
    <n v="91"/>
    <x v="0"/>
    <s v="No"/>
    <x v="20"/>
    <s v="So nostalgic, feels like childhood memories. 🎥 #7923"/>
    <x v="6"/>
    <x v="0"/>
  </r>
  <r>
    <s v="9dad3729-74b4-47e6-abdb-bda59bd69146"/>
    <s v="c3ad90d3"/>
    <s v="Ghibli-style night sky with glowing stars"/>
    <n v="564"/>
    <n v="991"/>
    <n v="457"/>
    <x v="0"/>
    <n v="6.91"/>
    <x v="12"/>
    <n v="2329"/>
    <x v="1"/>
    <n v="81"/>
    <x v="0"/>
    <s v="No"/>
    <x v="26"/>
    <s v="So nostalgic, feels like childhood memories. 🎥 #8540"/>
    <x v="0"/>
    <x v="0"/>
  </r>
  <r>
    <s v="ca754e8b-ceb1-4090-ab86-25736fd4a177"/>
    <s v="82812b5f"/>
    <s v="A lone traveler exploring an enchanted ruin"/>
    <n v="3900"/>
    <n v="1652"/>
    <n v="128"/>
    <x v="0"/>
    <n v="6.77"/>
    <x v="5"/>
    <n v="1305"/>
    <x v="0"/>
    <n v="70"/>
    <x v="1"/>
    <s v="No"/>
    <x v="10"/>
    <s v="AI art is getting too good! 🤖✨ #8607"/>
    <x v="1"/>
    <x v="9"/>
  </r>
  <r>
    <s v="7374c635-3a06-4e04-969c-a12545d3828f"/>
    <s v="053ca890"/>
    <s v="Magical Ghibli forest with floating lanterns"/>
    <n v="4782"/>
    <n v="1466"/>
    <n v="758"/>
    <x v="0"/>
    <n v="6.72"/>
    <x v="50"/>
    <n v="996"/>
    <x v="0"/>
    <n v="59"/>
    <x v="1"/>
    <s v="Yes"/>
    <x v="4"/>
    <s v="So nostalgic, feels like childhood memories. 🎥 #8091"/>
    <x v="3"/>
    <x v="0"/>
  </r>
  <r>
    <s v="668dfd06-20e5-408b-9bab-d31281f2270e"/>
    <s v="4d8c355e"/>
    <s v="Mysterious temple hidden in a magical forest"/>
    <n v="527"/>
    <n v="477"/>
    <n v="812"/>
    <x v="2"/>
    <n v="11.36"/>
    <x v="47"/>
    <n v="2254"/>
    <x v="0"/>
    <n v="93"/>
    <x v="0"/>
    <s v="Yes"/>
    <x v="8"/>
    <s v="So nostalgic, feels like childhood memories. 🎥 #9048"/>
    <x v="6"/>
    <x v="0"/>
  </r>
  <r>
    <s v="7c7aa466-0d92-49ca-bd65-4f554f348e53"/>
    <s v="07035b09"/>
    <s v="Magical Ghibli forest with floating lanterns"/>
    <n v="4066"/>
    <n v="95"/>
    <n v="412"/>
    <x v="0"/>
    <n v="14.31"/>
    <x v="0"/>
    <n v="2623"/>
    <x v="2"/>
    <n v="98"/>
    <x v="0"/>
    <s v="No"/>
    <x v="27"/>
    <s v="The lighting and atmosphere are perfect. 💡 #5092"/>
    <x v="5"/>
    <x v="4"/>
  </r>
  <r>
    <s v="5c6c0774-a575-4a40-a95f-0b6ec0a79353"/>
    <s v="17f17ff5"/>
    <s v="A lone traveler exploring an enchanted ruin"/>
    <n v="2664"/>
    <n v="533"/>
    <n v="885"/>
    <x v="2"/>
    <n v="1.59"/>
    <x v="24"/>
    <n v="1876"/>
    <x v="1"/>
    <n v="59"/>
    <x v="1"/>
    <s v="Yes"/>
    <x v="17"/>
    <s v="This needs to be a real Ghibli film! #5415"/>
    <x v="0"/>
    <x v="10"/>
  </r>
  <r>
    <s v="f8c42755-c442-4cb5-9839-1696972f74c9"/>
    <s v="1befaadd"/>
    <s v="Ghibli-style night sky with glowing stars"/>
    <n v="2290"/>
    <n v="288"/>
    <n v="756"/>
    <x v="2"/>
    <n v="2.92"/>
    <x v="28"/>
    <n v="3756"/>
    <x v="1"/>
    <n v="62"/>
    <x v="1"/>
    <s v="No"/>
    <x v="2"/>
    <s v="AI art is getting too good! 🤖✨ #8980"/>
    <x v="2"/>
    <x v="9"/>
  </r>
  <r>
    <s v="7a8431b8-0b2e-464c-9c40-e4478aa0f535"/>
    <s v="b9c0bb84"/>
    <s v="Spirited Away-style bustling market street"/>
    <n v="1700"/>
    <n v="1578"/>
    <n v="373"/>
    <x v="3"/>
    <n v="7.99"/>
    <x v="22"/>
    <n v="1803"/>
    <x v="0"/>
    <n v="85"/>
    <x v="1"/>
    <s v="Yes"/>
    <x v="30"/>
    <s v="This needs to be a real Ghibli film! #8707"/>
    <x v="0"/>
    <x v="10"/>
  </r>
  <r>
    <s v="93f29104-0184-4476-8e91-c80c12d70753"/>
    <s v="48bd1683"/>
    <s v="Magical Ghibli forest with floating lanterns"/>
    <n v="3251"/>
    <n v="1791"/>
    <n v="428"/>
    <x v="2"/>
    <n v="8.39"/>
    <x v="38"/>
    <n v="714"/>
    <x v="1"/>
    <n v="75"/>
    <x v="0"/>
    <s v="No"/>
    <x v="25"/>
    <s v="I can't believe this is AI-generated! 😲 #6283"/>
    <x v="6"/>
    <x v="7"/>
  </r>
  <r>
    <s v="b05a279e-5f57-4211-b668-5858a9be5e7b"/>
    <s v="0f7b646b"/>
    <s v="Anime-style train passing through a fantasy world"/>
    <n v="4752"/>
    <n v="1243"/>
    <n v="276"/>
    <x v="0"/>
    <n v="6.67"/>
    <x v="1"/>
    <n v="2698"/>
    <x v="2"/>
    <n v="69"/>
    <x v="1"/>
    <s v="No"/>
    <x v="25"/>
    <s v="The lighting and atmosphere are perfect. 💡 #4183"/>
    <x v="6"/>
    <x v="4"/>
  </r>
  <r>
    <s v="a2fc0ae6-832a-4769-a13a-84d611095465"/>
    <s v="3e5ef1ce"/>
    <s v="Magical Ghibli forest with floating lanterns"/>
    <n v="1103"/>
    <n v="1373"/>
    <n v="502"/>
    <x v="1"/>
    <n v="12.88"/>
    <x v="56"/>
    <n v="1603"/>
    <x v="2"/>
    <n v="86"/>
    <x v="0"/>
    <s v="No"/>
    <x v="15"/>
    <s v="This looks straight out of a Ghibli movie! 🌟 #4952"/>
    <x v="3"/>
    <x v="3"/>
  </r>
  <r>
    <s v="94d717b6-c6c2-473b-ac90-d053c7f6a3a1"/>
    <s v="aa8b40a1"/>
    <s v="A lone traveler exploring an enchanted ruin"/>
    <n v="2759"/>
    <n v="1686"/>
    <n v="524"/>
    <x v="3"/>
    <n v="4.91"/>
    <x v="60"/>
    <n v="4941"/>
    <x v="2"/>
    <n v="54"/>
    <x v="1"/>
    <s v="No"/>
    <x v="27"/>
    <s v="This is giving me serious Spirited Away vibes! #3641"/>
    <x v="5"/>
    <x v="5"/>
  </r>
  <r>
    <s v="bcc0fd05-ff40-4862-a860-e10f4b9f8766"/>
    <s v="db6321c6"/>
    <s v="Ghibli-style night sky with glowing stars"/>
    <n v="2451"/>
    <n v="554"/>
    <n v="101"/>
    <x v="1"/>
    <n v="4.1900000000000004"/>
    <x v="35"/>
    <n v="3938"/>
    <x v="0"/>
    <n v="92"/>
    <x v="1"/>
    <s v="Yes"/>
    <x v="3"/>
    <s v="The lighting and atmosphere are perfect. 💡 #7096"/>
    <x v="3"/>
    <x v="4"/>
  </r>
  <r>
    <s v="a8ca4216-9001-4ad1-9f1e-baa01198ba5d"/>
    <s v="b96569f4"/>
    <s v="A lone traveler exploring an enchanted ruin"/>
    <n v="1418"/>
    <n v="1166"/>
    <n v="843"/>
    <x v="3"/>
    <n v="8.06"/>
    <x v="30"/>
    <n v="121"/>
    <x v="1"/>
    <n v="90"/>
    <x v="1"/>
    <s v="Yes"/>
    <x v="0"/>
    <s v="I can't believe this is AI-generated! 😲 #6115"/>
    <x v="0"/>
    <x v="7"/>
  </r>
  <r>
    <s v="b57ccc39-fd7e-4848-ab75-8df6dc09c559"/>
    <s v="d657838e"/>
    <s v="Ghibli-style village at sunset"/>
    <n v="3417"/>
    <n v="811"/>
    <n v="992"/>
    <x v="0"/>
    <n v="5.73"/>
    <x v="15"/>
    <n v="1910"/>
    <x v="0"/>
    <n v="61"/>
    <x v="0"/>
    <s v="No"/>
    <x v="14"/>
    <s v="The lighting and atmosphere are perfect. 💡 #5543"/>
    <x v="2"/>
    <x v="4"/>
  </r>
  <r>
    <s v="6e5c0141-00d1-46d4-9a5b-616f466aac04"/>
    <s v="6342a9d6"/>
    <s v="Mysterious castle in the clouds, Ghibli-style"/>
    <n v="783"/>
    <n v="901"/>
    <n v="890"/>
    <x v="0"/>
    <n v="14.42"/>
    <x v="54"/>
    <n v="243"/>
    <x v="2"/>
    <n v="53"/>
    <x v="0"/>
    <s v="No"/>
    <x v="10"/>
    <s v="AI art is getting too good! 🤖✨ #3951"/>
    <x v="1"/>
    <x v="9"/>
  </r>
  <r>
    <s v="3ea68cce-6589-4b11-9b83-ca1391322ae9"/>
    <s v="2585e06f"/>
    <s v="Spirited Away-style bustling market street"/>
    <n v="1912"/>
    <n v="1092"/>
    <n v="252"/>
    <x v="0"/>
    <n v="13.04"/>
    <x v="0"/>
    <n v="1371"/>
    <x v="0"/>
    <n v="85"/>
    <x v="1"/>
    <s v="No"/>
    <x v="8"/>
    <s v="The lighting and atmosphere are perfect. 💡 #2953"/>
    <x v="6"/>
    <x v="4"/>
  </r>
  <r>
    <s v="e494d993-7cef-4d94-9917-d04830887e8e"/>
    <s v="3359b007"/>
    <s v="Ghibli-style night sky with glowing stars"/>
    <n v="3766"/>
    <n v="908"/>
    <n v="539"/>
    <x v="2"/>
    <n v="9.11"/>
    <x v="3"/>
    <n v="1450"/>
    <x v="2"/>
    <n v="69"/>
    <x v="1"/>
    <s v="Yes"/>
    <x v="2"/>
    <s v="I'd love to live in this world! #7390"/>
    <x v="2"/>
    <x v="8"/>
  </r>
  <r>
    <s v="020e22b6-3457-452b-aef5-0ff5299fa2c2"/>
    <s v="ff9ae5f2"/>
    <s v="Ghibli-style night sky with glowing stars"/>
    <n v="912"/>
    <n v="1888"/>
    <n v="81"/>
    <x v="3"/>
    <n v="4.59"/>
    <x v="13"/>
    <n v="4187"/>
    <x v="0"/>
    <n v="83"/>
    <x v="1"/>
    <s v="No"/>
    <x v="3"/>
    <s v="The colors are so soft and dreamy! ❤️ #6522"/>
    <x v="3"/>
    <x v="6"/>
  </r>
  <r>
    <s v="79c33936-c22e-4982-8ab4-20409dbbd90a"/>
    <s v="492e964b"/>
    <s v="Cozy tea shop in a mystical town, Ghibli style"/>
    <n v="4089"/>
    <n v="188"/>
    <n v="324"/>
    <x v="2"/>
    <n v="14.11"/>
    <x v="6"/>
    <n v="2431"/>
    <x v="1"/>
    <n v="99"/>
    <x v="1"/>
    <s v="Yes"/>
    <x v="4"/>
    <s v="This needs to be a real Ghibli film! #3460"/>
    <x v="3"/>
    <x v="10"/>
  </r>
  <r>
    <s v="a17bee5b-a3ef-4d17-ba8e-db9678fc7e94"/>
    <s v="6692201b"/>
    <s v="Ghibli-style night sky with glowing stars"/>
    <n v="3581"/>
    <n v="1200"/>
    <n v="659"/>
    <x v="1"/>
    <n v="4.62"/>
    <x v="51"/>
    <n v="3741"/>
    <x v="0"/>
    <n v="95"/>
    <x v="1"/>
    <s v="Yes"/>
    <x v="11"/>
    <s v="This needs to be a real Ghibli film! #5275"/>
    <x v="1"/>
    <x v="10"/>
  </r>
  <r>
    <s v="536dd12b-dad2-4d95-883f-de375fd676b2"/>
    <s v="c6294c2e"/>
    <s v="Serene meadow with a tiny spirit creature"/>
    <n v="572"/>
    <n v="1785"/>
    <n v="301"/>
    <x v="1"/>
    <n v="12.57"/>
    <x v="2"/>
    <n v="1176"/>
    <x v="1"/>
    <n v="63"/>
    <x v="0"/>
    <s v="Yes"/>
    <x v="21"/>
    <s v="This is giving me serious Spirited Away vibes! #7160"/>
    <x v="2"/>
    <x v="5"/>
  </r>
  <r>
    <s v="eafb3d62-79d8-4ea9-98ca-fb2508ed7601"/>
    <s v="5ed2171d"/>
    <s v="Mysterious castle in the clouds, Ghibli-style"/>
    <n v="2544"/>
    <n v="1781"/>
    <n v="392"/>
    <x v="2"/>
    <n v="1.58"/>
    <x v="30"/>
    <n v="3042"/>
    <x v="2"/>
    <n v="81"/>
    <x v="1"/>
    <s v="No"/>
    <x v="23"/>
    <s v="I'd love to live in this world! #8577"/>
    <x v="5"/>
    <x v="8"/>
  </r>
  <r>
    <s v="c1236e4f-8c2c-4990-8c54-117e5d923963"/>
    <s v="697e4a57"/>
    <s v="Studio Ghibli-inspired ocean with giant fish"/>
    <n v="1527"/>
    <n v="179"/>
    <n v="620"/>
    <x v="2"/>
    <n v="9.69"/>
    <x v="47"/>
    <n v="1235"/>
    <x v="0"/>
    <n v="94"/>
    <x v="1"/>
    <s v="No"/>
    <x v="14"/>
    <s v="So nostalgic, feels like childhood memories. 🎥 #1779"/>
    <x v="2"/>
    <x v="0"/>
  </r>
  <r>
    <s v="ba507664-e868-4b4d-bb1b-9406b0c9681f"/>
    <s v="440d82cd"/>
    <s v="Anime-style train passing through a fantasy world"/>
    <n v="4504"/>
    <n v="701"/>
    <n v="421"/>
    <x v="2"/>
    <n v="9.65"/>
    <x v="38"/>
    <n v="1233"/>
    <x v="1"/>
    <n v="53"/>
    <x v="0"/>
    <s v="No"/>
    <x v="3"/>
    <s v="Absolutely stunning! Love the details. 🎨 #6371"/>
    <x v="3"/>
    <x v="1"/>
  </r>
  <r>
    <s v="56a25847-eb05-4646-a8a6-5cbe5034a6d9"/>
    <s v="6784e4bd"/>
    <s v="Ghibli-style mountain with floating islands"/>
    <n v="3146"/>
    <n v="828"/>
    <n v="901"/>
    <x v="2"/>
    <n v="5.16"/>
    <x v="12"/>
    <n v="2900"/>
    <x v="1"/>
    <n v="88"/>
    <x v="0"/>
    <s v="No"/>
    <x v="19"/>
    <s v="So nostalgic, feels like childhood memories. 🎥 #3236"/>
    <x v="3"/>
    <x v="0"/>
  </r>
  <r>
    <s v="44effd12-036b-4173-9fc3-ba3c5b5650e7"/>
    <s v="db8aa982"/>
    <s v="Ghibli-style village at sunset"/>
    <n v="1733"/>
    <n v="330"/>
    <n v="994"/>
    <x v="2"/>
    <n v="13.77"/>
    <x v="2"/>
    <n v="3994"/>
    <x v="1"/>
    <n v="85"/>
    <x v="1"/>
    <s v="Yes"/>
    <x v="22"/>
    <s v="I can't believe this is AI-generated! 😲 #4784"/>
    <x v="4"/>
    <x v="7"/>
  </r>
  <r>
    <s v="235ceaac-e623-4538-aba7-1fe1eee1b9d9"/>
    <s v="bbfa6b7a"/>
    <s v="Studio Ghibli-inspired ocean with giant fish"/>
    <n v="1568"/>
    <n v="68"/>
    <n v="245"/>
    <x v="1"/>
    <n v="4.1399999999999997"/>
    <x v="40"/>
    <n v="3392"/>
    <x v="2"/>
    <n v="81"/>
    <x v="1"/>
    <s v="Yes"/>
    <x v="24"/>
    <s v="This looks straight out of a Ghibli movie! 🌟 #5642"/>
    <x v="2"/>
    <x v="3"/>
  </r>
  <r>
    <s v="b8f50daa-961f-48dd-a489-c8f5485909bd"/>
    <s v="934add0c"/>
    <s v="Serene meadow with a tiny spirit creature"/>
    <n v="2963"/>
    <n v="79"/>
    <n v="965"/>
    <x v="2"/>
    <n v="14.75"/>
    <x v="20"/>
    <n v="3823"/>
    <x v="1"/>
    <n v="53"/>
    <x v="0"/>
    <s v="Yes"/>
    <x v="29"/>
    <s v="I can't believe this is AI-generated! 😲 #8149"/>
    <x v="4"/>
    <x v="7"/>
  </r>
  <r>
    <s v="17ed5bcc-7e9f-4258-a583-d0db1a0afa8d"/>
    <s v="d2db772f"/>
    <s v="Ghibli-style night sky with glowing stars"/>
    <n v="2444"/>
    <n v="1798"/>
    <n v="169"/>
    <x v="3"/>
    <n v="14.98"/>
    <x v="4"/>
    <n v="2145"/>
    <x v="0"/>
    <n v="83"/>
    <x v="1"/>
    <s v="Yes"/>
    <x v="1"/>
    <s v="The lighting and atmosphere are perfect. 💡 #7754"/>
    <x v="1"/>
    <x v="4"/>
  </r>
  <r>
    <s v="b0d1ebbe-c8f4-4c70-8d59-69e802602bd9"/>
    <s v="43bdcb85"/>
    <s v="Studio Ghibli-inspired ocean with giant fish"/>
    <n v="1635"/>
    <n v="1555"/>
    <n v="615"/>
    <x v="3"/>
    <n v="8.93"/>
    <x v="32"/>
    <n v="4179"/>
    <x v="2"/>
    <n v="65"/>
    <x v="0"/>
    <s v="Yes"/>
    <x v="9"/>
    <s v="This needs to be a real Ghibli film! #7408"/>
    <x v="4"/>
    <x v="10"/>
  </r>
  <r>
    <s v="26299b38-7b3e-4b96-8543-61cc3d00eef1"/>
    <s v="fd043396"/>
    <s v="A lone traveler exploring an enchanted ruin"/>
    <n v="500"/>
    <n v="750"/>
    <n v="680"/>
    <x v="1"/>
    <n v="6.05"/>
    <x v="29"/>
    <n v="3670"/>
    <x v="1"/>
    <n v="93"/>
    <x v="1"/>
    <s v="No"/>
    <x v="14"/>
    <s v="So nostalgic, feels like childhood memories. 🎥 #1803"/>
    <x v="2"/>
    <x v="0"/>
  </r>
  <r>
    <s v="0285ac93-e5cb-4325-8e50-fc36ef07e62c"/>
    <s v="5970bd03"/>
    <s v="Magical Ghibli forest with floating lanterns"/>
    <n v="382"/>
    <n v="1354"/>
    <n v="405"/>
    <x v="2"/>
    <n v="9.94"/>
    <x v="3"/>
    <n v="3670"/>
    <x v="2"/>
    <n v="96"/>
    <x v="1"/>
    <s v="No"/>
    <x v="12"/>
    <s v="I'd love to live in this world! #2868"/>
    <x v="2"/>
    <x v="8"/>
  </r>
  <r>
    <s v="61196ee6-0ad6-40be-b7c4-9a6edc24d988"/>
    <s v="931d368c"/>
    <s v="Mysterious temple hidden in a magical forest"/>
    <n v="2508"/>
    <n v="444"/>
    <n v="97"/>
    <x v="0"/>
    <n v="5.95"/>
    <x v="16"/>
    <n v="4925"/>
    <x v="1"/>
    <n v="74"/>
    <x v="1"/>
    <s v="No"/>
    <x v="4"/>
    <s v="Is this AI or hand-painted? Incredible! #9415"/>
    <x v="3"/>
    <x v="2"/>
  </r>
  <r>
    <s v="906f6113-1a0d-4482-8d80-0de7c1d0ecce"/>
    <s v="ef491aa1"/>
    <s v="Anime-style train passing through a fantasy world"/>
    <n v="1031"/>
    <n v="1501"/>
    <n v="544"/>
    <x v="1"/>
    <n v="13.88"/>
    <x v="41"/>
    <n v="1184"/>
    <x v="2"/>
    <n v="56"/>
    <x v="0"/>
    <s v="No"/>
    <x v="0"/>
    <s v="This is giving me serious Spirited Away vibes! #2060"/>
    <x v="0"/>
    <x v="5"/>
  </r>
  <r>
    <s v="33e62b8c-c37a-4371-ac54-a3113e2cb1ed"/>
    <s v="64fbd794"/>
    <s v="Mysterious castle in the clouds, Ghibli-style"/>
    <n v="2552"/>
    <n v="1746"/>
    <n v="925"/>
    <x v="2"/>
    <n v="4.91"/>
    <x v="38"/>
    <n v="3011"/>
    <x v="1"/>
    <n v="70"/>
    <x v="1"/>
    <s v="Yes"/>
    <x v="24"/>
    <s v="This looks straight out of a Ghibli movie! 🌟 #6780"/>
    <x v="2"/>
    <x v="3"/>
  </r>
  <r>
    <s v="93b51e1c-2a4c-46b5-88d0-baa389fb5ec8"/>
    <s v="06e2e4b2"/>
    <s v="Ghibli-style mountain with floating islands"/>
    <n v="4445"/>
    <n v="1655"/>
    <n v="84"/>
    <x v="2"/>
    <n v="12.83"/>
    <x v="11"/>
    <n v="974"/>
    <x v="2"/>
    <n v="69"/>
    <x v="1"/>
    <s v="Yes"/>
    <x v="23"/>
    <s v="This looks straight out of a Ghibli movie! 🌟 #9721"/>
    <x v="5"/>
    <x v="3"/>
  </r>
  <r>
    <s v="7be43c53-0da0-4f06-b6f3-69d46bc5a2b3"/>
    <s v="a9a8b746"/>
    <s v="Cozy tea shop in a mystical town, Ghibli style"/>
    <n v="3532"/>
    <n v="1697"/>
    <n v="256"/>
    <x v="2"/>
    <n v="2.52"/>
    <x v="47"/>
    <n v="3646"/>
    <x v="1"/>
    <n v="91"/>
    <x v="0"/>
    <s v="No"/>
    <x v="3"/>
    <s v="So nostalgic, feels like childhood memories. 🎥 #8095"/>
    <x v="3"/>
    <x v="0"/>
  </r>
  <r>
    <s v="ec86ee15-fe2b-4ddd-a722-b0682a24ef28"/>
    <s v="1a3d5ae5"/>
    <s v="Studio Ghibli-inspired ocean with giant fish"/>
    <n v="3574"/>
    <n v="1003"/>
    <n v="464"/>
    <x v="1"/>
    <n v="2.5499999999999998"/>
    <x v="28"/>
    <n v="2860"/>
    <x v="1"/>
    <n v="70"/>
    <x v="0"/>
    <s v="Yes"/>
    <x v="1"/>
    <s v="Absolutely stunning! Love the details. 🎨 #6242"/>
    <x v="1"/>
    <x v="1"/>
  </r>
  <r>
    <s v="3d080ae1-f8cb-4826-bb46-ffe4043a0baa"/>
    <s v="72857a47"/>
    <s v="Studio Ghibli-inspired ocean with giant fish"/>
    <n v="4500"/>
    <n v="1311"/>
    <n v="892"/>
    <x v="3"/>
    <n v="7.43"/>
    <x v="22"/>
    <n v="2380"/>
    <x v="0"/>
    <n v="78"/>
    <x v="1"/>
    <s v="Yes"/>
    <x v="12"/>
    <s v="I can't believe this is AI-generated! 😲 #9158"/>
    <x v="2"/>
    <x v="7"/>
  </r>
  <r>
    <s v="8dc171db-4cf2-4dd7-9119-e76da92df43e"/>
    <s v="90bdca55"/>
    <s v="Cozy tea shop in a mystical town, Ghibli style"/>
    <n v="3292"/>
    <n v="1388"/>
    <n v="15"/>
    <x v="3"/>
    <n v="4.33"/>
    <x v="20"/>
    <n v="905"/>
    <x v="1"/>
    <n v="81"/>
    <x v="1"/>
    <s v="No"/>
    <x v="3"/>
    <s v="I can't believe this is AI-generated! 😲 #4724"/>
    <x v="3"/>
    <x v="7"/>
  </r>
  <r>
    <s v="e42c890a-6370-41d7-bd7e-aa5311d99f0d"/>
    <s v="af1726ce"/>
    <s v="Mysterious temple hidden in a magical forest"/>
    <n v="3105"/>
    <n v="1963"/>
    <n v="689"/>
    <x v="1"/>
    <n v="12.6"/>
    <x v="46"/>
    <n v="4693"/>
    <x v="1"/>
    <n v="82"/>
    <x v="1"/>
    <s v="No"/>
    <x v="23"/>
    <s v="This is giving me serious Spirited Away vibes! #6337"/>
    <x v="5"/>
    <x v="5"/>
  </r>
  <r>
    <s v="b19fda6d-4ff8-425c-852f-f18cb6f178ce"/>
    <s v="5706d919"/>
    <s v="Ghibli-style mountain with floating islands"/>
    <n v="2225"/>
    <n v="1322"/>
    <n v="817"/>
    <x v="3"/>
    <n v="13.66"/>
    <x v="54"/>
    <n v="510"/>
    <x v="1"/>
    <n v="51"/>
    <x v="1"/>
    <s v="Yes"/>
    <x v="11"/>
    <s v="The lighting and atmosphere are perfect. 💡 #4893"/>
    <x v="1"/>
    <x v="4"/>
  </r>
  <r>
    <s v="bde99629-3ff9-4181-a434-b12db1261a98"/>
    <s v="e8cbf84f"/>
    <s v="Magical Ghibli forest with floating lanterns"/>
    <n v="2246"/>
    <n v="356"/>
    <n v="751"/>
    <x v="3"/>
    <n v="5.03"/>
    <x v="32"/>
    <n v="829"/>
    <x v="1"/>
    <n v="64"/>
    <x v="1"/>
    <s v="Yes"/>
    <x v="28"/>
    <s v="I'd love to live in this world! #3535"/>
    <x v="6"/>
    <x v="8"/>
  </r>
  <r>
    <s v="00255782-9630-4541-833b-ad3131750695"/>
    <s v="0eb31936"/>
    <s v="Spirited Away-style bustling market street"/>
    <n v="1778"/>
    <n v="174"/>
    <n v="842"/>
    <x v="0"/>
    <n v="10.55"/>
    <x v="20"/>
    <n v="3427"/>
    <x v="2"/>
    <n v="90"/>
    <x v="0"/>
    <s v="No"/>
    <x v="5"/>
    <s v="The lighting and atmosphere are perfect. 💡 #7617"/>
    <x v="4"/>
    <x v="4"/>
  </r>
  <r>
    <s v="806c7ff0-cd4f-4c1a-b1f7-e29e0e2b45cc"/>
    <s v="682dbeb7"/>
    <s v="Spirited Away-style bustling market street"/>
    <n v="3738"/>
    <n v="449"/>
    <n v="622"/>
    <x v="3"/>
    <n v="14.7"/>
    <x v="18"/>
    <n v="1424"/>
    <x v="2"/>
    <n v="83"/>
    <x v="0"/>
    <s v="Yes"/>
    <x v="18"/>
    <s v="Is this AI or hand-painted? Incredible! #3463"/>
    <x v="5"/>
    <x v="2"/>
  </r>
  <r>
    <s v="b7d7cbce-f253-43a8-bdb4-1d664cacf457"/>
    <s v="51ce7078"/>
    <s v="Ghibli-style night sky with glowing stars"/>
    <n v="4462"/>
    <n v="314"/>
    <n v="501"/>
    <x v="1"/>
    <n v="13.89"/>
    <x v="54"/>
    <n v="996"/>
    <x v="2"/>
    <n v="93"/>
    <x v="1"/>
    <s v="No"/>
    <x v="3"/>
    <s v="Is this AI or hand-painted? Incredible! #8896"/>
    <x v="3"/>
    <x v="2"/>
  </r>
  <r>
    <s v="5d137ebc-8e90-4ad2-bdef-dcd7b6227e71"/>
    <s v="82a7fd10"/>
    <s v="A lone traveler exploring an enchanted ruin"/>
    <n v="1037"/>
    <n v="1651"/>
    <n v="108"/>
    <x v="1"/>
    <n v="4.28"/>
    <x v="18"/>
    <n v="657"/>
    <x v="2"/>
    <n v="99"/>
    <x v="0"/>
    <s v="Yes"/>
    <x v="24"/>
    <s v="I'd love to live in this world! #9457"/>
    <x v="2"/>
    <x v="8"/>
  </r>
  <r>
    <s v="8b8cbaea-9584-4c49-b082-643f7f402fd4"/>
    <s v="9dfc68d3"/>
    <s v="Spirited Away-style bustling market street"/>
    <n v="4115"/>
    <n v="666"/>
    <n v="949"/>
    <x v="2"/>
    <n v="11.21"/>
    <x v="45"/>
    <n v="2390"/>
    <x v="0"/>
    <n v="54"/>
    <x v="0"/>
    <s v="No"/>
    <x v="8"/>
    <s v="This is giving me serious Spirited Away vibes! #8351"/>
    <x v="6"/>
    <x v="5"/>
  </r>
  <r>
    <s v="ae0e0a6e-3710-4f26-aad7-ee398dc1efe9"/>
    <s v="6de38855"/>
    <s v="Ghibli-style mountain with floating islands"/>
    <n v="4944"/>
    <n v="1480"/>
    <n v="625"/>
    <x v="2"/>
    <n v="3.47"/>
    <x v="9"/>
    <n v="1862"/>
    <x v="1"/>
    <n v="97"/>
    <x v="0"/>
    <s v="Yes"/>
    <x v="20"/>
    <s v="The colors are so soft and dreamy! ❤️ #7645"/>
    <x v="6"/>
    <x v="6"/>
  </r>
  <r>
    <s v="153a09a8-14eb-4e78-9f05-1944ad9723b0"/>
    <s v="1886f459"/>
    <s v="Serene meadow with a tiny spirit creature"/>
    <n v="1349"/>
    <n v="883"/>
    <n v="199"/>
    <x v="0"/>
    <n v="10.01"/>
    <x v="12"/>
    <n v="3692"/>
    <x v="0"/>
    <n v="67"/>
    <x v="1"/>
    <s v="No"/>
    <x v="16"/>
    <s v="Absolutely stunning! Love the details. 🎨 #4580"/>
    <x v="5"/>
    <x v="1"/>
  </r>
  <r>
    <s v="47bff35b-32e2-4bb1-bcaf-22b14f3b38a7"/>
    <s v="e71fd98a"/>
    <s v="Cozy tea shop in a mystical town, Ghibli style"/>
    <n v="3825"/>
    <n v="143"/>
    <n v="155"/>
    <x v="3"/>
    <n v="10.65"/>
    <x v="22"/>
    <n v="3194"/>
    <x v="0"/>
    <n v="93"/>
    <x v="0"/>
    <s v="Yes"/>
    <x v="11"/>
    <s v="This reminds me of Howl's Moving Castle! 🏰 #6017"/>
    <x v="1"/>
    <x v="11"/>
  </r>
  <r>
    <s v="9d0fa0d7-1bf9-4df8-926c-6546054888fa"/>
    <s v="72b70ffa"/>
    <s v="A lone traveler exploring an enchanted ruin"/>
    <n v="2464"/>
    <n v="770"/>
    <n v="652"/>
    <x v="2"/>
    <n v="10.75"/>
    <x v="59"/>
    <n v="3768"/>
    <x v="2"/>
    <n v="59"/>
    <x v="1"/>
    <s v="Yes"/>
    <x v="0"/>
    <s v="I can't believe this is AI-generated! 😲 #3079"/>
    <x v="0"/>
    <x v="7"/>
  </r>
  <r>
    <s v="49b5a6cd-2d92-4c5e-bf2f-495ddf47da26"/>
    <s v="675d3b68"/>
    <s v="Serene meadow with a tiny spirit creature"/>
    <n v="292"/>
    <n v="891"/>
    <n v="60"/>
    <x v="1"/>
    <n v="14.28"/>
    <x v="9"/>
    <n v="751"/>
    <x v="2"/>
    <n v="97"/>
    <x v="1"/>
    <s v="Yes"/>
    <x v="5"/>
    <s v="AI art is getting too good! 🤖✨ #2383"/>
    <x v="4"/>
    <x v="9"/>
  </r>
  <r>
    <s v="9ff0f5f4-ec4c-4ebc-b7e0-da790552c4bc"/>
    <s v="77b6b842"/>
    <s v="Anime-style train passing through a fantasy world"/>
    <n v="846"/>
    <n v="898"/>
    <n v="847"/>
    <x v="0"/>
    <n v="10.42"/>
    <x v="59"/>
    <n v="3460"/>
    <x v="1"/>
    <n v="73"/>
    <x v="1"/>
    <s v="No"/>
    <x v="25"/>
    <s v="This needs to be a real Ghibli film! #8378"/>
    <x v="6"/>
    <x v="10"/>
  </r>
  <r>
    <s v="091e665a-8869-454f-bc9c-5dc188a28fd5"/>
    <s v="0e3b2bcf"/>
    <s v="Studio Ghibli-inspired ocean with giant fish"/>
    <n v="4418"/>
    <n v="1805"/>
    <n v="17"/>
    <x v="2"/>
    <n v="7.41"/>
    <x v="23"/>
    <n v="2078"/>
    <x v="1"/>
    <n v="58"/>
    <x v="0"/>
    <s v="No"/>
    <x v="14"/>
    <s v="This is giving me serious Spirited Away vibes! #7678"/>
    <x v="2"/>
    <x v="5"/>
  </r>
  <r>
    <s v="b72814a5-1524-4c1d-8a8c-bed72c36ae67"/>
    <s v="46adbf43"/>
    <s v="Spirited Away-style bustling market street"/>
    <n v="2021"/>
    <n v="1232"/>
    <n v="227"/>
    <x v="3"/>
    <n v="13.29"/>
    <x v="45"/>
    <n v="4424"/>
    <x v="1"/>
    <n v="62"/>
    <x v="1"/>
    <s v="No"/>
    <x v="0"/>
    <s v="Is this AI or hand-painted? Incredible! #3776"/>
    <x v="0"/>
    <x v="2"/>
  </r>
  <r>
    <s v="922ae5bc-9db8-4b43-9861-99af14b253c8"/>
    <s v="cfce73ff"/>
    <s v="Ghibli-style mountain with floating islands"/>
    <n v="2868"/>
    <n v="1826"/>
    <n v="231"/>
    <x v="2"/>
    <n v="8.6199999999999992"/>
    <x v="1"/>
    <n v="3995"/>
    <x v="2"/>
    <n v="89"/>
    <x v="1"/>
    <s v="Yes"/>
    <x v="27"/>
    <s v="AI art is getting too good! 🤖✨ #1708"/>
    <x v="5"/>
    <x v="9"/>
  </r>
  <r>
    <s v="e8288344-4183-4379-8da0-eaef930007bc"/>
    <s v="c17ad785"/>
    <s v="Mysterious castle in the clouds, Ghibli-style"/>
    <n v="1878"/>
    <n v="762"/>
    <n v="235"/>
    <x v="3"/>
    <n v="6.19"/>
    <x v="60"/>
    <n v="3466"/>
    <x v="1"/>
    <n v="65"/>
    <x v="1"/>
    <s v="Yes"/>
    <x v="10"/>
    <s v="I can't believe this is AI-generated! 😲 #1608"/>
    <x v="1"/>
    <x v="7"/>
  </r>
  <r>
    <s v="135267ba-3941-42ae-a421-3be20e3856d1"/>
    <s v="c80e6866"/>
    <s v="Anime-style train passing through a fantasy world"/>
    <n v="1634"/>
    <n v="1328"/>
    <n v="624"/>
    <x v="2"/>
    <n v="10.56"/>
    <x v="60"/>
    <n v="3255"/>
    <x v="0"/>
    <n v="96"/>
    <x v="0"/>
    <s v="Yes"/>
    <x v="13"/>
    <s v="I can't believe this is AI-generated! 😲 #3419"/>
    <x v="1"/>
    <x v="7"/>
  </r>
  <r>
    <s v="b2ced831-5b08-403d-bfb3-b562e256f359"/>
    <s v="81669630"/>
    <s v="Serene meadow with a tiny spirit creature"/>
    <n v="4198"/>
    <n v="833"/>
    <n v="812"/>
    <x v="0"/>
    <n v="8.41"/>
    <x v="57"/>
    <n v="4710"/>
    <x v="0"/>
    <n v="83"/>
    <x v="0"/>
    <s v="No"/>
    <x v="29"/>
    <s v="The lighting and atmosphere are perfect. 💡 #3348"/>
    <x v="4"/>
    <x v="4"/>
  </r>
  <r>
    <s v="8c87b8aa-b304-43cf-82b3-3a199367ec17"/>
    <s v="258613ea"/>
    <s v="Ghibli-style mountain with floating islands"/>
    <n v="1237"/>
    <n v="1703"/>
    <n v="530"/>
    <x v="0"/>
    <n v="12.05"/>
    <x v="5"/>
    <n v="1545"/>
    <x v="1"/>
    <n v="81"/>
    <x v="0"/>
    <s v="No"/>
    <x v="24"/>
    <s v="The lighting and atmosphere are perfect. 💡 #5209"/>
    <x v="2"/>
    <x v="4"/>
  </r>
  <r>
    <s v="04dba0f4-fdb7-4341-8bb6-dca5a595cd81"/>
    <s v="23b56439"/>
    <s v="Cozy tea shop in a mystical town, Ghibli style"/>
    <n v="1852"/>
    <n v="1158"/>
    <n v="259"/>
    <x v="3"/>
    <n v="5.86"/>
    <x v="22"/>
    <n v="2796"/>
    <x v="2"/>
    <n v="78"/>
    <x v="0"/>
    <s v="No"/>
    <x v="27"/>
    <s v="Is this AI or hand-painted? Incredible! #1163"/>
    <x v="5"/>
    <x v="2"/>
  </r>
  <r>
    <s v="1960cd2d-0e99-4e09-b426-62212dd8b37f"/>
    <s v="7dea460a"/>
    <s v="Mysterious temple hidden in a magical forest"/>
    <n v="3944"/>
    <n v="1059"/>
    <n v="149"/>
    <x v="3"/>
    <n v="5.81"/>
    <x v="16"/>
    <n v="1314"/>
    <x v="0"/>
    <n v="82"/>
    <x v="0"/>
    <s v="Yes"/>
    <x v="30"/>
    <s v="I'd love to live in this world! #5615"/>
    <x v="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22C510-4680-41C4-B1A4-08D897225566}" name="PivotTable2" cacheId="0" applyNumberFormats="0" applyBorderFormats="0" applyFontFormats="0" applyPatternFormats="0" applyAlignmentFormats="0" applyWidthHeightFormats="1" dataCaption="Values" updatedVersion="8" minRefreshableVersion="5" useAutoFormatting="1" itemPrintTitles="1" createdVersion="8" indent="0" multipleFieldFilters="0">
  <location ref="B180:C182" firstHeaderRow="1" firstDataRow="1" firstDataCol="1"/>
  <pivotFields count="19">
    <pivotField showAll="0"/>
    <pivotField showAll="0"/>
    <pivotField showAll="0"/>
    <pivotField showAll="0"/>
    <pivotField showAll="0"/>
    <pivotField showAll="0"/>
    <pivotField axis="axisRow" showAll="0">
      <items count="5">
        <item x="1"/>
        <item h="1" x="0"/>
        <item h="1" x="2"/>
        <item h="1" x="3"/>
        <item t="default"/>
      </items>
    </pivotField>
    <pivotField showAll="0"/>
    <pivotField showAll="0"/>
    <pivotField showAll="0"/>
    <pivotField showAll="0"/>
    <pivotField showAll="0"/>
    <pivotField showAll="0"/>
    <pivotField dataField="1" showAll="0"/>
    <pivotField numFmtId="14" showAll="0">
      <items count="32">
        <item x="27"/>
        <item x="21"/>
        <item x="3"/>
        <item x="17"/>
        <item x="25"/>
        <item x="1"/>
        <item x="22"/>
        <item x="23"/>
        <item x="12"/>
        <item x="4"/>
        <item x="0"/>
        <item x="28"/>
        <item x="11"/>
        <item x="5"/>
        <item x="18"/>
        <item x="24"/>
        <item x="15"/>
        <item x="30"/>
        <item x="20"/>
        <item x="13"/>
        <item x="9"/>
        <item x="7"/>
        <item x="2"/>
        <item x="19"/>
        <item x="26"/>
        <item x="8"/>
        <item x="10"/>
        <item x="29"/>
        <item x="16"/>
        <item x="14"/>
        <item x="6"/>
        <item t="default"/>
      </items>
    </pivotField>
    <pivotField showAll="0"/>
    <pivotField showAll="0">
      <items count="8">
        <item x="3"/>
        <item x="0"/>
        <item x="6"/>
        <item x="1"/>
        <item x="4"/>
        <item x="5"/>
        <item x="2"/>
        <item t="default"/>
      </items>
    </pivotField>
    <pivotField showAll="0"/>
    <pivotField dragToRow="0" dragToCol="0" dragToPage="0" showAll="0" defaultSubtotal="0"/>
  </pivotFields>
  <rowFields count="1">
    <field x="6"/>
  </rowFields>
  <rowItems count="2">
    <i>
      <x/>
    </i>
    <i t="grand">
      <x/>
    </i>
  </rowItems>
  <colItems count="1">
    <i/>
  </colItems>
  <dataFields count="1">
    <dataField name="Count of ethical_concerns_flag"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244871A-93A2-4418-A0FD-1D0DCD44B500}" name="PivotTable9"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1">
  <location ref="B109:C160" firstHeaderRow="1" firstDataRow="1" firstDataCol="1"/>
  <pivotFields count="19">
    <pivotField showAll="0"/>
    <pivotField showAll="0"/>
    <pivotField showAll="0"/>
    <pivotField showAll="0"/>
    <pivotField showAll="0"/>
    <pivotField showAll="0"/>
    <pivotField showAll="0">
      <items count="5">
        <item x="1"/>
        <item h="1" x="0"/>
        <item h="1" x="2"/>
        <item h="1" x="3"/>
        <item t="default"/>
      </items>
    </pivotField>
    <pivotField dataField="1" showAll="0"/>
    <pivotField axis="axisRow" showAll="0" sortType="ascending">
      <items count="62">
        <item x="50"/>
        <item x="14"/>
        <item x="39"/>
        <item x="52"/>
        <item x="30"/>
        <item x="16"/>
        <item x="36"/>
        <item x="10"/>
        <item x="23"/>
        <item x="28"/>
        <item x="7"/>
        <item x="2"/>
        <item x="47"/>
        <item x="19"/>
        <item x="40"/>
        <item x="58"/>
        <item x="9"/>
        <item x="59"/>
        <item x="54"/>
        <item x="0"/>
        <item x="49"/>
        <item x="43"/>
        <item x="45"/>
        <item x="35"/>
        <item x="34"/>
        <item x="53"/>
        <item x="22"/>
        <item x="18"/>
        <item x="6"/>
        <item x="24"/>
        <item x="31"/>
        <item x="11"/>
        <item x="42"/>
        <item x="13"/>
        <item x="4"/>
        <item x="56"/>
        <item x="15"/>
        <item x="27"/>
        <item x="46"/>
        <item x="12"/>
        <item x="21"/>
        <item x="44"/>
        <item x="8"/>
        <item x="60"/>
        <item x="55"/>
        <item x="26"/>
        <item x="48"/>
        <item x="51"/>
        <item x="29"/>
        <item x="32"/>
        <item x="25"/>
        <item x="1"/>
        <item x="37"/>
        <item x="17"/>
        <item x="41"/>
        <item x="20"/>
        <item x="5"/>
        <item x="38"/>
        <item x="3"/>
        <item x="57"/>
        <item x="33"/>
        <item t="default"/>
      </items>
    </pivotField>
    <pivotField showAll="0"/>
    <pivotField showAll="0"/>
    <pivotField showAll="0"/>
    <pivotField showAll="0"/>
    <pivotField showAll="0"/>
    <pivotField numFmtId="14" showAll="0">
      <items count="32">
        <item x="27"/>
        <item x="21"/>
        <item x="3"/>
        <item x="17"/>
        <item x="25"/>
        <item x="1"/>
        <item x="22"/>
        <item x="23"/>
        <item x="12"/>
        <item x="4"/>
        <item x="0"/>
        <item x="28"/>
        <item x="11"/>
        <item x="5"/>
        <item x="18"/>
        <item x="24"/>
        <item x="15"/>
        <item x="30"/>
        <item x="20"/>
        <item x="13"/>
        <item x="9"/>
        <item x="7"/>
        <item x="2"/>
        <item x="19"/>
        <item x="26"/>
        <item x="8"/>
        <item x="10"/>
        <item x="29"/>
        <item x="16"/>
        <item x="14"/>
        <item x="6"/>
        <item t="default"/>
      </items>
    </pivotField>
    <pivotField showAll="0"/>
    <pivotField showAll="0">
      <items count="8">
        <item x="3"/>
        <item x="0"/>
        <item x="6"/>
        <item x="1"/>
        <item x="4"/>
        <item x="5"/>
        <item x="2"/>
        <item t="default"/>
      </items>
    </pivotField>
    <pivotField showAll="0"/>
    <pivotField dragToRow="0" dragToCol="0" dragToPage="0" showAll="0" defaultSubtotal="0"/>
  </pivotFields>
  <rowFields count="1">
    <field x="8"/>
  </rowFields>
  <rowItems count="51">
    <i>
      <x/>
    </i>
    <i>
      <x v="1"/>
    </i>
    <i>
      <x v="2"/>
    </i>
    <i>
      <x v="3"/>
    </i>
    <i>
      <x v="6"/>
    </i>
    <i>
      <x v="7"/>
    </i>
    <i>
      <x v="9"/>
    </i>
    <i>
      <x v="11"/>
    </i>
    <i>
      <x v="12"/>
    </i>
    <i>
      <x v="13"/>
    </i>
    <i>
      <x v="14"/>
    </i>
    <i>
      <x v="15"/>
    </i>
    <i>
      <x v="16"/>
    </i>
    <i>
      <x v="17"/>
    </i>
    <i>
      <x v="18"/>
    </i>
    <i>
      <x v="21"/>
    </i>
    <i>
      <x v="22"/>
    </i>
    <i>
      <x v="23"/>
    </i>
    <i>
      <x v="24"/>
    </i>
    <i>
      <x v="25"/>
    </i>
    <i>
      <x v="26"/>
    </i>
    <i>
      <x v="27"/>
    </i>
    <i>
      <x v="28"/>
    </i>
    <i>
      <x v="29"/>
    </i>
    <i>
      <x v="32"/>
    </i>
    <i>
      <x v="33"/>
    </i>
    <i>
      <x v="35"/>
    </i>
    <i>
      <x v="36"/>
    </i>
    <i>
      <x v="37"/>
    </i>
    <i>
      <x v="38"/>
    </i>
    <i>
      <x v="39"/>
    </i>
    <i>
      <x v="40"/>
    </i>
    <i>
      <x v="41"/>
    </i>
    <i>
      <x v="43"/>
    </i>
    <i>
      <x v="44"/>
    </i>
    <i>
      <x v="45"/>
    </i>
    <i>
      <x v="46"/>
    </i>
    <i>
      <x v="47"/>
    </i>
    <i>
      <x v="48"/>
    </i>
    <i>
      <x v="49"/>
    </i>
    <i>
      <x v="50"/>
    </i>
    <i>
      <x v="51"/>
    </i>
    <i>
      <x v="52"/>
    </i>
    <i>
      <x v="53"/>
    </i>
    <i>
      <x v="54"/>
    </i>
    <i>
      <x v="55"/>
    </i>
    <i>
      <x v="56"/>
    </i>
    <i>
      <x v="57"/>
    </i>
    <i>
      <x v="58"/>
    </i>
    <i>
      <x v="60"/>
    </i>
    <i t="grand">
      <x/>
    </i>
  </rowItems>
  <colItems count="1">
    <i/>
  </colItems>
  <dataFields count="1">
    <dataField name="Average of generation_time" fld="7" subtotal="average" baseField="8" baseItem="0" numFmtId="2"/>
  </dataFields>
  <chartFormats count="3">
    <chartFormat chart="0"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CE46575-E4A5-4966-8C1B-8A726A7D1625}" name="PivotTable1" cacheId="0" applyNumberFormats="0" applyBorderFormats="0" applyFontFormats="0" applyPatternFormats="0" applyAlignmentFormats="0" applyWidthHeightFormats="1" dataCaption="Values" updatedVersion="8" minRefreshableVersion="5" useAutoFormatting="1" itemPrintTitles="1" createdVersion="8" indent="0" multipleFieldFilters="0">
  <location ref="B11:C13" firstHeaderRow="1" firstDataRow="1" firstDataCol="1"/>
  <pivotFields count="19">
    <pivotField showAll="0"/>
    <pivotField showAll="0"/>
    <pivotField showAll="0"/>
    <pivotField dataField="1" showAll="0"/>
    <pivotField showAll="0"/>
    <pivotField showAll="0"/>
    <pivotField axis="axisRow" showAll="0" sortType="descending">
      <items count="5">
        <item x="1"/>
        <item h="1" x="0"/>
        <item h="1" x="2"/>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numFmtId="14" showAll="0">
      <items count="32">
        <item x="27"/>
        <item x="21"/>
        <item x="3"/>
        <item x="17"/>
        <item x="25"/>
        <item x="1"/>
        <item x="22"/>
        <item x="23"/>
        <item x="12"/>
        <item x="4"/>
        <item x="0"/>
        <item x="28"/>
        <item x="11"/>
        <item x="5"/>
        <item x="18"/>
        <item x="24"/>
        <item x="15"/>
        <item x="30"/>
        <item x="20"/>
        <item x="13"/>
        <item x="9"/>
        <item x="7"/>
        <item x="2"/>
        <item x="19"/>
        <item x="26"/>
        <item x="8"/>
        <item x="10"/>
        <item x="29"/>
        <item x="16"/>
        <item x="14"/>
        <item x="6"/>
        <item t="default"/>
      </items>
    </pivotField>
    <pivotField showAll="0"/>
    <pivotField showAll="0">
      <items count="8">
        <item x="3"/>
        <item x="0"/>
        <item x="6"/>
        <item x="1"/>
        <item x="4"/>
        <item x="5"/>
        <item x="2"/>
        <item t="default"/>
      </items>
    </pivotField>
    <pivotField showAll="0"/>
    <pivotField dragToRow="0" dragToCol="0" dragToPage="0" showAll="0" defaultSubtotal="0"/>
  </pivotFields>
  <rowFields count="1">
    <field x="6"/>
  </rowFields>
  <rowItems count="2">
    <i>
      <x/>
    </i>
    <i t="grand">
      <x/>
    </i>
  </rowItems>
  <colItems count="1">
    <i/>
  </colItems>
  <dataFields count="1">
    <dataField name="Sum of likes" fld="3" baseField="6" baseItem="0" numFmtId="165"/>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B02F0D-9055-4430-8BF2-7680C008AD09}" name="PivotTable6"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5">
  <location ref="B46:C54" firstHeaderRow="1" firstDataRow="1" firstDataCol="1"/>
  <pivotFields count="19">
    <pivotField showAll="0"/>
    <pivotField showAll="0"/>
    <pivotField showAll="0"/>
    <pivotField showAll="0"/>
    <pivotField showAll="0"/>
    <pivotField showAll="0"/>
    <pivotField showAll="0">
      <items count="5">
        <item x="1"/>
        <item h="1" x="0"/>
        <item h="1" x="2"/>
        <item h="1" x="3"/>
        <item t="default"/>
      </items>
    </pivotField>
    <pivotField showAll="0"/>
    <pivotField showAll="0"/>
    <pivotField showAll="0"/>
    <pivotField showAll="0"/>
    <pivotField showAll="0"/>
    <pivotField showAll="0"/>
    <pivotField showAll="0"/>
    <pivotField numFmtId="14" showAll="0">
      <items count="32">
        <item x="27"/>
        <item x="21"/>
        <item x="3"/>
        <item x="17"/>
        <item x="25"/>
        <item x="1"/>
        <item x="22"/>
        <item x="23"/>
        <item x="12"/>
        <item x="4"/>
        <item x="0"/>
        <item x="28"/>
        <item x="11"/>
        <item x="5"/>
        <item x="18"/>
        <item x="24"/>
        <item x="15"/>
        <item x="30"/>
        <item x="20"/>
        <item x="13"/>
        <item x="9"/>
        <item x="7"/>
        <item x="2"/>
        <item x="19"/>
        <item x="26"/>
        <item x="8"/>
        <item x="10"/>
        <item x="29"/>
        <item x="16"/>
        <item x="14"/>
        <item x="6"/>
        <item t="default"/>
      </items>
    </pivotField>
    <pivotField showAll="0"/>
    <pivotField axis="axisRow" showAll="0">
      <items count="8">
        <item x="3"/>
        <item x="0"/>
        <item x="6"/>
        <item x="1"/>
        <item x="4"/>
        <item x="5"/>
        <item x="2"/>
        <item t="default"/>
      </items>
    </pivotField>
    <pivotField showAll="0"/>
    <pivotField dataField="1" dragToRow="0" dragToCol="0" dragToPage="0" showAll="0" defaultSubtotal="0"/>
  </pivotFields>
  <rowFields count="1">
    <field x="16"/>
  </rowFields>
  <rowItems count="8">
    <i>
      <x/>
    </i>
    <i>
      <x v="1"/>
    </i>
    <i>
      <x v="2"/>
    </i>
    <i>
      <x v="3"/>
    </i>
    <i>
      <x v="4"/>
    </i>
    <i>
      <x v="5"/>
    </i>
    <i>
      <x v="6"/>
    </i>
    <i t="grand">
      <x/>
    </i>
  </rowItems>
  <colItems count="1">
    <i/>
  </colItems>
  <dataFields count="1">
    <dataField name="Sum of Total_Engagement" fld="18" baseField="0" baseItem="0" numFmtId="165"/>
  </dataFields>
  <formats count="1">
    <format dxfId="10">
      <pivotArea outline="0" collapsedLevelsAreSubtotals="1" fieldPosition="0"/>
    </format>
  </formats>
  <chartFormats count="3">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3B580B-EC9B-483A-9B84-5FC282368CAD}" name="PivotTable4" cacheId="0" applyNumberFormats="0" applyBorderFormats="0" applyFontFormats="0" applyPatternFormats="0" applyAlignmentFormats="0" applyWidthHeightFormats="1" dataCaption="Values" updatedVersion="8" minRefreshableVersion="5" useAutoFormatting="1" itemPrintTitles="1" createdVersion="8" indent="0" multipleFieldFilters="0">
  <location ref="B31:B32" firstHeaderRow="1" firstDataRow="1" firstDataCol="0"/>
  <pivotFields count="19">
    <pivotField showAll="0"/>
    <pivotField showAll="0"/>
    <pivotField showAll="0"/>
    <pivotField showAll="0"/>
    <pivotField showAll="0"/>
    <pivotField showAll="0"/>
    <pivotField showAll="0">
      <items count="5">
        <item x="1"/>
        <item h="1" x="0"/>
        <item h="1" x="2"/>
        <item h="1" x="3"/>
        <item t="default"/>
      </items>
    </pivotField>
    <pivotField showAll="0"/>
    <pivotField showAll="0"/>
    <pivotField showAll="0"/>
    <pivotField showAll="0"/>
    <pivotField dataField="1" showAll="0"/>
    <pivotField showAll="0"/>
    <pivotField showAll="0"/>
    <pivotField numFmtId="14" showAll="0">
      <items count="32">
        <item x="27"/>
        <item x="21"/>
        <item x="3"/>
        <item x="17"/>
        <item x="25"/>
        <item x="1"/>
        <item x="22"/>
        <item x="23"/>
        <item x="12"/>
        <item x="4"/>
        <item x="0"/>
        <item x="28"/>
        <item x="11"/>
        <item x="5"/>
        <item x="18"/>
        <item x="24"/>
        <item x="15"/>
        <item x="30"/>
        <item x="20"/>
        <item x="13"/>
        <item x="9"/>
        <item x="7"/>
        <item x="2"/>
        <item x="19"/>
        <item x="26"/>
        <item x="8"/>
        <item x="10"/>
        <item x="29"/>
        <item x="16"/>
        <item x="14"/>
        <item x="6"/>
        <item t="default"/>
      </items>
    </pivotField>
    <pivotField showAll="0"/>
    <pivotField showAll="0">
      <items count="8">
        <item x="3"/>
        <item x="0"/>
        <item x="6"/>
        <item x="1"/>
        <item x="4"/>
        <item x="5"/>
        <item x="2"/>
        <item t="default"/>
      </items>
    </pivotField>
    <pivotField showAll="0"/>
    <pivotField dragToRow="0" dragToCol="0" dragToPage="0" showAll="0" defaultSubtotal="0"/>
  </pivotFields>
  <rowItems count="1">
    <i/>
  </rowItems>
  <colItems count="1">
    <i/>
  </colItems>
  <dataFields count="1">
    <dataField name="Average of style_accuracy_score" fld="11" subtotal="average" baseField="1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21B3A8-FCB4-4BB8-9703-4A39F38FAEAF}" name="PivotTable5"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6">
  <location ref="G12:J14" firstHeaderRow="0" firstDataRow="1" firstDataCol="1"/>
  <pivotFields count="19">
    <pivotField showAll="0"/>
    <pivotField showAll="0"/>
    <pivotField showAll="0"/>
    <pivotField dataField="1" showAll="0"/>
    <pivotField dataField="1" showAll="0"/>
    <pivotField dataField="1" showAll="0"/>
    <pivotField axis="axisRow" showAll="0">
      <items count="5">
        <item x="1"/>
        <item h="1" x="0"/>
        <item h="1" x="2"/>
        <item h="1" x="3"/>
        <item t="default"/>
      </items>
    </pivotField>
    <pivotField showAll="0"/>
    <pivotField showAll="0"/>
    <pivotField showAll="0"/>
    <pivotField showAll="0"/>
    <pivotField showAll="0"/>
    <pivotField showAll="0"/>
    <pivotField showAll="0"/>
    <pivotField numFmtId="14" showAll="0">
      <items count="32">
        <item x="27"/>
        <item x="21"/>
        <item x="3"/>
        <item x="17"/>
        <item x="25"/>
        <item x="1"/>
        <item x="22"/>
        <item x="23"/>
        <item x="12"/>
        <item x="4"/>
        <item x="0"/>
        <item x="28"/>
        <item x="11"/>
        <item x="5"/>
        <item x="18"/>
        <item x="24"/>
        <item x="15"/>
        <item x="30"/>
        <item x="20"/>
        <item x="13"/>
        <item x="9"/>
        <item x="7"/>
        <item x="2"/>
        <item x="19"/>
        <item x="26"/>
        <item x="8"/>
        <item x="10"/>
        <item x="29"/>
        <item x="16"/>
        <item x="14"/>
        <item x="6"/>
        <item t="default"/>
      </items>
    </pivotField>
    <pivotField showAll="0"/>
    <pivotField showAll="0">
      <items count="8">
        <item x="3"/>
        <item x="0"/>
        <item x="6"/>
        <item x="1"/>
        <item x="4"/>
        <item x="5"/>
        <item x="2"/>
        <item t="default"/>
      </items>
    </pivotField>
    <pivotField showAll="0"/>
    <pivotField dragToRow="0" dragToCol="0" dragToPage="0" showAll="0" defaultSubtotal="0"/>
  </pivotFields>
  <rowFields count="1">
    <field x="6"/>
  </rowFields>
  <rowItems count="2">
    <i>
      <x/>
    </i>
    <i t="grand">
      <x/>
    </i>
  </rowItems>
  <colFields count="1">
    <field x="-2"/>
  </colFields>
  <colItems count="3">
    <i>
      <x/>
    </i>
    <i i="1">
      <x v="1"/>
    </i>
    <i i="2">
      <x v="2"/>
    </i>
  </colItems>
  <dataFields count="3">
    <dataField name="Average Likes" fld="3" subtotal="average" baseField="6" baseItem="3"/>
    <dataField name="Average Shares" fld="4" subtotal="average" baseField="6" baseItem="3"/>
    <dataField name="Average Comments" fld="5" subtotal="average" baseField="6" baseItem="3"/>
  </dataFields>
  <formats count="1">
    <format dxfId="1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5"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1"/>
          </reference>
        </references>
      </pivotArea>
    </chartFormat>
    <chartFormat chart="1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3C34EE-E8EA-4238-B026-3586D06418F6}" name="PivotTable7"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1">
  <location ref="B69:C72" firstHeaderRow="1" firstDataRow="1" firstDataCol="1"/>
  <pivotFields count="19">
    <pivotField showAll="0"/>
    <pivotField showAll="0"/>
    <pivotField showAll="0"/>
    <pivotField showAll="0"/>
    <pivotField dataField="1" showAll="0"/>
    <pivotField showAll="0"/>
    <pivotField showAll="0">
      <items count="5">
        <item x="1"/>
        <item h="1" x="0"/>
        <item h="1" x="2"/>
        <item h="1" x="3"/>
        <item t="default"/>
      </items>
    </pivotField>
    <pivotField showAll="0"/>
    <pivotField showAll="0"/>
    <pivotField showAll="0"/>
    <pivotField showAll="0"/>
    <pivotField showAll="0"/>
    <pivotField axis="axisRow" showAll="0">
      <items count="3">
        <item x="1"/>
        <item x="0"/>
        <item t="default"/>
      </items>
    </pivotField>
    <pivotField showAll="0"/>
    <pivotField numFmtId="14" showAll="0">
      <items count="32">
        <item x="27"/>
        <item x="21"/>
        <item x="3"/>
        <item x="17"/>
        <item x="25"/>
        <item x="1"/>
        <item x="22"/>
        <item x="23"/>
        <item x="12"/>
        <item x="4"/>
        <item x="0"/>
        <item x="28"/>
        <item x="11"/>
        <item x="5"/>
        <item x="18"/>
        <item x="24"/>
        <item x="15"/>
        <item x="30"/>
        <item x="20"/>
        <item x="13"/>
        <item x="9"/>
        <item x="7"/>
        <item x="2"/>
        <item x="19"/>
        <item x="26"/>
        <item x="8"/>
        <item x="10"/>
        <item x="29"/>
        <item x="16"/>
        <item x="14"/>
        <item x="6"/>
        <item t="default"/>
      </items>
    </pivotField>
    <pivotField showAll="0"/>
    <pivotField showAll="0">
      <items count="8">
        <item x="3"/>
        <item x="0"/>
        <item x="6"/>
        <item x="1"/>
        <item x="4"/>
        <item x="5"/>
        <item x="2"/>
        <item t="default"/>
      </items>
    </pivotField>
    <pivotField showAll="0"/>
    <pivotField dragToRow="0" dragToCol="0" dragToPage="0" showAll="0" defaultSubtotal="0"/>
  </pivotFields>
  <rowFields count="1">
    <field x="12"/>
  </rowFields>
  <rowItems count="3">
    <i>
      <x/>
    </i>
    <i>
      <x v="1"/>
    </i>
    <i t="grand">
      <x/>
    </i>
  </rowItems>
  <colItems count="1">
    <i/>
  </colItems>
  <dataFields count="1">
    <dataField name="Sum of shares" fld="4" baseField="12" baseItem="0" numFmtId="3"/>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12" count="1" selected="0">
            <x v="0"/>
          </reference>
        </references>
      </pivotArea>
    </chartFormat>
    <chartFormat chart="7" format="18">
      <pivotArea type="data" outline="0" fieldPosition="0">
        <references count="2">
          <reference field="4294967294" count="1" selected="0">
            <x v="0"/>
          </reference>
          <reference field="12" count="1" selected="0">
            <x v="1"/>
          </reference>
        </references>
      </pivotArea>
    </chartFormat>
    <chartFormat chart="9" format="22" series="1">
      <pivotArea type="data" outline="0" fieldPosition="0">
        <references count="1">
          <reference field="4294967294" count="1" selected="0">
            <x v="0"/>
          </reference>
        </references>
      </pivotArea>
    </chartFormat>
    <chartFormat chart="9" format="23">
      <pivotArea type="data" outline="0" fieldPosition="0">
        <references count="2">
          <reference field="4294967294" count="1" selected="0">
            <x v="0"/>
          </reference>
          <reference field="12" count="1" selected="0">
            <x v="0"/>
          </reference>
        </references>
      </pivotArea>
    </chartFormat>
    <chartFormat chart="9" format="24">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F9D847-B841-44BD-9249-3BA9823B82C9}" name="PivotTable10"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9">
  <location ref="B203:C209" firstHeaderRow="1" firstDataRow="1" firstDataCol="1"/>
  <pivotFields count="19">
    <pivotField showAll="0"/>
    <pivotField showAll="0"/>
    <pivotField showAll="0"/>
    <pivotField showAll="0"/>
    <pivotField showAll="0"/>
    <pivotField showAll="0"/>
    <pivotField showAll="0">
      <items count="5">
        <item x="1"/>
        <item h="1" x="0"/>
        <item h="1" x="2"/>
        <item h="1" x="3"/>
        <item t="default"/>
      </items>
    </pivotField>
    <pivotField showAll="0"/>
    <pivotField showAll="0"/>
    <pivotField showAll="0"/>
    <pivotField showAll="0"/>
    <pivotField showAll="0"/>
    <pivotField showAll="0"/>
    <pivotField showAll="0"/>
    <pivotField numFmtId="14" showAll="0">
      <items count="32">
        <item x="27"/>
        <item x="21"/>
        <item x="3"/>
        <item x="17"/>
        <item x="25"/>
        <item x="1"/>
        <item x="22"/>
        <item x="23"/>
        <item x="12"/>
        <item x="4"/>
        <item x="0"/>
        <item x="28"/>
        <item x="11"/>
        <item x="5"/>
        <item x="18"/>
        <item x="24"/>
        <item x="15"/>
        <item x="30"/>
        <item x="20"/>
        <item x="13"/>
        <item x="9"/>
        <item x="7"/>
        <item x="2"/>
        <item x="19"/>
        <item x="26"/>
        <item x="8"/>
        <item x="10"/>
        <item x="29"/>
        <item x="16"/>
        <item x="14"/>
        <item x="6"/>
        <item t="default"/>
      </items>
    </pivotField>
    <pivotField showAll="0"/>
    <pivotField showAll="0">
      <items count="8">
        <item x="3"/>
        <item x="0"/>
        <item x="6"/>
        <item x="1"/>
        <item x="4"/>
        <item x="5"/>
        <item x="2"/>
        <item t="default"/>
      </items>
    </pivotField>
    <pivotField axis="axisRow" dataField="1" showAll="0" measureFilter="1" sortType="descending">
      <items count="13">
        <item x="1"/>
        <item x="9"/>
        <item x="7"/>
        <item x="8"/>
        <item x="2"/>
        <item x="0"/>
        <item x="6"/>
        <item x="4"/>
        <item x="5"/>
        <item x="3"/>
        <item x="10"/>
        <item x="11"/>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s>
  <rowFields count="1">
    <field x="17"/>
  </rowFields>
  <rowItems count="6">
    <i>
      <x v="8"/>
    </i>
    <i>
      <x v="2"/>
    </i>
    <i>
      <x v="9"/>
    </i>
    <i>
      <x v="4"/>
    </i>
    <i>
      <x v="7"/>
    </i>
    <i t="grand">
      <x/>
    </i>
  </rowItems>
  <colItems count="1">
    <i/>
  </colItems>
  <dataFields count="1">
    <dataField name="Count of Comments2" fld="17" subtotal="count" baseField="0" baseItem="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603249-686D-43D5-A899-9DC2FF3BD4D7}" name="PivotTable11" cacheId="0" applyNumberFormats="0" applyBorderFormats="0" applyFontFormats="0" applyPatternFormats="0" applyAlignmentFormats="0" applyWidthHeightFormats="1" dataCaption="Values" updatedVersion="8" minRefreshableVersion="5" useAutoFormatting="1" itemPrintTitles="1" createdVersion="8" indent="0" multipleFieldFilters="0">
  <location ref="B38:B39" firstHeaderRow="1" firstDataRow="1" firstDataCol="0"/>
  <pivotFields count="19">
    <pivotField showAll="0"/>
    <pivotField showAll="0"/>
    <pivotField showAll="0"/>
    <pivotField showAll="0"/>
    <pivotField showAll="0"/>
    <pivotField showAll="0"/>
    <pivotField showAll="0">
      <items count="5">
        <item x="1"/>
        <item h="1" x="0"/>
        <item h="1" x="2"/>
        <item h="1" x="3"/>
        <item t="default"/>
      </items>
    </pivotField>
    <pivotField showAll="0"/>
    <pivotField showAll="0"/>
    <pivotField dataField="1" showAll="0"/>
    <pivotField showAll="0"/>
    <pivotField showAll="0"/>
    <pivotField showAll="0"/>
    <pivotField showAll="0"/>
    <pivotField numFmtId="14" showAll="0">
      <items count="32">
        <item x="27"/>
        <item x="21"/>
        <item x="3"/>
        <item x="17"/>
        <item x="25"/>
        <item x="1"/>
        <item x="22"/>
        <item x="23"/>
        <item x="12"/>
        <item x="4"/>
        <item x="0"/>
        <item x="28"/>
        <item x="11"/>
        <item x="5"/>
        <item x="18"/>
        <item x="24"/>
        <item x="15"/>
        <item x="30"/>
        <item x="20"/>
        <item x="13"/>
        <item x="9"/>
        <item x="7"/>
        <item x="2"/>
        <item x="19"/>
        <item x="26"/>
        <item x="8"/>
        <item x="10"/>
        <item x="29"/>
        <item x="16"/>
        <item x="14"/>
        <item x="6"/>
        <item t="default"/>
      </items>
    </pivotField>
    <pivotField showAll="0"/>
    <pivotField showAll="0">
      <items count="8">
        <item x="3"/>
        <item x="0"/>
        <item x="6"/>
        <item x="1"/>
        <item x="4"/>
        <item x="5"/>
        <item x="2"/>
        <item t="default"/>
      </items>
    </pivotField>
    <pivotField showAll="0"/>
    <pivotField dragToRow="0" dragToCol="0" dragToPage="0" showAll="0" defaultSubtotal="0"/>
  </pivotFields>
  <rowItems count="1">
    <i/>
  </rowItems>
  <colItems count="1">
    <i/>
  </colItems>
  <dataFields count="1">
    <dataField name="Average of file_size_kb" fld="9" subtotal="average" baseField="0" baseItem="0" numFmtId="164"/>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206908-7B9D-4C03-96C0-6C95F6B81084}" name="PivotTable8"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1">
  <location ref="B86:C90" firstHeaderRow="1" firstDataRow="1" firstDataCol="1"/>
  <pivotFields count="19">
    <pivotField showAll="0"/>
    <pivotField showAll="0"/>
    <pivotField showAll="0"/>
    <pivotField showAll="0"/>
    <pivotField showAll="0"/>
    <pivotField showAll="0"/>
    <pivotField showAll="0">
      <items count="5">
        <item x="1"/>
        <item h="1" x="0"/>
        <item h="1" x="2"/>
        <item h="1" x="3"/>
        <item t="default"/>
      </items>
    </pivotField>
    <pivotField showAll="0"/>
    <pivotField showAll="0"/>
    <pivotField showAll="0"/>
    <pivotField axis="axisRow" showAll="0">
      <items count="4">
        <item x="0"/>
        <item x="1"/>
        <item x="2"/>
        <item t="default"/>
      </items>
    </pivotField>
    <pivotField showAll="0"/>
    <pivotField showAll="0"/>
    <pivotField showAll="0"/>
    <pivotField numFmtId="14" showAll="0">
      <items count="32">
        <item x="27"/>
        <item x="21"/>
        <item x="3"/>
        <item x="17"/>
        <item x="25"/>
        <item x="1"/>
        <item x="22"/>
        <item x="23"/>
        <item x="12"/>
        <item x="4"/>
        <item x="0"/>
        <item x="28"/>
        <item x="11"/>
        <item x="5"/>
        <item x="18"/>
        <item x="24"/>
        <item x="15"/>
        <item x="30"/>
        <item x="20"/>
        <item x="13"/>
        <item x="9"/>
        <item x="7"/>
        <item x="2"/>
        <item x="19"/>
        <item x="26"/>
        <item x="8"/>
        <item x="10"/>
        <item x="29"/>
        <item x="16"/>
        <item x="14"/>
        <item x="6"/>
        <item t="default"/>
      </items>
    </pivotField>
    <pivotField showAll="0"/>
    <pivotField showAll="0">
      <items count="8">
        <item x="3"/>
        <item x="0"/>
        <item x="6"/>
        <item x="1"/>
        <item x="4"/>
        <item x="5"/>
        <item x="2"/>
        <item t="default"/>
      </items>
    </pivotField>
    <pivotField showAll="0"/>
    <pivotField dataField="1" dragToRow="0" dragToCol="0" dragToPage="0" showAll="0" defaultSubtotal="0"/>
  </pivotFields>
  <rowFields count="1">
    <field x="10"/>
  </rowFields>
  <rowItems count="4">
    <i>
      <x/>
    </i>
    <i>
      <x v="1"/>
    </i>
    <i>
      <x v="2"/>
    </i>
    <i t="grand">
      <x/>
    </i>
  </rowItems>
  <colItems count="1">
    <i/>
  </colItems>
  <dataFields count="1">
    <dataField name="Sum of Total_Engagement" fld="18" baseField="10" baseItem="0" numFmtId="165"/>
  </dataFields>
  <formats count="1">
    <format dxfId="1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5722C51-83A7-4FEE-8080-36E9277F5BD9}" name="PivotTable3" cacheId="0" applyNumberFormats="0" applyBorderFormats="0" applyFontFormats="0" applyPatternFormats="0" applyAlignmentFormats="0" applyWidthHeightFormats="1" dataCaption="Values" updatedVersion="8" minRefreshableVersion="5" useAutoFormatting="1" itemPrintTitles="1" createdVersion="8" indent="0" multipleFieldFilters="0">
  <location ref="B21:B22" firstHeaderRow="1" firstDataRow="1" firstDataCol="0"/>
  <pivotFields count="19">
    <pivotField showAll="0"/>
    <pivotField showAll="0"/>
    <pivotField showAll="0"/>
    <pivotField showAll="0"/>
    <pivotField showAll="0"/>
    <pivotField showAll="0"/>
    <pivotField showAll="0">
      <items count="5">
        <item x="1"/>
        <item h="1" x="0"/>
        <item h="1" x="2"/>
        <item h="1" x="3"/>
        <item t="default"/>
      </items>
    </pivotField>
    <pivotField showAll="0"/>
    <pivotField showAll="0"/>
    <pivotField showAll="0"/>
    <pivotField showAll="0"/>
    <pivotField showAll="0"/>
    <pivotField showAll="0"/>
    <pivotField showAll="0"/>
    <pivotField numFmtId="14" showAll="0">
      <items count="32">
        <item x="27"/>
        <item x="21"/>
        <item x="3"/>
        <item x="17"/>
        <item x="25"/>
        <item x="1"/>
        <item x="22"/>
        <item x="23"/>
        <item x="12"/>
        <item x="4"/>
        <item x="0"/>
        <item x="28"/>
        <item x="11"/>
        <item x="5"/>
        <item x="18"/>
        <item x="24"/>
        <item x="15"/>
        <item x="30"/>
        <item x="20"/>
        <item x="13"/>
        <item x="9"/>
        <item x="7"/>
        <item x="2"/>
        <item x="19"/>
        <item x="26"/>
        <item x="8"/>
        <item x="10"/>
        <item x="29"/>
        <item x="16"/>
        <item x="14"/>
        <item x="6"/>
        <item t="default"/>
      </items>
    </pivotField>
    <pivotField showAll="0"/>
    <pivotField showAll="0">
      <items count="8">
        <item x="3"/>
        <item x="0"/>
        <item x="6"/>
        <item x="1"/>
        <item x="4"/>
        <item x="5"/>
        <item x="2"/>
        <item t="default"/>
      </items>
    </pivotField>
    <pivotField showAll="0"/>
    <pivotField dataField="1" dragToRow="0" dragToCol="0" dragToPage="0" showAll="0" defaultSubtotal="0"/>
  </pivotFields>
  <rowItems count="1">
    <i/>
  </rowItems>
  <colItems count="1">
    <i/>
  </colItems>
  <dataFields count="1">
    <dataField name="Sum of Total_Engagement" fld="18" baseField="0" baseItem="0" numFmtId="165"/>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21C3795-85BB-4EED-A457-1A6CD26C9DE7}" autoFormatId="16" applyNumberFormats="0" applyBorderFormats="0" applyFontFormats="0" applyPatternFormats="0" applyAlignmentFormats="0" applyWidthHeightFormats="0">
  <queryTableRefresh nextId="22" unboundColumnsRight="1">
    <queryTableFields count="18">
      <queryTableField id="1" name="image_id" tableColumnId="1"/>
      <queryTableField id="2" name="user_id" tableColumnId="2"/>
      <queryTableField id="3" name="prompt" tableColumnId="3"/>
      <queryTableField id="4" name="likes" tableColumnId="4"/>
      <queryTableField id="5" name="shares" tableColumnId="5"/>
      <queryTableField id="6" name="comments" tableColumnId="6"/>
      <queryTableField id="7" name="platform" tableColumnId="7"/>
      <queryTableField id="8" name="generation_time" tableColumnId="8"/>
      <queryTableField id="9" name="gpu_usage" tableColumnId="9"/>
      <queryTableField id="10" name="file_size_kb" tableColumnId="10"/>
      <queryTableField id="11" name="resolution" tableColumnId="11"/>
      <queryTableField id="12" name="style_accuracy_score" tableColumnId="12"/>
      <queryTableField id="13" name="is_hand_edited" tableColumnId="13"/>
      <queryTableField id="14" name="ethical_concerns_flag" tableColumnId="14"/>
      <queryTableField id="15" name="creation_date" tableColumnId="15"/>
      <queryTableField id="16" name="top_comment" tableColumnId="16"/>
      <queryTableField id="17" name="DayWeek" tableColumnId="17"/>
      <queryTableField id="21" dataBound="0"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FE7C0D13-822E-43FC-A4B6-DCD3F6B85E4A}" sourceName="platform">
  <pivotTables>
    <pivotTable tabId="3" name="PivotTable10"/>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1"/>
  </pivotTables>
  <data>
    <tabular pivotCacheId="1544421327">
      <items count="4">
        <i x="1" s="1"/>
        <i x="0"/>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Week" xr10:uid="{DA5B4CE3-00B0-49A1-BF17-66CBC32CA7F4}" sourceName="DayWeek">
  <pivotTables>
    <pivotTable tabId="3" name="PivotTable10"/>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1"/>
  </pivotTables>
  <data>
    <tabular pivotCacheId="1544421327">
      <items count="7">
        <i x="3" s="1"/>
        <i x="0" s="1"/>
        <i x="6" s="1"/>
        <i x="1" s="1"/>
        <i x="4"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1" xr10:uid="{ADDB7FBC-3B6A-4F64-8ADC-C38E9C01C94D}" cache="Slicer_platform" caption="platform" style="SlicerStyleOther2" rowHeight="247650"/>
  <slicer name="DayWeek 1" xr10:uid="{DC79407B-B331-40E0-B557-64EA4438206F}" cache="Slicer_DayWeek" caption="DayWeek" style="SlicerStyleOther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7914F1-B1DE-4527-AA6A-1EBBAB253EFA}" name="ai_ghibli_trend_dataset_v2" displayName="ai_ghibli_trend_dataset_v2" ref="A1:R501" tableType="queryTable" totalsRowShown="0">
  <autoFilter ref="A1:R501" xr:uid="{8A7914F1-B1DE-4527-AA6A-1EBBAB253EFA}"/>
  <tableColumns count="18">
    <tableColumn id="1" xr3:uid="{CF80F976-96F6-4CE4-BA61-89BA418CD8FA}" uniqueName="1" name="image_id" queryTableFieldId="1" dataDxfId="26"/>
    <tableColumn id="2" xr3:uid="{522592B0-2B2D-4009-9BE8-C1E93FCC7BB4}" uniqueName="2" name="user_id" queryTableFieldId="2" dataDxfId="25"/>
    <tableColumn id="3" xr3:uid="{7FCC4390-048C-4428-8F10-E5E6A0739F67}" uniqueName="3" name="prompt" queryTableFieldId="3" dataDxfId="24"/>
    <tableColumn id="4" xr3:uid="{B91E3B95-035D-479B-9F4F-35C676CBBE79}" uniqueName="4" name="likes" queryTableFieldId="4"/>
    <tableColumn id="5" xr3:uid="{47BAE193-7CE9-47F8-AFB9-FF7E763B356B}" uniqueName="5" name="shares" queryTableFieldId="5"/>
    <tableColumn id="6" xr3:uid="{25440108-A559-4A16-90FA-CE2F0EA0B772}" uniqueName="6" name="comments" queryTableFieldId="6"/>
    <tableColumn id="7" xr3:uid="{26EE99E3-2824-4A3A-84F4-733BB706D4D3}" uniqueName="7" name="platform" queryTableFieldId="7" dataDxfId="23"/>
    <tableColumn id="8" xr3:uid="{21495862-0139-4B7A-9AF7-65F59E9D44DA}" uniqueName="8" name="generation_time" queryTableFieldId="8"/>
    <tableColumn id="9" xr3:uid="{59B306F9-1ADA-47C1-80DF-8FBD7BCCA366}" uniqueName="9" name="gpu_usage" queryTableFieldId="9"/>
    <tableColumn id="10" xr3:uid="{E878DBB7-D398-405B-AC5E-8ED2AE6553AC}" uniqueName="10" name="file_size_kb" queryTableFieldId="10"/>
    <tableColumn id="11" xr3:uid="{5E93F601-2206-4283-8EC8-F83C1806D075}" uniqueName="11" name="resolution" queryTableFieldId="11" dataDxfId="22"/>
    <tableColumn id="12" xr3:uid="{B34B1C90-E53E-4E92-BFFD-2BA101BE90E0}" uniqueName="12" name="style_accuracy_score" queryTableFieldId="12"/>
    <tableColumn id="13" xr3:uid="{7D3846C4-A598-47B4-941B-AAE85F0BE478}" uniqueName="13" name="is_hand_edited" queryTableFieldId="13" dataDxfId="21"/>
    <tableColumn id="14" xr3:uid="{2127A0F1-CE09-42CB-851F-FDDCE5A6087A}" uniqueName="14" name="ethical_concerns_flag" queryTableFieldId="14" dataDxfId="20"/>
    <tableColumn id="15" xr3:uid="{42E9EDE4-5E6C-4478-8FE2-E7F28D753189}" uniqueName="15" name="creation_date" queryTableFieldId="15" dataDxfId="19"/>
    <tableColumn id="16" xr3:uid="{8A07173D-44C7-4404-9104-7FEC2CBD2F15}" uniqueName="16" name="top_comment" queryTableFieldId="16" dataDxfId="18"/>
    <tableColumn id="17" xr3:uid="{30BC14B7-8913-442C-A2FF-6D0379A53613}" uniqueName="17" name="DayWeek" queryTableFieldId="17" dataDxfId="17"/>
    <tableColumn id="21" xr3:uid="{A1945902-64B5-4608-8B30-2330F5977619}" uniqueName="21" name="Comments2" queryTableFieldId="21"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A59FA6E-4112-405C-A1DE-435D72313C31}" name="Table3" displayName="Table3" ref="A1:E63" totalsRowShown="0">
  <autoFilter ref="A1:E63" xr:uid="{AA59FA6E-4112-405C-A1DE-435D72313C31}"/>
  <tableColumns count="5">
    <tableColumn id="1" xr3:uid="{52560F50-DFA9-4682-BF82-0691D1158B8B}" name="Timeline" dataDxfId="9"/>
    <tableColumn id="2" xr3:uid="{815BB159-74C8-4B02-9D8D-B4F5DBD369D5}" name="Values"/>
    <tableColumn id="3" xr3:uid="{C0695EB6-9A10-47D4-AE7A-C1C8E2A67D06}" name="Forecast">
      <calculatedColumnFormula>_xlfn.FORECAST.ETS(A2,$B$2:$B$32,$A$2:$A$32,1,1)</calculatedColumnFormula>
    </tableColumn>
    <tableColumn id="4" xr3:uid="{F785CC33-9F4A-4351-B9E4-DE3535ED1851}" name="Lower Confidence Bound" dataDxfId="8">
      <calculatedColumnFormula>C2-_xlfn.FORECAST.ETS.CONFINT(A2,$B$2:$B$32,$A$2:$A$32,0.95,1,1)</calculatedColumnFormula>
    </tableColumn>
    <tableColumn id="5" xr3:uid="{A0DC3AB7-7DDD-47C3-8AC8-C66464CB3180}" name="Upper Confidence Bound" dataDxfId="7">
      <calculatedColumnFormula>C2+_xlfn.FORECAST.ETS.CONFINT(A2,$B$2:$B$32,$A$2:$A$32,0.95,1,1)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DA7F22-B076-4FBC-A9DD-DDC304877044}" name="Table4" displayName="Table4" ref="G1:H8" totalsRowShown="0">
  <autoFilter ref="G1:H8" xr:uid="{47DA7F22-B076-4FBC-A9DD-DDC304877044}"/>
  <tableColumns count="2">
    <tableColumn id="1" xr3:uid="{B3914C2A-68B3-40B2-A5B2-FAAFFD934B90}" name="Statistic"/>
    <tableColumn id="2" xr3:uid="{6409780C-2403-4600-9F78-9BA5890F0206}" name="Valu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V3" dT="2025-04-13T02:23:01.24" personId="{F9438A05-4618-44EB-B186-F40A6C028B1C}" id="{F4A591E6-79B0-49B8-9588-1D5C07674BDB}">
    <text>View Future Analysis For Forecast</text>
  </threadedComment>
</ThreadedComments>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reation_date" xr10:uid="{67EA3ED6-82FE-437E-9855-AB2488DD5AC7}" sourceName="creation_date">
  <pivotTables>
    <pivotTable tabId="3" name="PivotTable10"/>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1"/>
  </pivotTables>
  <state minimalRefreshVersion="6" lastRefreshVersion="6" pivotCacheId="15444213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reation_date 1" xr10:uid="{AA20DDCA-88FF-494A-87FC-43E382733574}" cache="NativeTimeline_creation_date" caption="creation_date" level="2" selectionLevel="2" scrollPosition="2025-05-19T00:00:00" style="TimeSlicerStyleDark4"/>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CEBF21F-9539-4BE9-B621-8D33347E6EC9}">
  <we:reference id="wa104379638" version="1.0.0.0" store="en-US" storeType="OMEX"/>
  <we:alternateReferences>
    <we:reference id="wa104379638" version="1.0.0.0" store="wa10437963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 Id="rId6" Type="http://schemas.microsoft.com/office/2017/10/relationships/threadedComment" Target="../threadedComments/threadedComment1.xml"/><Relationship Id="rId5" Type="http://schemas.openxmlformats.org/officeDocument/2006/relationships/comments" Target="../comments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ED104-1496-48DE-B743-57C21F75272D}">
  <dimension ref="A1:R501"/>
  <sheetViews>
    <sheetView tabSelected="1" workbookViewId="0">
      <selection activeCell="L488" sqref="L488"/>
    </sheetView>
  </sheetViews>
  <sheetFormatPr defaultRowHeight="14.4" x14ac:dyDescent="0.3"/>
  <cols>
    <col min="1" max="1" width="36.33203125" bestFit="1" customWidth="1"/>
    <col min="2" max="2" width="9.21875" bestFit="1" customWidth="1"/>
    <col min="3" max="3" width="40.33203125" bestFit="1" customWidth="1"/>
    <col min="4" max="4" width="7.21875" bestFit="1" customWidth="1"/>
    <col min="5" max="5" width="8.6640625" bestFit="1" customWidth="1"/>
    <col min="6" max="6" width="12.109375" bestFit="1" customWidth="1"/>
    <col min="7" max="7" width="10.44140625" bestFit="1" customWidth="1"/>
    <col min="8" max="8" width="16.77734375" bestFit="1" customWidth="1"/>
    <col min="9" max="9" width="11.77734375" bestFit="1" customWidth="1"/>
    <col min="10" max="10" width="12.88671875" bestFit="1" customWidth="1"/>
    <col min="11" max="11" width="11.5546875" bestFit="1" customWidth="1"/>
    <col min="12" max="12" width="21.109375" bestFit="1" customWidth="1"/>
    <col min="13" max="13" width="15.88671875" bestFit="1" customWidth="1"/>
    <col min="14" max="14" width="21.33203125" bestFit="1" customWidth="1"/>
    <col min="15" max="15" width="14.6640625" bestFit="1" customWidth="1"/>
    <col min="16" max="16" width="45" bestFit="1" customWidth="1"/>
    <col min="17" max="17" width="11" bestFit="1" customWidth="1"/>
    <col min="18" max="18" width="36.664062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1560</v>
      </c>
    </row>
    <row r="2" spans="1:18" x14ac:dyDescent="0.3">
      <c r="A2" t="s">
        <v>17</v>
      </c>
      <c r="B2" t="s">
        <v>18</v>
      </c>
      <c r="C2" t="s">
        <v>19</v>
      </c>
      <c r="D2">
        <v>916</v>
      </c>
      <c r="E2">
        <v>410</v>
      </c>
      <c r="F2">
        <v>555</v>
      </c>
      <c r="G2" t="s">
        <v>20</v>
      </c>
      <c r="H2">
        <v>4.8</v>
      </c>
      <c r="I2">
        <v>49</v>
      </c>
      <c r="J2">
        <v>1684</v>
      </c>
      <c r="K2" t="s">
        <v>21</v>
      </c>
      <c r="L2">
        <v>89</v>
      </c>
      <c r="M2" t="s">
        <v>22</v>
      </c>
      <c r="N2" t="s">
        <v>22</v>
      </c>
      <c r="O2" s="1">
        <v>45727</v>
      </c>
      <c r="P2" t="s">
        <v>23</v>
      </c>
      <c r="Q2" t="s">
        <v>24</v>
      </c>
      <c r="R2" t="s">
        <v>1562</v>
      </c>
    </row>
    <row r="3" spans="1:18" x14ac:dyDescent="0.3">
      <c r="A3" t="s">
        <v>25</v>
      </c>
      <c r="B3" t="s">
        <v>26</v>
      </c>
      <c r="C3" t="s">
        <v>27</v>
      </c>
      <c r="D3">
        <v>2965</v>
      </c>
      <c r="E3">
        <v>1361</v>
      </c>
      <c r="F3">
        <v>417</v>
      </c>
      <c r="G3" t="s">
        <v>20</v>
      </c>
      <c r="H3">
        <v>11.11</v>
      </c>
      <c r="I3">
        <v>81</v>
      </c>
      <c r="J3">
        <v>2808</v>
      </c>
      <c r="K3" t="s">
        <v>21</v>
      </c>
      <c r="L3">
        <v>92</v>
      </c>
      <c r="M3" t="s">
        <v>22</v>
      </c>
      <c r="N3" t="s">
        <v>28</v>
      </c>
      <c r="O3" s="1">
        <v>45727</v>
      </c>
      <c r="P3" t="s">
        <v>29</v>
      </c>
      <c r="Q3" t="s">
        <v>24</v>
      </c>
      <c r="R3" t="s">
        <v>1574</v>
      </c>
    </row>
    <row r="4" spans="1:18" x14ac:dyDescent="0.3">
      <c r="A4" t="s">
        <v>30</v>
      </c>
      <c r="B4" t="s">
        <v>31</v>
      </c>
      <c r="C4" t="s">
        <v>32</v>
      </c>
      <c r="D4">
        <v>4727</v>
      </c>
      <c r="E4">
        <v>655</v>
      </c>
      <c r="F4">
        <v>785</v>
      </c>
      <c r="G4" t="s">
        <v>33</v>
      </c>
      <c r="H4">
        <v>5.56</v>
      </c>
      <c r="I4">
        <v>41</v>
      </c>
      <c r="J4">
        <v>1800</v>
      </c>
      <c r="K4" t="s">
        <v>34</v>
      </c>
      <c r="L4">
        <v>61</v>
      </c>
      <c r="M4" t="s">
        <v>28</v>
      </c>
      <c r="N4" t="s">
        <v>28</v>
      </c>
      <c r="O4" s="1">
        <v>45722</v>
      </c>
      <c r="P4" t="s">
        <v>35</v>
      </c>
      <c r="Q4" t="s">
        <v>36</v>
      </c>
      <c r="R4" t="s">
        <v>1572</v>
      </c>
    </row>
    <row r="5" spans="1:18" x14ac:dyDescent="0.3">
      <c r="A5" t="s">
        <v>37</v>
      </c>
      <c r="B5" t="s">
        <v>38</v>
      </c>
      <c r="C5" t="s">
        <v>39</v>
      </c>
      <c r="D5">
        <v>1629</v>
      </c>
      <c r="E5">
        <v>1954</v>
      </c>
      <c r="F5">
        <v>212</v>
      </c>
      <c r="G5" t="s">
        <v>40</v>
      </c>
      <c r="H5">
        <v>12.45</v>
      </c>
      <c r="I5">
        <v>88</v>
      </c>
      <c r="J5">
        <v>479</v>
      </c>
      <c r="K5" t="s">
        <v>34</v>
      </c>
      <c r="L5">
        <v>76</v>
      </c>
      <c r="M5" t="s">
        <v>28</v>
      </c>
      <c r="N5" t="s">
        <v>28</v>
      </c>
      <c r="O5" s="1">
        <v>45739</v>
      </c>
      <c r="P5" t="s">
        <v>41</v>
      </c>
      <c r="Q5" t="s">
        <v>42</v>
      </c>
      <c r="R5" t="s">
        <v>1572</v>
      </c>
    </row>
    <row r="6" spans="1:18" x14ac:dyDescent="0.3">
      <c r="A6" t="s">
        <v>43</v>
      </c>
      <c r="B6" t="s">
        <v>44</v>
      </c>
      <c r="C6" t="s">
        <v>45</v>
      </c>
      <c r="D6">
        <v>2573</v>
      </c>
      <c r="E6">
        <v>1281</v>
      </c>
      <c r="F6">
        <v>913</v>
      </c>
      <c r="G6" t="s">
        <v>40</v>
      </c>
      <c r="H6">
        <v>4.8</v>
      </c>
      <c r="I6">
        <v>64</v>
      </c>
      <c r="J6">
        <v>1789</v>
      </c>
      <c r="K6" t="s">
        <v>46</v>
      </c>
      <c r="L6">
        <v>58</v>
      </c>
      <c r="M6" t="s">
        <v>28</v>
      </c>
      <c r="N6" t="s">
        <v>22</v>
      </c>
      <c r="O6" s="1">
        <v>45722</v>
      </c>
      <c r="P6" t="s">
        <v>47</v>
      </c>
      <c r="Q6" t="s">
        <v>36</v>
      </c>
      <c r="R6" t="s">
        <v>1564</v>
      </c>
    </row>
    <row r="7" spans="1:18" x14ac:dyDescent="0.3">
      <c r="A7" t="s">
        <v>48</v>
      </c>
      <c r="B7" t="s">
        <v>49</v>
      </c>
      <c r="C7" t="s">
        <v>27</v>
      </c>
      <c r="D7">
        <v>3715</v>
      </c>
      <c r="E7">
        <v>115</v>
      </c>
      <c r="F7">
        <v>949</v>
      </c>
      <c r="G7" t="s">
        <v>50</v>
      </c>
      <c r="H7">
        <v>5.47</v>
      </c>
      <c r="I7">
        <v>86</v>
      </c>
      <c r="J7">
        <v>2320</v>
      </c>
      <c r="K7" t="s">
        <v>21</v>
      </c>
      <c r="L7">
        <v>52</v>
      </c>
      <c r="M7" t="s">
        <v>28</v>
      </c>
      <c r="N7" t="s">
        <v>22</v>
      </c>
      <c r="O7" s="1">
        <v>45719</v>
      </c>
      <c r="P7" t="s">
        <v>51</v>
      </c>
      <c r="Q7" t="s">
        <v>52</v>
      </c>
      <c r="R7" t="s">
        <v>1562</v>
      </c>
    </row>
    <row r="8" spans="1:18" x14ac:dyDescent="0.3">
      <c r="A8" t="s">
        <v>53</v>
      </c>
      <c r="B8" t="s">
        <v>54</v>
      </c>
      <c r="C8" t="s">
        <v>32</v>
      </c>
      <c r="D8">
        <v>2334</v>
      </c>
      <c r="E8">
        <v>877</v>
      </c>
      <c r="F8">
        <v>988</v>
      </c>
      <c r="G8" t="s">
        <v>50</v>
      </c>
      <c r="H8">
        <v>12.15</v>
      </c>
      <c r="I8">
        <v>49</v>
      </c>
      <c r="J8">
        <v>2708</v>
      </c>
      <c r="K8" t="s">
        <v>34</v>
      </c>
      <c r="L8">
        <v>82</v>
      </c>
      <c r="M8" t="s">
        <v>22</v>
      </c>
      <c r="N8" t="s">
        <v>28</v>
      </c>
      <c r="O8" s="1">
        <v>45726</v>
      </c>
      <c r="P8" t="s">
        <v>55</v>
      </c>
      <c r="Q8" t="s">
        <v>52</v>
      </c>
      <c r="R8" t="s">
        <v>1563</v>
      </c>
    </row>
    <row r="9" spans="1:18" x14ac:dyDescent="0.3">
      <c r="A9" t="s">
        <v>56</v>
      </c>
      <c r="B9" t="s">
        <v>57</v>
      </c>
      <c r="C9" t="s">
        <v>58</v>
      </c>
      <c r="D9">
        <v>1947</v>
      </c>
      <c r="E9">
        <v>1129</v>
      </c>
      <c r="F9">
        <v>124</v>
      </c>
      <c r="G9" t="s">
        <v>50</v>
      </c>
      <c r="H9">
        <v>4.01</v>
      </c>
      <c r="I9">
        <v>58</v>
      </c>
      <c r="J9">
        <v>723</v>
      </c>
      <c r="K9" t="s">
        <v>21</v>
      </c>
      <c r="L9">
        <v>97</v>
      </c>
      <c r="M9" t="s">
        <v>28</v>
      </c>
      <c r="N9" t="s">
        <v>28</v>
      </c>
      <c r="O9" s="1">
        <v>45730</v>
      </c>
      <c r="P9" t="s">
        <v>59</v>
      </c>
      <c r="Q9" t="s">
        <v>60</v>
      </c>
      <c r="R9" t="s">
        <v>1564</v>
      </c>
    </row>
    <row r="10" spans="1:18" x14ac:dyDescent="0.3">
      <c r="A10" t="s">
        <v>61</v>
      </c>
      <c r="B10" t="s">
        <v>62</v>
      </c>
      <c r="C10" t="s">
        <v>39</v>
      </c>
      <c r="D10">
        <v>1851</v>
      </c>
      <c r="E10">
        <v>1310</v>
      </c>
      <c r="F10">
        <v>322</v>
      </c>
      <c r="G10" t="s">
        <v>50</v>
      </c>
      <c r="H10">
        <v>5.16</v>
      </c>
      <c r="I10">
        <v>40</v>
      </c>
      <c r="J10">
        <v>1394</v>
      </c>
      <c r="K10" t="s">
        <v>34</v>
      </c>
      <c r="L10">
        <v>62</v>
      </c>
      <c r="M10" t="s">
        <v>28</v>
      </c>
      <c r="N10" t="s">
        <v>28</v>
      </c>
      <c r="O10" s="1">
        <v>45730</v>
      </c>
      <c r="P10" t="s">
        <v>63</v>
      </c>
      <c r="Q10" t="s">
        <v>60</v>
      </c>
      <c r="R10" t="s">
        <v>1563</v>
      </c>
    </row>
    <row r="11" spans="1:18" x14ac:dyDescent="0.3">
      <c r="A11" t="s">
        <v>64</v>
      </c>
      <c r="B11" t="s">
        <v>65</v>
      </c>
      <c r="C11" t="s">
        <v>45</v>
      </c>
      <c r="D11">
        <v>4192</v>
      </c>
      <c r="E11">
        <v>1900</v>
      </c>
      <c r="F11">
        <v>498</v>
      </c>
      <c r="G11" t="s">
        <v>20</v>
      </c>
      <c r="H11">
        <v>8.2899999999999991</v>
      </c>
      <c r="I11">
        <v>72</v>
      </c>
      <c r="J11">
        <v>4802</v>
      </c>
      <c r="K11" t="s">
        <v>46</v>
      </c>
      <c r="L11">
        <v>74</v>
      </c>
      <c r="M11" t="s">
        <v>28</v>
      </c>
      <c r="N11" t="s">
        <v>28</v>
      </c>
      <c r="O11" s="1">
        <v>45747</v>
      </c>
      <c r="P11" t="s">
        <v>66</v>
      </c>
      <c r="Q11" t="s">
        <v>52</v>
      </c>
      <c r="R11" t="s">
        <v>1571</v>
      </c>
    </row>
    <row r="12" spans="1:18" x14ac:dyDescent="0.3">
      <c r="A12" t="s">
        <v>67</v>
      </c>
      <c r="B12" t="s">
        <v>68</v>
      </c>
      <c r="C12" t="s">
        <v>69</v>
      </c>
      <c r="D12">
        <v>3451</v>
      </c>
      <c r="E12">
        <v>731</v>
      </c>
      <c r="F12">
        <v>762</v>
      </c>
      <c r="G12" t="s">
        <v>40</v>
      </c>
      <c r="H12">
        <v>12.14</v>
      </c>
      <c r="I12">
        <v>46</v>
      </c>
      <c r="J12">
        <v>1537</v>
      </c>
      <c r="K12" t="s">
        <v>21</v>
      </c>
      <c r="L12">
        <v>72</v>
      </c>
      <c r="M12" t="s">
        <v>28</v>
      </c>
      <c r="N12" t="s">
        <v>28</v>
      </c>
      <c r="O12" s="1">
        <v>45738</v>
      </c>
      <c r="P12" t="s">
        <v>70</v>
      </c>
      <c r="Q12" t="s">
        <v>71</v>
      </c>
      <c r="R12" t="s">
        <v>1578</v>
      </c>
    </row>
    <row r="13" spans="1:18" x14ac:dyDescent="0.3">
      <c r="A13" t="s">
        <v>72</v>
      </c>
      <c r="B13" t="s">
        <v>73</v>
      </c>
      <c r="C13" t="s">
        <v>45</v>
      </c>
      <c r="D13">
        <v>4170</v>
      </c>
      <c r="E13">
        <v>1271</v>
      </c>
      <c r="F13">
        <v>765</v>
      </c>
      <c r="G13" t="s">
        <v>33</v>
      </c>
      <c r="H13">
        <v>1.68</v>
      </c>
      <c r="I13">
        <v>37</v>
      </c>
      <c r="J13">
        <v>3316</v>
      </c>
      <c r="K13" t="s">
        <v>46</v>
      </c>
      <c r="L13">
        <v>63</v>
      </c>
      <c r="M13" t="s">
        <v>22</v>
      </c>
      <c r="N13" t="s">
        <v>28</v>
      </c>
      <c r="O13" s="1">
        <v>45742</v>
      </c>
      <c r="P13" t="s">
        <v>74</v>
      </c>
      <c r="Q13" t="s">
        <v>75</v>
      </c>
      <c r="R13" t="s">
        <v>1561</v>
      </c>
    </row>
    <row r="14" spans="1:18" x14ac:dyDescent="0.3">
      <c r="A14" t="s">
        <v>76</v>
      </c>
      <c r="B14" t="s">
        <v>77</v>
      </c>
      <c r="C14" t="s">
        <v>58</v>
      </c>
      <c r="D14">
        <v>2163</v>
      </c>
      <c r="E14">
        <v>1365</v>
      </c>
      <c r="F14">
        <v>326</v>
      </c>
      <c r="G14" t="s">
        <v>20</v>
      </c>
      <c r="H14">
        <v>11.85</v>
      </c>
      <c r="I14">
        <v>61</v>
      </c>
      <c r="J14">
        <v>1508</v>
      </c>
      <c r="K14" t="s">
        <v>46</v>
      </c>
      <c r="L14">
        <v>79</v>
      </c>
      <c r="M14" t="s">
        <v>22</v>
      </c>
      <c r="N14" t="s">
        <v>22</v>
      </c>
      <c r="O14" s="1">
        <v>45737</v>
      </c>
      <c r="P14" t="s">
        <v>78</v>
      </c>
      <c r="Q14" t="s">
        <v>60</v>
      </c>
      <c r="R14" t="s">
        <v>1579</v>
      </c>
    </row>
    <row r="15" spans="1:18" x14ac:dyDescent="0.3">
      <c r="A15" t="s">
        <v>79</v>
      </c>
      <c r="B15" t="s">
        <v>80</v>
      </c>
      <c r="C15" t="s">
        <v>81</v>
      </c>
      <c r="D15">
        <v>4764</v>
      </c>
      <c r="E15">
        <v>1969</v>
      </c>
      <c r="F15">
        <v>862</v>
      </c>
      <c r="G15" t="s">
        <v>40</v>
      </c>
      <c r="H15">
        <v>6.01</v>
      </c>
      <c r="I15">
        <v>49</v>
      </c>
      <c r="J15">
        <v>2578</v>
      </c>
      <c r="K15" t="s">
        <v>46</v>
      </c>
      <c r="L15">
        <v>52</v>
      </c>
      <c r="M15" t="s">
        <v>22</v>
      </c>
      <c r="N15" t="s">
        <v>22</v>
      </c>
      <c r="O15" s="1">
        <v>45743</v>
      </c>
      <c r="P15" t="s">
        <v>82</v>
      </c>
      <c r="Q15" t="s">
        <v>36</v>
      </c>
      <c r="R15" t="s">
        <v>1578</v>
      </c>
    </row>
    <row r="16" spans="1:18" x14ac:dyDescent="0.3">
      <c r="A16" t="s">
        <v>83</v>
      </c>
      <c r="B16" t="s">
        <v>84</v>
      </c>
      <c r="C16" t="s">
        <v>19</v>
      </c>
      <c r="D16">
        <v>3734</v>
      </c>
      <c r="E16">
        <v>197</v>
      </c>
      <c r="F16">
        <v>326</v>
      </c>
      <c r="G16" t="s">
        <v>40</v>
      </c>
      <c r="H16">
        <v>8.4499999999999993</v>
      </c>
      <c r="I16">
        <v>69</v>
      </c>
      <c r="J16">
        <v>3540</v>
      </c>
      <c r="K16" t="s">
        <v>21</v>
      </c>
      <c r="L16">
        <v>76</v>
      </c>
      <c r="M16" t="s">
        <v>28</v>
      </c>
      <c r="N16" t="s">
        <v>28</v>
      </c>
      <c r="O16" s="1">
        <v>45747</v>
      </c>
      <c r="P16" t="s">
        <v>85</v>
      </c>
      <c r="Q16" t="s">
        <v>52</v>
      </c>
      <c r="R16" t="s">
        <v>1571</v>
      </c>
    </row>
    <row r="17" spans="1:18" x14ac:dyDescent="0.3">
      <c r="A17" t="s">
        <v>86</v>
      </c>
      <c r="B17" t="s">
        <v>87</v>
      </c>
      <c r="C17" t="s">
        <v>45</v>
      </c>
      <c r="D17">
        <v>2337</v>
      </c>
      <c r="E17">
        <v>1072</v>
      </c>
      <c r="F17">
        <v>59</v>
      </c>
      <c r="G17" t="s">
        <v>20</v>
      </c>
      <c r="H17">
        <v>10.27</v>
      </c>
      <c r="I17">
        <v>63</v>
      </c>
      <c r="J17">
        <v>1608</v>
      </c>
      <c r="K17" t="s">
        <v>21</v>
      </c>
      <c r="L17">
        <v>63</v>
      </c>
      <c r="M17" t="s">
        <v>28</v>
      </c>
      <c r="N17" t="s">
        <v>28</v>
      </c>
      <c r="O17" s="1">
        <v>45742</v>
      </c>
      <c r="P17" t="s">
        <v>88</v>
      </c>
      <c r="Q17" t="s">
        <v>75</v>
      </c>
      <c r="R17" t="s">
        <v>1563</v>
      </c>
    </row>
    <row r="18" spans="1:18" x14ac:dyDescent="0.3">
      <c r="A18" t="s">
        <v>89</v>
      </c>
      <c r="B18" t="s">
        <v>90</v>
      </c>
      <c r="C18" t="s">
        <v>45</v>
      </c>
      <c r="D18">
        <v>1279</v>
      </c>
      <c r="E18">
        <v>1556</v>
      </c>
      <c r="F18">
        <v>53</v>
      </c>
      <c r="G18" t="s">
        <v>20</v>
      </c>
      <c r="H18">
        <v>13.85</v>
      </c>
      <c r="I18">
        <v>31</v>
      </c>
      <c r="J18">
        <v>4521</v>
      </c>
      <c r="K18" t="s">
        <v>46</v>
      </c>
      <c r="L18">
        <v>74</v>
      </c>
      <c r="M18" t="s">
        <v>28</v>
      </c>
      <c r="N18" t="s">
        <v>22</v>
      </c>
      <c r="O18" s="1">
        <v>45729</v>
      </c>
      <c r="P18" t="s">
        <v>91</v>
      </c>
      <c r="Q18" t="s">
        <v>36</v>
      </c>
      <c r="R18" t="s">
        <v>1564</v>
      </c>
    </row>
    <row r="19" spans="1:18" x14ac:dyDescent="0.3">
      <c r="A19" t="s">
        <v>92</v>
      </c>
      <c r="B19" t="s">
        <v>93</v>
      </c>
      <c r="C19" t="s">
        <v>58</v>
      </c>
      <c r="D19">
        <v>2460</v>
      </c>
      <c r="E19">
        <v>1996</v>
      </c>
      <c r="F19">
        <v>152</v>
      </c>
      <c r="G19" t="s">
        <v>20</v>
      </c>
      <c r="H19">
        <v>7.71</v>
      </c>
      <c r="I19">
        <v>69</v>
      </c>
      <c r="J19">
        <v>2667</v>
      </c>
      <c r="K19" t="s">
        <v>34</v>
      </c>
      <c r="L19">
        <v>53</v>
      </c>
      <c r="M19" t="s">
        <v>28</v>
      </c>
      <c r="N19" t="s">
        <v>22</v>
      </c>
      <c r="O19" s="1">
        <v>45747</v>
      </c>
      <c r="P19" t="s">
        <v>94</v>
      </c>
      <c r="Q19" t="s">
        <v>52</v>
      </c>
      <c r="R19" t="s">
        <v>1561</v>
      </c>
    </row>
    <row r="20" spans="1:18" x14ac:dyDescent="0.3">
      <c r="A20" t="s">
        <v>95</v>
      </c>
      <c r="B20" t="s">
        <v>96</v>
      </c>
      <c r="C20" t="s">
        <v>97</v>
      </c>
      <c r="D20">
        <v>3972</v>
      </c>
      <c r="E20">
        <v>519</v>
      </c>
      <c r="F20">
        <v>303</v>
      </c>
      <c r="G20" t="s">
        <v>40</v>
      </c>
      <c r="H20">
        <v>14.78</v>
      </c>
      <c r="I20">
        <v>66</v>
      </c>
      <c r="J20">
        <v>1058</v>
      </c>
      <c r="K20" t="s">
        <v>46</v>
      </c>
      <c r="L20">
        <v>99</v>
      </c>
      <c r="M20" t="s">
        <v>28</v>
      </c>
      <c r="N20" t="s">
        <v>22</v>
      </c>
      <c r="O20" s="1">
        <v>45725</v>
      </c>
      <c r="P20" t="s">
        <v>98</v>
      </c>
      <c r="Q20" t="s">
        <v>42</v>
      </c>
      <c r="R20" t="s">
        <v>1573</v>
      </c>
    </row>
    <row r="21" spans="1:18" x14ac:dyDescent="0.3">
      <c r="A21" t="s">
        <v>99</v>
      </c>
      <c r="B21" t="s">
        <v>100</v>
      </c>
      <c r="C21" t="s">
        <v>97</v>
      </c>
      <c r="D21">
        <v>2332</v>
      </c>
      <c r="E21">
        <v>678</v>
      </c>
      <c r="F21">
        <v>557</v>
      </c>
      <c r="G21" t="s">
        <v>20</v>
      </c>
      <c r="H21">
        <v>7.4</v>
      </c>
      <c r="I21">
        <v>35</v>
      </c>
      <c r="J21">
        <v>4922</v>
      </c>
      <c r="K21" t="s">
        <v>21</v>
      </c>
      <c r="L21">
        <v>58</v>
      </c>
      <c r="M21" t="s">
        <v>22</v>
      </c>
      <c r="N21" t="s">
        <v>28</v>
      </c>
      <c r="O21" s="1">
        <v>45736</v>
      </c>
      <c r="P21" t="s">
        <v>101</v>
      </c>
      <c r="Q21" t="s">
        <v>36</v>
      </c>
      <c r="R21" t="s">
        <v>1578</v>
      </c>
    </row>
    <row r="22" spans="1:18" x14ac:dyDescent="0.3">
      <c r="A22" t="s">
        <v>102</v>
      </c>
      <c r="B22" t="s">
        <v>103</v>
      </c>
      <c r="C22" t="s">
        <v>104</v>
      </c>
      <c r="D22">
        <v>744</v>
      </c>
      <c r="E22">
        <v>420</v>
      </c>
      <c r="F22">
        <v>178</v>
      </c>
      <c r="G22" t="s">
        <v>50</v>
      </c>
      <c r="H22">
        <v>9.33</v>
      </c>
      <c r="I22">
        <v>83</v>
      </c>
      <c r="J22">
        <v>348</v>
      </c>
      <c r="K22" t="s">
        <v>46</v>
      </c>
      <c r="L22">
        <v>92</v>
      </c>
      <c r="M22" t="s">
        <v>22</v>
      </c>
      <c r="N22" t="s">
        <v>22</v>
      </c>
      <c r="O22" s="1">
        <v>45746</v>
      </c>
      <c r="P22" t="s">
        <v>105</v>
      </c>
      <c r="Q22" t="s">
        <v>42</v>
      </c>
      <c r="R22" t="s">
        <v>1571</v>
      </c>
    </row>
    <row r="23" spans="1:18" x14ac:dyDescent="0.3">
      <c r="A23" t="s">
        <v>106</v>
      </c>
      <c r="B23" t="s">
        <v>107</v>
      </c>
      <c r="C23" t="s">
        <v>32</v>
      </c>
      <c r="D23">
        <v>1413</v>
      </c>
      <c r="E23">
        <v>84</v>
      </c>
      <c r="F23">
        <v>306</v>
      </c>
      <c r="G23" t="s">
        <v>50</v>
      </c>
      <c r="H23">
        <v>7.99</v>
      </c>
      <c r="I23">
        <v>57</v>
      </c>
      <c r="J23">
        <v>4471</v>
      </c>
      <c r="K23" t="s">
        <v>46</v>
      </c>
      <c r="L23">
        <v>98</v>
      </c>
      <c r="M23" t="s">
        <v>22</v>
      </c>
      <c r="N23" t="s">
        <v>22</v>
      </c>
      <c r="O23" s="1">
        <v>45729</v>
      </c>
      <c r="P23" t="s">
        <v>108</v>
      </c>
      <c r="Q23" t="s">
        <v>36</v>
      </c>
      <c r="R23" t="s">
        <v>1579</v>
      </c>
    </row>
    <row r="24" spans="1:18" x14ac:dyDescent="0.3">
      <c r="A24" t="s">
        <v>109</v>
      </c>
      <c r="B24" t="s">
        <v>110</v>
      </c>
      <c r="C24" t="s">
        <v>81</v>
      </c>
      <c r="D24">
        <v>4758</v>
      </c>
      <c r="E24">
        <v>879</v>
      </c>
      <c r="F24">
        <v>777</v>
      </c>
      <c r="G24" t="s">
        <v>20</v>
      </c>
      <c r="H24">
        <v>5.63</v>
      </c>
      <c r="I24">
        <v>43</v>
      </c>
      <c r="J24">
        <v>1278</v>
      </c>
      <c r="K24" t="s">
        <v>21</v>
      </c>
      <c r="L24">
        <v>89</v>
      </c>
      <c r="M24" t="s">
        <v>28</v>
      </c>
      <c r="N24" t="s">
        <v>28</v>
      </c>
      <c r="O24" s="1">
        <v>45726</v>
      </c>
      <c r="P24" t="s">
        <v>111</v>
      </c>
      <c r="Q24" t="s">
        <v>52</v>
      </c>
      <c r="R24" t="s">
        <v>1565</v>
      </c>
    </row>
    <row r="25" spans="1:18" x14ac:dyDescent="0.3">
      <c r="A25" t="s">
        <v>112</v>
      </c>
      <c r="B25" t="s">
        <v>113</v>
      </c>
      <c r="C25" t="s">
        <v>19</v>
      </c>
      <c r="D25">
        <v>683</v>
      </c>
      <c r="E25">
        <v>1836</v>
      </c>
      <c r="F25">
        <v>222</v>
      </c>
      <c r="G25" t="s">
        <v>40</v>
      </c>
      <c r="H25">
        <v>9.14</v>
      </c>
      <c r="I25">
        <v>85</v>
      </c>
      <c r="J25">
        <v>1760</v>
      </c>
      <c r="K25" t="s">
        <v>46</v>
      </c>
      <c r="L25">
        <v>67</v>
      </c>
      <c r="M25" t="s">
        <v>28</v>
      </c>
      <c r="N25" t="s">
        <v>28</v>
      </c>
      <c r="O25" s="1">
        <v>45733</v>
      </c>
      <c r="P25" t="s">
        <v>114</v>
      </c>
      <c r="Q25" t="s">
        <v>52</v>
      </c>
      <c r="R25" t="s">
        <v>1571</v>
      </c>
    </row>
    <row r="26" spans="1:18" x14ac:dyDescent="0.3">
      <c r="A26" t="s">
        <v>115</v>
      </c>
      <c r="B26" t="s">
        <v>116</v>
      </c>
      <c r="C26" t="s">
        <v>27</v>
      </c>
      <c r="D26">
        <v>4514</v>
      </c>
      <c r="E26">
        <v>596</v>
      </c>
      <c r="F26">
        <v>953</v>
      </c>
      <c r="G26" t="s">
        <v>50</v>
      </c>
      <c r="H26">
        <v>14.84</v>
      </c>
      <c r="I26">
        <v>63</v>
      </c>
      <c r="J26">
        <v>437</v>
      </c>
      <c r="K26" t="s">
        <v>46</v>
      </c>
      <c r="L26">
        <v>70</v>
      </c>
      <c r="M26" t="s">
        <v>22</v>
      </c>
      <c r="N26" t="s">
        <v>28</v>
      </c>
      <c r="O26" s="1">
        <v>45745</v>
      </c>
      <c r="P26" t="s">
        <v>117</v>
      </c>
      <c r="Q26" t="s">
        <v>71</v>
      </c>
      <c r="R26" t="s">
        <v>1580</v>
      </c>
    </row>
    <row r="27" spans="1:18" x14ac:dyDescent="0.3">
      <c r="A27" t="s">
        <v>118</v>
      </c>
      <c r="B27" t="s">
        <v>119</v>
      </c>
      <c r="C27" t="s">
        <v>104</v>
      </c>
      <c r="D27">
        <v>1743</v>
      </c>
      <c r="E27">
        <v>648</v>
      </c>
      <c r="F27">
        <v>489</v>
      </c>
      <c r="G27" t="s">
        <v>50</v>
      </c>
      <c r="H27">
        <v>10.31</v>
      </c>
      <c r="I27">
        <v>70</v>
      </c>
      <c r="J27">
        <v>4244</v>
      </c>
      <c r="K27" t="s">
        <v>34</v>
      </c>
      <c r="L27">
        <v>96</v>
      </c>
      <c r="M27" t="s">
        <v>28</v>
      </c>
      <c r="N27" t="s">
        <v>22</v>
      </c>
      <c r="O27" s="1">
        <v>45726</v>
      </c>
      <c r="P27" t="s">
        <v>120</v>
      </c>
      <c r="Q27" t="s">
        <v>52</v>
      </c>
      <c r="R27" t="s">
        <v>1562</v>
      </c>
    </row>
    <row r="28" spans="1:18" x14ac:dyDescent="0.3">
      <c r="A28" t="s">
        <v>121</v>
      </c>
      <c r="B28" t="s">
        <v>122</v>
      </c>
      <c r="C28" t="s">
        <v>97</v>
      </c>
      <c r="D28">
        <v>2410</v>
      </c>
      <c r="E28">
        <v>726</v>
      </c>
      <c r="F28">
        <v>237</v>
      </c>
      <c r="G28" t="s">
        <v>50</v>
      </c>
      <c r="H28">
        <v>4.9800000000000004</v>
      </c>
      <c r="I28">
        <v>81</v>
      </c>
      <c r="J28">
        <v>3600</v>
      </c>
      <c r="K28" t="s">
        <v>21</v>
      </c>
      <c r="L28">
        <v>94</v>
      </c>
      <c r="M28" t="s">
        <v>22</v>
      </c>
      <c r="N28" t="s">
        <v>28</v>
      </c>
      <c r="O28" s="1">
        <v>45720</v>
      </c>
      <c r="P28" t="s">
        <v>123</v>
      </c>
      <c r="Q28" t="s">
        <v>24</v>
      </c>
      <c r="R28" t="s">
        <v>1579</v>
      </c>
    </row>
    <row r="29" spans="1:18" x14ac:dyDescent="0.3">
      <c r="A29" t="s">
        <v>124</v>
      </c>
      <c r="B29" t="s">
        <v>125</v>
      </c>
      <c r="C29" t="s">
        <v>19</v>
      </c>
      <c r="D29">
        <v>3931</v>
      </c>
      <c r="E29">
        <v>448</v>
      </c>
      <c r="F29">
        <v>117</v>
      </c>
      <c r="G29" t="s">
        <v>20</v>
      </c>
      <c r="H29">
        <v>7.28</v>
      </c>
      <c r="I29">
        <v>56</v>
      </c>
      <c r="J29">
        <v>3948</v>
      </c>
      <c r="K29" t="s">
        <v>46</v>
      </c>
      <c r="L29">
        <v>64</v>
      </c>
      <c r="M29" t="s">
        <v>22</v>
      </c>
      <c r="N29" t="s">
        <v>28</v>
      </c>
      <c r="O29" s="1">
        <v>45738</v>
      </c>
      <c r="P29" t="s">
        <v>126</v>
      </c>
      <c r="Q29" t="s">
        <v>71</v>
      </c>
      <c r="R29" t="s">
        <v>1561</v>
      </c>
    </row>
    <row r="30" spans="1:18" x14ac:dyDescent="0.3">
      <c r="A30" t="s">
        <v>127</v>
      </c>
      <c r="B30" t="s">
        <v>128</v>
      </c>
      <c r="C30" t="s">
        <v>97</v>
      </c>
      <c r="D30">
        <v>1111</v>
      </c>
      <c r="E30">
        <v>954</v>
      </c>
      <c r="F30">
        <v>806</v>
      </c>
      <c r="G30" t="s">
        <v>20</v>
      </c>
      <c r="H30">
        <v>6.37</v>
      </c>
      <c r="I30">
        <v>83</v>
      </c>
      <c r="J30">
        <v>4943</v>
      </c>
      <c r="K30" t="s">
        <v>46</v>
      </c>
      <c r="L30">
        <v>59</v>
      </c>
      <c r="M30" t="s">
        <v>28</v>
      </c>
      <c r="N30" t="s">
        <v>28</v>
      </c>
      <c r="O30" s="1">
        <v>45737</v>
      </c>
      <c r="P30" t="s">
        <v>129</v>
      </c>
      <c r="Q30" t="s">
        <v>60</v>
      </c>
      <c r="R30" t="s">
        <v>1574</v>
      </c>
    </row>
    <row r="31" spans="1:18" x14ac:dyDescent="0.3">
      <c r="A31" t="s">
        <v>130</v>
      </c>
      <c r="B31" t="s">
        <v>131</v>
      </c>
      <c r="C31" t="s">
        <v>132</v>
      </c>
      <c r="D31">
        <v>4903</v>
      </c>
      <c r="E31">
        <v>1956</v>
      </c>
      <c r="F31">
        <v>198</v>
      </c>
      <c r="G31" t="s">
        <v>20</v>
      </c>
      <c r="H31">
        <v>7.35</v>
      </c>
      <c r="I31">
        <v>85</v>
      </c>
      <c r="J31">
        <v>1267</v>
      </c>
      <c r="K31" t="s">
        <v>46</v>
      </c>
      <c r="L31">
        <v>95</v>
      </c>
      <c r="M31" t="s">
        <v>22</v>
      </c>
      <c r="N31" t="s">
        <v>22</v>
      </c>
      <c r="O31" s="1">
        <v>45730</v>
      </c>
      <c r="P31" t="s">
        <v>133</v>
      </c>
      <c r="Q31" t="s">
        <v>60</v>
      </c>
      <c r="R31" t="s">
        <v>1565</v>
      </c>
    </row>
    <row r="32" spans="1:18" x14ac:dyDescent="0.3">
      <c r="A32" t="s">
        <v>134</v>
      </c>
      <c r="B32" t="s">
        <v>135</v>
      </c>
      <c r="C32" t="s">
        <v>97</v>
      </c>
      <c r="D32">
        <v>188</v>
      </c>
      <c r="E32">
        <v>789</v>
      </c>
      <c r="F32">
        <v>955</v>
      </c>
      <c r="G32" t="s">
        <v>40</v>
      </c>
      <c r="H32">
        <v>7.23</v>
      </c>
      <c r="I32">
        <v>38</v>
      </c>
      <c r="J32">
        <v>3213</v>
      </c>
      <c r="K32" t="s">
        <v>34</v>
      </c>
      <c r="L32">
        <v>55</v>
      </c>
      <c r="M32" t="s">
        <v>28</v>
      </c>
      <c r="N32" t="s">
        <v>28</v>
      </c>
      <c r="O32" s="1">
        <v>45737</v>
      </c>
      <c r="P32" t="s">
        <v>136</v>
      </c>
      <c r="Q32" t="s">
        <v>60</v>
      </c>
      <c r="R32" t="s">
        <v>1579</v>
      </c>
    </row>
    <row r="33" spans="1:18" x14ac:dyDescent="0.3">
      <c r="A33" t="s">
        <v>137</v>
      </c>
      <c r="B33" t="s">
        <v>138</v>
      </c>
      <c r="C33" t="s">
        <v>58</v>
      </c>
      <c r="D33">
        <v>2056</v>
      </c>
      <c r="E33">
        <v>1740</v>
      </c>
      <c r="F33">
        <v>571</v>
      </c>
      <c r="G33" t="s">
        <v>50</v>
      </c>
      <c r="H33">
        <v>5.01</v>
      </c>
      <c r="I33">
        <v>46</v>
      </c>
      <c r="J33">
        <v>2496</v>
      </c>
      <c r="K33" t="s">
        <v>46</v>
      </c>
      <c r="L33">
        <v>62</v>
      </c>
      <c r="M33" t="s">
        <v>28</v>
      </c>
      <c r="N33" t="s">
        <v>28</v>
      </c>
      <c r="O33" s="1">
        <v>45731</v>
      </c>
      <c r="P33" t="s">
        <v>139</v>
      </c>
      <c r="Q33" t="s">
        <v>71</v>
      </c>
      <c r="R33" t="s">
        <v>1573</v>
      </c>
    </row>
    <row r="34" spans="1:18" x14ac:dyDescent="0.3">
      <c r="A34" t="s">
        <v>140</v>
      </c>
      <c r="B34" t="s">
        <v>141</v>
      </c>
      <c r="C34" t="s">
        <v>104</v>
      </c>
      <c r="D34">
        <v>3234</v>
      </c>
      <c r="E34">
        <v>984</v>
      </c>
      <c r="F34">
        <v>998</v>
      </c>
      <c r="G34" t="s">
        <v>50</v>
      </c>
      <c r="H34">
        <v>10.029999999999999</v>
      </c>
      <c r="I34">
        <v>66</v>
      </c>
      <c r="J34">
        <v>3844</v>
      </c>
      <c r="K34" t="s">
        <v>34</v>
      </c>
      <c r="L34">
        <v>63</v>
      </c>
      <c r="M34" t="s">
        <v>22</v>
      </c>
      <c r="N34" t="s">
        <v>28</v>
      </c>
      <c r="O34" s="1">
        <v>45736</v>
      </c>
      <c r="P34" t="s">
        <v>142</v>
      </c>
      <c r="Q34" t="s">
        <v>36</v>
      </c>
      <c r="R34" t="s">
        <v>1572</v>
      </c>
    </row>
    <row r="35" spans="1:18" x14ac:dyDescent="0.3">
      <c r="A35" t="s">
        <v>143</v>
      </c>
      <c r="B35" t="s">
        <v>144</v>
      </c>
      <c r="C35" t="s">
        <v>132</v>
      </c>
      <c r="D35">
        <v>4673</v>
      </c>
      <c r="E35">
        <v>330</v>
      </c>
      <c r="F35">
        <v>328</v>
      </c>
      <c r="G35" t="s">
        <v>33</v>
      </c>
      <c r="H35">
        <v>3.43</v>
      </c>
      <c r="I35">
        <v>59</v>
      </c>
      <c r="J35">
        <v>3889</v>
      </c>
      <c r="K35" t="s">
        <v>21</v>
      </c>
      <c r="L35">
        <v>76</v>
      </c>
      <c r="M35" t="s">
        <v>28</v>
      </c>
      <c r="N35" t="s">
        <v>22</v>
      </c>
      <c r="O35" s="1">
        <v>45727</v>
      </c>
      <c r="P35" t="s">
        <v>145</v>
      </c>
      <c r="Q35" t="s">
        <v>24</v>
      </c>
      <c r="R35" t="s">
        <v>1571</v>
      </c>
    </row>
    <row r="36" spans="1:18" x14ac:dyDescent="0.3">
      <c r="A36" t="s">
        <v>146</v>
      </c>
      <c r="B36" t="s">
        <v>147</v>
      </c>
      <c r="C36" t="s">
        <v>97</v>
      </c>
      <c r="D36">
        <v>2453</v>
      </c>
      <c r="E36">
        <v>1460</v>
      </c>
      <c r="F36">
        <v>529</v>
      </c>
      <c r="G36" t="s">
        <v>33</v>
      </c>
      <c r="H36">
        <v>14.93</v>
      </c>
      <c r="I36">
        <v>80</v>
      </c>
      <c r="J36">
        <v>437</v>
      </c>
      <c r="K36" t="s">
        <v>34</v>
      </c>
      <c r="L36">
        <v>91</v>
      </c>
      <c r="M36" t="s">
        <v>28</v>
      </c>
      <c r="N36" t="s">
        <v>22</v>
      </c>
      <c r="O36" s="1">
        <v>45725</v>
      </c>
      <c r="P36" t="s">
        <v>148</v>
      </c>
      <c r="Q36" t="s">
        <v>42</v>
      </c>
      <c r="R36" t="s">
        <v>1562</v>
      </c>
    </row>
    <row r="37" spans="1:18" x14ac:dyDescent="0.3">
      <c r="A37" t="s">
        <v>149</v>
      </c>
      <c r="B37" t="s">
        <v>150</v>
      </c>
      <c r="C37" t="s">
        <v>45</v>
      </c>
      <c r="D37">
        <v>3353</v>
      </c>
      <c r="E37">
        <v>1123</v>
      </c>
      <c r="F37">
        <v>76</v>
      </c>
      <c r="G37" t="s">
        <v>40</v>
      </c>
      <c r="H37">
        <v>10.16</v>
      </c>
      <c r="I37">
        <v>75</v>
      </c>
      <c r="J37">
        <v>3373</v>
      </c>
      <c r="K37" t="s">
        <v>34</v>
      </c>
      <c r="L37">
        <v>84</v>
      </c>
      <c r="M37" t="s">
        <v>28</v>
      </c>
      <c r="N37" t="s">
        <v>28</v>
      </c>
      <c r="O37" s="1">
        <v>45739</v>
      </c>
      <c r="P37" t="s">
        <v>151</v>
      </c>
      <c r="Q37" t="s">
        <v>42</v>
      </c>
      <c r="R37" t="s">
        <v>1565</v>
      </c>
    </row>
    <row r="38" spans="1:18" x14ac:dyDescent="0.3">
      <c r="A38" t="s">
        <v>152</v>
      </c>
      <c r="B38" t="s">
        <v>153</v>
      </c>
      <c r="C38" t="s">
        <v>32</v>
      </c>
      <c r="D38">
        <v>764</v>
      </c>
      <c r="E38">
        <v>1589</v>
      </c>
      <c r="F38">
        <v>958</v>
      </c>
      <c r="G38" t="s">
        <v>33</v>
      </c>
      <c r="H38">
        <v>12.5</v>
      </c>
      <c r="I38">
        <v>67</v>
      </c>
      <c r="J38">
        <v>934</v>
      </c>
      <c r="K38" t="s">
        <v>46</v>
      </c>
      <c r="L38">
        <v>80</v>
      </c>
      <c r="M38" t="s">
        <v>22</v>
      </c>
      <c r="N38" t="s">
        <v>22</v>
      </c>
      <c r="O38" s="1">
        <v>45740</v>
      </c>
      <c r="P38" t="s">
        <v>154</v>
      </c>
      <c r="Q38" t="s">
        <v>52</v>
      </c>
      <c r="R38" t="s">
        <v>1564</v>
      </c>
    </row>
    <row r="39" spans="1:18" x14ac:dyDescent="0.3">
      <c r="A39" t="s">
        <v>155</v>
      </c>
      <c r="B39" t="s">
        <v>156</v>
      </c>
      <c r="C39" t="s">
        <v>97</v>
      </c>
      <c r="D39">
        <v>4442</v>
      </c>
      <c r="E39">
        <v>13</v>
      </c>
      <c r="F39">
        <v>965</v>
      </c>
      <c r="G39" t="s">
        <v>20</v>
      </c>
      <c r="H39">
        <v>1.57</v>
      </c>
      <c r="I39">
        <v>39</v>
      </c>
      <c r="J39">
        <v>459</v>
      </c>
      <c r="K39" t="s">
        <v>46</v>
      </c>
      <c r="L39">
        <v>91</v>
      </c>
      <c r="M39" t="s">
        <v>28</v>
      </c>
      <c r="N39" t="s">
        <v>28</v>
      </c>
      <c r="O39" s="1">
        <v>45747</v>
      </c>
      <c r="P39" t="s">
        <v>157</v>
      </c>
      <c r="Q39" t="s">
        <v>52</v>
      </c>
      <c r="R39" t="s">
        <v>1579</v>
      </c>
    </row>
    <row r="40" spans="1:18" x14ac:dyDescent="0.3">
      <c r="A40" t="s">
        <v>158</v>
      </c>
      <c r="B40" t="s">
        <v>159</v>
      </c>
      <c r="C40" t="s">
        <v>104</v>
      </c>
      <c r="D40">
        <v>3593</v>
      </c>
      <c r="E40">
        <v>1178</v>
      </c>
      <c r="F40">
        <v>849</v>
      </c>
      <c r="G40" t="s">
        <v>40</v>
      </c>
      <c r="H40">
        <v>5.05</v>
      </c>
      <c r="I40">
        <v>78</v>
      </c>
      <c r="J40">
        <v>4918</v>
      </c>
      <c r="K40" t="s">
        <v>21</v>
      </c>
      <c r="L40">
        <v>73</v>
      </c>
      <c r="M40" t="s">
        <v>28</v>
      </c>
      <c r="N40" t="s">
        <v>28</v>
      </c>
      <c r="O40" s="1">
        <v>45735</v>
      </c>
      <c r="P40" t="s">
        <v>160</v>
      </c>
      <c r="Q40" t="s">
        <v>75</v>
      </c>
      <c r="R40" t="s">
        <v>1578</v>
      </c>
    </row>
    <row r="41" spans="1:18" x14ac:dyDescent="0.3">
      <c r="A41" t="s">
        <v>161</v>
      </c>
      <c r="B41" t="s">
        <v>162</v>
      </c>
      <c r="C41" t="s">
        <v>69</v>
      </c>
      <c r="D41">
        <v>3094</v>
      </c>
      <c r="E41">
        <v>775</v>
      </c>
      <c r="F41">
        <v>972</v>
      </c>
      <c r="G41" t="s">
        <v>40</v>
      </c>
      <c r="H41">
        <v>2.2000000000000002</v>
      </c>
      <c r="I41">
        <v>34</v>
      </c>
      <c r="J41">
        <v>2183</v>
      </c>
      <c r="K41" t="s">
        <v>46</v>
      </c>
      <c r="L41">
        <v>50</v>
      </c>
      <c r="M41" t="s">
        <v>22</v>
      </c>
      <c r="N41" t="s">
        <v>22</v>
      </c>
      <c r="O41" s="1">
        <v>45729</v>
      </c>
      <c r="P41" t="s">
        <v>163</v>
      </c>
      <c r="Q41" t="s">
        <v>36</v>
      </c>
      <c r="R41" t="s">
        <v>1578</v>
      </c>
    </row>
    <row r="42" spans="1:18" x14ac:dyDescent="0.3">
      <c r="A42" t="s">
        <v>164</v>
      </c>
      <c r="B42" t="s">
        <v>165</v>
      </c>
      <c r="C42" t="s">
        <v>97</v>
      </c>
      <c r="D42">
        <v>2592</v>
      </c>
      <c r="E42">
        <v>898</v>
      </c>
      <c r="F42">
        <v>397</v>
      </c>
      <c r="G42" t="s">
        <v>50</v>
      </c>
      <c r="H42">
        <v>5.36</v>
      </c>
      <c r="I42">
        <v>60</v>
      </c>
      <c r="J42">
        <v>2849</v>
      </c>
      <c r="K42" t="s">
        <v>21</v>
      </c>
      <c r="L42">
        <v>53</v>
      </c>
      <c r="M42" t="s">
        <v>22</v>
      </c>
      <c r="N42" t="s">
        <v>28</v>
      </c>
      <c r="O42" s="1">
        <v>45722</v>
      </c>
      <c r="P42" t="s">
        <v>166</v>
      </c>
      <c r="Q42" t="s">
        <v>36</v>
      </c>
      <c r="R42" t="s">
        <v>1572</v>
      </c>
    </row>
    <row r="43" spans="1:18" x14ac:dyDescent="0.3">
      <c r="A43" t="s">
        <v>167</v>
      </c>
      <c r="B43" t="s">
        <v>168</v>
      </c>
      <c r="C43" t="s">
        <v>104</v>
      </c>
      <c r="D43">
        <v>4210</v>
      </c>
      <c r="E43">
        <v>589</v>
      </c>
      <c r="F43">
        <v>106</v>
      </c>
      <c r="G43" t="s">
        <v>40</v>
      </c>
      <c r="H43">
        <v>12.02</v>
      </c>
      <c r="I43">
        <v>79</v>
      </c>
      <c r="J43">
        <v>1889</v>
      </c>
      <c r="K43" t="s">
        <v>34</v>
      </c>
      <c r="L43">
        <v>79</v>
      </c>
      <c r="M43" t="s">
        <v>28</v>
      </c>
      <c r="N43" t="s">
        <v>22</v>
      </c>
      <c r="O43" s="1">
        <v>45718</v>
      </c>
      <c r="P43" t="s">
        <v>169</v>
      </c>
      <c r="Q43" t="s">
        <v>42</v>
      </c>
      <c r="R43" t="s">
        <v>1573</v>
      </c>
    </row>
    <row r="44" spans="1:18" x14ac:dyDescent="0.3">
      <c r="A44" t="s">
        <v>170</v>
      </c>
      <c r="B44" t="s">
        <v>171</v>
      </c>
      <c r="C44" t="s">
        <v>39</v>
      </c>
      <c r="D44">
        <v>2804</v>
      </c>
      <c r="E44">
        <v>980</v>
      </c>
      <c r="F44">
        <v>767</v>
      </c>
      <c r="G44" t="s">
        <v>33</v>
      </c>
      <c r="H44">
        <v>14.06</v>
      </c>
      <c r="I44">
        <v>90</v>
      </c>
      <c r="J44">
        <v>3648</v>
      </c>
      <c r="K44" t="s">
        <v>21</v>
      </c>
      <c r="L44">
        <v>52</v>
      </c>
      <c r="M44" t="s">
        <v>22</v>
      </c>
      <c r="N44" t="s">
        <v>22</v>
      </c>
      <c r="O44" s="1">
        <v>45745</v>
      </c>
      <c r="P44" t="s">
        <v>172</v>
      </c>
      <c r="Q44" t="s">
        <v>71</v>
      </c>
      <c r="R44" t="s">
        <v>1564</v>
      </c>
    </row>
    <row r="45" spans="1:18" x14ac:dyDescent="0.3">
      <c r="A45" t="s">
        <v>173</v>
      </c>
      <c r="B45" t="s">
        <v>174</v>
      </c>
      <c r="C45" t="s">
        <v>104</v>
      </c>
      <c r="D45">
        <v>406</v>
      </c>
      <c r="E45">
        <v>1461</v>
      </c>
      <c r="F45">
        <v>626</v>
      </c>
      <c r="G45" t="s">
        <v>33</v>
      </c>
      <c r="H45">
        <v>11.53</v>
      </c>
      <c r="I45">
        <v>54</v>
      </c>
      <c r="J45">
        <v>3928</v>
      </c>
      <c r="K45" t="s">
        <v>34</v>
      </c>
      <c r="L45">
        <v>59</v>
      </c>
      <c r="M45" t="s">
        <v>22</v>
      </c>
      <c r="N45" t="s">
        <v>22</v>
      </c>
      <c r="O45" s="1">
        <v>45737</v>
      </c>
      <c r="P45" t="s">
        <v>175</v>
      </c>
      <c r="Q45" t="s">
        <v>60</v>
      </c>
      <c r="R45" t="s">
        <v>1572</v>
      </c>
    </row>
    <row r="46" spans="1:18" x14ac:dyDescent="0.3">
      <c r="A46" t="s">
        <v>176</v>
      </c>
      <c r="B46" t="s">
        <v>177</v>
      </c>
      <c r="C46" t="s">
        <v>81</v>
      </c>
      <c r="D46">
        <v>1066</v>
      </c>
      <c r="E46">
        <v>1763</v>
      </c>
      <c r="F46">
        <v>277</v>
      </c>
      <c r="G46" t="s">
        <v>33</v>
      </c>
      <c r="H46">
        <v>12.63</v>
      </c>
      <c r="I46">
        <v>53</v>
      </c>
      <c r="J46">
        <v>336</v>
      </c>
      <c r="K46" t="s">
        <v>46</v>
      </c>
      <c r="L46">
        <v>74</v>
      </c>
      <c r="M46" t="s">
        <v>22</v>
      </c>
      <c r="N46" t="s">
        <v>22</v>
      </c>
      <c r="O46" s="1">
        <v>45740</v>
      </c>
      <c r="P46" t="s">
        <v>178</v>
      </c>
      <c r="Q46" t="s">
        <v>52</v>
      </c>
      <c r="R46" t="s">
        <v>1563</v>
      </c>
    </row>
    <row r="47" spans="1:18" x14ac:dyDescent="0.3">
      <c r="A47" t="s">
        <v>179</v>
      </c>
      <c r="B47" t="s">
        <v>180</v>
      </c>
      <c r="C47" t="s">
        <v>81</v>
      </c>
      <c r="D47">
        <v>4655</v>
      </c>
      <c r="E47">
        <v>1375</v>
      </c>
      <c r="F47">
        <v>886</v>
      </c>
      <c r="G47" t="s">
        <v>50</v>
      </c>
      <c r="H47">
        <v>11.42</v>
      </c>
      <c r="I47">
        <v>72</v>
      </c>
      <c r="J47">
        <v>2898</v>
      </c>
      <c r="K47" t="s">
        <v>46</v>
      </c>
      <c r="L47">
        <v>58</v>
      </c>
      <c r="M47" t="s">
        <v>28</v>
      </c>
      <c r="N47" t="s">
        <v>28</v>
      </c>
      <c r="O47" s="1">
        <v>45723</v>
      </c>
      <c r="P47" t="s">
        <v>181</v>
      </c>
      <c r="Q47" t="s">
        <v>60</v>
      </c>
      <c r="R47" t="s">
        <v>1564</v>
      </c>
    </row>
    <row r="48" spans="1:18" x14ac:dyDescent="0.3">
      <c r="A48" t="s">
        <v>182</v>
      </c>
      <c r="B48" t="s">
        <v>183</v>
      </c>
      <c r="C48" t="s">
        <v>32</v>
      </c>
      <c r="D48">
        <v>631</v>
      </c>
      <c r="E48">
        <v>566</v>
      </c>
      <c r="F48">
        <v>374</v>
      </c>
      <c r="G48" t="s">
        <v>20</v>
      </c>
      <c r="H48">
        <v>14.02</v>
      </c>
      <c r="I48">
        <v>83</v>
      </c>
      <c r="J48">
        <v>4530</v>
      </c>
      <c r="K48" t="s">
        <v>21</v>
      </c>
      <c r="L48">
        <v>53</v>
      </c>
      <c r="M48" t="s">
        <v>22</v>
      </c>
      <c r="N48" t="s">
        <v>28</v>
      </c>
      <c r="O48" s="1">
        <v>45726</v>
      </c>
      <c r="P48" t="s">
        <v>184</v>
      </c>
      <c r="Q48" t="s">
        <v>52</v>
      </c>
      <c r="R48" t="s">
        <v>1571</v>
      </c>
    </row>
    <row r="49" spans="1:18" x14ac:dyDescent="0.3">
      <c r="A49" t="s">
        <v>185</v>
      </c>
      <c r="B49" t="s">
        <v>186</v>
      </c>
      <c r="C49" t="s">
        <v>39</v>
      </c>
      <c r="D49">
        <v>3446</v>
      </c>
      <c r="E49">
        <v>756</v>
      </c>
      <c r="F49">
        <v>464</v>
      </c>
      <c r="G49" t="s">
        <v>40</v>
      </c>
      <c r="H49">
        <v>11.72</v>
      </c>
      <c r="I49">
        <v>36</v>
      </c>
      <c r="J49">
        <v>4468</v>
      </c>
      <c r="K49" t="s">
        <v>21</v>
      </c>
      <c r="L49">
        <v>51</v>
      </c>
      <c r="M49" t="s">
        <v>22</v>
      </c>
      <c r="N49" t="s">
        <v>22</v>
      </c>
      <c r="O49" s="1">
        <v>45724</v>
      </c>
      <c r="P49" t="s">
        <v>187</v>
      </c>
      <c r="Q49" t="s">
        <v>71</v>
      </c>
      <c r="R49" t="s">
        <v>1578</v>
      </c>
    </row>
    <row r="50" spans="1:18" x14ac:dyDescent="0.3">
      <c r="A50" t="s">
        <v>188</v>
      </c>
      <c r="B50" t="s">
        <v>189</v>
      </c>
      <c r="C50" t="s">
        <v>45</v>
      </c>
      <c r="D50">
        <v>2282</v>
      </c>
      <c r="E50">
        <v>412</v>
      </c>
      <c r="F50">
        <v>980</v>
      </c>
      <c r="G50" t="s">
        <v>40</v>
      </c>
      <c r="H50">
        <v>12.41</v>
      </c>
      <c r="I50">
        <v>82</v>
      </c>
      <c r="J50">
        <v>418</v>
      </c>
      <c r="K50" t="s">
        <v>34</v>
      </c>
      <c r="L50">
        <v>95</v>
      </c>
      <c r="M50" t="s">
        <v>28</v>
      </c>
      <c r="N50" t="s">
        <v>22</v>
      </c>
      <c r="O50" s="1">
        <v>45740</v>
      </c>
      <c r="P50" t="s">
        <v>190</v>
      </c>
      <c r="Q50" t="s">
        <v>52</v>
      </c>
      <c r="R50" t="s">
        <v>1574</v>
      </c>
    </row>
    <row r="51" spans="1:18" x14ac:dyDescent="0.3">
      <c r="A51" t="s">
        <v>191</v>
      </c>
      <c r="B51" t="s">
        <v>192</v>
      </c>
      <c r="C51" t="s">
        <v>104</v>
      </c>
      <c r="D51">
        <v>952</v>
      </c>
      <c r="E51">
        <v>1813</v>
      </c>
      <c r="F51">
        <v>156</v>
      </c>
      <c r="G51" t="s">
        <v>33</v>
      </c>
      <c r="H51">
        <v>3.31</v>
      </c>
      <c r="I51">
        <v>82</v>
      </c>
      <c r="J51">
        <v>4263</v>
      </c>
      <c r="K51" t="s">
        <v>34</v>
      </c>
      <c r="L51">
        <v>57</v>
      </c>
      <c r="M51" t="s">
        <v>28</v>
      </c>
      <c r="N51" t="s">
        <v>22</v>
      </c>
      <c r="O51" s="1">
        <v>45719</v>
      </c>
      <c r="P51" t="s">
        <v>193</v>
      </c>
      <c r="Q51" t="s">
        <v>52</v>
      </c>
      <c r="R51" t="s">
        <v>1561</v>
      </c>
    </row>
    <row r="52" spans="1:18" x14ac:dyDescent="0.3">
      <c r="A52" t="s">
        <v>194</v>
      </c>
      <c r="B52" t="s">
        <v>195</v>
      </c>
      <c r="C52" t="s">
        <v>69</v>
      </c>
      <c r="D52">
        <v>2011</v>
      </c>
      <c r="E52">
        <v>1811</v>
      </c>
      <c r="F52">
        <v>12</v>
      </c>
      <c r="G52" t="s">
        <v>50</v>
      </c>
      <c r="H52">
        <v>9.2899999999999991</v>
      </c>
      <c r="I52">
        <v>87</v>
      </c>
      <c r="J52">
        <v>1977</v>
      </c>
      <c r="K52" t="s">
        <v>34</v>
      </c>
      <c r="L52">
        <v>59</v>
      </c>
      <c r="M52" t="s">
        <v>28</v>
      </c>
      <c r="N52" t="s">
        <v>22</v>
      </c>
      <c r="O52" s="1">
        <v>45739</v>
      </c>
      <c r="P52" t="s">
        <v>196</v>
      </c>
      <c r="Q52" t="s">
        <v>42</v>
      </c>
      <c r="R52" t="s">
        <v>1562</v>
      </c>
    </row>
    <row r="53" spans="1:18" x14ac:dyDescent="0.3">
      <c r="A53" t="s">
        <v>197</v>
      </c>
      <c r="B53" t="s">
        <v>198</v>
      </c>
      <c r="C53" t="s">
        <v>104</v>
      </c>
      <c r="D53">
        <v>2900</v>
      </c>
      <c r="E53">
        <v>1439</v>
      </c>
      <c r="F53">
        <v>701</v>
      </c>
      <c r="G53" t="s">
        <v>40</v>
      </c>
      <c r="H53">
        <v>2.5</v>
      </c>
      <c r="I53">
        <v>32</v>
      </c>
      <c r="J53">
        <v>3725</v>
      </c>
      <c r="K53" t="s">
        <v>34</v>
      </c>
      <c r="L53">
        <v>93</v>
      </c>
      <c r="M53" t="s">
        <v>22</v>
      </c>
      <c r="N53" t="s">
        <v>28</v>
      </c>
      <c r="O53" s="1">
        <v>45732</v>
      </c>
      <c r="P53" t="s">
        <v>199</v>
      </c>
      <c r="Q53" t="s">
        <v>42</v>
      </c>
      <c r="R53" t="s">
        <v>1573</v>
      </c>
    </row>
    <row r="54" spans="1:18" x14ac:dyDescent="0.3">
      <c r="A54" t="s">
        <v>200</v>
      </c>
      <c r="B54" t="s">
        <v>201</v>
      </c>
      <c r="C54" t="s">
        <v>27</v>
      </c>
      <c r="D54">
        <v>978</v>
      </c>
      <c r="E54">
        <v>536</v>
      </c>
      <c r="F54">
        <v>947</v>
      </c>
      <c r="G54" t="s">
        <v>40</v>
      </c>
      <c r="H54">
        <v>8.85</v>
      </c>
      <c r="I54">
        <v>44</v>
      </c>
      <c r="J54">
        <v>3024</v>
      </c>
      <c r="K54" t="s">
        <v>34</v>
      </c>
      <c r="L54">
        <v>54</v>
      </c>
      <c r="M54" t="s">
        <v>28</v>
      </c>
      <c r="N54" t="s">
        <v>22</v>
      </c>
      <c r="O54" s="1">
        <v>45722</v>
      </c>
      <c r="P54" t="s">
        <v>202</v>
      </c>
      <c r="Q54" t="s">
        <v>36</v>
      </c>
      <c r="R54" t="s">
        <v>1580</v>
      </c>
    </row>
    <row r="55" spans="1:18" x14ac:dyDescent="0.3">
      <c r="A55" t="s">
        <v>203</v>
      </c>
      <c r="B55" t="s">
        <v>204</v>
      </c>
      <c r="C55" t="s">
        <v>81</v>
      </c>
      <c r="D55">
        <v>2857</v>
      </c>
      <c r="E55">
        <v>163</v>
      </c>
      <c r="F55">
        <v>638</v>
      </c>
      <c r="G55" t="s">
        <v>20</v>
      </c>
      <c r="H55">
        <v>2.27</v>
      </c>
      <c r="I55">
        <v>67</v>
      </c>
      <c r="J55">
        <v>487</v>
      </c>
      <c r="K55" t="s">
        <v>21</v>
      </c>
      <c r="L55">
        <v>81</v>
      </c>
      <c r="M55" t="s">
        <v>22</v>
      </c>
      <c r="N55" t="s">
        <v>28</v>
      </c>
      <c r="O55" s="1">
        <v>45720</v>
      </c>
      <c r="P55" t="s">
        <v>205</v>
      </c>
      <c r="Q55" t="s">
        <v>24</v>
      </c>
      <c r="R55" t="s">
        <v>1578</v>
      </c>
    </row>
    <row r="56" spans="1:18" x14ac:dyDescent="0.3">
      <c r="A56" t="s">
        <v>206</v>
      </c>
      <c r="B56" t="s">
        <v>207</v>
      </c>
      <c r="C56" t="s">
        <v>97</v>
      </c>
      <c r="D56">
        <v>1485</v>
      </c>
      <c r="E56">
        <v>1839</v>
      </c>
      <c r="F56">
        <v>603</v>
      </c>
      <c r="G56" t="s">
        <v>40</v>
      </c>
      <c r="H56">
        <v>9.15</v>
      </c>
      <c r="I56">
        <v>84</v>
      </c>
      <c r="J56">
        <v>3827</v>
      </c>
      <c r="K56" t="s">
        <v>46</v>
      </c>
      <c r="L56">
        <v>56</v>
      </c>
      <c r="M56" t="s">
        <v>22</v>
      </c>
      <c r="N56" t="s">
        <v>28</v>
      </c>
      <c r="O56" s="1">
        <v>45729</v>
      </c>
      <c r="P56" t="s">
        <v>208</v>
      </c>
      <c r="Q56" t="s">
        <v>36</v>
      </c>
      <c r="R56" t="s">
        <v>1563</v>
      </c>
    </row>
    <row r="57" spans="1:18" x14ac:dyDescent="0.3">
      <c r="A57" t="s">
        <v>209</v>
      </c>
      <c r="B57" t="s">
        <v>210</v>
      </c>
      <c r="C57" t="s">
        <v>69</v>
      </c>
      <c r="D57">
        <v>467</v>
      </c>
      <c r="E57">
        <v>1888</v>
      </c>
      <c r="F57">
        <v>734</v>
      </c>
      <c r="G57" t="s">
        <v>40</v>
      </c>
      <c r="H57">
        <v>9.69</v>
      </c>
      <c r="I57">
        <v>54</v>
      </c>
      <c r="J57">
        <v>3042</v>
      </c>
      <c r="K57" t="s">
        <v>46</v>
      </c>
      <c r="L57">
        <v>94</v>
      </c>
      <c r="M57" t="s">
        <v>28</v>
      </c>
      <c r="N57" t="s">
        <v>22</v>
      </c>
      <c r="O57" s="1">
        <v>45721</v>
      </c>
      <c r="P57" t="s">
        <v>211</v>
      </c>
      <c r="Q57" t="s">
        <v>75</v>
      </c>
      <c r="R57" t="s">
        <v>1561</v>
      </c>
    </row>
    <row r="58" spans="1:18" x14ac:dyDescent="0.3">
      <c r="A58" t="s">
        <v>212</v>
      </c>
      <c r="B58" t="s">
        <v>213</v>
      </c>
      <c r="C58" t="s">
        <v>69</v>
      </c>
      <c r="D58">
        <v>711</v>
      </c>
      <c r="E58">
        <v>839</v>
      </c>
      <c r="F58">
        <v>522</v>
      </c>
      <c r="G58" t="s">
        <v>50</v>
      </c>
      <c r="H58">
        <v>12.07</v>
      </c>
      <c r="I58">
        <v>39</v>
      </c>
      <c r="J58">
        <v>2533</v>
      </c>
      <c r="K58" t="s">
        <v>21</v>
      </c>
      <c r="L58">
        <v>52</v>
      </c>
      <c r="M58" t="s">
        <v>28</v>
      </c>
      <c r="N58" t="s">
        <v>28</v>
      </c>
      <c r="O58" s="1">
        <v>45727</v>
      </c>
      <c r="P58" t="s">
        <v>214</v>
      </c>
      <c r="Q58" t="s">
        <v>24</v>
      </c>
      <c r="R58" t="s">
        <v>1574</v>
      </c>
    </row>
    <row r="59" spans="1:18" x14ac:dyDescent="0.3">
      <c r="A59" t="s">
        <v>215</v>
      </c>
      <c r="B59" t="s">
        <v>216</v>
      </c>
      <c r="C59" t="s">
        <v>19</v>
      </c>
      <c r="D59">
        <v>3732</v>
      </c>
      <c r="E59">
        <v>552</v>
      </c>
      <c r="F59">
        <v>472</v>
      </c>
      <c r="G59" t="s">
        <v>33</v>
      </c>
      <c r="H59">
        <v>6.63</v>
      </c>
      <c r="I59">
        <v>62</v>
      </c>
      <c r="J59">
        <v>4769</v>
      </c>
      <c r="K59" t="s">
        <v>46</v>
      </c>
      <c r="L59">
        <v>70</v>
      </c>
      <c r="M59" t="s">
        <v>28</v>
      </c>
      <c r="N59" t="s">
        <v>22</v>
      </c>
      <c r="O59" s="1">
        <v>45737</v>
      </c>
      <c r="P59" t="s">
        <v>217</v>
      </c>
      <c r="Q59" t="s">
        <v>60</v>
      </c>
      <c r="R59" t="s">
        <v>1572</v>
      </c>
    </row>
    <row r="60" spans="1:18" x14ac:dyDescent="0.3">
      <c r="A60" t="s">
        <v>218</v>
      </c>
      <c r="B60" t="s">
        <v>219</v>
      </c>
      <c r="C60" t="s">
        <v>132</v>
      </c>
      <c r="D60">
        <v>4682</v>
      </c>
      <c r="E60">
        <v>1650</v>
      </c>
      <c r="F60">
        <v>309</v>
      </c>
      <c r="G60" t="s">
        <v>40</v>
      </c>
      <c r="H60">
        <v>7.43</v>
      </c>
      <c r="I60">
        <v>44</v>
      </c>
      <c r="J60">
        <v>1704</v>
      </c>
      <c r="K60" t="s">
        <v>46</v>
      </c>
      <c r="L60">
        <v>89</v>
      </c>
      <c r="M60" t="s">
        <v>28</v>
      </c>
      <c r="N60" t="s">
        <v>28</v>
      </c>
      <c r="O60" s="1">
        <v>45737</v>
      </c>
      <c r="P60" t="s">
        <v>220</v>
      </c>
      <c r="Q60" t="s">
        <v>60</v>
      </c>
      <c r="R60" t="s">
        <v>1562</v>
      </c>
    </row>
    <row r="61" spans="1:18" x14ac:dyDescent="0.3">
      <c r="A61" t="s">
        <v>221</v>
      </c>
      <c r="B61" t="s">
        <v>222</v>
      </c>
      <c r="C61" t="s">
        <v>58</v>
      </c>
      <c r="D61">
        <v>3133</v>
      </c>
      <c r="E61">
        <v>695</v>
      </c>
      <c r="F61">
        <v>843</v>
      </c>
      <c r="G61" t="s">
        <v>40</v>
      </c>
      <c r="H61">
        <v>3.99</v>
      </c>
      <c r="I61">
        <v>39</v>
      </c>
      <c r="J61">
        <v>2541</v>
      </c>
      <c r="K61" t="s">
        <v>46</v>
      </c>
      <c r="L61">
        <v>100</v>
      </c>
      <c r="M61" t="s">
        <v>28</v>
      </c>
      <c r="N61" t="s">
        <v>28</v>
      </c>
      <c r="O61" s="1">
        <v>45718</v>
      </c>
      <c r="P61" t="s">
        <v>223</v>
      </c>
      <c r="Q61" t="s">
        <v>42</v>
      </c>
      <c r="R61" t="s">
        <v>1580</v>
      </c>
    </row>
    <row r="62" spans="1:18" x14ac:dyDescent="0.3">
      <c r="A62" t="s">
        <v>224</v>
      </c>
      <c r="B62" t="s">
        <v>225</v>
      </c>
      <c r="C62" t="s">
        <v>97</v>
      </c>
      <c r="D62">
        <v>1800</v>
      </c>
      <c r="E62">
        <v>1746</v>
      </c>
      <c r="F62">
        <v>833</v>
      </c>
      <c r="G62" t="s">
        <v>40</v>
      </c>
      <c r="H62">
        <v>4.9800000000000004</v>
      </c>
      <c r="I62">
        <v>51</v>
      </c>
      <c r="J62">
        <v>236</v>
      </c>
      <c r="K62" t="s">
        <v>21</v>
      </c>
      <c r="L62">
        <v>76</v>
      </c>
      <c r="M62" t="s">
        <v>22</v>
      </c>
      <c r="N62" t="s">
        <v>22</v>
      </c>
      <c r="O62" s="1">
        <v>45741</v>
      </c>
      <c r="P62" t="s">
        <v>226</v>
      </c>
      <c r="Q62" t="s">
        <v>24</v>
      </c>
      <c r="R62" t="s">
        <v>1564</v>
      </c>
    </row>
    <row r="63" spans="1:18" x14ac:dyDescent="0.3">
      <c r="A63" t="s">
        <v>227</v>
      </c>
      <c r="B63" t="s">
        <v>228</v>
      </c>
      <c r="C63" t="s">
        <v>19</v>
      </c>
      <c r="D63">
        <v>3758</v>
      </c>
      <c r="E63">
        <v>1800</v>
      </c>
      <c r="F63">
        <v>800</v>
      </c>
      <c r="G63" t="s">
        <v>40</v>
      </c>
      <c r="H63">
        <v>10.07</v>
      </c>
      <c r="I63">
        <v>72</v>
      </c>
      <c r="J63">
        <v>4366</v>
      </c>
      <c r="K63" t="s">
        <v>34</v>
      </c>
      <c r="L63">
        <v>76</v>
      </c>
      <c r="M63" t="s">
        <v>28</v>
      </c>
      <c r="N63" t="s">
        <v>28</v>
      </c>
      <c r="O63" s="1">
        <v>45717</v>
      </c>
      <c r="P63" t="s">
        <v>229</v>
      </c>
      <c r="Q63" t="s">
        <v>71</v>
      </c>
      <c r="R63" t="s">
        <v>1565</v>
      </c>
    </row>
    <row r="64" spans="1:18" x14ac:dyDescent="0.3">
      <c r="A64" t="s">
        <v>230</v>
      </c>
      <c r="B64" t="s">
        <v>231</v>
      </c>
      <c r="C64" t="s">
        <v>132</v>
      </c>
      <c r="D64">
        <v>990</v>
      </c>
      <c r="E64">
        <v>1422</v>
      </c>
      <c r="F64">
        <v>564</v>
      </c>
      <c r="G64" t="s">
        <v>50</v>
      </c>
      <c r="H64">
        <v>3.85</v>
      </c>
      <c r="I64">
        <v>31</v>
      </c>
      <c r="J64">
        <v>1876</v>
      </c>
      <c r="K64" t="s">
        <v>34</v>
      </c>
      <c r="L64">
        <v>71</v>
      </c>
      <c r="M64" t="s">
        <v>28</v>
      </c>
      <c r="N64" t="s">
        <v>28</v>
      </c>
      <c r="O64" s="1">
        <v>45719</v>
      </c>
      <c r="P64" t="s">
        <v>232</v>
      </c>
      <c r="Q64" t="s">
        <v>52</v>
      </c>
      <c r="R64" t="s">
        <v>1563</v>
      </c>
    </row>
    <row r="65" spans="1:18" x14ac:dyDescent="0.3">
      <c r="A65" t="s">
        <v>233</v>
      </c>
      <c r="B65" t="s">
        <v>234</v>
      </c>
      <c r="C65" t="s">
        <v>132</v>
      </c>
      <c r="D65">
        <v>2063</v>
      </c>
      <c r="E65">
        <v>29</v>
      </c>
      <c r="F65">
        <v>603</v>
      </c>
      <c r="G65" t="s">
        <v>20</v>
      </c>
      <c r="H65">
        <v>1.71</v>
      </c>
      <c r="I65">
        <v>80</v>
      </c>
      <c r="J65">
        <v>4256</v>
      </c>
      <c r="K65" t="s">
        <v>34</v>
      </c>
      <c r="L65">
        <v>65</v>
      </c>
      <c r="M65" t="s">
        <v>28</v>
      </c>
      <c r="N65" t="s">
        <v>22</v>
      </c>
      <c r="O65" s="1">
        <v>45743</v>
      </c>
      <c r="P65" t="s">
        <v>235</v>
      </c>
      <c r="Q65" t="s">
        <v>36</v>
      </c>
      <c r="R65" t="s">
        <v>1561</v>
      </c>
    </row>
    <row r="66" spans="1:18" x14ac:dyDescent="0.3">
      <c r="A66" t="s">
        <v>236</v>
      </c>
      <c r="B66" t="s">
        <v>237</v>
      </c>
      <c r="C66" t="s">
        <v>104</v>
      </c>
      <c r="D66">
        <v>2352</v>
      </c>
      <c r="E66">
        <v>1416</v>
      </c>
      <c r="F66">
        <v>582</v>
      </c>
      <c r="G66" t="s">
        <v>33</v>
      </c>
      <c r="H66">
        <v>14.58</v>
      </c>
      <c r="I66">
        <v>78</v>
      </c>
      <c r="J66">
        <v>351</v>
      </c>
      <c r="K66" t="s">
        <v>34</v>
      </c>
      <c r="L66">
        <v>71</v>
      </c>
      <c r="M66" t="s">
        <v>28</v>
      </c>
      <c r="N66" t="s">
        <v>28</v>
      </c>
      <c r="O66" s="1">
        <v>45725</v>
      </c>
      <c r="P66" t="s">
        <v>238</v>
      </c>
      <c r="Q66" t="s">
        <v>42</v>
      </c>
      <c r="R66" t="s">
        <v>1580</v>
      </c>
    </row>
    <row r="67" spans="1:18" x14ac:dyDescent="0.3">
      <c r="A67" t="s">
        <v>239</v>
      </c>
      <c r="B67" t="s">
        <v>240</v>
      </c>
      <c r="C67" t="s">
        <v>81</v>
      </c>
      <c r="D67">
        <v>1125</v>
      </c>
      <c r="E67">
        <v>1830</v>
      </c>
      <c r="F67">
        <v>552</v>
      </c>
      <c r="G67" t="s">
        <v>20</v>
      </c>
      <c r="H67">
        <v>13.71</v>
      </c>
      <c r="I67">
        <v>43</v>
      </c>
      <c r="J67">
        <v>1252</v>
      </c>
      <c r="K67" t="s">
        <v>21</v>
      </c>
      <c r="L67">
        <v>75</v>
      </c>
      <c r="M67" t="s">
        <v>28</v>
      </c>
      <c r="N67" t="s">
        <v>22</v>
      </c>
      <c r="O67" s="1">
        <v>45722</v>
      </c>
      <c r="P67" t="s">
        <v>241</v>
      </c>
      <c r="Q67" t="s">
        <v>36</v>
      </c>
      <c r="R67" t="s">
        <v>1573</v>
      </c>
    </row>
    <row r="68" spans="1:18" x14ac:dyDescent="0.3">
      <c r="A68" t="s">
        <v>242</v>
      </c>
      <c r="B68" t="s">
        <v>243</v>
      </c>
      <c r="C68" t="s">
        <v>32</v>
      </c>
      <c r="D68">
        <v>3946</v>
      </c>
      <c r="E68">
        <v>1417</v>
      </c>
      <c r="F68">
        <v>532</v>
      </c>
      <c r="G68" t="s">
        <v>33</v>
      </c>
      <c r="H68">
        <v>13.99</v>
      </c>
      <c r="I68">
        <v>63</v>
      </c>
      <c r="J68">
        <v>2500</v>
      </c>
      <c r="K68" t="s">
        <v>21</v>
      </c>
      <c r="L68">
        <v>60</v>
      </c>
      <c r="M68" t="s">
        <v>28</v>
      </c>
      <c r="N68" t="s">
        <v>28</v>
      </c>
      <c r="O68" s="1">
        <v>45729</v>
      </c>
      <c r="P68" t="s">
        <v>244</v>
      </c>
      <c r="Q68" t="s">
        <v>36</v>
      </c>
      <c r="R68" t="s">
        <v>1572</v>
      </c>
    </row>
    <row r="69" spans="1:18" x14ac:dyDescent="0.3">
      <c r="A69" t="s">
        <v>245</v>
      </c>
      <c r="B69" t="s">
        <v>246</v>
      </c>
      <c r="C69" t="s">
        <v>27</v>
      </c>
      <c r="D69">
        <v>209</v>
      </c>
      <c r="E69">
        <v>958</v>
      </c>
      <c r="F69">
        <v>414</v>
      </c>
      <c r="G69" t="s">
        <v>33</v>
      </c>
      <c r="H69">
        <v>12.24</v>
      </c>
      <c r="I69">
        <v>82</v>
      </c>
      <c r="J69">
        <v>4599</v>
      </c>
      <c r="K69" t="s">
        <v>21</v>
      </c>
      <c r="L69">
        <v>93</v>
      </c>
      <c r="M69" t="s">
        <v>28</v>
      </c>
      <c r="N69" t="s">
        <v>22</v>
      </c>
      <c r="O69" s="1">
        <v>45733</v>
      </c>
      <c r="P69" t="s">
        <v>247</v>
      </c>
      <c r="Q69" t="s">
        <v>52</v>
      </c>
      <c r="R69" t="s">
        <v>1578</v>
      </c>
    </row>
    <row r="70" spans="1:18" x14ac:dyDescent="0.3">
      <c r="A70" t="s">
        <v>248</v>
      </c>
      <c r="B70" t="s">
        <v>249</v>
      </c>
      <c r="C70" t="s">
        <v>39</v>
      </c>
      <c r="D70">
        <v>379</v>
      </c>
      <c r="E70">
        <v>1126</v>
      </c>
      <c r="F70">
        <v>356</v>
      </c>
      <c r="G70" t="s">
        <v>20</v>
      </c>
      <c r="H70">
        <v>2.6</v>
      </c>
      <c r="I70">
        <v>43</v>
      </c>
      <c r="J70">
        <v>304</v>
      </c>
      <c r="K70" t="s">
        <v>46</v>
      </c>
      <c r="L70">
        <v>76</v>
      </c>
      <c r="M70" t="s">
        <v>22</v>
      </c>
      <c r="N70" t="s">
        <v>22</v>
      </c>
      <c r="O70" s="1">
        <v>45740</v>
      </c>
      <c r="P70" t="s">
        <v>250</v>
      </c>
      <c r="Q70" t="s">
        <v>52</v>
      </c>
      <c r="R70" t="s">
        <v>1561</v>
      </c>
    </row>
    <row r="71" spans="1:18" x14ac:dyDescent="0.3">
      <c r="A71" t="s">
        <v>251</v>
      </c>
      <c r="B71" t="s">
        <v>252</v>
      </c>
      <c r="C71" t="s">
        <v>69</v>
      </c>
      <c r="D71">
        <v>2003</v>
      </c>
      <c r="E71">
        <v>473</v>
      </c>
      <c r="F71">
        <v>311</v>
      </c>
      <c r="G71" t="s">
        <v>40</v>
      </c>
      <c r="H71">
        <v>1.54</v>
      </c>
      <c r="I71">
        <v>69</v>
      </c>
      <c r="J71">
        <v>4184</v>
      </c>
      <c r="K71" t="s">
        <v>46</v>
      </c>
      <c r="L71">
        <v>100</v>
      </c>
      <c r="M71" t="s">
        <v>28</v>
      </c>
      <c r="N71" t="s">
        <v>22</v>
      </c>
      <c r="O71" s="1">
        <v>45743</v>
      </c>
      <c r="P71" t="s">
        <v>253</v>
      </c>
      <c r="Q71" t="s">
        <v>36</v>
      </c>
      <c r="R71" t="s">
        <v>1571</v>
      </c>
    </row>
    <row r="72" spans="1:18" x14ac:dyDescent="0.3">
      <c r="A72" t="s">
        <v>254</v>
      </c>
      <c r="B72" t="s">
        <v>255</v>
      </c>
      <c r="C72" t="s">
        <v>132</v>
      </c>
      <c r="D72">
        <v>632</v>
      </c>
      <c r="E72">
        <v>509</v>
      </c>
      <c r="F72">
        <v>795</v>
      </c>
      <c r="G72" t="s">
        <v>33</v>
      </c>
      <c r="H72">
        <v>4.8099999999999996</v>
      </c>
      <c r="I72">
        <v>41</v>
      </c>
      <c r="J72">
        <v>4656</v>
      </c>
      <c r="K72" t="s">
        <v>46</v>
      </c>
      <c r="L72">
        <v>87</v>
      </c>
      <c r="M72" t="s">
        <v>28</v>
      </c>
      <c r="N72" t="s">
        <v>22</v>
      </c>
      <c r="O72" s="1">
        <v>45733</v>
      </c>
      <c r="P72" t="s">
        <v>256</v>
      </c>
      <c r="Q72" t="s">
        <v>52</v>
      </c>
      <c r="R72" t="s">
        <v>1563</v>
      </c>
    </row>
    <row r="73" spans="1:18" x14ac:dyDescent="0.3">
      <c r="A73" t="s">
        <v>257</v>
      </c>
      <c r="B73" t="s">
        <v>258</v>
      </c>
      <c r="C73" t="s">
        <v>32</v>
      </c>
      <c r="D73">
        <v>506</v>
      </c>
      <c r="E73">
        <v>1748</v>
      </c>
      <c r="F73">
        <v>469</v>
      </c>
      <c r="G73" t="s">
        <v>33</v>
      </c>
      <c r="H73">
        <v>1.61</v>
      </c>
      <c r="I73">
        <v>59</v>
      </c>
      <c r="J73">
        <v>926</v>
      </c>
      <c r="K73" t="s">
        <v>21</v>
      </c>
      <c r="L73">
        <v>96</v>
      </c>
      <c r="M73" t="s">
        <v>28</v>
      </c>
      <c r="N73" t="s">
        <v>22</v>
      </c>
      <c r="O73" s="1">
        <v>45733</v>
      </c>
      <c r="P73" t="s">
        <v>259</v>
      </c>
      <c r="Q73" t="s">
        <v>52</v>
      </c>
      <c r="R73" t="s">
        <v>1564</v>
      </c>
    </row>
    <row r="74" spans="1:18" x14ac:dyDescent="0.3">
      <c r="A74" t="s">
        <v>260</v>
      </c>
      <c r="B74" t="s">
        <v>261</v>
      </c>
      <c r="C74" t="s">
        <v>19</v>
      </c>
      <c r="D74">
        <v>4365</v>
      </c>
      <c r="E74">
        <v>1938</v>
      </c>
      <c r="F74">
        <v>744</v>
      </c>
      <c r="G74" t="s">
        <v>40</v>
      </c>
      <c r="H74">
        <v>8.66</v>
      </c>
      <c r="I74">
        <v>71</v>
      </c>
      <c r="J74">
        <v>540</v>
      </c>
      <c r="K74" t="s">
        <v>34</v>
      </c>
      <c r="L74">
        <v>53</v>
      </c>
      <c r="M74" t="s">
        <v>22</v>
      </c>
      <c r="N74" t="s">
        <v>28</v>
      </c>
      <c r="O74" s="1">
        <v>45728</v>
      </c>
      <c r="P74" t="s">
        <v>262</v>
      </c>
      <c r="Q74" t="s">
        <v>75</v>
      </c>
      <c r="R74" t="s">
        <v>1579</v>
      </c>
    </row>
    <row r="75" spans="1:18" x14ac:dyDescent="0.3">
      <c r="A75" t="s">
        <v>263</v>
      </c>
      <c r="B75" t="s">
        <v>264</v>
      </c>
      <c r="C75" t="s">
        <v>104</v>
      </c>
      <c r="D75">
        <v>4010</v>
      </c>
      <c r="E75">
        <v>1447</v>
      </c>
      <c r="F75">
        <v>870</v>
      </c>
      <c r="G75" t="s">
        <v>20</v>
      </c>
      <c r="H75">
        <v>6.19</v>
      </c>
      <c r="I75">
        <v>85</v>
      </c>
      <c r="J75">
        <v>2563</v>
      </c>
      <c r="K75" t="s">
        <v>46</v>
      </c>
      <c r="L75">
        <v>62</v>
      </c>
      <c r="M75" t="s">
        <v>22</v>
      </c>
      <c r="N75" t="s">
        <v>28</v>
      </c>
      <c r="O75" s="1">
        <v>45747</v>
      </c>
      <c r="P75" t="s">
        <v>265</v>
      </c>
      <c r="Q75" t="s">
        <v>52</v>
      </c>
      <c r="R75" t="s">
        <v>1561</v>
      </c>
    </row>
    <row r="76" spans="1:18" x14ac:dyDescent="0.3">
      <c r="A76" t="s">
        <v>266</v>
      </c>
      <c r="B76" t="s">
        <v>267</v>
      </c>
      <c r="C76" t="s">
        <v>32</v>
      </c>
      <c r="D76">
        <v>1804</v>
      </c>
      <c r="E76">
        <v>37</v>
      </c>
      <c r="F76">
        <v>5</v>
      </c>
      <c r="G76" t="s">
        <v>20</v>
      </c>
      <c r="H76">
        <v>13.07</v>
      </c>
      <c r="I76">
        <v>75</v>
      </c>
      <c r="J76">
        <v>1758</v>
      </c>
      <c r="K76" t="s">
        <v>46</v>
      </c>
      <c r="L76">
        <v>72</v>
      </c>
      <c r="M76" t="s">
        <v>22</v>
      </c>
      <c r="N76" t="s">
        <v>28</v>
      </c>
      <c r="O76" s="1">
        <v>45719</v>
      </c>
      <c r="P76" t="s">
        <v>268</v>
      </c>
      <c r="Q76" t="s">
        <v>52</v>
      </c>
      <c r="R76" t="s">
        <v>1573</v>
      </c>
    </row>
    <row r="77" spans="1:18" x14ac:dyDescent="0.3">
      <c r="A77" t="s">
        <v>269</v>
      </c>
      <c r="B77" t="s">
        <v>270</v>
      </c>
      <c r="C77" t="s">
        <v>32</v>
      </c>
      <c r="D77">
        <v>2333</v>
      </c>
      <c r="E77">
        <v>1925</v>
      </c>
      <c r="F77">
        <v>362</v>
      </c>
      <c r="G77" t="s">
        <v>33</v>
      </c>
      <c r="H77">
        <v>3.95</v>
      </c>
      <c r="I77">
        <v>69</v>
      </c>
      <c r="J77">
        <v>1777</v>
      </c>
      <c r="K77" t="s">
        <v>34</v>
      </c>
      <c r="L77">
        <v>100</v>
      </c>
      <c r="M77" t="s">
        <v>28</v>
      </c>
      <c r="N77" t="s">
        <v>22</v>
      </c>
      <c r="O77" s="1">
        <v>45744</v>
      </c>
      <c r="P77" t="s">
        <v>271</v>
      </c>
      <c r="Q77" t="s">
        <v>60</v>
      </c>
      <c r="R77" t="s">
        <v>1580</v>
      </c>
    </row>
    <row r="78" spans="1:18" x14ac:dyDescent="0.3">
      <c r="A78" t="s">
        <v>272</v>
      </c>
      <c r="B78" t="s">
        <v>273</v>
      </c>
      <c r="C78" t="s">
        <v>39</v>
      </c>
      <c r="D78">
        <v>4703</v>
      </c>
      <c r="E78">
        <v>1451</v>
      </c>
      <c r="F78">
        <v>528</v>
      </c>
      <c r="G78" t="s">
        <v>33</v>
      </c>
      <c r="H78">
        <v>2.93</v>
      </c>
      <c r="I78">
        <v>90</v>
      </c>
      <c r="J78">
        <v>4600</v>
      </c>
      <c r="K78" t="s">
        <v>21</v>
      </c>
      <c r="L78">
        <v>50</v>
      </c>
      <c r="M78" t="s">
        <v>22</v>
      </c>
      <c r="N78" t="s">
        <v>22</v>
      </c>
      <c r="O78" s="1">
        <v>45722</v>
      </c>
      <c r="P78" t="s">
        <v>274</v>
      </c>
      <c r="Q78" t="s">
        <v>36</v>
      </c>
      <c r="R78" t="s">
        <v>1579</v>
      </c>
    </row>
    <row r="79" spans="1:18" x14ac:dyDescent="0.3">
      <c r="A79" t="s">
        <v>275</v>
      </c>
      <c r="B79" t="s">
        <v>276</v>
      </c>
      <c r="C79" t="s">
        <v>32</v>
      </c>
      <c r="D79">
        <v>1641</v>
      </c>
      <c r="E79">
        <v>1220</v>
      </c>
      <c r="F79">
        <v>536</v>
      </c>
      <c r="G79" t="s">
        <v>50</v>
      </c>
      <c r="H79">
        <v>8.48</v>
      </c>
      <c r="I79">
        <v>39</v>
      </c>
      <c r="J79">
        <v>4203</v>
      </c>
      <c r="K79" t="s">
        <v>46</v>
      </c>
      <c r="L79">
        <v>61</v>
      </c>
      <c r="M79" t="s">
        <v>22</v>
      </c>
      <c r="N79" t="s">
        <v>22</v>
      </c>
      <c r="O79" s="1">
        <v>45724</v>
      </c>
      <c r="P79" t="s">
        <v>277</v>
      </c>
      <c r="Q79" t="s">
        <v>71</v>
      </c>
      <c r="R79" t="s">
        <v>1579</v>
      </c>
    </row>
    <row r="80" spans="1:18" x14ac:dyDescent="0.3">
      <c r="A80" t="s">
        <v>278</v>
      </c>
      <c r="B80" t="s">
        <v>279</v>
      </c>
      <c r="C80" t="s">
        <v>45</v>
      </c>
      <c r="D80">
        <v>1339</v>
      </c>
      <c r="E80">
        <v>1375</v>
      </c>
      <c r="F80">
        <v>281</v>
      </c>
      <c r="G80" t="s">
        <v>50</v>
      </c>
      <c r="H80">
        <v>2.4300000000000002</v>
      </c>
      <c r="I80">
        <v>44</v>
      </c>
      <c r="J80">
        <v>4715</v>
      </c>
      <c r="K80" t="s">
        <v>46</v>
      </c>
      <c r="L80">
        <v>95</v>
      </c>
      <c r="M80" t="s">
        <v>28</v>
      </c>
      <c r="N80" t="s">
        <v>22</v>
      </c>
      <c r="O80" s="1">
        <v>45747</v>
      </c>
      <c r="P80" t="s">
        <v>280</v>
      </c>
      <c r="Q80" t="s">
        <v>52</v>
      </c>
      <c r="R80" t="s">
        <v>1561</v>
      </c>
    </row>
    <row r="81" spans="1:18" x14ac:dyDescent="0.3">
      <c r="A81" t="s">
        <v>281</v>
      </c>
      <c r="B81" t="s">
        <v>282</v>
      </c>
      <c r="C81" t="s">
        <v>19</v>
      </c>
      <c r="D81">
        <v>4405</v>
      </c>
      <c r="E81">
        <v>508</v>
      </c>
      <c r="F81">
        <v>760</v>
      </c>
      <c r="G81" t="s">
        <v>50</v>
      </c>
      <c r="H81">
        <v>2.2200000000000002</v>
      </c>
      <c r="I81">
        <v>88</v>
      </c>
      <c r="J81">
        <v>2576</v>
      </c>
      <c r="K81" t="s">
        <v>46</v>
      </c>
      <c r="L81">
        <v>86</v>
      </c>
      <c r="M81" t="s">
        <v>22</v>
      </c>
      <c r="N81" t="s">
        <v>22</v>
      </c>
      <c r="O81" s="1">
        <v>45725</v>
      </c>
      <c r="P81" t="s">
        <v>283</v>
      </c>
      <c r="Q81" t="s">
        <v>42</v>
      </c>
      <c r="R81" t="s">
        <v>1565</v>
      </c>
    </row>
    <row r="82" spans="1:18" x14ac:dyDescent="0.3">
      <c r="A82" t="s">
        <v>284</v>
      </c>
      <c r="B82" t="s">
        <v>285</v>
      </c>
      <c r="C82" t="s">
        <v>81</v>
      </c>
      <c r="D82">
        <v>2806</v>
      </c>
      <c r="E82">
        <v>751</v>
      </c>
      <c r="F82">
        <v>192</v>
      </c>
      <c r="G82" t="s">
        <v>33</v>
      </c>
      <c r="H82">
        <v>6.53</v>
      </c>
      <c r="I82">
        <v>52</v>
      </c>
      <c r="J82">
        <v>1324</v>
      </c>
      <c r="K82" t="s">
        <v>34</v>
      </c>
      <c r="L82">
        <v>53</v>
      </c>
      <c r="M82" t="s">
        <v>28</v>
      </c>
      <c r="N82" t="s">
        <v>28</v>
      </c>
      <c r="O82" s="1">
        <v>45744</v>
      </c>
      <c r="P82" t="s">
        <v>286</v>
      </c>
      <c r="Q82" t="s">
        <v>60</v>
      </c>
      <c r="R82" t="s">
        <v>1578</v>
      </c>
    </row>
    <row r="83" spans="1:18" x14ac:dyDescent="0.3">
      <c r="A83" t="s">
        <v>287</v>
      </c>
      <c r="B83" t="s">
        <v>288</v>
      </c>
      <c r="C83" t="s">
        <v>27</v>
      </c>
      <c r="D83">
        <v>1668</v>
      </c>
      <c r="E83">
        <v>1640</v>
      </c>
      <c r="F83">
        <v>610</v>
      </c>
      <c r="G83" t="s">
        <v>33</v>
      </c>
      <c r="H83">
        <v>9.84</v>
      </c>
      <c r="I83">
        <v>75</v>
      </c>
      <c r="J83">
        <v>3305</v>
      </c>
      <c r="K83" t="s">
        <v>21</v>
      </c>
      <c r="L83">
        <v>76</v>
      </c>
      <c r="M83" t="s">
        <v>22</v>
      </c>
      <c r="N83" t="s">
        <v>28</v>
      </c>
      <c r="O83" s="1">
        <v>45721</v>
      </c>
      <c r="P83" t="s">
        <v>289</v>
      </c>
      <c r="Q83" t="s">
        <v>75</v>
      </c>
      <c r="R83" t="s">
        <v>1563</v>
      </c>
    </row>
    <row r="84" spans="1:18" x14ac:dyDescent="0.3">
      <c r="A84" t="s">
        <v>290</v>
      </c>
      <c r="B84" t="s">
        <v>291</v>
      </c>
      <c r="C84" t="s">
        <v>32</v>
      </c>
      <c r="D84">
        <v>572</v>
      </c>
      <c r="E84">
        <v>651</v>
      </c>
      <c r="F84">
        <v>896</v>
      </c>
      <c r="G84" t="s">
        <v>20</v>
      </c>
      <c r="H84">
        <v>12.34</v>
      </c>
      <c r="I84">
        <v>68</v>
      </c>
      <c r="J84">
        <v>1258</v>
      </c>
      <c r="K84" t="s">
        <v>34</v>
      </c>
      <c r="L84">
        <v>50</v>
      </c>
      <c r="M84" t="s">
        <v>28</v>
      </c>
      <c r="N84" t="s">
        <v>22</v>
      </c>
      <c r="O84" s="1">
        <v>45736</v>
      </c>
      <c r="P84" t="s">
        <v>292</v>
      </c>
      <c r="Q84" t="s">
        <v>36</v>
      </c>
      <c r="R84" t="s">
        <v>1562</v>
      </c>
    </row>
    <row r="85" spans="1:18" x14ac:dyDescent="0.3">
      <c r="A85" t="s">
        <v>293</v>
      </c>
      <c r="B85" t="s">
        <v>294</v>
      </c>
      <c r="C85" t="s">
        <v>32</v>
      </c>
      <c r="D85">
        <v>2681</v>
      </c>
      <c r="E85">
        <v>159</v>
      </c>
      <c r="F85">
        <v>29</v>
      </c>
      <c r="G85" t="s">
        <v>50</v>
      </c>
      <c r="H85">
        <v>1.57</v>
      </c>
      <c r="I85">
        <v>84</v>
      </c>
      <c r="J85">
        <v>2684</v>
      </c>
      <c r="K85" t="s">
        <v>34</v>
      </c>
      <c r="L85">
        <v>93</v>
      </c>
      <c r="M85" t="s">
        <v>28</v>
      </c>
      <c r="N85" t="s">
        <v>28</v>
      </c>
      <c r="O85" s="1">
        <v>45729</v>
      </c>
      <c r="P85" t="s">
        <v>295</v>
      </c>
      <c r="Q85" t="s">
        <v>36</v>
      </c>
      <c r="R85" t="s">
        <v>1573</v>
      </c>
    </row>
    <row r="86" spans="1:18" x14ac:dyDescent="0.3">
      <c r="A86" t="s">
        <v>296</v>
      </c>
      <c r="B86" t="s">
        <v>297</v>
      </c>
      <c r="C86" t="s">
        <v>39</v>
      </c>
      <c r="D86">
        <v>2182</v>
      </c>
      <c r="E86">
        <v>569</v>
      </c>
      <c r="F86">
        <v>617</v>
      </c>
      <c r="G86" t="s">
        <v>50</v>
      </c>
      <c r="H86">
        <v>4.43</v>
      </c>
      <c r="I86">
        <v>42</v>
      </c>
      <c r="J86">
        <v>980</v>
      </c>
      <c r="K86" t="s">
        <v>34</v>
      </c>
      <c r="L86">
        <v>70</v>
      </c>
      <c r="M86" t="s">
        <v>28</v>
      </c>
      <c r="N86" t="s">
        <v>28</v>
      </c>
      <c r="O86" s="1">
        <v>45740</v>
      </c>
      <c r="P86" t="s">
        <v>298</v>
      </c>
      <c r="Q86" t="s">
        <v>52</v>
      </c>
      <c r="R86" t="s">
        <v>1578</v>
      </c>
    </row>
    <row r="87" spans="1:18" x14ac:dyDescent="0.3">
      <c r="A87" t="s">
        <v>299</v>
      </c>
      <c r="B87" t="s">
        <v>300</v>
      </c>
      <c r="C87" t="s">
        <v>104</v>
      </c>
      <c r="D87">
        <v>4285</v>
      </c>
      <c r="E87">
        <v>86</v>
      </c>
      <c r="F87">
        <v>300</v>
      </c>
      <c r="G87" t="s">
        <v>20</v>
      </c>
      <c r="H87">
        <v>11.35</v>
      </c>
      <c r="I87">
        <v>67</v>
      </c>
      <c r="J87">
        <v>4036</v>
      </c>
      <c r="K87" t="s">
        <v>21</v>
      </c>
      <c r="L87">
        <v>75</v>
      </c>
      <c r="M87" t="s">
        <v>22</v>
      </c>
      <c r="N87" t="s">
        <v>22</v>
      </c>
      <c r="O87" s="1">
        <v>45724</v>
      </c>
      <c r="P87" t="s">
        <v>301</v>
      </c>
      <c r="Q87" t="s">
        <v>71</v>
      </c>
      <c r="R87" t="s">
        <v>1564</v>
      </c>
    </row>
    <row r="88" spans="1:18" x14ac:dyDescent="0.3">
      <c r="A88" t="s">
        <v>302</v>
      </c>
      <c r="B88" t="s">
        <v>303</v>
      </c>
      <c r="C88" t="s">
        <v>32</v>
      </c>
      <c r="D88">
        <v>1304</v>
      </c>
      <c r="E88">
        <v>634</v>
      </c>
      <c r="F88">
        <v>459</v>
      </c>
      <c r="G88" t="s">
        <v>33</v>
      </c>
      <c r="H88">
        <v>13.53</v>
      </c>
      <c r="I88">
        <v>76</v>
      </c>
      <c r="J88">
        <v>4899</v>
      </c>
      <c r="K88" t="s">
        <v>21</v>
      </c>
      <c r="L88">
        <v>62</v>
      </c>
      <c r="M88" t="s">
        <v>22</v>
      </c>
      <c r="N88" t="s">
        <v>28</v>
      </c>
      <c r="O88" s="1">
        <v>45730</v>
      </c>
      <c r="P88" t="s">
        <v>304</v>
      </c>
      <c r="Q88" t="s">
        <v>60</v>
      </c>
      <c r="R88" t="s">
        <v>1562</v>
      </c>
    </row>
    <row r="89" spans="1:18" x14ac:dyDescent="0.3">
      <c r="A89" t="s">
        <v>305</v>
      </c>
      <c r="B89" t="s">
        <v>306</v>
      </c>
      <c r="C89" t="s">
        <v>27</v>
      </c>
      <c r="D89">
        <v>1264</v>
      </c>
      <c r="E89">
        <v>1524</v>
      </c>
      <c r="F89">
        <v>289</v>
      </c>
      <c r="G89" t="s">
        <v>50</v>
      </c>
      <c r="H89">
        <v>2.5299999999999998</v>
      </c>
      <c r="I89">
        <v>61</v>
      </c>
      <c r="J89">
        <v>1628</v>
      </c>
      <c r="K89" t="s">
        <v>34</v>
      </c>
      <c r="L89">
        <v>58</v>
      </c>
      <c r="M89" t="s">
        <v>22</v>
      </c>
      <c r="N89" t="s">
        <v>28</v>
      </c>
      <c r="O89" s="1">
        <v>45745</v>
      </c>
      <c r="P89" t="s">
        <v>307</v>
      </c>
      <c r="Q89" t="s">
        <v>71</v>
      </c>
      <c r="R89" t="s">
        <v>1580</v>
      </c>
    </row>
    <row r="90" spans="1:18" x14ac:dyDescent="0.3">
      <c r="A90" t="s">
        <v>308</v>
      </c>
      <c r="B90" t="s">
        <v>309</v>
      </c>
      <c r="C90" t="s">
        <v>39</v>
      </c>
      <c r="D90">
        <v>2934</v>
      </c>
      <c r="E90">
        <v>147</v>
      </c>
      <c r="F90">
        <v>707</v>
      </c>
      <c r="G90" t="s">
        <v>40</v>
      </c>
      <c r="H90">
        <v>11.27</v>
      </c>
      <c r="I90">
        <v>36</v>
      </c>
      <c r="J90">
        <v>141</v>
      </c>
      <c r="K90" t="s">
        <v>46</v>
      </c>
      <c r="L90">
        <v>100</v>
      </c>
      <c r="M90" t="s">
        <v>22</v>
      </c>
      <c r="N90" t="s">
        <v>28</v>
      </c>
      <c r="O90" s="1">
        <v>45747</v>
      </c>
      <c r="P90" t="s">
        <v>310</v>
      </c>
      <c r="Q90" t="s">
        <v>52</v>
      </c>
      <c r="R90" t="s">
        <v>1579</v>
      </c>
    </row>
    <row r="91" spans="1:18" x14ac:dyDescent="0.3">
      <c r="A91" t="s">
        <v>311</v>
      </c>
      <c r="B91" t="s">
        <v>312</v>
      </c>
      <c r="C91" t="s">
        <v>45</v>
      </c>
      <c r="D91">
        <v>4850</v>
      </c>
      <c r="E91">
        <v>51</v>
      </c>
      <c r="F91">
        <v>33</v>
      </c>
      <c r="G91" t="s">
        <v>40</v>
      </c>
      <c r="H91">
        <v>2.17</v>
      </c>
      <c r="I91">
        <v>36</v>
      </c>
      <c r="J91">
        <v>1519</v>
      </c>
      <c r="K91" t="s">
        <v>46</v>
      </c>
      <c r="L91">
        <v>80</v>
      </c>
      <c r="M91" t="s">
        <v>22</v>
      </c>
      <c r="N91" t="s">
        <v>28</v>
      </c>
      <c r="O91" s="1">
        <v>45723</v>
      </c>
      <c r="P91" t="s">
        <v>313</v>
      </c>
      <c r="Q91" t="s">
        <v>60</v>
      </c>
      <c r="R91" t="s">
        <v>1573</v>
      </c>
    </row>
    <row r="92" spans="1:18" x14ac:dyDescent="0.3">
      <c r="A92" t="s">
        <v>314</v>
      </c>
      <c r="B92" t="s">
        <v>315</v>
      </c>
      <c r="C92" t="s">
        <v>97</v>
      </c>
      <c r="D92">
        <v>4578</v>
      </c>
      <c r="E92">
        <v>294</v>
      </c>
      <c r="F92">
        <v>924</v>
      </c>
      <c r="G92" t="s">
        <v>40</v>
      </c>
      <c r="H92">
        <v>6.85</v>
      </c>
      <c r="I92">
        <v>64</v>
      </c>
      <c r="J92">
        <v>3186</v>
      </c>
      <c r="K92" t="s">
        <v>46</v>
      </c>
      <c r="L92">
        <v>79</v>
      </c>
      <c r="M92" t="s">
        <v>28</v>
      </c>
      <c r="N92" t="s">
        <v>22</v>
      </c>
      <c r="O92" s="1">
        <v>45722</v>
      </c>
      <c r="P92" t="s">
        <v>316</v>
      </c>
      <c r="Q92" t="s">
        <v>36</v>
      </c>
      <c r="R92" t="s">
        <v>1579</v>
      </c>
    </row>
    <row r="93" spans="1:18" x14ac:dyDescent="0.3">
      <c r="A93" t="s">
        <v>317</v>
      </c>
      <c r="B93" t="s">
        <v>318</v>
      </c>
      <c r="C93" t="s">
        <v>69</v>
      </c>
      <c r="D93">
        <v>878</v>
      </c>
      <c r="E93">
        <v>203</v>
      </c>
      <c r="F93">
        <v>351</v>
      </c>
      <c r="G93" t="s">
        <v>50</v>
      </c>
      <c r="H93">
        <v>6.85</v>
      </c>
      <c r="I93">
        <v>59</v>
      </c>
      <c r="J93">
        <v>2901</v>
      </c>
      <c r="K93" t="s">
        <v>34</v>
      </c>
      <c r="L93">
        <v>72</v>
      </c>
      <c r="M93" t="s">
        <v>28</v>
      </c>
      <c r="N93" t="s">
        <v>22</v>
      </c>
      <c r="O93" s="1">
        <v>45725</v>
      </c>
      <c r="P93" t="s">
        <v>319</v>
      </c>
      <c r="Q93" t="s">
        <v>42</v>
      </c>
      <c r="R93" t="s">
        <v>1565</v>
      </c>
    </row>
    <row r="94" spans="1:18" x14ac:dyDescent="0.3">
      <c r="A94" t="s">
        <v>320</v>
      </c>
      <c r="B94" t="s">
        <v>321</v>
      </c>
      <c r="C94" t="s">
        <v>27</v>
      </c>
      <c r="D94">
        <v>1889</v>
      </c>
      <c r="E94">
        <v>533</v>
      </c>
      <c r="F94">
        <v>400</v>
      </c>
      <c r="G94" t="s">
        <v>33</v>
      </c>
      <c r="H94">
        <v>7.77</v>
      </c>
      <c r="I94">
        <v>83</v>
      </c>
      <c r="J94">
        <v>3923</v>
      </c>
      <c r="K94" t="s">
        <v>34</v>
      </c>
      <c r="L94">
        <v>98</v>
      </c>
      <c r="M94" t="s">
        <v>22</v>
      </c>
      <c r="N94" t="s">
        <v>28</v>
      </c>
      <c r="O94" s="1">
        <v>45730</v>
      </c>
      <c r="P94" t="s">
        <v>322</v>
      </c>
      <c r="Q94" t="s">
        <v>60</v>
      </c>
      <c r="R94" t="s">
        <v>1579</v>
      </c>
    </row>
    <row r="95" spans="1:18" x14ac:dyDescent="0.3">
      <c r="A95" t="s">
        <v>323</v>
      </c>
      <c r="B95" t="s">
        <v>324</v>
      </c>
      <c r="C95" t="s">
        <v>45</v>
      </c>
      <c r="D95">
        <v>3333</v>
      </c>
      <c r="E95">
        <v>666</v>
      </c>
      <c r="F95">
        <v>883</v>
      </c>
      <c r="G95" t="s">
        <v>40</v>
      </c>
      <c r="H95">
        <v>8.81</v>
      </c>
      <c r="I95">
        <v>50</v>
      </c>
      <c r="J95">
        <v>401</v>
      </c>
      <c r="K95" t="s">
        <v>21</v>
      </c>
      <c r="L95">
        <v>92</v>
      </c>
      <c r="M95" t="s">
        <v>28</v>
      </c>
      <c r="N95" t="s">
        <v>22</v>
      </c>
      <c r="O95" s="1">
        <v>45722</v>
      </c>
      <c r="P95" t="s">
        <v>325</v>
      </c>
      <c r="Q95" t="s">
        <v>36</v>
      </c>
      <c r="R95" t="s">
        <v>1561</v>
      </c>
    </row>
    <row r="96" spans="1:18" x14ac:dyDescent="0.3">
      <c r="A96" t="s">
        <v>326</v>
      </c>
      <c r="B96" t="s">
        <v>327</v>
      </c>
      <c r="C96" t="s">
        <v>69</v>
      </c>
      <c r="D96">
        <v>3758</v>
      </c>
      <c r="E96">
        <v>1971</v>
      </c>
      <c r="F96">
        <v>455</v>
      </c>
      <c r="G96" t="s">
        <v>20</v>
      </c>
      <c r="H96">
        <v>10.65</v>
      </c>
      <c r="I96">
        <v>61</v>
      </c>
      <c r="J96">
        <v>1548</v>
      </c>
      <c r="K96" t="s">
        <v>21</v>
      </c>
      <c r="L96">
        <v>94</v>
      </c>
      <c r="M96" t="s">
        <v>28</v>
      </c>
      <c r="N96" t="s">
        <v>22</v>
      </c>
      <c r="O96" s="1">
        <v>45732</v>
      </c>
      <c r="P96" t="s">
        <v>328</v>
      </c>
      <c r="Q96" t="s">
        <v>42</v>
      </c>
      <c r="R96" t="s">
        <v>1571</v>
      </c>
    </row>
    <row r="97" spans="1:18" x14ac:dyDescent="0.3">
      <c r="A97" t="s">
        <v>329</v>
      </c>
      <c r="B97" t="s">
        <v>330</v>
      </c>
      <c r="C97" t="s">
        <v>39</v>
      </c>
      <c r="D97">
        <v>995</v>
      </c>
      <c r="E97">
        <v>901</v>
      </c>
      <c r="F97">
        <v>512</v>
      </c>
      <c r="G97" t="s">
        <v>40</v>
      </c>
      <c r="H97">
        <v>12.76</v>
      </c>
      <c r="I97">
        <v>88</v>
      </c>
      <c r="J97">
        <v>2686</v>
      </c>
      <c r="K97" t="s">
        <v>34</v>
      </c>
      <c r="L97">
        <v>65</v>
      </c>
      <c r="M97" t="s">
        <v>28</v>
      </c>
      <c r="N97" t="s">
        <v>22</v>
      </c>
      <c r="O97" s="1">
        <v>45729</v>
      </c>
      <c r="P97" t="s">
        <v>331</v>
      </c>
      <c r="Q97" t="s">
        <v>36</v>
      </c>
      <c r="R97" t="s">
        <v>1573</v>
      </c>
    </row>
    <row r="98" spans="1:18" x14ac:dyDescent="0.3">
      <c r="A98" t="s">
        <v>332</v>
      </c>
      <c r="B98" t="s">
        <v>333</v>
      </c>
      <c r="C98" t="s">
        <v>19</v>
      </c>
      <c r="D98">
        <v>4567</v>
      </c>
      <c r="E98">
        <v>312</v>
      </c>
      <c r="F98">
        <v>740</v>
      </c>
      <c r="G98" t="s">
        <v>40</v>
      </c>
      <c r="H98">
        <v>5.68</v>
      </c>
      <c r="I98">
        <v>31</v>
      </c>
      <c r="J98">
        <v>4021</v>
      </c>
      <c r="K98" t="s">
        <v>46</v>
      </c>
      <c r="L98">
        <v>97</v>
      </c>
      <c r="M98" t="s">
        <v>22</v>
      </c>
      <c r="N98" t="s">
        <v>22</v>
      </c>
      <c r="O98" s="1">
        <v>45742</v>
      </c>
      <c r="P98" t="s">
        <v>334</v>
      </c>
      <c r="Q98" t="s">
        <v>75</v>
      </c>
      <c r="R98" t="s">
        <v>1574</v>
      </c>
    </row>
    <row r="99" spans="1:18" x14ac:dyDescent="0.3">
      <c r="A99" t="s">
        <v>335</v>
      </c>
      <c r="B99" t="s">
        <v>336</v>
      </c>
      <c r="C99" t="s">
        <v>58</v>
      </c>
      <c r="D99">
        <v>217</v>
      </c>
      <c r="E99">
        <v>1918</v>
      </c>
      <c r="F99">
        <v>638</v>
      </c>
      <c r="G99" t="s">
        <v>20</v>
      </c>
      <c r="H99">
        <v>7.35</v>
      </c>
      <c r="I99">
        <v>62</v>
      </c>
      <c r="J99">
        <v>4623</v>
      </c>
      <c r="K99" t="s">
        <v>46</v>
      </c>
      <c r="L99">
        <v>86</v>
      </c>
      <c r="M99" t="s">
        <v>22</v>
      </c>
      <c r="N99" t="s">
        <v>28</v>
      </c>
      <c r="O99" s="1">
        <v>45722</v>
      </c>
      <c r="P99" t="s">
        <v>337</v>
      </c>
      <c r="Q99" t="s">
        <v>36</v>
      </c>
      <c r="R99" t="s">
        <v>1565</v>
      </c>
    </row>
    <row r="100" spans="1:18" x14ac:dyDescent="0.3">
      <c r="A100" t="s">
        <v>338</v>
      </c>
      <c r="B100" t="s">
        <v>339</v>
      </c>
      <c r="C100" t="s">
        <v>132</v>
      </c>
      <c r="D100">
        <v>4103</v>
      </c>
      <c r="E100">
        <v>17</v>
      </c>
      <c r="F100">
        <v>203</v>
      </c>
      <c r="G100" t="s">
        <v>20</v>
      </c>
      <c r="H100">
        <v>2.16</v>
      </c>
      <c r="I100">
        <v>37</v>
      </c>
      <c r="J100">
        <v>3848</v>
      </c>
      <c r="K100" t="s">
        <v>46</v>
      </c>
      <c r="L100">
        <v>58</v>
      </c>
      <c r="M100" t="s">
        <v>22</v>
      </c>
      <c r="N100" t="s">
        <v>28</v>
      </c>
      <c r="O100" s="1">
        <v>45745</v>
      </c>
      <c r="P100" t="s">
        <v>340</v>
      </c>
      <c r="Q100" t="s">
        <v>71</v>
      </c>
      <c r="R100" t="s">
        <v>1580</v>
      </c>
    </row>
    <row r="101" spans="1:18" x14ac:dyDescent="0.3">
      <c r="A101" t="s">
        <v>341</v>
      </c>
      <c r="B101" t="s">
        <v>342</v>
      </c>
      <c r="C101" t="s">
        <v>69</v>
      </c>
      <c r="D101">
        <v>2767</v>
      </c>
      <c r="E101">
        <v>1102</v>
      </c>
      <c r="F101">
        <v>162</v>
      </c>
      <c r="G101" t="s">
        <v>20</v>
      </c>
      <c r="H101">
        <v>10.9</v>
      </c>
      <c r="I101">
        <v>35</v>
      </c>
      <c r="J101">
        <v>630</v>
      </c>
      <c r="K101" t="s">
        <v>34</v>
      </c>
      <c r="L101">
        <v>75</v>
      </c>
      <c r="M101" t="s">
        <v>28</v>
      </c>
      <c r="N101" t="s">
        <v>22</v>
      </c>
      <c r="O101" s="1">
        <v>45742</v>
      </c>
      <c r="P101" t="s">
        <v>343</v>
      </c>
      <c r="Q101" t="s">
        <v>75</v>
      </c>
      <c r="R101" t="s">
        <v>1578</v>
      </c>
    </row>
    <row r="102" spans="1:18" x14ac:dyDescent="0.3">
      <c r="A102" t="s">
        <v>344</v>
      </c>
      <c r="B102" t="s">
        <v>345</v>
      </c>
      <c r="C102" t="s">
        <v>346</v>
      </c>
      <c r="D102">
        <v>3041</v>
      </c>
      <c r="E102">
        <v>1262</v>
      </c>
      <c r="F102">
        <v>526</v>
      </c>
      <c r="G102" t="s">
        <v>50</v>
      </c>
      <c r="H102">
        <v>3.21</v>
      </c>
      <c r="I102">
        <v>49</v>
      </c>
      <c r="J102">
        <v>3256</v>
      </c>
      <c r="K102" t="s">
        <v>34</v>
      </c>
      <c r="L102">
        <v>80</v>
      </c>
      <c r="M102" t="s">
        <v>28</v>
      </c>
      <c r="N102" t="s">
        <v>22</v>
      </c>
      <c r="O102" s="1">
        <v>45732</v>
      </c>
      <c r="P102" t="s">
        <v>347</v>
      </c>
      <c r="Q102" t="s">
        <v>42</v>
      </c>
      <c r="R102" t="s">
        <v>1562</v>
      </c>
    </row>
    <row r="103" spans="1:18" x14ac:dyDescent="0.3">
      <c r="A103" t="s">
        <v>348</v>
      </c>
      <c r="B103" t="s">
        <v>349</v>
      </c>
      <c r="C103" t="s">
        <v>39</v>
      </c>
      <c r="D103">
        <v>2753</v>
      </c>
      <c r="E103">
        <v>1544</v>
      </c>
      <c r="F103">
        <v>45</v>
      </c>
      <c r="G103" t="s">
        <v>50</v>
      </c>
      <c r="H103">
        <v>6.45</v>
      </c>
      <c r="I103">
        <v>81</v>
      </c>
      <c r="J103">
        <v>608</v>
      </c>
      <c r="K103" t="s">
        <v>46</v>
      </c>
      <c r="L103">
        <v>60</v>
      </c>
      <c r="M103" t="s">
        <v>28</v>
      </c>
      <c r="N103" t="s">
        <v>28</v>
      </c>
      <c r="O103" s="1">
        <v>45734</v>
      </c>
      <c r="P103" t="s">
        <v>350</v>
      </c>
      <c r="Q103" t="s">
        <v>24</v>
      </c>
      <c r="R103" t="s">
        <v>1573</v>
      </c>
    </row>
    <row r="104" spans="1:18" x14ac:dyDescent="0.3">
      <c r="A104" t="s">
        <v>351</v>
      </c>
      <c r="B104" t="s">
        <v>352</v>
      </c>
      <c r="C104" t="s">
        <v>97</v>
      </c>
      <c r="D104">
        <v>4120</v>
      </c>
      <c r="E104">
        <v>1107</v>
      </c>
      <c r="F104">
        <v>534</v>
      </c>
      <c r="G104" t="s">
        <v>33</v>
      </c>
      <c r="H104">
        <v>14.01</v>
      </c>
      <c r="I104">
        <v>88</v>
      </c>
      <c r="J104">
        <v>748</v>
      </c>
      <c r="K104" t="s">
        <v>34</v>
      </c>
      <c r="L104">
        <v>61</v>
      </c>
      <c r="M104" t="s">
        <v>28</v>
      </c>
      <c r="N104" t="s">
        <v>28</v>
      </c>
      <c r="O104" s="1">
        <v>45738</v>
      </c>
      <c r="P104" t="s">
        <v>353</v>
      </c>
      <c r="Q104" t="s">
        <v>71</v>
      </c>
      <c r="R104" t="s">
        <v>1572</v>
      </c>
    </row>
    <row r="105" spans="1:18" x14ac:dyDescent="0.3">
      <c r="A105" t="s">
        <v>354</v>
      </c>
      <c r="B105" t="s">
        <v>355</v>
      </c>
      <c r="C105" t="s">
        <v>104</v>
      </c>
      <c r="D105">
        <v>305</v>
      </c>
      <c r="E105">
        <v>801</v>
      </c>
      <c r="F105">
        <v>541</v>
      </c>
      <c r="G105" t="s">
        <v>20</v>
      </c>
      <c r="H105">
        <v>6.32</v>
      </c>
      <c r="I105">
        <v>34</v>
      </c>
      <c r="J105">
        <v>1271</v>
      </c>
      <c r="K105" t="s">
        <v>34</v>
      </c>
      <c r="L105">
        <v>92</v>
      </c>
      <c r="M105" t="s">
        <v>22</v>
      </c>
      <c r="N105" t="s">
        <v>28</v>
      </c>
      <c r="O105" s="1">
        <v>45737</v>
      </c>
      <c r="P105" t="s">
        <v>356</v>
      </c>
      <c r="Q105" t="s">
        <v>60</v>
      </c>
      <c r="R105" t="s">
        <v>1574</v>
      </c>
    </row>
    <row r="106" spans="1:18" x14ac:dyDescent="0.3">
      <c r="A106" t="s">
        <v>357</v>
      </c>
      <c r="B106" t="s">
        <v>358</v>
      </c>
      <c r="C106" t="s">
        <v>104</v>
      </c>
      <c r="D106">
        <v>1767</v>
      </c>
      <c r="E106">
        <v>1340</v>
      </c>
      <c r="F106">
        <v>330</v>
      </c>
      <c r="G106" t="s">
        <v>20</v>
      </c>
      <c r="H106">
        <v>1.68</v>
      </c>
      <c r="I106">
        <v>63</v>
      </c>
      <c r="J106">
        <v>4213</v>
      </c>
      <c r="K106" t="s">
        <v>46</v>
      </c>
      <c r="L106">
        <v>98</v>
      </c>
      <c r="M106" t="s">
        <v>28</v>
      </c>
      <c r="N106" t="s">
        <v>28</v>
      </c>
      <c r="O106" s="1">
        <v>45724</v>
      </c>
      <c r="P106" t="s">
        <v>359</v>
      </c>
      <c r="Q106" t="s">
        <v>71</v>
      </c>
      <c r="R106" t="s">
        <v>1562</v>
      </c>
    </row>
    <row r="107" spans="1:18" x14ac:dyDescent="0.3">
      <c r="A107" t="s">
        <v>360</v>
      </c>
      <c r="B107" t="s">
        <v>361</v>
      </c>
      <c r="C107" t="s">
        <v>346</v>
      </c>
      <c r="D107">
        <v>2541</v>
      </c>
      <c r="E107">
        <v>1524</v>
      </c>
      <c r="F107">
        <v>240</v>
      </c>
      <c r="G107" t="s">
        <v>20</v>
      </c>
      <c r="H107">
        <v>11.87</v>
      </c>
      <c r="I107">
        <v>84</v>
      </c>
      <c r="J107">
        <v>677</v>
      </c>
      <c r="K107" t="s">
        <v>21</v>
      </c>
      <c r="L107">
        <v>74</v>
      </c>
      <c r="M107" t="s">
        <v>28</v>
      </c>
      <c r="N107" t="s">
        <v>22</v>
      </c>
      <c r="O107" s="1">
        <v>45741</v>
      </c>
      <c r="P107" t="s">
        <v>362</v>
      </c>
      <c r="Q107" t="s">
        <v>24</v>
      </c>
      <c r="R107" t="s">
        <v>1573</v>
      </c>
    </row>
    <row r="108" spans="1:18" x14ac:dyDescent="0.3">
      <c r="A108" t="s">
        <v>363</v>
      </c>
      <c r="B108" t="s">
        <v>364</v>
      </c>
      <c r="C108" t="s">
        <v>132</v>
      </c>
      <c r="D108">
        <v>1424</v>
      </c>
      <c r="E108">
        <v>789</v>
      </c>
      <c r="F108">
        <v>825</v>
      </c>
      <c r="G108" t="s">
        <v>50</v>
      </c>
      <c r="H108">
        <v>1.9</v>
      </c>
      <c r="I108">
        <v>86</v>
      </c>
      <c r="J108">
        <v>4336</v>
      </c>
      <c r="K108" t="s">
        <v>46</v>
      </c>
      <c r="L108">
        <v>80</v>
      </c>
      <c r="M108" t="s">
        <v>22</v>
      </c>
      <c r="N108" t="s">
        <v>28</v>
      </c>
      <c r="O108" s="1">
        <v>45746</v>
      </c>
      <c r="P108" t="s">
        <v>365</v>
      </c>
      <c r="Q108" t="s">
        <v>42</v>
      </c>
      <c r="R108" t="s">
        <v>1579</v>
      </c>
    </row>
    <row r="109" spans="1:18" x14ac:dyDescent="0.3">
      <c r="A109" t="s">
        <v>366</v>
      </c>
      <c r="B109" t="s">
        <v>367</v>
      </c>
      <c r="C109" t="s">
        <v>45</v>
      </c>
      <c r="D109">
        <v>4337</v>
      </c>
      <c r="E109">
        <v>1595</v>
      </c>
      <c r="F109">
        <v>780</v>
      </c>
      <c r="G109" t="s">
        <v>33</v>
      </c>
      <c r="H109">
        <v>11.77</v>
      </c>
      <c r="I109">
        <v>30</v>
      </c>
      <c r="J109">
        <v>2364</v>
      </c>
      <c r="K109" t="s">
        <v>46</v>
      </c>
      <c r="L109">
        <v>54</v>
      </c>
      <c r="M109" t="s">
        <v>28</v>
      </c>
      <c r="N109" t="s">
        <v>22</v>
      </c>
      <c r="O109" s="1">
        <v>45720</v>
      </c>
      <c r="P109" t="s">
        <v>368</v>
      </c>
      <c r="Q109" t="s">
        <v>24</v>
      </c>
      <c r="R109" t="s">
        <v>1580</v>
      </c>
    </row>
    <row r="110" spans="1:18" x14ac:dyDescent="0.3">
      <c r="A110" t="s">
        <v>369</v>
      </c>
      <c r="B110" t="s">
        <v>370</v>
      </c>
      <c r="C110" t="s">
        <v>97</v>
      </c>
      <c r="D110">
        <v>2746</v>
      </c>
      <c r="E110">
        <v>32</v>
      </c>
      <c r="F110">
        <v>23</v>
      </c>
      <c r="G110" t="s">
        <v>40</v>
      </c>
      <c r="H110">
        <v>5.47</v>
      </c>
      <c r="I110">
        <v>37</v>
      </c>
      <c r="J110">
        <v>4114</v>
      </c>
      <c r="K110" t="s">
        <v>21</v>
      </c>
      <c r="L110">
        <v>62</v>
      </c>
      <c r="M110" t="s">
        <v>22</v>
      </c>
      <c r="N110" t="s">
        <v>22</v>
      </c>
      <c r="O110" s="1">
        <v>45722</v>
      </c>
      <c r="P110" t="s">
        <v>371</v>
      </c>
      <c r="Q110" t="s">
        <v>36</v>
      </c>
      <c r="R110" t="s">
        <v>1578</v>
      </c>
    </row>
    <row r="111" spans="1:18" x14ac:dyDescent="0.3">
      <c r="A111" t="s">
        <v>372</v>
      </c>
      <c r="B111" t="s">
        <v>373</v>
      </c>
      <c r="C111" t="s">
        <v>32</v>
      </c>
      <c r="D111">
        <v>2408</v>
      </c>
      <c r="E111">
        <v>137</v>
      </c>
      <c r="F111">
        <v>286</v>
      </c>
      <c r="G111" t="s">
        <v>33</v>
      </c>
      <c r="H111">
        <v>3.26</v>
      </c>
      <c r="I111">
        <v>83</v>
      </c>
      <c r="J111">
        <v>1651</v>
      </c>
      <c r="K111" t="s">
        <v>46</v>
      </c>
      <c r="L111">
        <v>97</v>
      </c>
      <c r="M111" t="s">
        <v>22</v>
      </c>
      <c r="N111" t="s">
        <v>28</v>
      </c>
      <c r="O111" s="1">
        <v>45740</v>
      </c>
      <c r="P111" t="s">
        <v>374</v>
      </c>
      <c r="Q111" t="s">
        <v>52</v>
      </c>
      <c r="R111" t="s">
        <v>1580</v>
      </c>
    </row>
    <row r="112" spans="1:18" x14ac:dyDescent="0.3">
      <c r="A112" t="s">
        <v>375</v>
      </c>
      <c r="B112" t="s">
        <v>376</v>
      </c>
      <c r="C112" t="s">
        <v>346</v>
      </c>
      <c r="D112">
        <v>2999</v>
      </c>
      <c r="E112">
        <v>1200</v>
      </c>
      <c r="F112">
        <v>295</v>
      </c>
      <c r="G112" t="s">
        <v>50</v>
      </c>
      <c r="H112">
        <v>12.79</v>
      </c>
      <c r="I112">
        <v>77</v>
      </c>
      <c r="J112">
        <v>336</v>
      </c>
      <c r="K112" t="s">
        <v>34</v>
      </c>
      <c r="L112">
        <v>78</v>
      </c>
      <c r="M112" t="s">
        <v>22</v>
      </c>
      <c r="N112" t="s">
        <v>28</v>
      </c>
      <c r="O112" s="1">
        <v>45723</v>
      </c>
      <c r="P112" t="s">
        <v>377</v>
      </c>
      <c r="Q112" t="s">
        <v>60</v>
      </c>
      <c r="R112" t="s">
        <v>1573</v>
      </c>
    </row>
    <row r="113" spans="1:18" x14ac:dyDescent="0.3">
      <c r="A113" t="s">
        <v>378</v>
      </c>
      <c r="B113" t="s">
        <v>379</v>
      </c>
      <c r="C113" t="s">
        <v>39</v>
      </c>
      <c r="D113">
        <v>1205</v>
      </c>
      <c r="E113">
        <v>964</v>
      </c>
      <c r="F113">
        <v>323</v>
      </c>
      <c r="G113" t="s">
        <v>40</v>
      </c>
      <c r="H113">
        <v>11.66</v>
      </c>
      <c r="I113">
        <v>72</v>
      </c>
      <c r="J113">
        <v>4845</v>
      </c>
      <c r="K113" t="s">
        <v>46</v>
      </c>
      <c r="L113">
        <v>73</v>
      </c>
      <c r="M113" t="s">
        <v>22</v>
      </c>
      <c r="N113" t="s">
        <v>22</v>
      </c>
      <c r="O113" s="1">
        <v>45746</v>
      </c>
      <c r="P113" t="s">
        <v>380</v>
      </c>
      <c r="Q113" t="s">
        <v>42</v>
      </c>
      <c r="R113" t="s">
        <v>1574</v>
      </c>
    </row>
    <row r="114" spans="1:18" x14ac:dyDescent="0.3">
      <c r="A114" t="s">
        <v>381</v>
      </c>
      <c r="B114" t="s">
        <v>382</v>
      </c>
      <c r="C114" t="s">
        <v>32</v>
      </c>
      <c r="D114">
        <v>4743</v>
      </c>
      <c r="E114">
        <v>1627</v>
      </c>
      <c r="F114">
        <v>899</v>
      </c>
      <c r="G114" t="s">
        <v>20</v>
      </c>
      <c r="H114">
        <v>5.0199999999999996</v>
      </c>
      <c r="I114">
        <v>54</v>
      </c>
      <c r="J114">
        <v>722</v>
      </c>
      <c r="K114" t="s">
        <v>21</v>
      </c>
      <c r="L114">
        <v>95</v>
      </c>
      <c r="M114" t="s">
        <v>28</v>
      </c>
      <c r="N114" t="s">
        <v>22</v>
      </c>
      <c r="O114" s="1">
        <v>45746</v>
      </c>
      <c r="P114" t="s">
        <v>383</v>
      </c>
      <c r="Q114" t="s">
        <v>42</v>
      </c>
      <c r="R114" t="s">
        <v>1563</v>
      </c>
    </row>
    <row r="115" spans="1:18" x14ac:dyDescent="0.3">
      <c r="A115" t="s">
        <v>384</v>
      </c>
      <c r="B115" t="s">
        <v>385</v>
      </c>
      <c r="C115" t="s">
        <v>104</v>
      </c>
      <c r="D115">
        <v>1252</v>
      </c>
      <c r="E115">
        <v>1272</v>
      </c>
      <c r="F115">
        <v>251</v>
      </c>
      <c r="G115" t="s">
        <v>33</v>
      </c>
      <c r="H115">
        <v>7.57</v>
      </c>
      <c r="I115">
        <v>62</v>
      </c>
      <c r="J115">
        <v>3583</v>
      </c>
      <c r="K115" t="s">
        <v>34</v>
      </c>
      <c r="L115">
        <v>100</v>
      </c>
      <c r="M115" t="s">
        <v>28</v>
      </c>
      <c r="N115" t="s">
        <v>28</v>
      </c>
      <c r="O115" s="1">
        <v>45745</v>
      </c>
      <c r="P115" t="s">
        <v>386</v>
      </c>
      <c r="Q115" t="s">
        <v>71</v>
      </c>
      <c r="R115" t="s">
        <v>1561</v>
      </c>
    </row>
    <row r="116" spans="1:18" x14ac:dyDescent="0.3">
      <c r="A116" t="s">
        <v>387</v>
      </c>
      <c r="B116" t="s">
        <v>388</v>
      </c>
      <c r="C116" t="s">
        <v>58</v>
      </c>
      <c r="D116">
        <v>4455</v>
      </c>
      <c r="E116">
        <v>1367</v>
      </c>
      <c r="F116">
        <v>191</v>
      </c>
      <c r="G116" t="s">
        <v>33</v>
      </c>
      <c r="H116">
        <v>5.41</v>
      </c>
      <c r="I116">
        <v>33</v>
      </c>
      <c r="J116">
        <v>3427</v>
      </c>
      <c r="K116" t="s">
        <v>21</v>
      </c>
      <c r="L116">
        <v>61</v>
      </c>
      <c r="M116" t="s">
        <v>28</v>
      </c>
      <c r="N116" t="s">
        <v>28</v>
      </c>
      <c r="O116" s="1">
        <v>45737</v>
      </c>
      <c r="P116" t="s">
        <v>389</v>
      </c>
      <c r="Q116" t="s">
        <v>60</v>
      </c>
      <c r="R116" t="s">
        <v>1563</v>
      </c>
    </row>
    <row r="117" spans="1:18" x14ac:dyDescent="0.3">
      <c r="A117" t="s">
        <v>390</v>
      </c>
      <c r="B117" t="s">
        <v>391</v>
      </c>
      <c r="C117" t="s">
        <v>19</v>
      </c>
      <c r="D117">
        <v>4861</v>
      </c>
      <c r="E117">
        <v>966</v>
      </c>
      <c r="F117">
        <v>471</v>
      </c>
      <c r="G117" t="s">
        <v>40</v>
      </c>
      <c r="H117">
        <v>10.72</v>
      </c>
      <c r="I117">
        <v>35</v>
      </c>
      <c r="J117">
        <v>3511</v>
      </c>
      <c r="K117" t="s">
        <v>46</v>
      </c>
      <c r="L117">
        <v>65</v>
      </c>
      <c r="M117" t="s">
        <v>28</v>
      </c>
      <c r="N117" t="s">
        <v>22</v>
      </c>
      <c r="O117" s="1">
        <v>45720</v>
      </c>
      <c r="P117" t="s">
        <v>392</v>
      </c>
      <c r="Q117" t="s">
        <v>24</v>
      </c>
      <c r="R117" t="s">
        <v>1580</v>
      </c>
    </row>
    <row r="118" spans="1:18" x14ac:dyDescent="0.3">
      <c r="A118" t="s">
        <v>393</v>
      </c>
      <c r="B118" t="s">
        <v>394</v>
      </c>
      <c r="C118" t="s">
        <v>132</v>
      </c>
      <c r="D118">
        <v>3858</v>
      </c>
      <c r="E118">
        <v>163</v>
      </c>
      <c r="F118">
        <v>493</v>
      </c>
      <c r="G118" t="s">
        <v>33</v>
      </c>
      <c r="H118">
        <v>10.82</v>
      </c>
      <c r="I118">
        <v>52</v>
      </c>
      <c r="J118">
        <v>2438</v>
      </c>
      <c r="K118" t="s">
        <v>21</v>
      </c>
      <c r="L118">
        <v>94</v>
      </c>
      <c r="M118" t="s">
        <v>28</v>
      </c>
      <c r="N118" t="s">
        <v>28</v>
      </c>
      <c r="O118" s="1">
        <v>45747</v>
      </c>
      <c r="P118" t="s">
        <v>395</v>
      </c>
      <c r="Q118" t="s">
        <v>52</v>
      </c>
      <c r="R118" t="s">
        <v>1572</v>
      </c>
    </row>
    <row r="119" spans="1:18" x14ac:dyDescent="0.3">
      <c r="A119" t="s">
        <v>396</v>
      </c>
      <c r="B119" t="s">
        <v>397</v>
      </c>
      <c r="C119" t="s">
        <v>27</v>
      </c>
      <c r="D119">
        <v>687</v>
      </c>
      <c r="E119">
        <v>936</v>
      </c>
      <c r="F119">
        <v>595</v>
      </c>
      <c r="G119" t="s">
        <v>40</v>
      </c>
      <c r="H119">
        <v>7.1</v>
      </c>
      <c r="I119">
        <v>77</v>
      </c>
      <c r="J119">
        <v>3269</v>
      </c>
      <c r="K119" t="s">
        <v>46</v>
      </c>
      <c r="L119">
        <v>75</v>
      </c>
      <c r="M119" t="s">
        <v>22</v>
      </c>
      <c r="N119" t="s">
        <v>28</v>
      </c>
      <c r="O119" s="1">
        <v>45732</v>
      </c>
      <c r="P119" t="s">
        <v>398</v>
      </c>
      <c r="Q119" t="s">
        <v>42</v>
      </c>
      <c r="R119" t="s">
        <v>1562</v>
      </c>
    </row>
    <row r="120" spans="1:18" x14ac:dyDescent="0.3">
      <c r="A120" t="s">
        <v>399</v>
      </c>
      <c r="B120" t="s">
        <v>400</v>
      </c>
      <c r="C120" t="s">
        <v>69</v>
      </c>
      <c r="D120">
        <v>811</v>
      </c>
      <c r="E120">
        <v>1498</v>
      </c>
      <c r="F120">
        <v>536</v>
      </c>
      <c r="G120" t="s">
        <v>33</v>
      </c>
      <c r="H120">
        <v>3.35</v>
      </c>
      <c r="I120">
        <v>78</v>
      </c>
      <c r="J120">
        <v>2963</v>
      </c>
      <c r="K120" t="s">
        <v>34</v>
      </c>
      <c r="L120">
        <v>98</v>
      </c>
      <c r="M120" t="s">
        <v>22</v>
      </c>
      <c r="N120" t="s">
        <v>28</v>
      </c>
      <c r="O120" s="1">
        <v>45736</v>
      </c>
      <c r="P120" t="s">
        <v>401</v>
      </c>
      <c r="Q120" t="s">
        <v>36</v>
      </c>
      <c r="R120" t="s">
        <v>1579</v>
      </c>
    </row>
    <row r="121" spans="1:18" x14ac:dyDescent="0.3">
      <c r="A121" t="s">
        <v>402</v>
      </c>
      <c r="B121" t="s">
        <v>403</v>
      </c>
      <c r="C121" t="s">
        <v>97</v>
      </c>
      <c r="D121">
        <v>4655</v>
      </c>
      <c r="E121">
        <v>52</v>
      </c>
      <c r="F121">
        <v>566</v>
      </c>
      <c r="G121" t="s">
        <v>50</v>
      </c>
      <c r="H121">
        <v>5.71</v>
      </c>
      <c r="I121">
        <v>55</v>
      </c>
      <c r="J121">
        <v>1955</v>
      </c>
      <c r="K121" t="s">
        <v>46</v>
      </c>
      <c r="L121">
        <v>75</v>
      </c>
      <c r="M121" t="s">
        <v>22</v>
      </c>
      <c r="N121" t="s">
        <v>28</v>
      </c>
      <c r="O121" s="1">
        <v>45735</v>
      </c>
      <c r="P121" t="s">
        <v>404</v>
      </c>
      <c r="Q121" t="s">
        <v>75</v>
      </c>
      <c r="R121" t="s">
        <v>1572</v>
      </c>
    </row>
    <row r="122" spans="1:18" x14ac:dyDescent="0.3">
      <c r="A122" t="s">
        <v>405</v>
      </c>
      <c r="B122" t="s">
        <v>406</v>
      </c>
      <c r="C122" t="s">
        <v>39</v>
      </c>
      <c r="D122">
        <v>2286</v>
      </c>
      <c r="E122">
        <v>1683</v>
      </c>
      <c r="F122">
        <v>501</v>
      </c>
      <c r="G122" t="s">
        <v>33</v>
      </c>
      <c r="H122">
        <v>13.14</v>
      </c>
      <c r="I122">
        <v>56</v>
      </c>
      <c r="J122">
        <v>1624</v>
      </c>
      <c r="K122" t="s">
        <v>46</v>
      </c>
      <c r="L122">
        <v>67</v>
      </c>
      <c r="M122" t="s">
        <v>28</v>
      </c>
      <c r="N122" t="s">
        <v>22</v>
      </c>
      <c r="O122" s="1">
        <v>45717</v>
      </c>
      <c r="P122" t="s">
        <v>407</v>
      </c>
      <c r="Q122" t="s">
        <v>71</v>
      </c>
      <c r="R122" t="s">
        <v>1571</v>
      </c>
    </row>
    <row r="123" spans="1:18" x14ac:dyDescent="0.3">
      <c r="A123" t="s">
        <v>408</v>
      </c>
      <c r="B123" t="s">
        <v>409</v>
      </c>
      <c r="C123" t="s">
        <v>69</v>
      </c>
      <c r="D123">
        <v>4542</v>
      </c>
      <c r="E123">
        <v>589</v>
      </c>
      <c r="F123">
        <v>87</v>
      </c>
      <c r="G123" t="s">
        <v>40</v>
      </c>
      <c r="H123">
        <v>3.18</v>
      </c>
      <c r="I123">
        <v>30</v>
      </c>
      <c r="J123">
        <v>3854</v>
      </c>
      <c r="K123" t="s">
        <v>21</v>
      </c>
      <c r="L123">
        <v>63</v>
      </c>
      <c r="M123" t="s">
        <v>28</v>
      </c>
      <c r="N123" t="s">
        <v>22</v>
      </c>
      <c r="O123" s="1">
        <v>45720</v>
      </c>
      <c r="P123" t="s">
        <v>410</v>
      </c>
      <c r="Q123" t="s">
        <v>24</v>
      </c>
      <c r="R123" t="s">
        <v>1572</v>
      </c>
    </row>
    <row r="124" spans="1:18" x14ac:dyDescent="0.3">
      <c r="A124" t="s">
        <v>411</v>
      </c>
      <c r="B124" t="s">
        <v>412</v>
      </c>
      <c r="C124" t="s">
        <v>19</v>
      </c>
      <c r="D124">
        <v>1866</v>
      </c>
      <c r="E124">
        <v>1930</v>
      </c>
      <c r="F124">
        <v>865</v>
      </c>
      <c r="G124" t="s">
        <v>33</v>
      </c>
      <c r="H124">
        <v>6.01</v>
      </c>
      <c r="I124">
        <v>85</v>
      </c>
      <c r="J124">
        <v>352</v>
      </c>
      <c r="K124" t="s">
        <v>21</v>
      </c>
      <c r="L124">
        <v>64</v>
      </c>
      <c r="M124" t="s">
        <v>22</v>
      </c>
      <c r="N124" t="s">
        <v>28</v>
      </c>
      <c r="O124" s="1">
        <v>45737</v>
      </c>
      <c r="P124" t="s">
        <v>413</v>
      </c>
      <c r="Q124" t="s">
        <v>60</v>
      </c>
      <c r="R124" t="s">
        <v>1579</v>
      </c>
    </row>
    <row r="125" spans="1:18" x14ac:dyDescent="0.3">
      <c r="A125" t="s">
        <v>414</v>
      </c>
      <c r="B125" t="s">
        <v>415</v>
      </c>
      <c r="C125" t="s">
        <v>97</v>
      </c>
      <c r="D125">
        <v>3815</v>
      </c>
      <c r="E125">
        <v>389</v>
      </c>
      <c r="F125">
        <v>481</v>
      </c>
      <c r="G125" t="s">
        <v>20</v>
      </c>
      <c r="H125">
        <v>13.41</v>
      </c>
      <c r="I125">
        <v>60</v>
      </c>
      <c r="J125">
        <v>4065</v>
      </c>
      <c r="K125" t="s">
        <v>21</v>
      </c>
      <c r="L125">
        <v>78</v>
      </c>
      <c r="M125" t="s">
        <v>28</v>
      </c>
      <c r="N125" t="s">
        <v>28</v>
      </c>
      <c r="O125" s="1">
        <v>45717</v>
      </c>
      <c r="P125" t="s">
        <v>416</v>
      </c>
      <c r="Q125" t="s">
        <v>71</v>
      </c>
      <c r="R125" t="s">
        <v>1562</v>
      </c>
    </row>
    <row r="126" spans="1:18" x14ac:dyDescent="0.3">
      <c r="A126" t="s">
        <v>417</v>
      </c>
      <c r="B126" t="s">
        <v>418</v>
      </c>
      <c r="C126" t="s">
        <v>27</v>
      </c>
      <c r="D126">
        <v>3709</v>
      </c>
      <c r="E126">
        <v>1686</v>
      </c>
      <c r="F126">
        <v>694</v>
      </c>
      <c r="G126" t="s">
        <v>33</v>
      </c>
      <c r="H126">
        <v>1.94</v>
      </c>
      <c r="I126">
        <v>37</v>
      </c>
      <c r="J126">
        <v>2238</v>
      </c>
      <c r="K126" t="s">
        <v>46</v>
      </c>
      <c r="L126">
        <v>60</v>
      </c>
      <c r="M126" t="s">
        <v>28</v>
      </c>
      <c r="N126" t="s">
        <v>22</v>
      </c>
      <c r="O126" s="1">
        <v>45720</v>
      </c>
      <c r="P126" t="s">
        <v>419</v>
      </c>
      <c r="Q126" t="s">
        <v>24</v>
      </c>
      <c r="R126" t="s">
        <v>1564</v>
      </c>
    </row>
    <row r="127" spans="1:18" x14ac:dyDescent="0.3">
      <c r="A127" t="s">
        <v>420</v>
      </c>
      <c r="B127" t="s">
        <v>421</v>
      </c>
      <c r="C127" t="s">
        <v>58</v>
      </c>
      <c r="D127">
        <v>4251</v>
      </c>
      <c r="E127">
        <v>857</v>
      </c>
      <c r="F127">
        <v>518</v>
      </c>
      <c r="G127" t="s">
        <v>20</v>
      </c>
      <c r="H127">
        <v>10.09</v>
      </c>
      <c r="I127">
        <v>50</v>
      </c>
      <c r="J127">
        <v>3244</v>
      </c>
      <c r="K127" t="s">
        <v>34</v>
      </c>
      <c r="L127">
        <v>90</v>
      </c>
      <c r="M127" t="s">
        <v>22</v>
      </c>
      <c r="N127" t="s">
        <v>22</v>
      </c>
      <c r="O127" s="1">
        <v>45742</v>
      </c>
      <c r="P127" t="s">
        <v>422</v>
      </c>
      <c r="Q127" t="s">
        <v>75</v>
      </c>
      <c r="R127" t="s">
        <v>1571</v>
      </c>
    </row>
    <row r="128" spans="1:18" x14ac:dyDescent="0.3">
      <c r="A128" t="s">
        <v>423</v>
      </c>
      <c r="B128" t="s">
        <v>424</v>
      </c>
      <c r="C128" t="s">
        <v>132</v>
      </c>
      <c r="D128">
        <v>1279</v>
      </c>
      <c r="E128">
        <v>1325</v>
      </c>
      <c r="F128">
        <v>939</v>
      </c>
      <c r="G128" t="s">
        <v>40</v>
      </c>
      <c r="H128">
        <v>4.3899999999999997</v>
      </c>
      <c r="I128">
        <v>85</v>
      </c>
      <c r="J128">
        <v>2823</v>
      </c>
      <c r="K128" t="s">
        <v>46</v>
      </c>
      <c r="L128">
        <v>70</v>
      </c>
      <c r="M128" t="s">
        <v>22</v>
      </c>
      <c r="N128" t="s">
        <v>22</v>
      </c>
      <c r="O128" s="1">
        <v>45724</v>
      </c>
      <c r="P128" t="s">
        <v>425</v>
      </c>
      <c r="Q128" t="s">
        <v>71</v>
      </c>
      <c r="R128" t="s">
        <v>1572</v>
      </c>
    </row>
    <row r="129" spans="1:18" x14ac:dyDescent="0.3">
      <c r="A129" t="s">
        <v>426</v>
      </c>
      <c r="B129" t="s">
        <v>427</v>
      </c>
      <c r="C129" t="s">
        <v>45</v>
      </c>
      <c r="D129">
        <v>1336</v>
      </c>
      <c r="E129">
        <v>154</v>
      </c>
      <c r="F129">
        <v>806</v>
      </c>
      <c r="G129" t="s">
        <v>33</v>
      </c>
      <c r="H129">
        <v>6.53</v>
      </c>
      <c r="I129">
        <v>76</v>
      </c>
      <c r="J129">
        <v>371</v>
      </c>
      <c r="K129" t="s">
        <v>46</v>
      </c>
      <c r="L129">
        <v>52</v>
      </c>
      <c r="M129" t="s">
        <v>22</v>
      </c>
      <c r="N129" t="s">
        <v>28</v>
      </c>
      <c r="O129" s="1">
        <v>45727</v>
      </c>
      <c r="P129" t="s">
        <v>428</v>
      </c>
      <c r="Q129" t="s">
        <v>24</v>
      </c>
      <c r="R129" t="s">
        <v>1564</v>
      </c>
    </row>
    <row r="130" spans="1:18" x14ac:dyDescent="0.3">
      <c r="A130" t="s">
        <v>429</v>
      </c>
      <c r="B130" t="s">
        <v>430</v>
      </c>
      <c r="C130" t="s">
        <v>81</v>
      </c>
      <c r="D130">
        <v>3030</v>
      </c>
      <c r="E130">
        <v>1126</v>
      </c>
      <c r="F130">
        <v>247</v>
      </c>
      <c r="G130" t="s">
        <v>33</v>
      </c>
      <c r="H130">
        <v>9.42</v>
      </c>
      <c r="I130">
        <v>36</v>
      </c>
      <c r="J130">
        <v>4805</v>
      </c>
      <c r="K130" t="s">
        <v>21</v>
      </c>
      <c r="L130">
        <v>99</v>
      </c>
      <c r="M130" t="s">
        <v>22</v>
      </c>
      <c r="N130" t="s">
        <v>28</v>
      </c>
      <c r="O130" s="1">
        <v>45735</v>
      </c>
      <c r="P130" t="s">
        <v>431</v>
      </c>
      <c r="Q130" t="s">
        <v>75</v>
      </c>
      <c r="R130" t="s">
        <v>1564</v>
      </c>
    </row>
    <row r="131" spans="1:18" x14ac:dyDescent="0.3">
      <c r="A131" t="s">
        <v>432</v>
      </c>
      <c r="B131" t="s">
        <v>433</v>
      </c>
      <c r="C131" t="s">
        <v>69</v>
      </c>
      <c r="D131">
        <v>3955</v>
      </c>
      <c r="E131">
        <v>1820</v>
      </c>
      <c r="F131">
        <v>816</v>
      </c>
      <c r="G131" t="s">
        <v>40</v>
      </c>
      <c r="H131">
        <v>3.01</v>
      </c>
      <c r="I131">
        <v>35</v>
      </c>
      <c r="J131">
        <v>945</v>
      </c>
      <c r="K131" t="s">
        <v>46</v>
      </c>
      <c r="L131">
        <v>72</v>
      </c>
      <c r="M131" t="s">
        <v>28</v>
      </c>
      <c r="N131" t="s">
        <v>28</v>
      </c>
      <c r="O131" s="1">
        <v>45726</v>
      </c>
      <c r="P131" t="s">
        <v>434</v>
      </c>
      <c r="Q131" t="s">
        <v>52</v>
      </c>
      <c r="R131" t="s">
        <v>1561</v>
      </c>
    </row>
    <row r="132" spans="1:18" x14ac:dyDescent="0.3">
      <c r="A132" t="s">
        <v>435</v>
      </c>
      <c r="B132" t="s">
        <v>436</v>
      </c>
      <c r="C132" t="s">
        <v>39</v>
      </c>
      <c r="D132">
        <v>259</v>
      </c>
      <c r="E132">
        <v>673</v>
      </c>
      <c r="F132">
        <v>283</v>
      </c>
      <c r="G132" t="s">
        <v>50</v>
      </c>
      <c r="H132">
        <v>8.8800000000000008</v>
      </c>
      <c r="I132">
        <v>82</v>
      </c>
      <c r="J132">
        <v>1534</v>
      </c>
      <c r="K132" t="s">
        <v>34</v>
      </c>
      <c r="L132">
        <v>56</v>
      </c>
      <c r="M132" t="s">
        <v>22</v>
      </c>
      <c r="N132" t="s">
        <v>28</v>
      </c>
      <c r="O132" s="1">
        <v>45735</v>
      </c>
      <c r="P132" t="s">
        <v>437</v>
      </c>
      <c r="Q132" t="s">
        <v>75</v>
      </c>
      <c r="R132" t="s">
        <v>1563</v>
      </c>
    </row>
    <row r="133" spans="1:18" x14ac:dyDescent="0.3">
      <c r="A133" t="s">
        <v>438</v>
      </c>
      <c r="B133" t="s">
        <v>439</v>
      </c>
      <c r="C133" t="s">
        <v>97</v>
      </c>
      <c r="D133">
        <v>1834</v>
      </c>
      <c r="E133">
        <v>885</v>
      </c>
      <c r="F133">
        <v>691</v>
      </c>
      <c r="G133" t="s">
        <v>33</v>
      </c>
      <c r="H133">
        <v>12.39</v>
      </c>
      <c r="I133">
        <v>88</v>
      </c>
      <c r="J133">
        <v>3140</v>
      </c>
      <c r="K133" t="s">
        <v>34</v>
      </c>
      <c r="L133">
        <v>74</v>
      </c>
      <c r="M133" t="s">
        <v>28</v>
      </c>
      <c r="N133" t="s">
        <v>22</v>
      </c>
      <c r="O133" s="1">
        <v>45737</v>
      </c>
      <c r="P133" t="s">
        <v>440</v>
      </c>
      <c r="Q133" t="s">
        <v>60</v>
      </c>
      <c r="R133" t="s">
        <v>1571</v>
      </c>
    </row>
    <row r="134" spans="1:18" x14ac:dyDescent="0.3">
      <c r="A134" t="s">
        <v>441</v>
      </c>
      <c r="B134" t="s">
        <v>442</v>
      </c>
      <c r="C134" t="s">
        <v>58</v>
      </c>
      <c r="D134">
        <v>4181</v>
      </c>
      <c r="E134">
        <v>962</v>
      </c>
      <c r="F134">
        <v>885</v>
      </c>
      <c r="G134" t="s">
        <v>50</v>
      </c>
      <c r="H134">
        <v>9.15</v>
      </c>
      <c r="I134">
        <v>36</v>
      </c>
      <c r="J134">
        <v>4598</v>
      </c>
      <c r="K134" t="s">
        <v>21</v>
      </c>
      <c r="L134">
        <v>72</v>
      </c>
      <c r="M134" t="s">
        <v>28</v>
      </c>
      <c r="N134" t="s">
        <v>22</v>
      </c>
      <c r="O134" s="1">
        <v>45726</v>
      </c>
      <c r="P134" t="s">
        <v>443</v>
      </c>
      <c r="Q134" t="s">
        <v>52</v>
      </c>
      <c r="R134" t="s">
        <v>1578</v>
      </c>
    </row>
    <row r="135" spans="1:18" x14ac:dyDescent="0.3">
      <c r="A135" t="s">
        <v>444</v>
      </c>
      <c r="B135" t="s">
        <v>445</v>
      </c>
      <c r="C135" t="s">
        <v>104</v>
      </c>
      <c r="D135">
        <v>3821</v>
      </c>
      <c r="E135">
        <v>564</v>
      </c>
      <c r="F135">
        <v>169</v>
      </c>
      <c r="G135" t="s">
        <v>50</v>
      </c>
      <c r="H135">
        <v>10.34</v>
      </c>
      <c r="I135">
        <v>31</v>
      </c>
      <c r="J135">
        <v>1792</v>
      </c>
      <c r="K135" t="s">
        <v>34</v>
      </c>
      <c r="L135">
        <v>73</v>
      </c>
      <c r="M135" t="s">
        <v>28</v>
      </c>
      <c r="N135" t="s">
        <v>28</v>
      </c>
      <c r="O135" s="1">
        <v>45729</v>
      </c>
      <c r="P135" t="s">
        <v>446</v>
      </c>
      <c r="Q135" t="s">
        <v>36</v>
      </c>
      <c r="R135" t="s">
        <v>1574</v>
      </c>
    </row>
    <row r="136" spans="1:18" x14ac:dyDescent="0.3">
      <c r="A136" t="s">
        <v>447</v>
      </c>
      <c r="B136" t="s">
        <v>448</v>
      </c>
      <c r="C136" t="s">
        <v>104</v>
      </c>
      <c r="D136">
        <v>2679</v>
      </c>
      <c r="E136">
        <v>259</v>
      </c>
      <c r="F136">
        <v>118</v>
      </c>
      <c r="G136" t="s">
        <v>33</v>
      </c>
      <c r="H136">
        <v>4.92</v>
      </c>
      <c r="I136">
        <v>31</v>
      </c>
      <c r="J136">
        <v>3059</v>
      </c>
      <c r="K136" t="s">
        <v>21</v>
      </c>
      <c r="L136">
        <v>83</v>
      </c>
      <c r="M136" t="s">
        <v>22</v>
      </c>
      <c r="N136" t="s">
        <v>28</v>
      </c>
      <c r="O136" s="1">
        <v>45720</v>
      </c>
      <c r="P136" t="s">
        <v>449</v>
      </c>
      <c r="Q136" t="s">
        <v>24</v>
      </c>
      <c r="R136" t="s">
        <v>1571</v>
      </c>
    </row>
    <row r="137" spans="1:18" x14ac:dyDescent="0.3">
      <c r="A137" t="s">
        <v>450</v>
      </c>
      <c r="B137" t="s">
        <v>451</v>
      </c>
      <c r="C137" t="s">
        <v>19</v>
      </c>
      <c r="D137">
        <v>2607</v>
      </c>
      <c r="E137">
        <v>47</v>
      </c>
      <c r="F137">
        <v>33</v>
      </c>
      <c r="G137" t="s">
        <v>20</v>
      </c>
      <c r="H137">
        <v>4.49</v>
      </c>
      <c r="I137">
        <v>71</v>
      </c>
      <c r="J137">
        <v>1214</v>
      </c>
      <c r="K137" t="s">
        <v>34</v>
      </c>
      <c r="L137">
        <v>60</v>
      </c>
      <c r="M137" t="s">
        <v>28</v>
      </c>
      <c r="N137" t="s">
        <v>22</v>
      </c>
      <c r="O137" s="1">
        <v>45732</v>
      </c>
      <c r="P137" t="s">
        <v>452</v>
      </c>
      <c r="Q137" t="s">
        <v>42</v>
      </c>
      <c r="R137" t="s">
        <v>1578</v>
      </c>
    </row>
    <row r="138" spans="1:18" x14ac:dyDescent="0.3">
      <c r="A138" t="s">
        <v>453</v>
      </c>
      <c r="B138" t="s">
        <v>454</v>
      </c>
      <c r="C138" t="s">
        <v>104</v>
      </c>
      <c r="D138">
        <v>641</v>
      </c>
      <c r="E138">
        <v>1154</v>
      </c>
      <c r="F138">
        <v>765</v>
      </c>
      <c r="G138" t="s">
        <v>33</v>
      </c>
      <c r="H138">
        <v>1.91</v>
      </c>
      <c r="I138">
        <v>69</v>
      </c>
      <c r="J138">
        <v>428</v>
      </c>
      <c r="K138" t="s">
        <v>46</v>
      </c>
      <c r="L138">
        <v>68</v>
      </c>
      <c r="M138" t="s">
        <v>22</v>
      </c>
      <c r="N138" t="s">
        <v>28</v>
      </c>
      <c r="O138" s="1">
        <v>45723</v>
      </c>
      <c r="P138" t="s">
        <v>455</v>
      </c>
      <c r="Q138" t="s">
        <v>60</v>
      </c>
      <c r="R138" t="s">
        <v>1563</v>
      </c>
    </row>
    <row r="139" spans="1:18" x14ac:dyDescent="0.3">
      <c r="A139" t="s">
        <v>456</v>
      </c>
      <c r="B139" t="s">
        <v>457</v>
      </c>
      <c r="C139" t="s">
        <v>346</v>
      </c>
      <c r="D139">
        <v>3304</v>
      </c>
      <c r="E139">
        <v>1309</v>
      </c>
      <c r="F139">
        <v>273</v>
      </c>
      <c r="G139" t="s">
        <v>40</v>
      </c>
      <c r="H139">
        <v>1.83</v>
      </c>
      <c r="I139">
        <v>64</v>
      </c>
      <c r="J139">
        <v>4930</v>
      </c>
      <c r="K139" t="s">
        <v>21</v>
      </c>
      <c r="L139">
        <v>91</v>
      </c>
      <c r="M139" t="s">
        <v>22</v>
      </c>
      <c r="N139" t="s">
        <v>22</v>
      </c>
      <c r="O139" s="1">
        <v>45718</v>
      </c>
      <c r="P139" t="s">
        <v>458</v>
      </c>
      <c r="Q139" t="s">
        <v>42</v>
      </c>
      <c r="R139" t="s">
        <v>1564</v>
      </c>
    </row>
    <row r="140" spans="1:18" x14ac:dyDescent="0.3">
      <c r="A140" t="s">
        <v>459</v>
      </c>
      <c r="B140" t="s">
        <v>460</v>
      </c>
      <c r="C140" t="s">
        <v>97</v>
      </c>
      <c r="D140">
        <v>4217</v>
      </c>
      <c r="E140">
        <v>1276</v>
      </c>
      <c r="F140">
        <v>935</v>
      </c>
      <c r="G140" t="s">
        <v>33</v>
      </c>
      <c r="H140">
        <v>1.87</v>
      </c>
      <c r="I140">
        <v>86</v>
      </c>
      <c r="J140">
        <v>1285</v>
      </c>
      <c r="K140" t="s">
        <v>46</v>
      </c>
      <c r="L140">
        <v>63</v>
      </c>
      <c r="M140" t="s">
        <v>22</v>
      </c>
      <c r="N140" t="s">
        <v>22</v>
      </c>
      <c r="O140" s="1">
        <v>45747</v>
      </c>
      <c r="P140" t="s">
        <v>461</v>
      </c>
      <c r="Q140" t="s">
        <v>52</v>
      </c>
      <c r="R140" t="s">
        <v>1574</v>
      </c>
    </row>
    <row r="141" spans="1:18" x14ac:dyDescent="0.3">
      <c r="A141" t="s">
        <v>462</v>
      </c>
      <c r="B141" t="s">
        <v>463</v>
      </c>
      <c r="C141" t="s">
        <v>69</v>
      </c>
      <c r="D141">
        <v>2151</v>
      </c>
      <c r="E141">
        <v>948</v>
      </c>
      <c r="F141">
        <v>553</v>
      </c>
      <c r="G141" t="s">
        <v>20</v>
      </c>
      <c r="H141">
        <v>2.58</v>
      </c>
      <c r="I141">
        <v>48</v>
      </c>
      <c r="J141">
        <v>1691</v>
      </c>
      <c r="K141" t="s">
        <v>21</v>
      </c>
      <c r="L141">
        <v>64</v>
      </c>
      <c r="M141" t="s">
        <v>28</v>
      </c>
      <c r="N141" t="s">
        <v>28</v>
      </c>
      <c r="O141" s="1">
        <v>45722</v>
      </c>
      <c r="P141" t="s">
        <v>464</v>
      </c>
      <c r="Q141" t="s">
        <v>36</v>
      </c>
      <c r="R141" t="s">
        <v>1563</v>
      </c>
    </row>
    <row r="142" spans="1:18" x14ac:dyDescent="0.3">
      <c r="A142" t="s">
        <v>465</v>
      </c>
      <c r="B142" t="s">
        <v>466</v>
      </c>
      <c r="C142" t="s">
        <v>132</v>
      </c>
      <c r="D142">
        <v>2756</v>
      </c>
      <c r="E142">
        <v>1292</v>
      </c>
      <c r="F142">
        <v>560</v>
      </c>
      <c r="G142" t="s">
        <v>20</v>
      </c>
      <c r="H142">
        <v>10.48</v>
      </c>
      <c r="I142">
        <v>63</v>
      </c>
      <c r="J142">
        <v>1571</v>
      </c>
      <c r="K142" t="s">
        <v>34</v>
      </c>
      <c r="L142">
        <v>64</v>
      </c>
      <c r="M142" t="s">
        <v>28</v>
      </c>
      <c r="N142" t="s">
        <v>22</v>
      </c>
      <c r="O142" s="1">
        <v>45717</v>
      </c>
      <c r="P142" t="s">
        <v>467</v>
      </c>
      <c r="Q142" t="s">
        <v>71</v>
      </c>
      <c r="R142" t="s">
        <v>1572</v>
      </c>
    </row>
    <row r="143" spans="1:18" x14ac:dyDescent="0.3">
      <c r="A143" t="s">
        <v>468</v>
      </c>
      <c r="B143" t="s">
        <v>469</v>
      </c>
      <c r="C143" t="s">
        <v>45</v>
      </c>
      <c r="D143">
        <v>1496</v>
      </c>
      <c r="E143">
        <v>1943</v>
      </c>
      <c r="F143">
        <v>452</v>
      </c>
      <c r="G143" t="s">
        <v>50</v>
      </c>
      <c r="H143">
        <v>6.86</v>
      </c>
      <c r="I143">
        <v>75</v>
      </c>
      <c r="J143">
        <v>2606</v>
      </c>
      <c r="K143" t="s">
        <v>21</v>
      </c>
      <c r="L143">
        <v>95</v>
      </c>
      <c r="M143" t="s">
        <v>28</v>
      </c>
      <c r="N143" t="s">
        <v>22</v>
      </c>
      <c r="O143" s="1">
        <v>45728</v>
      </c>
      <c r="P143" t="s">
        <v>470</v>
      </c>
      <c r="Q143" t="s">
        <v>75</v>
      </c>
      <c r="R143" t="s">
        <v>1561</v>
      </c>
    </row>
    <row r="144" spans="1:18" x14ac:dyDescent="0.3">
      <c r="A144" t="s">
        <v>471</v>
      </c>
      <c r="B144" t="s">
        <v>472</v>
      </c>
      <c r="C144" t="s">
        <v>27</v>
      </c>
      <c r="D144">
        <v>4692</v>
      </c>
      <c r="E144">
        <v>635</v>
      </c>
      <c r="F144">
        <v>476</v>
      </c>
      <c r="G144" t="s">
        <v>40</v>
      </c>
      <c r="H144">
        <v>6.28</v>
      </c>
      <c r="I144">
        <v>86</v>
      </c>
      <c r="J144">
        <v>4713</v>
      </c>
      <c r="K144" t="s">
        <v>21</v>
      </c>
      <c r="L144">
        <v>52</v>
      </c>
      <c r="M144" t="s">
        <v>22</v>
      </c>
      <c r="N144" t="s">
        <v>28</v>
      </c>
      <c r="O144" s="1">
        <v>45728</v>
      </c>
      <c r="P144" t="s">
        <v>473</v>
      </c>
      <c r="Q144" t="s">
        <v>75</v>
      </c>
      <c r="R144" t="s">
        <v>1565</v>
      </c>
    </row>
    <row r="145" spans="1:18" x14ac:dyDescent="0.3">
      <c r="A145" t="s">
        <v>474</v>
      </c>
      <c r="B145" t="s">
        <v>475</v>
      </c>
      <c r="C145" t="s">
        <v>39</v>
      </c>
      <c r="D145">
        <v>2341</v>
      </c>
      <c r="E145">
        <v>223</v>
      </c>
      <c r="F145">
        <v>144</v>
      </c>
      <c r="G145" t="s">
        <v>33</v>
      </c>
      <c r="H145">
        <v>5.48</v>
      </c>
      <c r="I145">
        <v>74</v>
      </c>
      <c r="J145">
        <v>390</v>
      </c>
      <c r="K145" t="s">
        <v>34</v>
      </c>
      <c r="L145">
        <v>73</v>
      </c>
      <c r="M145" t="s">
        <v>28</v>
      </c>
      <c r="N145" t="s">
        <v>28</v>
      </c>
      <c r="O145" s="1">
        <v>45746</v>
      </c>
      <c r="P145" t="s">
        <v>476</v>
      </c>
      <c r="Q145" t="s">
        <v>42</v>
      </c>
      <c r="R145" t="s">
        <v>1574</v>
      </c>
    </row>
    <row r="146" spans="1:18" x14ac:dyDescent="0.3">
      <c r="A146" t="s">
        <v>477</v>
      </c>
      <c r="B146" t="s">
        <v>478</v>
      </c>
      <c r="C146" t="s">
        <v>81</v>
      </c>
      <c r="D146">
        <v>856</v>
      </c>
      <c r="E146">
        <v>884</v>
      </c>
      <c r="F146">
        <v>337</v>
      </c>
      <c r="G146" t="s">
        <v>40</v>
      </c>
      <c r="H146">
        <v>6.86</v>
      </c>
      <c r="I146">
        <v>85</v>
      </c>
      <c r="J146">
        <v>4020</v>
      </c>
      <c r="K146" t="s">
        <v>46</v>
      </c>
      <c r="L146">
        <v>74</v>
      </c>
      <c r="M146" t="s">
        <v>22</v>
      </c>
      <c r="N146" t="s">
        <v>22</v>
      </c>
      <c r="O146" s="1">
        <v>45719</v>
      </c>
      <c r="P146" t="s">
        <v>479</v>
      </c>
      <c r="Q146" t="s">
        <v>52</v>
      </c>
      <c r="R146" t="s">
        <v>1564</v>
      </c>
    </row>
    <row r="147" spans="1:18" x14ac:dyDescent="0.3">
      <c r="A147" t="s">
        <v>480</v>
      </c>
      <c r="B147" t="s">
        <v>481</v>
      </c>
      <c r="C147" t="s">
        <v>58</v>
      </c>
      <c r="D147">
        <v>4493</v>
      </c>
      <c r="E147">
        <v>1099</v>
      </c>
      <c r="F147">
        <v>395</v>
      </c>
      <c r="G147" t="s">
        <v>40</v>
      </c>
      <c r="H147">
        <v>6.77</v>
      </c>
      <c r="I147">
        <v>66</v>
      </c>
      <c r="J147">
        <v>2710</v>
      </c>
      <c r="K147" t="s">
        <v>46</v>
      </c>
      <c r="L147">
        <v>64</v>
      </c>
      <c r="M147" t="s">
        <v>22</v>
      </c>
      <c r="N147" t="s">
        <v>28</v>
      </c>
      <c r="O147" s="1">
        <v>45745</v>
      </c>
      <c r="P147" t="s">
        <v>482</v>
      </c>
      <c r="Q147" t="s">
        <v>71</v>
      </c>
      <c r="R147" t="s">
        <v>1574</v>
      </c>
    </row>
    <row r="148" spans="1:18" x14ac:dyDescent="0.3">
      <c r="A148" t="s">
        <v>483</v>
      </c>
      <c r="B148" t="s">
        <v>484</v>
      </c>
      <c r="C148" t="s">
        <v>58</v>
      </c>
      <c r="D148">
        <v>4745</v>
      </c>
      <c r="E148">
        <v>853</v>
      </c>
      <c r="F148">
        <v>735</v>
      </c>
      <c r="G148" t="s">
        <v>50</v>
      </c>
      <c r="H148">
        <v>12.2</v>
      </c>
      <c r="I148">
        <v>56</v>
      </c>
      <c r="J148">
        <v>1609</v>
      </c>
      <c r="K148" t="s">
        <v>46</v>
      </c>
      <c r="L148">
        <v>57</v>
      </c>
      <c r="M148" t="s">
        <v>28</v>
      </c>
      <c r="N148" t="s">
        <v>28</v>
      </c>
      <c r="O148" s="1">
        <v>45746</v>
      </c>
      <c r="P148" t="s">
        <v>485</v>
      </c>
      <c r="Q148" t="s">
        <v>42</v>
      </c>
      <c r="R148" t="s">
        <v>1578</v>
      </c>
    </row>
    <row r="149" spans="1:18" x14ac:dyDescent="0.3">
      <c r="A149" t="s">
        <v>486</v>
      </c>
      <c r="B149" t="s">
        <v>487</v>
      </c>
      <c r="C149" t="s">
        <v>58</v>
      </c>
      <c r="D149">
        <v>3265</v>
      </c>
      <c r="E149">
        <v>1024</v>
      </c>
      <c r="F149">
        <v>631</v>
      </c>
      <c r="G149" t="s">
        <v>40</v>
      </c>
      <c r="H149">
        <v>3.07</v>
      </c>
      <c r="I149">
        <v>55</v>
      </c>
      <c r="J149">
        <v>1546</v>
      </c>
      <c r="K149" t="s">
        <v>34</v>
      </c>
      <c r="L149">
        <v>95</v>
      </c>
      <c r="M149" t="s">
        <v>22</v>
      </c>
      <c r="N149" t="s">
        <v>28</v>
      </c>
      <c r="O149" s="1">
        <v>45717</v>
      </c>
      <c r="P149" t="s">
        <v>488</v>
      </c>
      <c r="Q149" t="s">
        <v>71</v>
      </c>
      <c r="R149" t="s">
        <v>1561</v>
      </c>
    </row>
    <row r="150" spans="1:18" x14ac:dyDescent="0.3">
      <c r="A150" t="s">
        <v>489</v>
      </c>
      <c r="B150" t="s">
        <v>490</v>
      </c>
      <c r="C150" t="s">
        <v>104</v>
      </c>
      <c r="D150">
        <v>4017</v>
      </c>
      <c r="E150">
        <v>505</v>
      </c>
      <c r="F150">
        <v>598</v>
      </c>
      <c r="G150" t="s">
        <v>50</v>
      </c>
      <c r="H150">
        <v>9.5500000000000007</v>
      </c>
      <c r="I150">
        <v>51</v>
      </c>
      <c r="J150">
        <v>2768</v>
      </c>
      <c r="K150" t="s">
        <v>21</v>
      </c>
      <c r="L150">
        <v>66</v>
      </c>
      <c r="M150" t="s">
        <v>28</v>
      </c>
      <c r="N150" t="s">
        <v>28</v>
      </c>
      <c r="O150" s="1">
        <v>45732</v>
      </c>
      <c r="P150" t="s">
        <v>491</v>
      </c>
      <c r="Q150" t="s">
        <v>42</v>
      </c>
      <c r="R150" t="s">
        <v>1564</v>
      </c>
    </row>
    <row r="151" spans="1:18" x14ac:dyDescent="0.3">
      <c r="A151" t="s">
        <v>492</v>
      </c>
      <c r="B151" t="s">
        <v>493</v>
      </c>
      <c r="C151" t="s">
        <v>45</v>
      </c>
      <c r="D151">
        <v>775</v>
      </c>
      <c r="E151">
        <v>1350</v>
      </c>
      <c r="F151">
        <v>380</v>
      </c>
      <c r="G151" t="s">
        <v>40</v>
      </c>
      <c r="H151">
        <v>5.43</v>
      </c>
      <c r="I151">
        <v>42</v>
      </c>
      <c r="J151">
        <v>533</v>
      </c>
      <c r="K151" t="s">
        <v>46</v>
      </c>
      <c r="L151">
        <v>51</v>
      </c>
      <c r="M151" t="s">
        <v>28</v>
      </c>
      <c r="N151" t="s">
        <v>28</v>
      </c>
      <c r="O151" s="1">
        <v>45731</v>
      </c>
      <c r="P151" t="s">
        <v>494</v>
      </c>
      <c r="Q151" t="s">
        <v>71</v>
      </c>
      <c r="R151" t="s">
        <v>1564</v>
      </c>
    </row>
    <row r="152" spans="1:18" x14ac:dyDescent="0.3">
      <c r="A152" t="s">
        <v>495</v>
      </c>
      <c r="B152" t="s">
        <v>496</v>
      </c>
      <c r="C152" t="s">
        <v>81</v>
      </c>
      <c r="D152">
        <v>3174</v>
      </c>
      <c r="E152">
        <v>845</v>
      </c>
      <c r="F152">
        <v>120</v>
      </c>
      <c r="G152" t="s">
        <v>40</v>
      </c>
      <c r="H152">
        <v>2.58</v>
      </c>
      <c r="I152">
        <v>37</v>
      </c>
      <c r="J152">
        <v>4762</v>
      </c>
      <c r="K152" t="s">
        <v>46</v>
      </c>
      <c r="L152">
        <v>62</v>
      </c>
      <c r="M152" t="s">
        <v>22</v>
      </c>
      <c r="N152" t="s">
        <v>22</v>
      </c>
      <c r="O152" s="1">
        <v>45739</v>
      </c>
      <c r="P152" t="s">
        <v>497</v>
      </c>
      <c r="Q152" t="s">
        <v>42</v>
      </c>
      <c r="R152" t="s">
        <v>1562</v>
      </c>
    </row>
    <row r="153" spans="1:18" x14ac:dyDescent="0.3">
      <c r="A153" t="s">
        <v>498</v>
      </c>
      <c r="B153" t="s">
        <v>499</v>
      </c>
      <c r="C153" t="s">
        <v>19</v>
      </c>
      <c r="D153">
        <v>2646</v>
      </c>
      <c r="E153">
        <v>1616</v>
      </c>
      <c r="F153">
        <v>799</v>
      </c>
      <c r="G153" t="s">
        <v>40</v>
      </c>
      <c r="H153">
        <v>11.57</v>
      </c>
      <c r="I153">
        <v>88</v>
      </c>
      <c r="J153">
        <v>3202</v>
      </c>
      <c r="K153" t="s">
        <v>21</v>
      </c>
      <c r="L153">
        <v>65</v>
      </c>
      <c r="M153" t="s">
        <v>22</v>
      </c>
      <c r="N153" t="s">
        <v>28</v>
      </c>
      <c r="O153" s="1">
        <v>45732</v>
      </c>
      <c r="P153" t="s">
        <v>500</v>
      </c>
      <c r="Q153" t="s">
        <v>42</v>
      </c>
      <c r="R153" t="s">
        <v>1563</v>
      </c>
    </row>
    <row r="154" spans="1:18" x14ac:dyDescent="0.3">
      <c r="A154" t="s">
        <v>501</v>
      </c>
      <c r="B154" t="s">
        <v>502</v>
      </c>
      <c r="C154" t="s">
        <v>104</v>
      </c>
      <c r="D154">
        <v>2237</v>
      </c>
      <c r="E154">
        <v>1824</v>
      </c>
      <c r="F154">
        <v>163</v>
      </c>
      <c r="G154" t="s">
        <v>20</v>
      </c>
      <c r="H154">
        <v>7.41</v>
      </c>
      <c r="I154">
        <v>63</v>
      </c>
      <c r="J154">
        <v>4786</v>
      </c>
      <c r="K154" t="s">
        <v>21</v>
      </c>
      <c r="L154">
        <v>97</v>
      </c>
      <c r="M154" t="s">
        <v>28</v>
      </c>
      <c r="N154" t="s">
        <v>28</v>
      </c>
      <c r="O154" s="1">
        <v>45746</v>
      </c>
      <c r="P154" t="s">
        <v>503</v>
      </c>
      <c r="Q154" t="s">
        <v>42</v>
      </c>
      <c r="R154" t="s">
        <v>1565</v>
      </c>
    </row>
    <row r="155" spans="1:18" x14ac:dyDescent="0.3">
      <c r="A155" t="s">
        <v>504</v>
      </c>
      <c r="B155" t="s">
        <v>505</v>
      </c>
      <c r="C155" t="s">
        <v>81</v>
      </c>
      <c r="D155">
        <v>3226</v>
      </c>
      <c r="E155">
        <v>753</v>
      </c>
      <c r="F155">
        <v>657</v>
      </c>
      <c r="G155" t="s">
        <v>50</v>
      </c>
      <c r="H155">
        <v>10.79</v>
      </c>
      <c r="I155">
        <v>90</v>
      </c>
      <c r="J155">
        <v>3627</v>
      </c>
      <c r="K155" t="s">
        <v>34</v>
      </c>
      <c r="L155">
        <v>88</v>
      </c>
      <c r="M155" t="s">
        <v>28</v>
      </c>
      <c r="N155" t="s">
        <v>22</v>
      </c>
      <c r="O155" s="1">
        <v>45727</v>
      </c>
      <c r="P155" t="s">
        <v>506</v>
      </c>
      <c r="Q155" t="s">
        <v>24</v>
      </c>
      <c r="R155" t="s">
        <v>1574</v>
      </c>
    </row>
    <row r="156" spans="1:18" x14ac:dyDescent="0.3">
      <c r="A156" t="s">
        <v>507</v>
      </c>
      <c r="B156" t="s">
        <v>508</v>
      </c>
      <c r="C156" t="s">
        <v>58</v>
      </c>
      <c r="D156">
        <v>3917</v>
      </c>
      <c r="E156">
        <v>556</v>
      </c>
      <c r="F156">
        <v>558</v>
      </c>
      <c r="G156" t="s">
        <v>20</v>
      </c>
      <c r="H156">
        <v>9.92</v>
      </c>
      <c r="I156">
        <v>83</v>
      </c>
      <c r="J156">
        <v>2423</v>
      </c>
      <c r="K156" t="s">
        <v>34</v>
      </c>
      <c r="L156">
        <v>94</v>
      </c>
      <c r="M156" t="s">
        <v>28</v>
      </c>
      <c r="N156" t="s">
        <v>28</v>
      </c>
      <c r="O156" s="1">
        <v>45726</v>
      </c>
      <c r="P156" t="s">
        <v>509</v>
      </c>
      <c r="Q156" t="s">
        <v>52</v>
      </c>
      <c r="R156" t="s">
        <v>1572</v>
      </c>
    </row>
    <row r="157" spans="1:18" x14ac:dyDescent="0.3">
      <c r="A157" t="s">
        <v>510</v>
      </c>
      <c r="B157" t="s">
        <v>511</v>
      </c>
      <c r="C157" t="s">
        <v>32</v>
      </c>
      <c r="D157">
        <v>4940</v>
      </c>
      <c r="E157">
        <v>120</v>
      </c>
      <c r="F157">
        <v>971</v>
      </c>
      <c r="G157" t="s">
        <v>50</v>
      </c>
      <c r="H157">
        <v>6.35</v>
      </c>
      <c r="I157">
        <v>67</v>
      </c>
      <c r="J157">
        <v>2877</v>
      </c>
      <c r="K157" t="s">
        <v>21</v>
      </c>
      <c r="L157">
        <v>63</v>
      </c>
      <c r="M157" t="s">
        <v>28</v>
      </c>
      <c r="N157" t="s">
        <v>28</v>
      </c>
      <c r="O157" s="1">
        <v>45732</v>
      </c>
      <c r="P157" t="s">
        <v>512</v>
      </c>
      <c r="Q157" t="s">
        <v>42</v>
      </c>
      <c r="R157" t="s">
        <v>1564</v>
      </c>
    </row>
    <row r="158" spans="1:18" x14ac:dyDescent="0.3">
      <c r="A158" t="s">
        <v>513</v>
      </c>
      <c r="B158" t="s">
        <v>514</v>
      </c>
      <c r="C158" t="s">
        <v>45</v>
      </c>
      <c r="D158">
        <v>1075</v>
      </c>
      <c r="E158">
        <v>695</v>
      </c>
      <c r="F158">
        <v>197</v>
      </c>
      <c r="G158" t="s">
        <v>33</v>
      </c>
      <c r="H158">
        <v>8.3699999999999992</v>
      </c>
      <c r="I158">
        <v>77</v>
      </c>
      <c r="J158">
        <v>2039</v>
      </c>
      <c r="K158" t="s">
        <v>34</v>
      </c>
      <c r="L158">
        <v>98</v>
      </c>
      <c r="M158" t="s">
        <v>28</v>
      </c>
      <c r="N158" t="s">
        <v>22</v>
      </c>
      <c r="O158" s="1">
        <v>45740</v>
      </c>
      <c r="P158" t="s">
        <v>515</v>
      </c>
      <c r="Q158" t="s">
        <v>52</v>
      </c>
      <c r="R158" t="s">
        <v>1561</v>
      </c>
    </row>
    <row r="159" spans="1:18" x14ac:dyDescent="0.3">
      <c r="A159" t="s">
        <v>516</v>
      </c>
      <c r="B159" t="s">
        <v>517</v>
      </c>
      <c r="C159" t="s">
        <v>19</v>
      </c>
      <c r="D159">
        <v>4280</v>
      </c>
      <c r="E159">
        <v>1946</v>
      </c>
      <c r="F159">
        <v>878</v>
      </c>
      <c r="G159" t="s">
        <v>50</v>
      </c>
      <c r="H159">
        <v>2.61</v>
      </c>
      <c r="I159">
        <v>32</v>
      </c>
      <c r="J159">
        <v>2688</v>
      </c>
      <c r="K159" t="s">
        <v>46</v>
      </c>
      <c r="L159">
        <v>77</v>
      </c>
      <c r="M159" t="s">
        <v>22</v>
      </c>
      <c r="N159" t="s">
        <v>28</v>
      </c>
      <c r="O159" s="1">
        <v>45744</v>
      </c>
      <c r="P159" t="s">
        <v>518</v>
      </c>
      <c r="Q159" t="s">
        <v>60</v>
      </c>
      <c r="R159" t="s">
        <v>1571</v>
      </c>
    </row>
    <row r="160" spans="1:18" x14ac:dyDescent="0.3">
      <c r="A160" t="s">
        <v>519</v>
      </c>
      <c r="B160" t="s">
        <v>520</v>
      </c>
      <c r="C160" t="s">
        <v>32</v>
      </c>
      <c r="D160">
        <v>390</v>
      </c>
      <c r="E160">
        <v>146</v>
      </c>
      <c r="F160">
        <v>364</v>
      </c>
      <c r="G160" t="s">
        <v>40</v>
      </c>
      <c r="H160">
        <v>9.14</v>
      </c>
      <c r="I160">
        <v>80</v>
      </c>
      <c r="J160">
        <v>4078</v>
      </c>
      <c r="K160" t="s">
        <v>46</v>
      </c>
      <c r="L160">
        <v>52</v>
      </c>
      <c r="M160" t="s">
        <v>22</v>
      </c>
      <c r="N160" t="s">
        <v>28</v>
      </c>
      <c r="O160" s="1">
        <v>45737</v>
      </c>
      <c r="P160" t="s">
        <v>521</v>
      </c>
      <c r="Q160" t="s">
        <v>60</v>
      </c>
      <c r="R160" t="s">
        <v>1574</v>
      </c>
    </row>
    <row r="161" spans="1:18" x14ac:dyDescent="0.3">
      <c r="A161" t="s">
        <v>522</v>
      </c>
      <c r="B161" t="s">
        <v>523</v>
      </c>
      <c r="C161" t="s">
        <v>97</v>
      </c>
      <c r="D161">
        <v>2432</v>
      </c>
      <c r="E161">
        <v>1930</v>
      </c>
      <c r="F161">
        <v>395</v>
      </c>
      <c r="G161" t="s">
        <v>40</v>
      </c>
      <c r="H161">
        <v>13.16</v>
      </c>
      <c r="I161">
        <v>48</v>
      </c>
      <c r="J161">
        <v>2173</v>
      </c>
      <c r="K161" t="s">
        <v>34</v>
      </c>
      <c r="L161">
        <v>80</v>
      </c>
      <c r="M161" t="s">
        <v>22</v>
      </c>
      <c r="N161" t="s">
        <v>22</v>
      </c>
      <c r="O161" s="1">
        <v>45718</v>
      </c>
      <c r="P161" t="s">
        <v>524</v>
      </c>
      <c r="Q161" t="s">
        <v>42</v>
      </c>
      <c r="R161" t="s">
        <v>1562</v>
      </c>
    </row>
    <row r="162" spans="1:18" x14ac:dyDescent="0.3">
      <c r="A162" t="s">
        <v>525</v>
      </c>
      <c r="B162" t="s">
        <v>526</v>
      </c>
      <c r="C162" t="s">
        <v>58</v>
      </c>
      <c r="D162">
        <v>4340</v>
      </c>
      <c r="E162">
        <v>1832</v>
      </c>
      <c r="F162">
        <v>629</v>
      </c>
      <c r="G162" t="s">
        <v>40</v>
      </c>
      <c r="H162">
        <v>2.63</v>
      </c>
      <c r="I162">
        <v>34</v>
      </c>
      <c r="J162">
        <v>3333</v>
      </c>
      <c r="K162" t="s">
        <v>34</v>
      </c>
      <c r="L162">
        <v>72</v>
      </c>
      <c r="M162" t="s">
        <v>22</v>
      </c>
      <c r="N162" t="s">
        <v>22</v>
      </c>
      <c r="O162" s="1">
        <v>45733</v>
      </c>
      <c r="P162" t="s">
        <v>527</v>
      </c>
      <c r="Q162" t="s">
        <v>52</v>
      </c>
      <c r="R162" t="s">
        <v>1579</v>
      </c>
    </row>
    <row r="163" spans="1:18" x14ac:dyDescent="0.3">
      <c r="A163" t="s">
        <v>528</v>
      </c>
      <c r="B163" t="s">
        <v>529</v>
      </c>
      <c r="C163" t="s">
        <v>132</v>
      </c>
      <c r="D163">
        <v>2555</v>
      </c>
      <c r="E163">
        <v>835</v>
      </c>
      <c r="F163">
        <v>430</v>
      </c>
      <c r="G163" t="s">
        <v>40</v>
      </c>
      <c r="H163">
        <v>2.37</v>
      </c>
      <c r="I163">
        <v>35</v>
      </c>
      <c r="J163">
        <v>1965</v>
      </c>
      <c r="K163" t="s">
        <v>34</v>
      </c>
      <c r="L163">
        <v>55</v>
      </c>
      <c r="M163" t="s">
        <v>22</v>
      </c>
      <c r="N163" t="s">
        <v>28</v>
      </c>
      <c r="O163" s="1">
        <v>45733</v>
      </c>
      <c r="P163" t="s">
        <v>530</v>
      </c>
      <c r="Q163" t="s">
        <v>52</v>
      </c>
      <c r="R163" t="s">
        <v>1571</v>
      </c>
    </row>
    <row r="164" spans="1:18" x14ac:dyDescent="0.3">
      <c r="A164" t="s">
        <v>531</v>
      </c>
      <c r="B164" t="s">
        <v>532</v>
      </c>
      <c r="C164" t="s">
        <v>346</v>
      </c>
      <c r="D164">
        <v>4424</v>
      </c>
      <c r="E164">
        <v>1699</v>
      </c>
      <c r="F164">
        <v>268</v>
      </c>
      <c r="G164" t="s">
        <v>33</v>
      </c>
      <c r="H164">
        <v>2.67</v>
      </c>
      <c r="I164">
        <v>33</v>
      </c>
      <c r="J164">
        <v>3942</v>
      </c>
      <c r="K164" t="s">
        <v>34</v>
      </c>
      <c r="L164">
        <v>91</v>
      </c>
      <c r="M164" t="s">
        <v>28</v>
      </c>
      <c r="N164" t="s">
        <v>22</v>
      </c>
      <c r="O164" s="1">
        <v>45718</v>
      </c>
      <c r="P164" t="s">
        <v>533</v>
      </c>
      <c r="Q164" t="s">
        <v>42</v>
      </c>
      <c r="R164" t="s">
        <v>1565</v>
      </c>
    </row>
    <row r="165" spans="1:18" x14ac:dyDescent="0.3">
      <c r="A165" t="s">
        <v>534</v>
      </c>
      <c r="B165" t="s">
        <v>535</v>
      </c>
      <c r="C165" t="s">
        <v>346</v>
      </c>
      <c r="D165">
        <v>499</v>
      </c>
      <c r="E165">
        <v>810</v>
      </c>
      <c r="F165">
        <v>537</v>
      </c>
      <c r="G165" t="s">
        <v>20</v>
      </c>
      <c r="H165">
        <v>11.04</v>
      </c>
      <c r="I165">
        <v>76</v>
      </c>
      <c r="J165">
        <v>1066</v>
      </c>
      <c r="K165" t="s">
        <v>34</v>
      </c>
      <c r="L165">
        <v>51</v>
      </c>
      <c r="M165" t="s">
        <v>22</v>
      </c>
      <c r="N165" t="s">
        <v>22</v>
      </c>
      <c r="O165" s="1">
        <v>45722</v>
      </c>
      <c r="P165" t="s">
        <v>536</v>
      </c>
      <c r="Q165" t="s">
        <v>36</v>
      </c>
      <c r="R165" t="s">
        <v>1563</v>
      </c>
    </row>
    <row r="166" spans="1:18" x14ac:dyDescent="0.3">
      <c r="A166" t="s">
        <v>537</v>
      </c>
      <c r="B166" t="s">
        <v>538</v>
      </c>
      <c r="C166" t="s">
        <v>346</v>
      </c>
      <c r="D166">
        <v>4442</v>
      </c>
      <c r="E166">
        <v>901</v>
      </c>
      <c r="F166">
        <v>722</v>
      </c>
      <c r="G166" t="s">
        <v>33</v>
      </c>
      <c r="H166">
        <v>14.73</v>
      </c>
      <c r="I166">
        <v>57</v>
      </c>
      <c r="J166">
        <v>839</v>
      </c>
      <c r="K166" t="s">
        <v>46</v>
      </c>
      <c r="L166">
        <v>85</v>
      </c>
      <c r="M166" t="s">
        <v>28</v>
      </c>
      <c r="N166" t="s">
        <v>28</v>
      </c>
      <c r="O166" s="1">
        <v>45727</v>
      </c>
      <c r="P166" t="s">
        <v>539</v>
      </c>
      <c r="Q166" t="s">
        <v>24</v>
      </c>
      <c r="R166" t="s">
        <v>1564</v>
      </c>
    </row>
    <row r="167" spans="1:18" x14ac:dyDescent="0.3">
      <c r="A167" t="s">
        <v>540</v>
      </c>
      <c r="B167" t="s">
        <v>541</v>
      </c>
      <c r="C167" t="s">
        <v>132</v>
      </c>
      <c r="D167">
        <v>3271</v>
      </c>
      <c r="E167">
        <v>1187</v>
      </c>
      <c r="F167">
        <v>472</v>
      </c>
      <c r="G167" t="s">
        <v>50</v>
      </c>
      <c r="H167">
        <v>13.46</v>
      </c>
      <c r="I167">
        <v>50</v>
      </c>
      <c r="J167">
        <v>4016</v>
      </c>
      <c r="K167" t="s">
        <v>34</v>
      </c>
      <c r="L167">
        <v>66</v>
      </c>
      <c r="M167" t="s">
        <v>22</v>
      </c>
      <c r="N167" t="s">
        <v>22</v>
      </c>
      <c r="O167" s="1">
        <v>45744</v>
      </c>
      <c r="P167" t="s">
        <v>542</v>
      </c>
      <c r="Q167" t="s">
        <v>60</v>
      </c>
      <c r="R167" t="s">
        <v>1561</v>
      </c>
    </row>
    <row r="168" spans="1:18" x14ac:dyDescent="0.3">
      <c r="A168" t="s">
        <v>543</v>
      </c>
      <c r="B168" t="s">
        <v>544</v>
      </c>
      <c r="C168" t="s">
        <v>58</v>
      </c>
      <c r="D168">
        <v>2588</v>
      </c>
      <c r="E168">
        <v>360</v>
      </c>
      <c r="F168">
        <v>525</v>
      </c>
      <c r="G168" t="s">
        <v>50</v>
      </c>
      <c r="H168">
        <v>4.04</v>
      </c>
      <c r="I168">
        <v>78</v>
      </c>
      <c r="J168">
        <v>4957</v>
      </c>
      <c r="K168" t="s">
        <v>34</v>
      </c>
      <c r="L168">
        <v>72</v>
      </c>
      <c r="M168" t="s">
        <v>22</v>
      </c>
      <c r="N168" t="s">
        <v>28</v>
      </c>
      <c r="O168" s="1">
        <v>45736</v>
      </c>
      <c r="P168" t="s">
        <v>545</v>
      </c>
      <c r="Q168" t="s">
        <v>36</v>
      </c>
      <c r="R168" t="s">
        <v>1578</v>
      </c>
    </row>
    <row r="169" spans="1:18" x14ac:dyDescent="0.3">
      <c r="A169" t="s">
        <v>546</v>
      </c>
      <c r="B169" t="s">
        <v>547</v>
      </c>
      <c r="C169" t="s">
        <v>39</v>
      </c>
      <c r="D169">
        <v>2976</v>
      </c>
      <c r="E169">
        <v>323</v>
      </c>
      <c r="F169">
        <v>231</v>
      </c>
      <c r="G169" t="s">
        <v>33</v>
      </c>
      <c r="H169">
        <v>4.4800000000000004</v>
      </c>
      <c r="I169">
        <v>30</v>
      </c>
      <c r="J169">
        <v>2816</v>
      </c>
      <c r="K169" t="s">
        <v>34</v>
      </c>
      <c r="L169">
        <v>93</v>
      </c>
      <c r="M169" t="s">
        <v>28</v>
      </c>
      <c r="N169" t="s">
        <v>22</v>
      </c>
      <c r="O169" s="1">
        <v>45743</v>
      </c>
      <c r="P169" t="s">
        <v>548</v>
      </c>
      <c r="Q169" t="s">
        <v>36</v>
      </c>
      <c r="R169" t="s">
        <v>1564</v>
      </c>
    </row>
    <row r="170" spans="1:18" x14ac:dyDescent="0.3">
      <c r="A170" t="s">
        <v>549</v>
      </c>
      <c r="B170" t="s">
        <v>550</v>
      </c>
      <c r="C170" t="s">
        <v>32</v>
      </c>
      <c r="D170">
        <v>526</v>
      </c>
      <c r="E170">
        <v>500</v>
      </c>
      <c r="F170">
        <v>290</v>
      </c>
      <c r="G170" t="s">
        <v>40</v>
      </c>
      <c r="H170">
        <v>6.22</v>
      </c>
      <c r="I170">
        <v>37</v>
      </c>
      <c r="J170">
        <v>4367</v>
      </c>
      <c r="K170" t="s">
        <v>21</v>
      </c>
      <c r="L170">
        <v>53</v>
      </c>
      <c r="M170" t="s">
        <v>22</v>
      </c>
      <c r="N170" t="s">
        <v>22</v>
      </c>
      <c r="O170" s="1">
        <v>45745</v>
      </c>
      <c r="P170" t="s">
        <v>551</v>
      </c>
      <c r="Q170" t="s">
        <v>71</v>
      </c>
      <c r="R170" t="s">
        <v>1571</v>
      </c>
    </row>
    <row r="171" spans="1:18" x14ac:dyDescent="0.3">
      <c r="A171" t="s">
        <v>552</v>
      </c>
      <c r="B171" t="s">
        <v>553</v>
      </c>
      <c r="C171" t="s">
        <v>104</v>
      </c>
      <c r="D171">
        <v>4805</v>
      </c>
      <c r="E171">
        <v>1578</v>
      </c>
      <c r="F171">
        <v>871</v>
      </c>
      <c r="G171" t="s">
        <v>20</v>
      </c>
      <c r="H171">
        <v>6.33</v>
      </c>
      <c r="I171">
        <v>69</v>
      </c>
      <c r="J171">
        <v>4596</v>
      </c>
      <c r="K171" t="s">
        <v>21</v>
      </c>
      <c r="L171">
        <v>93</v>
      </c>
      <c r="M171" t="s">
        <v>28</v>
      </c>
      <c r="N171" t="s">
        <v>28</v>
      </c>
      <c r="O171" s="1">
        <v>45742</v>
      </c>
      <c r="P171" t="s">
        <v>554</v>
      </c>
      <c r="Q171" t="s">
        <v>75</v>
      </c>
      <c r="R171" t="s">
        <v>1565</v>
      </c>
    </row>
    <row r="172" spans="1:18" x14ac:dyDescent="0.3">
      <c r="A172" t="s">
        <v>555</v>
      </c>
      <c r="B172" t="s">
        <v>556</v>
      </c>
      <c r="C172" t="s">
        <v>27</v>
      </c>
      <c r="D172">
        <v>2255</v>
      </c>
      <c r="E172">
        <v>1927</v>
      </c>
      <c r="F172">
        <v>318</v>
      </c>
      <c r="G172" t="s">
        <v>33</v>
      </c>
      <c r="H172">
        <v>4.2300000000000004</v>
      </c>
      <c r="I172">
        <v>82</v>
      </c>
      <c r="J172">
        <v>4385</v>
      </c>
      <c r="K172" t="s">
        <v>34</v>
      </c>
      <c r="L172">
        <v>84</v>
      </c>
      <c r="M172" t="s">
        <v>28</v>
      </c>
      <c r="N172" t="s">
        <v>22</v>
      </c>
      <c r="O172" s="1">
        <v>45745</v>
      </c>
      <c r="P172" t="s">
        <v>557</v>
      </c>
      <c r="Q172" t="s">
        <v>71</v>
      </c>
      <c r="R172" t="s">
        <v>1561</v>
      </c>
    </row>
    <row r="173" spans="1:18" x14ac:dyDescent="0.3">
      <c r="A173" t="s">
        <v>558</v>
      </c>
      <c r="B173" t="s">
        <v>559</v>
      </c>
      <c r="C173" t="s">
        <v>346</v>
      </c>
      <c r="D173">
        <v>230</v>
      </c>
      <c r="E173">
        <v>1092</v>
      </c>
      <c r="F173">
        <v>178</v>
      </c>
      <c r="G173" t="s">
        <v>50</v>
      </c>
      <c r="H173">
        <v>10.8</v>
      </c>
      <c r="I173">
        <v>58</v>
      </c>
      <c r="J173">
        <v>4193</v>
      </c>
      <c r="K173" t="s">
        <v>21</v>
      </c>
      <c r="L173">
        <v>72</v>
      </c>
      <c r="M173" t="s">
        <v>28</v>
      </c>
      <c r="N173" t="s">
        <v>28</v>
      </c>
      <c r="O173" s="1">
        <v>45740</v>
      </c>
      <c r="P173" t="s">
        <v>560</v>
      </c>
      <c r="Q173" t="s">
        <v>52</v>
      </c>
      <c r="R173" t="s">
        <v>1580</v>
      </c>
    </row>
    <row r="174" spans="1:18" x14ac:dyDescent="0.3">
      <c r="A174" t="s">
        <v>561</v>
      </c>
      <c r="B174" t="s">
        <v>562</v>
      </c>
      <c r="C174" t="s">
        <v>58</v>
      </c>
      <c r="D174">
        <v>1596</v>
      </c>
      <c r="E174">
        <v>258</v>
      </c>
      <c r="F174">
        <v>668</v>
      </c>
      <c r="G174" t="s">
        <v>20</v>
      </c>
      <c r="H174">
        <v>4.9000000000000004</v>
      </c>
      <c r="I174">
        <v>62</v>
      </c>
      <c r="J174">
        <v>1931</v>
      </c>
      <c r="K174" t="s">
        <v>21</v>
      </c>
      <c r="L174">
        <v>84</v>
      </c>
      <c r="M174" t="s">
        <v>22</v>
      </c>
      <c r="N174" t="s">
        <v>22</v>
      </c>
      <c r="O174" s="1">
        <v>45731</v>
      </c>
      <c r="P174" t="s">
        <v>563</v>
      </c>
      <c r="Q174" t="s">
        <v>71</v>
      </c>
      <c r="R174" t="s">
        <v>1565</v>
      </c>
    </row>
    <row r="175" spans="1:18" x14ac:dyDescent="0.3">
      <c r="A175" t="s">
        <v>564</v>
      </c>
      <c r="B175" t="s">
        <v>565</v>
      </c>
      <c r="C175" t="s">
        <v>32</v>
      </c>
      <c r="D175">
        <v>3970</v>
      </c>
      <c r="E175">
        <v>1607</v>
      </c>
      <c r="F175">
        <v>686</v>
      </c>
      <c r="G175" t="s">
        <v>50</v>
      </c>
      <c r="H175">
        <v>7.12</v>
      </c>
      <c r="I175">
        <v>34</v>
      </c>
      <c r="J175">
        <v>3967</v>
      </c>
      <c r="K175" t="s">
        <v>34</v>
      </c>
      <c r="L175">
        <v>81</v>
      </c>
      <c r="M175" t="s">
        <v>22</v>
      </c>
      <c r="N175" t="s">
        <v>22</v>
      </c>
      <c r="O175" s="1">
        <v>45733</v>
      </c>
      <c r="P175" t="s">
        <v>566</v>
      </c>
      <c r="Q175" t="s">
        <v>52</v>
      </c>
      <c r="R175" t="s">
        <v>1563</v>
      </c>
    </row>
    <row r="176" spans="1:18" x14ac:dyDescent="0.3">
      <c r="A176" t="s">
        <v>567</v>
      </c>
      <c r="B176" t="s">
        <v>568</v>
      </c>
      <c r="C176" t="s">
        <v>19</v>
      </c>
      <c r="D176">
        <v>2877</v>
      </c>
      <c r="E176">
        <v>1644</v>
      </c>
      <c r="F176">
        <v>595</v>
      </c>
      <c r="G176" t="s">
        <v>33</v>
      </c>
      <c r="H176">
        <v>14.48</v>
      </c>
      <c r="I176">
        <v>68</v>
      </c>
      <c r="J176">
        <v>440</v>
      </c>
      <c r="K176" t="s">
        <v>46</v>
      </c>
      <c r="L176">
        <v>52</v>
      </c>
      <c r="M176" t="s">
        <v>22</v>
      </c>
      <c r="N176" t="s">
        <v>28</v>
      </c>
      <c r="O176" s="1">
        <v>45722</v>
      </c>
      <c r="P176" t="s">
        <v>569</v>
      </c>
      <c r="Q176" t="s">
        <v>36</v>
      </c>
      <c r="R176" t="s">
        <v>1580</v>
      </c>
    </row>
    <row r="177" spans="1:18" x14ac:dyDescent="0.3">
      <c r="A177" t="s">
        <v>570</v>
      </c>
      <c r="B177" t="s">
        <v>571</v>
      </c>
      <c r="C177" t="s">
        <v>346</v>
      </c>
      <c r="D177">
        <v>4727</v>
      </c>
      <c r="E177">
        <v>978</v>
      </c>
      <c r="F177">
        <v>621</v>
      </c>
      <c r="G177" t="s">
        <v>40</v>
      </c>
      <c r="H177">
        <v>2.97</v>
      </c>
      <c r="I177">
        <v>48</v>
      </c>
      <c r="J177">
        <v>901</v>
      </c>
      <c r="K177" t="s">
        <v>21</v>
      </c>
      <c r="L177">
        <v>65</v>
      </c>
      <c r="M177" t="s">
        <v>28</v>
      </c>
      <c r="N177" t="s">
        <v>22</v>
      </c>
      <c r="O177" s="1">
        <v>45743</v>
      </c>
      <c r="P177" t="s">
        <v>572</v>
      </c>
      <c r="Q177" t="s">
        <v>36</v>
      </c>
      <c r="R177" t="s">
        <v>1572</v>
      </c>
    </row>
    <row r="178" spans="1:18" x14ac:dyDescent="0.3">
      <c r="A178" t="s">
        <v>573</v>
      </c>
      <c r="B178" t="s">
        <v>574</v>
      </c>
      <c r="C178" t="s">
        <v>81</v>
      </c>
      <c r="D178">
        <v>4627</v>
      </c>
      <c r="E178">
        <v>1661</v>
      </c>
      <c r="F178">
        <v>67</v>
      </c>
      <c r="G178" t="s">
        <v>33</v>
      </c>
      <c r="H178">
        <v>2.73</v>
      </c>
      <c r="I178">
        <v>67</v>
      </c>
      <c r="J178">
        <v>2936</v>
      </c>
      <c r="K178" t="s">
        <v>34</v>
      </c>
      <c r="L178">
        <v>97</v>
      </c>
      <c r="M178" t="s">
        <v>28</v>
      </c>
      <c r="N178" t="s">
        <v>22</v>
      </c>
      <c r="O178" s="1">
        <v>45720</v>
      </c>
      <c r="P178" t="s">
        <v>575</v>
      </c>
      <c r="Q178" t="s">
        <v>24</v>
      </c>
      <c r="R178" t="s">
        <v>1571</v>
      </c>
    </row>
    <row r="179" spans="1:18" x14ac:dyDescent="0.3">
      <c r="A179" t="s">
        <v>576</v>
      </c>
      <c r="B179" t="s">
        <v>577</v>
      </c>
      <c r="C179" t="s">
        <v>32</v>
      </c>
      <c r="D179">
        <v>275</v>
      </c>
      <c r="E179">
        <v>1953</v>
      </c>
      <c r="F179">
        <v>635</v>
      </c>
      <c r="G179" t="s">
        <v>20</v>
      </c>
      <c r="H179">
        <v>2.25</v>
      </c>
      <c r="I179">
        <v>88</v>
      </c>
      <c r="J179">
        <v>2687</v>
      </c>
      <c r="K179" t="s">
        <v>34</v>
      </c>
      <c r="L179">
        <v>60</v>
      </c>
      <c r="M179" t="s">
        <v>22</v>
      </c>
      <c r="N179" t="s">
        <v>22</v>
      </c>
      <c r="O179" s="1">
        <v>45733</v>
      </c>
      <c r="P179" t="s">
        <v>578</v>
      </c>
      <c r="Q179" t="s">
        <v>52</v>
      </c>
      <c r="R179" t="s">
        <v>1562</v>
      </c>
    </row>
    <row r="180" spans="1:18" x14ac:dyDescent="0.3">
      <c r="A180" t="s">
        <v>579</v>
      </c>
      <c r="B180" t="s">
        <v>580</v>
      </c>
      <c r="C180" t="s">
        <v>104</v>
      </c>
      <c r="D180">
        <v>313</v>
      </c>
      <c r="E180">
        <v>1248</v>
      </c>
      <c r="F180">
        <v>279</v>
      </c>
      <c r="G180" t="s">
        <v>40</v>
      </c>
      <c r="H180">
        <v>10.86</v>
      </c>
      <c r="I180">
        <v>76</v>
      </c>
      <c r="J180">
        <v>1689</v>
      </c>
      <c r="K180" t="s">
        <v>46</v>
      </c>
      <c r="L180">
        <v>55</v>
      </c>
      <c r="M180" t="s">
        <v>28</v>
      </c>
      <c r="N180" t="s">
        <v>28</v>
      </c>
      <c r="O180" s="1">
        <v>45729</v>
      </c>
      <c r="P180" t="s">
        <v>581</v>
      </c>
      <c r="Q180" t="s">
        <v>36</v>
      </c>
      <c r="R180" t="s">
        <v>1563</v>
      </c>
    </row>
    <row r="181" spans="1:18" x14ac:dyDescent="0.3">
      <c r="A181" t="s">
        <v>582</v>
      </c>
      <c r="B181" t="s">
        <v>583</v>
      </c>
      <c r="C181" t="s">
        <v>132</v>
      </c>
      <c r="D181">
        <v>4470</v>
      </c>
      <c r="E181">
        <v>1743</v>
      </c>
      <c r="F181">
        <v>10</v>
      </c>
      <c r="G181" t="s">
        <v>33</v>
      </c>
      <c r="H181">
        <v>10.78</v>
      </c>
      <c r="I181">
        <v>39</v>
      </c>
      <c r="J181">
        <v>296</v>
      </c>
      <c r="K181" t="s">
        <v>46</v>
      </c>
      <c r="L181">
        <v>88</v>
      </c>
      <c r="M181" t="s">
        <v>28</v>
      </c>
      <c r="N181" t="s">
        <v>28</v>
      </c>
      <c r="O181" s="1">
        <v>45725</v>
      </c>
      <c r="P181" t="s">
        <v>584</v>
      </c>
      <c r="Q181" t="s">
        <v>42</v>
      </c>
      <c r="R181" t="s">
        <v>1572</v>
      </c>
    </row>
    <row r="182" spans="1:18" x14ac:dyDescent="0.3">
      <c r="A182" t="s">
        <v>585</v>
      </c>
      <c r="B182" t="s">
        <v>586</v>
      </c>
      <c r="C182" t="s">
        <v>132</v>
      </c>
      <c r="D182">
        <v>1224</v>
      </c>
      <c r="E182">
        <v>945</v>
      </c>
      <c r="F182">
        <v>358</v>
      </c>
      <c r="G182" t="s">
        <v>33</v>
      </c>
      <c r="H182">
        <v>5.44</v>
      </c>
      <c r="I182">
        <v>81</v>
      </c>
      <c r="J182">
        <v>1219</v>
      </c>
      <c r="K182" t="s">
        <v>34</v>
      </c>
      <c r="L182">
        <v>87</v>
      </c>
      <c r="M182" t="s">
        <v>22</v>
      </c>
      <c r="N182" t="s">
        <v>28</v>
      </c>
      <c r="O182" s="1">
        <v>45729</v>
      </c>
      <c r="P182" t="s">
        <v>587</v>
      </c>
      <c r="Q182" t="s">
        <v>36</v>
      </c>
      <c r="R182" t="s">
        <v>1563</v>
      </c>
    </row>
    <row r="183" spans="1:18" x14ac:dyDescent="0.3">
      <c r="A183" t="s">
        <v>588</v>
      </c>
      <c r="B183" t="s">
        <v>589</v>
      </c>
      <c r="C183" t="s">
        <v>81</v>
      </c>
      <c r="D183">
        <v>3471</v>
      </c>
      <c r="E183">
        <v>1666</v>
      </c>
      <c r="F183">
        <v>764</v>
      </c>
      <c r="G183" t="s">
        <v>40</v>
      </c>
      <c r="H183">
        <v>9.7799999999999994</v>
      </c>
      <c r="I183">
        <v>57</v>
      </c>
      <c r="J183">
        <v>113</v>
      </c>
      <c r="K183" t="s">
        <v>46</v>
      </c>
      <c r="L183">
        <v>51</v>
      </c>
      <c r="M183" t="s">
        <v>28</v>
      </c>
      <c r="N183" t="s">
        <v>22</v>
      </c>
      <c r="O183" s="1">
        <v>45743</v>
      </c>
      <c r="P183" t="s">
        <v>590</v>
      </c>
      <c r="Q183" t="s">
        <v>36</v>
      </c>
      <c r="R183" t="s">
        <v>1565</v>
      </c>
    </row>
    <row r="184" spans="1:18" x14ac:dyDescent="0.3">
      <c r="A184" t="s">
        <v>591</v>
      </c>
      <c r="B184" t="s">
        <v>592</v>
      </c>
      <c r="C184" t="s">
        <v>104</v>
      </c>
      <c r="D184">
        <v>2189</v>
      </c>
      <c r="E184">
        <v>697</v>
      </c>
      <c r="F184">
        <v>520</v>
      </c>
      <c r="G184" t="s">
        <v>50</v>
      </c>
      <c r="H184">
        <v>11.12</v>
      </c>
      <c r="I184">
        <v>63</v>
      </c>
      <c r="J184">
        <v>2886</v>
      </c>
      <c r="K184" t="s">
        <v>34</v>
      </c>
      <c r="L184">
        <v>90</v>
      </c>
      <c r="M184" t="s">
        <v>28</v>
      </c>
      <c r="N184" t="s">
        <v>28</v>
      </c>
      <c r="O184" s="1">
        <v>45743</v>
      </c>
      <c r="P184" t="s">
        <v>593</v>
      </c>
      <c r="Q184" t="s">
        <v>36</v>
      </c>
      <c r="R184" t="s">
        <v>1562</v>
      </c>
    </row>
    <row r="185" spans="1:18" x14ac:dyDescent="0.3">
      <c r="A185" t="s">
        <v>594</v>
      </c>
      <c r="B185" t="s">
        <v>595</v>
      </c>
      <c r="C185" t="s">
        <v>346</v>
      </c>
      <c r="D185">
        <v>4510</v>
      </c>
      <c r="E185">
        <v>1520</v>
      </c>
      <c r="F185">
        <v>518</v>
      </c>
      <c r="G185" t="s">
        <v>33</v>
      </c>
      <c r="H185">
        <v>6.81</v>
      </c>
      <c r="I185">
        <v>63</v>
      </c>
      <c r="J185">
        <v>3751</v>
      </c>
      <c r="K185" t="s">
        <v>46</v>
      </c>
      <c r="L185">
        <v>57</v>
      </c>
      <c r="M185" t="s">
        <v>28</v>
      </c>
      <c r="N185" t="s">
        <v>28</v>
      </c>
      <c r="O185" s="1">
        <v>45735</v>
      </c>
      <c r="P185" t="s">
        <v>596</v>
      </c>
      <c r="Q185" t="s">
        <v>75</v>
      </c>
      <c r="R185" t="s">
        <v>1563</v>
      </c>
    </row>
    <row r="186" spans="1:18" x14ac:dyDescent="0.3">
      <c r="A186" t="s">
        <v>597</v>
      </c>
      <c r="B186" t="s">
        <v>598</v>
      </c>
      <c r="C186" t="s">
        <v>346</v>
      </c>
      <c r="D186">
        <v>154</v>
      </c>
      <c r="E186">
        <v>1050</v>
      </c>
      <c r="F186">
        <v>36</v>
      </c>
      <c r="G186" t="s">
        <v>20</v>
      </c>
      <c r="H186">
        <v>6.36</v>
      </c>
      <c r="I186">
        <v>55</v>
      </c>
      <c r="J186">
        <v>1554</v>
      </c>
      <c r="K186" t="s">
        <v>34</v>
      </c>
      <c r="L186">
        <v>57</v>
      </c>
      <c r="M186" t="s">
        <v>22</v>
      </c>
      <c r="N186" t="s">
        <v>22</v>
      </c>
      <c r="O186" s="1">
        <v>45728</v>
      </c>
      <c r="P186" t="s">
        <v>599</v>
      </c>
      <c r="Q186" t="s">
        <v>75</v>
      </c>
      <c r="R186" t="s">
        <v>1571</v>
      </c>
    </row>
    <row r="187" spans="1:18" x14ac:dyDescent="0.3">
      <c r="A187" t="s">
        <v>600</v>
      </c>
      <c r="B187" t="s">
        <v>601</v>
      </c>
      <c r="C187" t="s">
        <v>81</v>
      </c>
      <c r="D187">
        <v>3198</v>
      </c>
      <c r="E187">
        <v>690</v>
      </c>
      <c r="F187">
        <v>685</v>
      </c>
      <c r="G187" t="s">
        <v>40</v>
      </c>
      <c r="H187">
        <v>14.47</v>
      </c>
      <c r="I187">
        <v>50</v>
      </c>
      <c r="J187">
        <v>118</v>
      </c>
      <c r="K187" t="s">
        <v>34</v>
      </c>
      <c r="L187">
        <v>71</v>
      </c>
      <c r="M187" t="s">
        <v>22</v>
      </c>
      <c r="N187" t="s">
        <v>22</v>
      </c>
      <c r="O187" s="1">
        <v>45727</v>
      </c>
      <c r="P187" t="s">
        <v>602</v>
      </c>
      <c r="Q187" t="s">
        <v>24</v>
      </c>
      <c r="R187" t="s">
        <v>1564</v>
      </c>
    </row>
    <row r="188" spans="1:18" x14ac:dyDescent="0.3">
      <c r="A188" t="s">
        <v>603</v>
      </c>
      <c r="B188" t="s">
        <v>604</v>
      </c>
      <c r="C188" t="s">
        <v>32</v>
      </c>
      <c r="D188">
        <v>4181</v>
      </c>
      <c r="E188">
        <v>941</v>
      </c>
      <c r="F188">
        <v>689</v>
      </c>
      <c r="G188" t="s">
        <v>33</v>
      </c>
      <c r="H188">
        <v>9.66</v>
      </c>
      <c r="I188">
        <v>77</v>
      </c>
      <c r="J188">
        <v>3088</v>
      </c>
      <c r="K188" t="s">
        <v>46</v>
      </c>
      <c r="L188">
        <v>94</v>
      </c>
      <c r="M188" t="s">
        <v>22</v>
      </c>
      <c r="N188" t="s">
        <v>22</v>
      </c>
      <c r="O188" s="1">
        <v>45739</v>
      </c>
      <c r="P188" t="s">
        <v>605</v>
      </c>
      <c r="Q188" t="s">
        <v>42</v>
      </c>
      <c r="R188" t="s">
        <v>1580</v>
      </c>
    </row>
    <row r="189" spans="1:18" x14ac:dyDescent="0.3">
      <c r="A189" t="s">
        <v>606</v>
      </c>
      <c r="B189" t="s">
        <v>607</v>
      </c>
      <c r="C189" t="s">
        <v>19</v>
      </c>
      <c r="D189">
        <v>3976</v>
      </c>
      <c r="E189">
        <v>1259</v>
      </c>
      <c r="F189">
        <v>663</v>
      </c>
      <c r="G189" t="s">
        <v>40</v>
      </c>
      <c r="H189">
        <v>7.26</v>
      </c>
      <c r="I189">
        <v>39</v>
      </c>
      <c r="J189">
        <v>3198</v>
      </c>
      <c r="K189" t="s">
        <v>46</v>
      </c>
      <c r="L189">
        <v>89</v>
      </c>
      <c r="M189" t="s">
        <v>22</v>
      </c>
      <c r="N189" t="s">
        <v>28</v>
      </c>
      <c r="O189" s="1">
        <v>45739</v>
      </c>
      <c r="P189" t="s">
        <v>608</v>
      </c>
      <c r="Q189" t="s">
        <v>42</v>
      </c>
      <c r="R189" t="s">
        <v>1571</v>
      </c>
    </row>
    <row r="190" spans="1:18" x14ac:dyDescent="0.3">
      <c r="A190" t="s">
        <v>609</v>
      </c>
      <c r="B190" t="s">
        <v>610</v>
      </c>
      <c r="C190" t="s">
        <v>19</v>
      </c>
      <c r="D190">
        <v>2048</v>
      </c>
      <c r="E190">
        <v>1796</v>
      </c>
      <c r="F190">
        <v>676</v>
      </c>
      <c r="G190" t="s">
        <v>40</v>
      </c>
      <c r="H190">
        <v>10.210000000000001</v>
      </c>
      <c r="I190">
        <v>87</v>
      </c>
      <c r="J190">
        <v>4350</v>
      </c>
      <c r="K190" t="s">
        <v>21</v>
      </c>
      <c r="L190">
        <v>64</v>
      </c>
      <c r="M190" t="s">
        <v>22</v>
      </c>
      <c r="N190" t="s">
        <v>22</v>
      </c>
      <c r="O190" s="1">
        <v>45727</v>
      </c>
      <c r="P190" t="s">
        <v>611</v>
      </c>
      <c r="Q190" t="s">
        <v>24</v>
      </c>
      <c r="R190" t="s">
        <v>1563</v>
      </c>
    </row>
    <row r="191" spans="1:18" x14ac:dyDescent="0.3">
      <c r="A191" t="s">
        <v>612</v>
      </c>
      <c r="B191" t="s">
        <v>613</v>
      </c>
      <c r="C191" t="s">
        <v>27</v>
      </c>
      <c r="D191">
        <v>3800</v>
      </c>
      <c r="E191">
        <v>566</v>
      </c>
      <c r="F191">
        <v>35</v>
      </c>
      <c r="G191" t="s">
        <v>40</v>
      </c>
      <c r="H191">
        <v>7.59</v>
      </c>
      <c r="I191">
        <v>32</v>
      </c>
      <c r="J191">
        <v>154</v>
      </c>
      <c r="K191" t="s">
        <v>21</v>
      </c>
      <c r="L191">
        <v>73</v>
      </c>
      <c r="M191" t="s">
        <v>22</v>
      </c>
      <c r="N191" t="s">
        <v>28</v>
      </c>
      <c r="O191" s="1">
        <v>45732</v>
      </c>
      <c r="P191" t="s">
        <v>614</v>
      </c>
      <c r="Q191" t="s">
        <v>42</v>
      </c>
      <c r="R191" t="s">
        <v>1563</v>
      </c>
    </row>
    <row r="192" spans="1:18" x14ac:dyDescent="0.3">
      <c r="A192" t="s">
        <v>615</v>
      </c>
      <c r="B192" t="s">
        <v>616</v>
      </c>
      <c r="C192" t="s">
        <v>104</v>
      </c>
      <c r="D192">
        <v>773</v>
      </c>
      <c r="E192">
        <v>1246</v>
      </c>
      <c r="F192">
        <v>349</v>
      </c>
      <c r="G192" t="s">
        <v>50</v>
      </c>
      <c r="H192">
        <v>6.31</v>
      </c>
      <c r="I192">
        <v>51</v>
      </c>
      <c r="J192">
        <v>3073</v>
      </c>
      <c r="K192" t="s">
        <v>21</v>
      </c>
      <c r="L192">
        <v>57</v>
      </c>
      <c r="M192" t="s">
        <v>22</v>
      </c>
      <c r="N192" t="s">
        <v>28</v>
      </c>
      <c r="O192" s="1">
        <v>45735</v>
      </c>
      <c r="P192" t="s">
        <v>617</v>
      </c>
      <c r="Q192" t="s">
        <v>75</v>
      </c>
      <c r="R192" t="s">
        <v>1563</v>
      </c>
    </row>
    <row r="193" spans="1:18" x14ac:dyDescent="0.3">
      <c r="A193" t="s">
        <v>618</v>
      </c>
      <c r="B193" t="s">
        <v>619</v>
      </c>
      <c r="C193" t="s">
        <v>27</v>
      </c>
      <c r="D193">
        <v>2305</v>
      </c>
      <c r="E193">
        <v>1342</v>
      </c>
      <c r="F193">
        <v>274</v>
      </c>
      <c r="G193" t="s">
        <v>50</v>
      </c>
      <c r="H193">
        <v>3.84</v>
      </c>
      <c r="I193">
        <v>39</v>
      </c>
      <c r="J193">
        <v>1745</v>
      </c>
      <c r="K193" t="s">
        <v>34</v>
      </c>
      <c r="L193">
        <v>65</v>
      </c>
      <c r="M193" t="s">
        <v>22</v>
      </c>
      <c r="N193" t="s">
        <v>28</v>
      </c>
      <c r="O193" s="1">
        <v>45725</v>
      </c>
      <c r="P193" t="s">
        <v>620</v>
      </c>
      <c r="Q193" t="s">
        <v>42</v>
      </c>
      <c r="R193" t="s">
        <v>1574</v>
      </c>
    </row>
    <row r="194" spans="1:18" x14ac:dyDescent="0.3">
      <c r="A194" t="s">
        <v>621</v>
      </c>
      <c r="B194" t="s">
        <v>622</v>
      </c>
      <c r="C194" t="s">
        <v>19</v>
      </c>
      <c r="D194">
        <v>900</v>
      </c>
      <c r="E194">
        <v>845</v>
      </c>
      <c r="F194">
        <v>81</v>
      </c>
      <c r="G194" t="s">
        <v>40</v>
      </c>
      <c r="H194">
        <v>2.39</v>
      </c>
      <c r="I194">
        <v>70</v>
      </c>
      <c r="J194">
        <v>408</v>
      </c>
      <c r="K194" t="s">
        <v>34</v>
      </c>
      <c r="L194">
        <v>70</v>
      </c>
      <c r="M194" t="s">
        <v>28</v>
      </c>
      <c r="N194" t="s">
        <v>28</v>
      </c>
      <c r="O194" s="1">
        <v>45718</v>
      </c>
      <c r="P194" t="s">
        <v>623</v>
      </c>
      <c r="Q194" t="s">
        <v>42</v>
      </c>
      <c r="R194" t="s">
        <v>1563</v>
      </c>
    </row>
    <row r="195" spans="1:18" x14ac:dyDescent="0.3">
      <c r="A195" t="s">
        <v>624</v>
      </c>
      <c r="B195" t="s">
        <v>625</v>
      </c>
      <c r="C195" t="s">
        <v>58</v>
      </c>
      <c r="D195">
        <v>772</v>
      </c>
      <c r="E195">
        <v>584</v>
      </c>
      <c r="F195">
        <v>338</v>
      </c>
      <c r="G195" t="s">
        <v>40</v>
      </c>
      <c r="H195">
        <v>9.7100000000000009</v>
      </c>
      <c r="I195">
        <v>46</v>
      </c>
      <c r="J195">
        <v>1016</v>
      </c>
      <c r="K195" t="s">
        <v>21</v>
      </c>
      <c r="L195">
        <v>94</v>
      </c>
      <c r="M195" t="s">
        <v>28</v>
      </c>
      <c r="N195" t="s">
        <v>22</v>
      </c>
      <c r="O195" s="1">
        <v>45720</v>
      </c>
      <c r="P195" t="s">
        <v>626</v>
      </c>
      <c r="Q195" t="s">
        <v>24</v>
      </c>
      <c r="R195" t="s">
        <v>1565</v>
      </c>
    </row>
    <row r="196" spans="1:18" x14ac:dyDescent="0.3">
      <c r="A196" t="s">
        <v>627</v>
      </c>
      <c r="B196" t="s">
        <v>628</v>
      </c>
      <c r="C196" t="s">
        <v>45</v>
      </c>
      <c r="D196">
        <v>784</v>
      </c>
      <c r="E196">
        <v>1402</v>
      </c>
      <c r="F196">
        <v>802</v>
      </c>
      <c r="G196" t="s">
        <v>50</v>
      </c>
      <c r="H196">
        <v>13.38</v>
      </c>
      <c r="I196">
        <v>71</v>
      </c>
      <c r="J196">
        <v>2980</v>
      </c>
      <c r="K196" t="s">
        <v>34</v>
      </c>
      <c r="L196">
        <v>82</v>
      </c>
      <c r="M196" t="s">
        <v>22</v>
      </c>
      <c r="N196" t="s">
        <v>22</v>
      </c>
      <c r="O196" s="1">
        <v>45723</v>
      </c>
      <c r="P196" t="s">
        <v>629</v>
      </c>
      <c r="Q196" t="s">
        <v>60</v>
      </c>
      <c r="R196" t="s">
        <v>1562</v>
      </c>
    </row>
    <row r="197" spans="1:18" x14ac:dyDescent="0.3">
      <c r="A197" t="s">
        <v>630</v>
      </c>
      <c r="B197" t="s">
        <v>631</v>
      </c>
      <c r="C197" t="s">
        <v>19</v>
      </c>
      <c r="D197">
        <v>2983</v>
      </c>
      <c r="E197">
        <v>1736</v>
      </c>
      <c r="F197">
        <v>647</v>
      </c>
      <c r="G197" t="s">
        <v>20</v>
      </c>
      <c r="H197">
        <v>3.78</v>
      </c>
      <c r="I197">
        <v>49</v>
      </c>
      <c r="J197">
        <v>2356</v>
      </c>
      <c r="K197" t="s">
        <v>21</v>
      </c>
      <c r="L197">
        <v>59</v>
      </c>
      <c r="M197" t="s">
        <v>28</v>
      </c>
      <c r="N197" t="s">
        <v>22</v>
      </c>
      <c r="O197" s="1">
        <v>45746</v>
      </c>
      <c r="P197" t="s">
        <v>632</v>
      </c>
      <c r="Q197" t="s">
        <v>42</v>
      </c>
      <c r="R197" t="s">
        <v>1565</v>
      </c>
    </row>
    <row r="198" spans="1:18" x14ac:dyDescent="0.3">
      <c r="A198" t="s">
        <v>633</v>
      </c>
      <c r="B198" t="s">
        <v>634</v>
      </c>
      <c r="C198" t="s">
        <v>81</v>
      </c>
      <c r="D198">
        <v>3041</v>
      </c>
      <c r="E198">
        <v>169</v>
      </c>
      <c r="F198">
        <v>250</v>
      </c>
      <c r="G198" t="s">
        <v>40</v>
      </c>
      <c r="H198">
        <v>12.2</v>
      </c>
      <c r="I198">
        <v>77</v>
      </c>
      <c r="J198">
        <v>3369</v>
      </c>
      <c r="K198" t="s">
        <v>34</v>
      </c>
      <c r="L198">
        <v>94</v>
      </c>
      <c r="M198" t="s">
        <v>28</v>
      </c>
      <c r="N198" t="s">
        <v>28</v>
      </c>
      <c r="O198" s="1">
        <v>45725</v>
      </c>
      <c r="P198" t="s">
        <v>635</v>
      </c>
      <c r="Q198" t="s">
        <v>42</v>
      </c>
      <c r="R198" t="s">
        <v>1561</v>
      </c>
    </row>
    <row r="199" spans="1:18" x14ac:dyDescent="0.3">
      <c r="A199" t="s">
        <v>636</v>
      </c>
      <c r="B199" t="s">
        <v>637</v>
      </c>
      <c r="C199" t="s">
        <v>132</v>
      </c>
      <c r="D199">
        <v>1044</v>
      </c>
      <c r="E199">
        <v>996</v>
      </c>
      <c r="F199">
        <v>973</v>
      </c>
      <c r="G199" t="s">
        <v>20</v>
      </c>
      <c r="H199">
        <v>6.8</v>
      </c>
      <c r="I199">
        <v>44</v>
      </c>
      <c r="J199">
        <v>4580</v>
      </c>
      <c r="K199" t="s">
        <v>34</v>
      </c>
      <c r="L199">
        <v>56</v>
      </c>
      <c r="M199" t="s">
        <v>28</v>
      </c>
      <c r="N199" t="s">
        <v>28</v>
      </c>
      <c r="O199" s="1">
        <v>45725</v>
      </c>
      <c r="P199" t="s">
        <v>638</v>
      </c>
      <c r="Q199" t="s">
        <v>42</v>
      </c>
      <c r="R199" t="s">
        <v>1564</v>
      </c>
    </row>
    <row r="200" spans="1:18" x14ac:dyDescent="0.3">
      <c r="A200" t="s">
        <v>639</v>
      </c>
      <c r="B200" t="s">
        <v>640</v>
      </c>
      <c r="C200" t="s">
        <v>27</v>
      </c>
      <c r="D200">
        <v>2396</v>
      </c>
      <c r="E200">
        <v>720</v>
      </c>
      <c r="F200">
        <v>340</v>
      </c>
      <c r="G200" t="s">
        <v>20</v>
      </c>
      <c r="H200">
        <v>4.76</v>
      </c>
      <c r="I200">
        <v>65</v>
      </c>
      <c r="J200">
        <v>4729</v>
      </c>
      <c r="K200" t="s">
        <v>21</v>
      </c>
      <c r="L200">
        <v>73</v>
      </c>
      <c r="M200" t="s">
        <v>22</v>
      </c>
      <c r="N200" t="s">
        <v>28</v>
      </c>
      <c r="O200" s="1">
        <v>45735</v>
      </c>
      <c r="P200" t="s">
        <v>641</v>
      </c>
      <c r="Q200" t="s">
        <v>75</v>
      </c>
      <c r="R200" t="s">
        <v>1561</v>
      </c>
    </row>
    <row r="201" spans="1:18" x14ac:dyDescent="0.3">
      <c r="A201" t="s">
        <v>642</v>
      </c>
      <c r="B201" t="s">
        <v>643</v>
      </c>
      <c r="C201" t="s">
        <v>104</v>
      </c>
      <c r="D201">
        <v>374</v>
      </c>
      <c r="E201">
        <v>267</v>
      </c>
      <c r="F201">
        <v>438</v>
      </c>
      <c r="G201" t="s">
        <v>50</v>
      </c>
      <c r="H201">
        <v>3.51</v>
      </c>
      <c r="I201">
        <v>40</v>
      </c>
      <c r="J201">
        <v>938</v>
      </c>
      <c r="K201" t="s">
        <v>46</v>
      </c>
      <c r="L201">
        <v>75</v>
      </c>
      <c r="M201" t="s">
        <v>28</v>
      </c>
      <c r="N201" t="s">
        <v>22</v>
      </c>
      <c r="O201" s="1">
        <v>45731</v>
      </c>
      <c r="P201" t="s">
        <v>644</v>
      </c>
      <c r="Q201" t="s">
        <v>71</v>
      </c>
      <c r="R201" t="s">
        <v>1565</v>
      </c>
    </row>
    <row r="202" spans="1:18" x14ac:dyDescent="0.3">
      <c r="A202" t="s">
        <v>645</v>
      </c>
      <c r="B202" t="s">
        <v>646</v>
      </c>
      <c r="C202" t="s">
        <v>81</v>
      </c>
      <c r="D202">
        <v>3101</v>
      </c>
      <c r="E202">
        <v>631</v>
      </c>
      <c r="F202">
        <v>711</v>
      </c>
      <c r="G202" t="s">
        <v>20</v>
      </c>
      <c r="H202">
        <v>5.49</v>
      </c>
      <c r="I202">
        <v>64</v>
      </c>
      <c r="J202">
        <v>3801</v>
      </c>
      <c r="K202" t="s">
        <v>34</v>
      </c>
      <c r="L202">
        <v>66</v>
      </c>
      <c r="M202" t="s">
        <v>28</v>
      </c>
      <c r="N202" t="s">
        <v>22</v>
      </c>
      <c r="O202" s="1">
        <v>45744</v>
      </c>
      <c r="P202" t="s">
        <v>647</v>
      </c>
      <c r="Q202" t="s">
        <v>60</v>
      </c>
      <c r="R202" t="s">
        <v>1579</v>
      </c>
    </row>
    <row r="203" spans="1:18" x14ac:dyDescent="0.3">
      <c r="A203" t="s">
        <v>648</v>
      </c>
      <c r="B203" t="s">
        <v>649</v>
      </c>
      <c r="C203" t="s">
        <v>132</v>
      </c>
      <c r="D203">
        <v>3705</v>
      </c>
      <c r="E203">
        <v>1492</v>
      </c>
      <c r="F203">
        <v>271</v>
      </c>
      <c r="G203" t="s">
        <v>50</v>
      </c>
      <c r="H203">
        <v>12.52</v>
      </c>
      <c r="I203">
        <v>75</v>
      </c>
      <c r="J203">
        <v>1633</v>
      </c>
      <c r="K203" t="s">
        <v>34</v>
      </c>
      <c r="L203">
        <v>74</v>
      </c>
      <c r="M203" t="s">
        <v>28</v>
      </c>
      <c r="N203" t="s">
        <v>22</v>
      </c>
      <c r="O203" s="1">
        <v>45720</v>
      </c>
      <c r="P203" t="s">
        <v>650</v>
      </c>
      <c r="Q203" t="s">
        <v>24</v>
      </c>
      <c r="R203" t="s">
        <v>1565</v>
      </c>
    </row>
    <row r="204" spans="1:18" x14ac:dyDescent="0.3">
      <c r="A204" t="s">
        <v>651</v>
      </c>
      <c r="B204" t="s">
        <v>652</v>
      </c>
      <c r="C204" t="s">
        <v>69</v>
      </c>
      <c r="D204">
        <v>4414</v>
      </c>
      <c r="E204">
        <v>1652</v>
      </c>
      <c r="F204">
        <v>344</v>
      </c>
      <c r="G204" t="s">
        <v>50</v>
      </c>
      <c r="H204">
        <v>7.98</v>
      </c>
      <c r="I204">
        <v>40</v>
      </c>
      <c r="J204">
        <v>223</v>
      </c>
      <c r="K204" t="s">
        <v>46</v>
      </c>
      <c r="L204">
        <v>87</v>
      </c>
      <c r="M204" t="s">
        <v>22</v>
      </c>
      <c r="N204" t="s">
        <v>22</v>
      </c>
      <c r="O204" s="1">
        <v>45740</v>
      </c>
      <c r="P204" t="s">
        <v>653</v>
      </c>
      <c r="Q204" t="s">
        <v>52</v>
      </c>
      <c r="R204" t="s">
        <v>1578</v>
      </c>
    </row>
    <row r="205" spans="1:18" x14ac:dyDescent="0.3">
      <c r="A205" t="s">
        <v>654</v>
      </c>
      <c r="B205" t="s">
        <v>655</v>
      </c>
      <c r="C205" t="s">
        <v>346</v>
      </c>
      <c r="D205">
        <v>2560</v>
      </c>
      <c r="E205">
        <v>1852</v>
      </c>
      <c r="F205">
        <v>721</v>
      </c>
      <c r="G205" t="s">
        <v>40</v>
      </c>
      <c r="H205">
        <v>3.87</v>
      </c>
      <c r="I205">
        <v>32</v>
      </c>
      <c r="J205">
        <v>4140</v>
      </c>
      <c r="K205" t="s">
        <v>46</v>
      </c>
      <c r="L205">
        <v>62</v>
      </c>
      <c r="M205" t="s">
        <v>28</v>
      </c>
      <c r="N205" t="s">
        <v>28</v>
      </c>
      <c r="O205" s="1">
        <v>45745</v>
      </c>
      <c r="P205" t="s">
        <v>656</v>
      </c>
      <c r="Q205" t="s">
        <v>71</v>
      </c>
      <c r="R205" t="s">
        <v>1561</v>
      </c>
    </row>
    <row r="206" spans="1:18" x14ac:dyDescent="0.3">
      <c r="A206" t="s">
        <v>657</v>
      </c>
      <c r="B206" t="s">
        <v>658</v>
      </c>
      <c r="C206" t="s">
        <v>104</v>
      </c>
      <c r="D206">
        <v>754</v>
      </c>
      <c r="E206">
        <v>1771</v>
      </c>
      <c r="F206">
        <v>943</v>
      </c>
      <c r="G206" t="s">
        <v>50</v>
      </c>
      <c r="H206">
        <v>11.43</v>
      </c>
      <c r="I206">
        <v>34</v>
      </c>
      <c r="J206">
        <v>3170</v>
      </c>
      <c r="K206" t="s">
        <v>46</v>
      </c>
      <c r="L206">
        <v>56</v>
      </c>
      <c r="M206" t="s">
        <v>22</v>
      </c>
      <c r="N206" t="s">
        <v>28</v>
      </c>
      <c r="O206" s="1">
        <v>45733</v>
      </c>
      <c r="P206" t="s">
        <v>659</v>
      </c>
      <c r="Q206" t="s">
        <v>52</v>
      </c>
      <c r="R206" t="s">
        <v>1572</v>
      </c>
    </row>
    <row r="207" spans="1:18" x14ac:dyDescent="0.3">
      <c r="A207" t="s">
        <v>660</v>
      </c>
      <c r="B207" t="s">
        <v>661</v>
      </c>
      <c r="C207" t="s">
        <v>32</v>
      </c>
      <c r="D207">
        <v>1491</v>
      </c>
      <c r="E207">
        <v>694</v>
      </c>
      <c r="F207">
        <v>35</v>
      </c>
      <c r="G207" t="s">
        <v>50</v>
      </c>
      <c r="H207">
        <v>8.18</v>
      </c>
      <c r="I207">
        <v>30</v>
      </c>
      <c r="J207">
        <v>1580</v>
      </c>
      <c r="K207" t="s">
        <v>21</v>
      </c>
      <c r="L207">
        <v>84</v>
      </c>
      <c r="M207" t="s">
        <v>28</v>
      </c>
      <c r="N207" t="s">
        <v>22</v>
      </c>
      <c r="O207" s="1">
        <v>45744</v>
      </c>
      <c r="P207" t="s">
        <v>662</v>
      </c>
      <c r="Q207" t="s">
        <v>60</v>
      </c>
      <c r="R207" t="s">
        <v>1574</v>
      </c>
    </row>
    <row r="208" spans="1:18" x14ac:dyDescent="0.3">
      <c r="A208" t="s">
        <v>663</v>
      </c>
      <c r="B208" t="s">
        <v>664</v>
      </c>
      <c r="C208" t="s">
        <v>58</v>
      </c>
      <c r="D208">
        <v>138</v>
      </c>
      <c r="E208">
        <v>1987</v>
      </c>
      <c r="F208">
        <v>618</v>
      </c>
      <c r="G208" t="s">
        <v>40</v>
      </c>
      <c r="H208">
        <v>14.8</v>
      </c>
      <c r="I208">
        <v>48</v>
      </c>
      <c r="J208">
        <v>1822</v>
      </c>
      <c r="K208" t="s">
        <v>21</v>
      </c>
      <c r="L208">
        <v>73</v>
      </c>
      <c r="M208" t="s">
        <v>22</v>
      </c>
      <c r="N208" t="s">
        <v>28</v>
      </c>
      <c r="O208" s="1">
        <v>45737</v>
      </c>
      <c r="P208" t="s">
        <v>665</v>
      </c>
      <c r="Q208" t="s">
        <v>60</v>
      </c>
      <c r="R208" t="s">
        <v>1565</v>
      </c>
    </row>
    <row r="209" spans="1:18" x14ac:dyDescent="0.3">
      <c r="A209" t="s">
        <v>666</v>
      </c>
      <c r="B209" t="s">
        <v>667</v>
      </c>
      <c r="C209" t="s">
        <v>19</v>
      </c>
      <c r="D209">
        <v>3907</v>
      </c>
      <c r="E209">
        <v>367</v>
      </c>
      <c r="F209">
        <v>853</v>
      </c>
      <c r="G209" t="s">
        <v>40</v>
      </c>
      <c r="H209">
        <v>9.26</v>
      </c>
      <c r="I209">
        <v>33</v>
      </c>
      <c r="J209">
        <v>2938</v>
      </c>
      <c r="K209" t="s">
        <v>46</v>
      </c>
      <c r="L209">
        <v>70</v>
      </c>
      <c r="M209" t="s">
        <v>22</v>
      </c>
      <c r="N209" t="s">
        <v>28</v>
      </c>
      <c r="O209" s="1">
        <v>45743</v>
      </c>
      <c r="P209" t="s">
        <v>668</v>
      </c>
      <c r="Q209" t="s">
        <v>36</v>
      </c>
      <c r="R209" t="s">
        <v>1565</v>
      </c>
    </row>
    <row r="210" spans="1:18" x14ac:dyDescent="0.3">
      <c r="A210" t="s">
        <v>669</v>
      </c>
      <c r="B210" t="s">
        <v>670</v>
      </c>
      <c r="C210" t="s">
        <v>39</v>
      </c>
      <c r="D210">
        <v>3202</v>
      </c>
      <c r="E210">
        <v>1582</v>
      </c>
      <c r="F210">
        <v>775</v>
      </c>
      <c r="G210" t="s">
        <v>40</v>
      </c>
      <c r="H210">
        <v>13.53</v>
      </c>
      <c r="I210">
        <v>70</v>
      </c>
      <c r="J210">
        <v>1121</v>
      </c>
      <c r="K210" t="s">
        <v>21</v>
      </c>
      <c r="L210">
        <v>64</v>
      </c>
      <c r="M210" t="s">
        <v>28</v>
      </c>
      <c r="N210" t="s">
        <v>28</v>
      </c>
      <c r="O210" s="1">
        <v>45722</v>
      </c>
      <c r="P210" t="s">
        <v>671</v>
      </c>
      <c r="Q210" t="s">
        <v>36</v>
      </c>
      <c r="R210" t="s">
        <v>1562</v>
      </c>
    </row>
    <row r="211" spans="1:18" x14ac:dyDescent="0.3">
      <c r="A211" t="s">
        <v>672</v>
      </c>
      <c r="B211" t="s">
        <v>673</v>
      </c>
      <c r="C211" t="s">
        <v>346</v>
      </c>
      <c r="D211">
        <v>441</v>
      </c>
      <c r="E211">
        <v>123</v>
      </c>
      <c r="F211">
        <v>766</v>
      </c>
      <c r="G211" t="s">
        <v>20</v>
      </c>
      <c r="H211">
        <v>6.41</v>
      </c>
      <c r="I211">
        <v>54</v>
      </c>
      <c r="J211">
        <v>2165</v>
      </c>
      <c r="K211" t="s">
        <v>34</v>
      </c>
      <c r="L211">
        <v>79</v>
      </c>
      <c r="M211" t="s">
        <v>22</v>
      </c>
      <c r="N211" t="s">
        <v>22</v>
      </c>
      <c r="O211" s="1">
        <v>45728</v>
      </c>
      <c r="P211" t="s">
        <v>674</v>
      </c>
      <c r="Q211" t="s">
        <v>75</v>
      </c>
      <c r="R211" t="s">
        <v>1573</v>
      </c>
    </row>
    <row r="212" spans="1:18" x14ac:dyDescent="0.3">
      <c r="A212" t="s">
        <v>675</v>
      </c>
      <c r="B212" t="s">
        <v>676</v>
      </c>
      <c r="C212" t="s">
        <v>27</v>
      </c>
      <c r="D212">
        <v>2180</v>
      </c>
      <c r="E212">
        <v>1616</v>
      </c>
      <c r="F212">
        <v>835</v>
      </c>
      <c r="G212" t="s">
        <v>50</v>
      </c>
      <c r="H212">
        <v>1.65</v>
      </c>
      <c r="I212">
        <v>37</v>
      </c>
      <c r="J212">
        <v>102</v>
      </c>
      <c r="K212" t="s">
        <v>46</v>
      </c>
      <c r="L212">
        <v>77</v>
      </c>
      <c r="M212" t="s">
        <v>22</v>
      </c>
      <c r="N212" t="s">
        <v>22</v>
      </c>
      <c r="O212" s="1">
        <v>45732</v>
      </c>
      <c r="P212" t="s">
        <v>677</v>
      </c>
      <c r="Q212" t="s">
        <v>42</v>
      </c>
      <c r="R212" t="s">
        <v>1563</v>
      </c>
    </row>
    <row r="213" spans="1:18" x14ac:dyDescent="0.3">
      <c r="A213" t="s">
        <v>678</v>
      </c>
      <c r="B213" t="s">
        <v>679</v>
      </c>
      <c r="C213" t="s">
        <v>39</v>
      </c>
      <c r="D213">
        <v>1317</v>
      </c>
      <c r="E213">
        <v>424</v>
      </c>
      <c r="F213">
        <v>708</v>
      </c>
      <c r="G213" t="s">
        <v>50</v>
      </c>
      <c r="H213">
        <v>14.98</v>
      </c>
      <c r="I213">
        <v>34</v>
      </c>
      <c r="J213">
        <v>1089</v>
      </c>
      <c r="K213" t="s">
        <v>21</v>
      </c>
      <c r="L213">
        <v>58</v>
      </c>
      <c r="M213" t="s">
        <v>28</v>
      </c>
      <c r="N213" t="s">
        <v>22</v>
      </c>
      <c r="O213" s="1">
        <v>45727</v>
      </c>
      <c r="P213" t="s">
        <v>680</v>
      </c>
      <c r="Q213" t="s">
        <v>24</v>
      </c>
      <c r="R213" t="s">
        <v>1578</v>
      </c>
    </row>
    <row r="214" spans="1:18" x14ac:dyDescent="0.3">
      <c r="A214" t="s">
        <v>681</v>
      </c>
      <c r="B214" t="s">
        <v>682</v>
      </c>
      <c r="C214" t="s">
        <v>45</v>
      </c>
      <c r="D214">
        <v>1739</v>
      </c>
      <c r="E214">
        <v>1114</v>
      </c>
      <c r="F214">
        <v>430</v>
      </c>
      <c r="G214" t="s">
        <v>50</v>
      </c>
      <c r="H214">
        <v>9.93</v>
      </c>
      <c r="I214">
        <v>62</v>
      </c>
      <c r="J214">
        <v>3413</v>
      </c>
      <c r="K214" t="s">
        <v>46</v>
      </c>
      <c r="L214">
        <v>59</v>
      </c>
      <c r="M214" t="s">
        <v>28</v>
      </c>
      <c r="N214" t="s">
        <v>22</v>
      </c>
      <c r="O214" s="1">
        <v>45735</v>
      </c>
      <c r="P214" t="s">
        <v>683</v>
      </c>
      <c r="Q214" t="s">
        <v>75</v>
      </c>
      <c r="R214" t="s">
        <v>1564</v>
      </c>
    </row>
    <row r="215" spans="1:18" x14ac:dyDescent="0.3">
      <c r="A215" t="s">
        <v>684</v>
      </c>
      <c r="B215" t="s">
        <v>685</v>
      </c>
      <c r="C215" t="s">
        <v>97</v>
      </c>
      <c r="D215">
        <v>2926</v>
      </c>
      <c r="E215">
        <v>1108</v>
      </c>
      <c r="F215">
        <v>315</v>
      </c>
      <c r="G215" t="s">
        <v>20</v>
      </c>
      <c r="H215">
        <v>2.5</v>
      </c>
      <c r="I215">
        <v>41</v>
      </c>
      <c r="J215">
        <v>4060</v>
      </c>
      <c r="K215" t="s">
        <v>46</v>
      </c>
      <c r="L215">
        <v>80</v>
      </c>
      <c r="M215" t="s">
        <v>28</v>
      </c>
      <c r="N215" t="s">
        <v>28</v>
      </c>
      <c r="O215" s="1">
        <v>45737</v>
      </c>
      <c r="P215" t="s">
        <v>686</v>
      </c>
      <c r="Q215" t="s">
        <v>60</v>
      </c>
      <c r="R215" t="s">
        <v>1562</v>
      </c>
    </row>
    <row r="216" spans="1:18" x14ac:dyDescent="0.3">
      <c r="A216" t="s">
        <v>687</v>
      </c>
      <c r="B216" t="s">
        <v>688</v>
      </c>
      <c r="C216" t="s">
        <v>81</v>
      </c>
      <c r="D216">
        <v>4610</v>
      </c>
      <c r="E216">
        <v>1607</v>
      </c>
      <c r="F216">
        <v>451</v>
      </c>
      <c r="G216" t="s">
        <v>33</v>
      </c>
      <c r="H216">
        <v>5.72</v>
      </c>
      <c r="I216">
        <v>55</v>
      </c>
      <c r="J216">
        <v>3209</v>
      </c>
      <c r="K216" t="s">
        <v>34</v>
      </c>
      <c r="L216">
        <v>51</v>
      </c>
      <c r="M216" t="s">
        <v>22</v>
      </c>
      <c r="N216" t="s">
        <v>28</v>
      </c>
      <c r="O216" s="1">
        <v>45725</v>
      </c>
      <c r="P216" t="s">
        <v>689</v>
      </c>
      <c r="Q216" t="s">
        <v>42</v>
      </c>
      <c r="R216" t="s">
        <v>1579</v>
      </c>
    </row>
    <row r="217" spans="1:18" x14ac:dyDescent="0.3">
      <c r="A217" t="s">
        <v>690</v>
      </c>
      <c r="B217" t="s">
        <v>691</v>
      </c>
      <c r="C217" t="s">
        <v>58</v>
      </c>
      <c r="D217">
        <v>4928</v>
      </c>
      <c r="E217">
        <v>760</v>
      </c>
      <c r="F217">
        <v>938</v>
      </c>
      <c r="G217" t="s">
        <v>20</v>
      </c>
      <c r="H217">
        <v>2.42</v>
      </c>
      <c r="I217">
        <v>70</v>
      </c>
      <c r="J217">
        <v>1471</v>
      </c>
      <c r="K217" t="s">
        <v>21</v>
      </c>
      <c r="L217">
        <v>65</v>
      </c>
      <c r="M217" t="s">
        <v>28</v>
      </c>
      <c r="N217" t="s">
        <v>28</v>
      </c>
      <c r="O217" s="1">
        <v>45747</v>
      </c>
      <c r="P217" t="s">
        <v>692</v>
      </c>
      <c r="Q217" t="s">
        <v>52</v>
      </c>
      <c r="R217" t="s">
        <v>1580</v>
      </c>
    </row>
    <row r="218" spans="1:18" x14ac:dyDescent="0.3">
      <c r="A218" t="s">
        <v>693</v>
      </c>
      <c r="B218" t="s">
        <v>694</v>
      </c>
      <c r="C218" t="s">
        <v>32</v>
      </c>
      <c r="D218">
        <v>1074</v>
      </c>
      <c r="E218">
        <v>1002</v>
      </c>
      <c r="F218">
        <v>264</v>
      </c>
      <c r="G218" t="s">
        <v>33</v>
      </c>
      <c r="H218">
        <v>8.6</v>
      </c>
      <c r="I218">
        <v>31</v>
      </c>
      <c r="J218">
        <v>2977</v>
      </c>
      <c r="K218" t="s">
        <v>46</v>
      </c>
      <c r="L218">
        <v>65</v>
      </c>
      <c r="M218" t="s">
        <v>22</v>
      </c>
      <c r="N218" t="s">
        <v>22</v>
      </c>
      <c r="O218" s="1">
        <v>45718</v>
      </c>
      <c r="P218" t="s">
        <v>695</v>
      </c>
      <c r="Q218" t="s">
        <v>42</v>
      </c>
      <c r="R218" t="s">
        <v>1565</v>
      </c>
    </row>
    <row r="219" spans="1:18" x14ac:dyDescent="0.3">
      <c r="A219" t="s">
        <v>696</v>
      </c>
      <c r="B219" t="s">
        <v>697</v>
      </c>
      <c r="C219" t="s">
        <v>45</v>
      </c>
      <c r="D219">
        <v>1590</v>
      </c>
      <c r="E219">
        <v>1950</v>
      </c>
      <c r="F219">
        <v>114</v>
      </c>
      <c r="G219" t="s">
        <v>20</v>
      </c>
      <c r="H219">
        <v>13.03</v>
      </c>
      <c r="I219">
        <v>81</v>
      </c>
      <c r="J219">
        <v>1487</v>
      </c>
      <c r="K219" t="s">
        <v>34</v>
      </c>
      <c r="L219">
        <v>79</v>
      </c>
      <c r="M219" t="s">
        <v>22</v>
      </c>
      <c r="N219" t="s">
        <v>22</v>
      </c>
      <c r="O219" s="1">
        <v>45725</v>
      </c>
      <c r="P219" t="s">
        <v>698</v>
      </c>
      <c r="Q219" t="s">
        <v>42</v>
      </c>
      <c r="R219" t="s">
        <v>1578</v>
      </c>
    </row>
    <row r="220" spans="1:18" x14ac:dyDescent="0.3">
      <c r="A220" t="s">
        <v>699</v>
      </c>
      <c r="B220" t="s">
        <v>700</v>
      </c>
      <c r="C220" t="s">
        <v>104</v>
      </c>
      <c r="D220">
        <v>2493</v>
      </c>
      <c r="E220">
        <v>296</v>
      </c>
      <c r="F220">
        <v>269</v>
      </c>
      <c r="G220" t="s">
        <v>50</v>
      </c>
      <c r="H220">
        <v>11.16</v>
      </c>
      <c r="I220">
        <v>85</v>
      </c>
      <c r="J220">
        <v>4289</v>
      </c>
      <c r="K220" t="s">
        <v>34</v>
      </c>
      <c r="L220">
        <v>55</v>
      </c>
      <c r="M220" t="s">
        <v>28</v>
      </c>
      <c r="N220" t="s">
        <v>28</v>
      </c>
      <c r="O220" s="1">
        <v>45723</v>
      </c>
      <c r="P220" t="s">
        <v>701</v>
      </c>
      <c r="Q220" t="s">
        <v>60</v>
      </c>
      <c r="R220" t="s">
        <v>1573</v>
      </c>
    </row>
    <row r="221" spans="1:18" x14ac:dyDescent="0.3">
      <c r="A221" t="s">
        <v>702</v>
      </c>
      <c r="B221" t="s">
        <v>703</v>
      </c>
      <c r="C221" t="s">
        <v>81</v>
      </c>
      <c r="D221">
        <v>2900</v>
      </c>
      <c r="E221">
        <v>15</v>
      </c>
      <c r="F221">
        <v>12</v>
      </c>
      <c r="G221" t="s">
        <v>50</v>
      </c>
      <c r="H221">
        <v>12.67</v>
      </c>
      <c r="I221">
        <v>79</v>
      </c>
      <c r="J221">
        <v>356</v>
      </c>
      <c r="K221" t="s">
        <v>46</v>
      </c>
      <c r="L221">
        <v>86</v>
      </c>
      <c r="M221" t="s">
        <v>22</v>
      </c>
      <c r="N221" t="s">
        <v>28</v>
      </c>
      <c r="O221" s="1">
        <v>45733</v>
      </c>
      <c r="P221" t="s">
        <v>704</v>
      </c>
      <c r="Q221" t="s">
        <v>52</v>
      </c>
      <c r="R221" t="s">
        <v>1580</v>
      </c>
    </row>
    <row r="222" spans="1:18" x14ac:dyDescent="0.3">
      <c r="A222" t="s">
        <v>705</v>
      </c>
      <c r="B222" t="s">
        <v>706</v>
      </c>
      <c r="C222" t="s">
        <v>58</v>
      </c>
      <c r="D222">
        <v>3482</v>
      </c>
      <c r="E222">
        <v>1751</v>
      </c>
      <c r="F222">
        <v>575</v>
      </c>
      <c r="G222" t="s">
        <v>40</v>
      </c>
      <c r="H222">
        <v>2.25</v>
      </c>
      <c r="I222">
        <v>52</v>
      </c>
      <c r="J222">
        <v>1846</v>
      </c>
      <c r="K222" t="s">
        <v>21</v>
      </c>
      <c r="L222">
        <v>75</v>
      </c>
      <c r="M222" t="s">
        <v>22</v>
      </c>
      <c r="N222" t="s">
        <v>28</v>
      </c>
      <c r="O222" s="1">
        <v>45734</v>
      </c>
      <c r="P222" t="s">
        <v>707</v>
      </c>
      <c r="Q222" t="s">
        <v>24</v>
      </c>
      <c r="R222" t="s">
        <v>1564</v>
      </c>
    </row>
    <row r="223" spans="1:18" x14ac:dyDescent="0.3">
      <c r="A223" t="s">
        <v>708</v>
      </c>
      <c r="B223" t="s">
        <v>709</v>
      </c>
      <c r="C223" t="s">
        <v>69</v>
      </c>
      <c r="D223">
        <v>977</v>
      </c>
      <c r="E223">
        <v>832</v>
      </c>
      <c r="F223">
        <v>672</v>
      </c>
      <c r="G223" t="s">
        <v>20</v>
      </c>
      <c r="H223">
        <v>14.42</v>
      </c>
      <c r="I223">
        <v>33</v>
      </c>
      <c r="J223">
        <v>2750</v>
      </c>
      <c r="K223" t="s">
        <v>46</v>
      </c>
      <c r="L223">
        <v>55</v>
      </c>
      <c r="M223" t="s">
        <v>28</v>
      </c>
      <c r="N223" t="s">
        <v>28</v>
      </c>
      <c r="O223" s="1">
        <v>45735</v>
      </c>
      <c r="P223" t="s">
        <v>710</v>
      </c>
      <c r="Q223" t="s">
        <v>75</v>
      </c>
      <c r="R223" t="s">
        <v>1579</v>
      </c>
    </row>
    <row r="224" spans="1:18" x14ac:dyDescent="0.3">
      <c r="A224" t="s">
        <v>711</v>
      </c>
      <c r="B224" t="s">
        <v>712</v>
      </c>
      <c r="C224" t="s">
        <v>27</v>
      </c>
      <c r="D224">
        <v>4091</v>
      </c>
      <c r="E224">
        <v>1196</v>
      </c>
      <c r="F224">
        <v>95</v>
      </c>
      <c r="G224" t="s">
        <v>33</v>
      </c>
      <c r="H224">
        <v>11.64</v>
      </c>
      <c r="I224">
        <v>77</v>
      </c>
      <c r="J224">
        <v>1374</v>
      </c>
      <c r="K224" t="s">
        <v>46</v>
      </c>
      <c r="L224">
        <v>96</v>
      </c>
      <c r="M224" t="s">
        <v>22</v>
      </c>
      <c r="N224" t="s">
        <v>28</v>
      </c>
      <c r="O224" s="1">
        <v>45746</v>
      </c>
      <c r="P224" t="s">
        <v>713</v>
      </c>
      <c r="Q224" t="s">
        <v>42</v>
      </c>
      <c r="R224" t="s">
        <v>1573</v>
      </c>
    </row>
    <row r="225" spans="1:18" x14ac:dyDescent="0.3">
      <c r="A225" t="s">
        <v>714</v>
      </c>
      <c r="B225" t="s">
        <v>715</v>
      </c>
      <c r="C225" t="s">
        <v>97</v>
      </c>
      <c r="D225">
        <v>4765</v>
      </c>
      <c r="E225">
        <v>859</v>
      </c>
      <c r="F225">
        <v>355</v>
      </c>
      <c r="G225" t="s">
        <v>40</v>
      </c>
      <c r="H225">
        <v>5.16</v>
      </c>
      <c r="I225">
        <v>72</v>
      </c>
      <c r="J225">
        <v>1534</v>
      </c>
      <c r="K225" t="s">
        <v>46</v>
      </c>
      <c r="L225">
        <v>60</v>
      </c>
      <c r="M225" t="s">
        <v>28</v>
      </c>
      <c r="N225" t="s">
        <v>22</v>
      </c>
      <c r="O225" s="1">
        <v>45732</v>
      </c>
      <c r="P225" t="s">
        <v>716</v>
      </c>
      <c r="Q225" t="s">
        <v>42</v>
      </c>
      <c r="R225" t="s">
        <v>1580</v>
      </c>
    </row>
    <row r="226" spans="1:18" x14ac:dyDescent="0.3">
      <c r="A226" t="s">
        <v>717</v>
      </c>
      <c r="B226" t="s">
        <v>718</v>
      </c>
      <c r="C226" t="s">
        <v>19</v>
      </c>
      <c r="D226">
        <v>526</v>
      </c>
      <c r="E226">
        <v>605</v>
      </c>
      <c r="F226">
        <v>909</v>
      </c>
      <c r="G226" t="s">
        <v>33</v>
      </c>
      <c r="H226">
        <v>1.64</v>
      </c>
      <c r="I226">
        <v>65</v>
      </c>
      <c r="J226">
        <v>2479</v>
      </c>
      <c r="K226" t="s">
        <v>34</v>
      </c>
      <c r="L226">
        <v>84</v>
      </c>
      <c r="M226" t="s">
        <v>22</v>
      </c>
      <c r="N226" t="s">
        <v>28</v>
      </c>
      <c r="O226" s="1">
        <v>45746</v>
      </c>
      <c r="P226" t="s">
        <v>719</v>
      </c>
      <c r="Q226" t="s">
        <v>42</v>
      </c>
      <c r="R226" t="s">
        <v>1562</v>
      </c>
    </row>
    <row r="227" spans="1:18" x14ac:dyDescent="0.3">
      <c r="A227" t="s">
        <v>720</v>
      </c>
      <c r="B227" t="s">
        <v>721</v>
      </c>
      <c r="C227" t="s">
        <v>32</v>
      </c>
      <c r="D227">
        <v>2997</v>
      </c>
      <c r="E227">
        <v>148</v>
      </c>
      <c r="F227">
        <v>469</v>
      </c>
      <c r="G227" t="s">
        <v>50</v>
      </c>
      <c r="H227">
        <v>13.06</v>
      </c>
      <c r="I227">
        <v>43</v>
      </c>
      <c r="J227">
        <v>1779</v>
      </c>
      <c r="K227" t="s">
        <v>46</v>
      </c>
      <c r="L227">
        <v>99</v>
      </c>
      <c r="M227" t="s">
        <v>22</v>
      </c>
      <c r="N227" t="s">
        <v>28</v>
      </c>
      <c r="O227" s="1">
        <v>45717</v>
      </c>
      <c r="P227" t="s">
        <v>722</v>
      </c>
      <c r="Q227" t="s">
        <v>71</v>
      </c>
      <c r="R227" t="s">
        <v>1562</v>
      </c>
    </row>
    <row r="228" spans="1:18" x14ac:dyDescent="0.3">
      <c r="A228" t="s">
        <v>723</v>
      </c>
      <c r="B228" t="s">
        <v>724</v>
      </c>
      <c r="C228" t="s">
        <v>45</v>
      </c>
      <c r="D228">
        <v>3348</v>
      </c>
      <c r="E228">
        <v>1360</v>
      </c>
      <c r="F228">
        <v>46</v>
      </c>
      <c r="G228" t="s">
        <v>20</v>
      </c>
      <c r="H228">
        <v>12.91</v>
      </c>
      <c r="I228">
        <v>72</v>
      </c>
      <c r="J228">
        <v>445</v>
      </c>
      <c r="K228" t="s">
        <v>21</v>
      </c>
      <c r="L228">
        <v>50</v>
      </c>
      <c r="M228" t="s">
        <v>22</v>
      </c>
      <c r="N228" t="s">
        <v>22</v>
      </c>
      <c r="O228" s="1">
        <v>45722</v>
      </c>
      <c r="P228" t="s">
        <v>725</v>
      </c>
      <c r="Q228" t="s">
        <v>36</v>
      </c>
      <c r="R228" t="s">
        <v>1563</v>
      </c>
    </row>
    <row r="229" spans="1:18" x14ac:dyDescent="0.3">
      <c r="A229" t="s">
        <v>726</v>
      </c>
      <c r="B229" t="s">
        <v>727</v>
      </c>
      <c r="C229" t="s">
        <v>39</v>
      </c>
      <c r="D229">
        <v>1832</v>
      </c>
      <c r="E229">
        <v>289</v>
      </c>
      <c r="F229">
        <v>251</v>
      </c>
      <c r="G229" t="s">
        <v>20</v>
      </c>
      <c r="H229">
        <v>5.38</v>
      </c>
      <c r="I229">
        <v>89</v>
      </c>
      <c r="J229">
        <v>975</v>
      </c>
      <c r="K229" t="s">
        <v>46</v>
      </c>
      <c r="L229">
        <v>85</v>
      </c>
      <c r="M229" t="s">
        <v>28</v>
      </c>
      <c r="N229" t="s">
        <v>28</v>
      </c>
      <c r="O229" s="1">
        <v>45741</v>
      </c>
      <c r="P229" t="s">
        <v>728</v>
      </c>
      <c r="Q229" t="s">
        <v>24</v>
      </c>
      <c r="R229" t="s">
        <v>1561</v>
      </c>
    </row>
    <row r="230" spans="1:18" x14ac:dyDescent="0.3">
      <c r="A230" t="s">
        <v>729</v>
      </c>
      <c r="B230" t="s">
        <v>730</v>
      </c>
      <c r="C230" t="s">
        <v>104</v>
      </c>
      <c r="D230">
        <v>4133</v>
      </c>
      <c r="E230">
        <v>783</v>
      </c>
      <c r="F230">
        <v>135</v>
      </c>
      <c r="G230" t="s">
        <v>20</v>
      </c>
      <c r="H230">
        <v>14.01</v>
      </c>
      <c r="I230">
        <v>62</v>
      </c>
      <c r="J230">
        <v>3093</v>
      </c>
      <c r="K230" t="s">
        <v>21</v>
      </c>
      <c r="L230">
        <v>58</v>
      </c>
      <c r="M230" t="s">
        <v>22</v>
      </c>
      <c r="N230" t="s">
        <v>28</v>
      </c>
      <c r="O230" s="1">
        <v>45731</v>
      </c>
      <c r="P230" t="s">
        <v>731</v>
      </c>
      <c r="Q230" t="s">
        <v>71</v>
      </c>
      <c r="R230" t="s">
        <v>1572</v>
      </c>
    </row>
    <row r="231" spans="1:18" x14ac:dyDescent="0.3">
      <c r="A231" t="s">
        <v>732</v>
      </c>
      <c r="B231" t="s">
        <v>733</v>
      </c>
      <c r="C231" t="s">
        <v>132</v>
      </c>
      <c r="D231">
        <v>3999</v>
      </c>
      <c r="E231">
        <v>1264</v>
      </c>
      <c r="F231">
        <v>474</v>
      </c>
      <c r="G231" t="s">
        <v>50</v>
      </c>
      <c r="H231">
        <v>4.6900000000000004</v>
      </c>
      <c r="I231">
        <v>81</v>
      </c>
      <c r="J231">
        <v>4340</v>
      </c>
      <c r="K231" t="s">
        <v>46</v>
      </c>
      <c r="L231">
        <v>83</v>
      </c>
      <c r="M231" t="s">
        <v>28</v>
      </c>
      <c r="N231" t="s">
        <v>28</v>
      </c>
      <c r="O231" s="1">
        <v>45731</v>
      </c>
      <c r="P231" t="s">
        <v>734</v>
      </c>
      <c r="Q231" t="s">
        <v>71</v>
      </c>
      <c r="R231" t="s">
        <v>1562</v>
      </c>
    </row>
    <row r="232" spans="1:18" x14ac:dyDescent="0.3">
      <c r="A232" t="s">
        <v>735</v>
      </c>
      <c r="B232" t="s">
        <v>736</v>
      </c>
      <c r="C232" t="s">
        <v>132</v>
      </c>
      <c r="D232">
        <v>3513</v>
      </c>
      <c r="E232">
        <v>1686</v>
      </c>
      <c r="F232">
        <v>159</v>
      </c>
      <c r="G232" t="s">
        <v>50</v>
      </c>
      <c r="H232">
        <v>10.62</v>
      </c>
      <c r="I232">
        <v>76</v>
      </c>
      <c r="J232">
        <v>2862</v>
      </c>
      <c r="K232" t="s">
        <v>34</v>
      </c>
      <c r="L232">
        <v>80</v>
      </c>
      <c r="M232" t="s">
        <v>22</v>
      </c>
      <c r="N232" t="s">
        <v>28</v>
      </c>
      <c r="O232" s="1">
        <v>45722</v>
      </c>
      <c r="P232" t="s">
        <v>737</v>
      </c>
      <c r="Q232" t="s">
        <v>36</v>
      </c>
      <c r="R232" t="s">
        <v>1579</v>
      </c>
    </row>
    <row r="233" spans="1:18" x14ac:dyDescent="0.3">
      <c r="A233" t="s">
        <v>738</v>
      </c>
      <c r="B233" t="s">
        <v>739</v>
      </c>
      <c r="C233" t="s">
        <v>27</v>
      </c>
      <c r="D233">
        <v>3372</v>
      </c>
      <c r="E233">
        <v>31</v>
      </c>
      <c r="F233">
        <v>793</v>
      </c>
      <c r="G233" t="s">
        <v>33</v>
      </c>
      <c r="H233">
        <v>11.13</v>
      </c>
      <c r="I233">
        <v>67</v>
      </c>
      <c r="J233">
        <v>3825</v>
      </c>
      <c r="K233" t="s">
        <v>46</v>
      </c>
      <c r="L233">
        <v>78</v>
      </c>
      <c r="M233" t="s">
        <v>28</v>
      </c>
      <c r="N233" t="s">
        <v>22</v>
      </c>
      <c r="O233" s="1">
        <v>45731</v>
      </c>
      <c r="P233" t="s">
        <v>740</v>
      </c>
      <c r="Q233" t="s">
        <v>71</v>
      </c>
      <c r="R233" t="s">
        <v>1562</v>
      </c>
    </row>
    <row r="234" spans="1:18" x14ac:dyDescent="0.3">
      <c r="A234" t="s">
        <v>741</v>
      </c>
      <c r="B234" t="s">
        <v>742</v>
      </c>
      <c r="C234" t="s">
        <v>32</v>
      </c>
      <c r="D234">
        <v>3720</v>
      </c>
      <c r="E234">
        <v>1302</v>
      </c>
      <c r="F234">
        <v>921</v>
      </c>
      <c r="G234" t="s">
        <v>40</v>
      </c>
      <c r="H234">
        <v>7.56</v>
      </c>
      <c r="I234">
        <v>38</v>
      </c>
      <c r="J234">
        <v>846</v>
      </c>
      <c r="K234" t="s">
        <v>34</v>
      </c>
      <c r="L234">
        <v>76</v>
      </c>
      <c r="M234" t="s">
        <v>22</v>
      </c>
      <c r="N234" t="s">
        <v>28</v>
      </c>
      <c r="O234" s="1">
        <v>45739</v>
      </c>
      <c r="P234" t="s">
        <v>743</v>
      </c>
      <c r="Q234" t="s">
        <v>42</v>
      </c>
      <c r="R234" t="s">
        <v>1561</v>
      </c>
    </row>
    <row r="235" spans="1:18" x14ac:dyDescent="0.3">
      <c r="A235" t="s">
        <v>744</v>
      </c>
      <c r="B235" t="s">
        <v>745</v>
      </c>
      <c r="C235" t="s">
        <v>97</v>
      </c>
      <c r="D235">
        <v>1624</v>
      </c>
      <c r="E235">
        <v>1656</v>
      </c>
      <c r="F235">
        <v>19</v>
      </c>
      <c r="G235" t="s">
        <v>33</v>
      </c>
      <c r="H235">
        <v>12.97</v>
      </c>
      <c r="I235">
        <v>33</v>
      </c>
      <c r="J235">
        <v>3945</v>
      </c>
      <c r="K235" t="s">
        <v>34</v>
      </c>
      <c r="L235">
        <v>95</v>
      </c>
      <c r="M235" t="s">
        <v>28</v>
      </c>
      <c r="N235" t="s">
        <v>28</v>
      </c>
      <c r="O235" s="1">
        <v>45729</v>
      </c>
      <c r="P235" t="s">
        <v>746</v>
      </c>
      <c r="Q235" t="s">
        <v>36</v>
      </c>
      <c r="R235" t="s">
        <v>1578</v>
      </c>
    </row>
    <row r="236" spans="1:18" x14ac:dyDescent="0.3">
      <c r="A236" t="s">
        <v>747</v>
      </c>
      <c r="B236" t="s">
        <v>748</v>
      </c>
      <c r="C236" t="s">
        <v>104</v>
      </c>
      <c r="D236">
        <v>4931</v>
      </c>
      <c r="E236">
        <v>271</v>
      </c>
      <c r="F236">
        <v>614</v>
      </c>
      <c r="G236" t="s">
        <v>50</v>
      </c>
      <c r="H236">
        <v>11.35</v>
      </c>
      <c r="I236">
        <v>57</v>
      </c>
      <c r="J236">
        <v>1724</v>
      </c>
      <c r="K236" t="s">
        <v>21</v>
      </c>
      <c r="L236">
        <v>69</v>
      </c>
      <c r="M236" t="s">
        <v>28</v>
      </c>
      <c r="N236" t="s">
        <v>22</v>
      </c>
      <c r="O236" s="1">
        <v>45744</v>
      </c>
      <c r="P236" t="s">
        <v>749</v>
      </c>
      <c r="Q236" t="s">
        <v>60</v>
      </c>
      <c r="R236" t="s">
        <v>1563</v>
      </c>
    </row>
    <row r="237" spans="1:18" x14ac:dyDescent="0.3">
      <c r="A237" t="s">
        <v>750</v>
      </c>
      <c r="B237" t="s">
        <v>751</v>
      </c>
      <c r="C237" t="s">
        <v>132</v>
      </c>
      <c r="D237">
        <v>4918</v>
      </c>
      <c r="E237">
        <v>1734</v>
      </c>
      <c r="F237">
        <v>952</v>
      </c>
      <c r="G237" t="s">
        <v>33</v>
      </c>
      <c r="H237">
        <v>14.4</v>
      </c>
      <c r="I237">
        <v>65</v>
      </c>
      <c r="J237">
        <v>1815</v>
      </c>
      <c r="K237" t="s">
        <v>46</v>
      </c>
      <c r="L237">
        <v>60</v>
      </c>
      <c r="M237" t="s">
        <v>22</v>
      </c>
      <c r="N237" t="s">
        <v>22</v>
      </c>
      <c r="O237" s="1">
        <v>45742</v>
      </c>
      <c r="P237" t="s">
        <v>752</v>
      </c>
      <c r="Q237" t="s">
        <v>75</v>
      </c>
      <c r="R237" t="s">
        <v>1580</v>
      </c>
    </row>
    <row r="238" spans="1:18" x14ac:dyDescent="0.3">
      <c r="A238" t="s">
        <v>753</v>
      </c>
      <c r="B238" t="s">
        <v>754</v>
      </c>
      <c r="C238" t="s">
        <v>81</v>
      </c>
      <c r="D238">
        <v>3799</v>
      </c>
      <c r="E238">
        <v>67</v>
      </c>
      <c r="F238">
        <v>12</v>
      </c>
      <c r="G238" t="s">
        <v>50</v>
      </c>
      <c r="H238">
        <v>12.87</v>
      </c>
      <c r="I238">
        <v>66</v>
      </c>
      <c r="J238">
        <v>795</v>
      </c>
      <c r="K238" t="s">
        <v>46</v>
      </c>
      <c r="L238">
        <v>56</v>
      </c>
      <c r="M238" t="s">
        <v>22</v>
      </c>
      <c r="N238" t="s">
        <v>28</v>
      </c>
      <c r="O238" s="1">
        <v>45720</v>
      </c>
      <c r="P238" t="s">
        <v>755</v>
      </c>
      <c r="Q238" t="s">
        <v>24</v>
      </c>
      <c r="R238" t="s">
        <v>1574</v>
      </c>
    </row>
    <row r="239" spans="1:18" x14ac:dyDescent="0.3">
      <c r="A239" t="s">
        <v>756</v>
      </c>
      <c r="B239" t="s">
        <v>757</v>
      </c>
      <c r="C239" t="s">
        <v>104</v>
      </c>
      <c r="D239">
        <v>3009</v>
      </c>
      <c r="E239">
        <v>1452</v>
      </c>
      <c r="F239">
        <v>192</v>
      </c>
      <c r="G239" t="s">
        <v>40</v>
      </c>
      <c r="H239">
        <v>7.08</v>
      </c>
      <c r="I239">
        <v>51</v>
      </c>
      <c r="J239">
        <v>3170</v>
      </c>
      <c r="K239" t="s">
        <v>34</v>
      </c>
      <c r="L239">
        <v>67</v>
      </c>
      <c r="M239" t="s">
        <v>22</v>
      </c>
      <c r="N239" t="s">
        <v>28</v>
      </c>
      <c r="O239" s="1">
        <v>45744</v>
      </c>
      <c r="P239" t="s">
        <v>758</v>
      </c>
      <c r="Q239" t="s">
        <v>60</v>
      </c>
      <c r="R239" t="s">
        <v>1565</v>
      </c>
    </row>
    <row r="240" spans="1:18" x14ac:dyDescent="0.3">
      <c r="A240" t="s">
        <v>759</v>
      </c>
      <c r="B240" t="s">
        <v>760</v>
      </c>
      <c r="C240" t="s">
        <v>39</v>
      </c>
      <c r="D240">
        <v>3535</v>
      </c>
      <c r="E240">
        <v>1953</v>
      </c>
      <c r="F240">
        <v>621</v>
      </c>
      <c r="G240" t="s">
        <v>50</v>
      </c>
      <c r="H240">
        <v>12.17</v>
      </c>
      <c r="I240">
        <v>31</v>
      </c>
      <c r="J240">
        <v>168</v>
      </c>
      <c r="K240" t="s">
        <v>34</v>
      </c>
      <c r="L240">
        <v>86</v>
      </c>
      <c r="M240" t="s">
        <v>22</v>
      </c>
      <c r="N240" t="s">
        <v>22</v>
      </c>
      <c r="O240" s="1">
        <v>45739</v>
      </c>
      <c r="P240" t="s">
        <v>761</v>
      </c>
      <c r="Q240" t="s">
        <v>42</v>
      </c>
      <c r="R240" t="s">
        <v>1564</v>
      </c>
    </row>
    <row r="241" spans="1:18" x14ac:dyDescent="0.3">
      <c r="A241" t="s">
        <v>762</v>
      </c>
      <c r="B241" t="s">
        <v>763</v>
      </c>
      <c r="C241" t="s">
        <v>81</v>
      </c>
      <c r="D241">
        <v>814</v>
      </c>
      <c r="E241">
        <v>947</v>
      </c>
      <c r="F241">
        <v>410</v>
      </c>
      <c r="G241" t="s">
        <v>33</v>
      </c>
      <c r="H241">
        <v>6.21</v>
      </c>
      <c r="I241">
        <v>70</v>
      </c>
      <c r="J241">
        <v>1192</v>
      </c>
      <c r="K241" t="s">
        <v>21</v>
      </c>
      <c r="L241">
        <v>56</v>
      </c>
      <c r="M241" t="s">
        <v>28</v>
      </c>
      <c r="N241" t="s">
        <v>22</v>
      </c>
      <c r="O241" s="1">
        <v>45739</v>
      </c>
      <c r="P241" t="s">
        <v>764</v>
      </c>
      <c r="Q241" t="s">
        <v>42</v>
      </c>
      <c r="R241" t="s">
        <v>1573</v>
      </c>
    </row>
    <row r="242" spans="1:18" x14ac:dyDescent="0.3">
      <c r="A242" t="s">
        <v>765</v>
      </c>
      <c r="B242" t="s">
        <v>766</v>
      </c>
      <c r="C242" t="s">
        <v>346</v>
      </c>
      <c r="D242">
        <v>4778</v>
      </c>
      <c r="E242">
        <v>220</v>
      </c>
      <c r="F242">
        <v>519</v>
      </c>
      <c r="G242" t="s">
        <v>50</v>
      </c>
      <c r="H242">
        <v>14.63</v>
      </c>
      <c r="I242">
        <v>90</v>
      </c>
      <c r="J242">
        <v>567</v>
      </c>
      <c r="K242" t="s">
        <v>46</v>
      </c>
      <c r="L242">
        <v>63</v>
      </c>
      <c r="M242" t="s">
        <v>22</v>
      </c>
      <c r="N242" t="s">
        <v>28</v>
      </c>
      <c r="O242" s="1">
        <v>45737</v>
      </c>
      <c r="P242" t="s">
        <v>767</v>
      </c>
      <c r="Q242" t="s">
        <v>60</v>
      </c>
      <c r="R242" t="s">
        <v>1579</v>
      </c>
    </row>
    <row r="243" spans="1:18" x14ac:dyDescent="0.3">
      <c r="A243" t="s">
        <v>768</v>
      </c>
      <c r="B243" t="s">
        <v>769</v>
      </c>
      <c r="C243" t="s">
        <v>27</v>
      </c>
      <c r="D243">
        <v>4677</v>
      </c>
      <c r="E243">
        <v>898</v>
      </c>
      <c r="F243">
        <v>143</v>
      </c>
      <c r="G243" t="s">
        <v>40</v>
      </c>
      <c r="H243">
        <v>5.49</v>
      </c>
      <c r="I243">
        <v>67</v>
      </c>
      <c r="J243">
        <v>3191</v>
      </c>
      <c r="K243" t="s">
        <v>21</v>
      </c>
      <c r="L243">
        <v>82</v>
      </c>
      <c r="M243" t="s">
        <v>22</v>
      </c>
      <c r="N243" t="s">
        <v>28</v>
      </c>
      <c r="O243" s="1">
        <v>45735</v>
      </c>
      <c r="P243" t="s">
        <v>770</v>
      </c>
      <c r="Q243" t="s">
        <v>75</v>
      </c>
      <c r="R243" t="s">
        <v>1565</v>
      </c>
    </row>
    <row r="244" spans="1:18" x14ac:dyDescent="0.3">
      <c r="A244" t="s">
        <v>771</v>
      </c>
      <c r="B244" t="s">
        <v>772</v>
      </c>
      <c r="C244" t="s">
        <v>81</v>
      </c>
      <c r="D244">
        <v>634</v>
      </c>
      <c r="E244">
        <v>1927</v>
      </c>
      <c r="F244">
        <v>420</v>
      </c>
      <c r="G244" t="s">
        <v>50</v>
      </c>
      <c r="H244">
        <v>12.95</v>
      </c>
      <c r="I244">
        <v>84</v>
      </c>
      <c r="J244">
        <v>3562</v>
      </c>
      <c r="K244" t="s">
        <v>46</v>
      </c>
      <c r="L244">
        <v>58</v>
      </c>
      <c r="M244" t="s">
        <v>22</v>
      </c>
      <c r="N244" t="s">
        <v>28</v>
      </c>
      <c r="O244" s="1">
        <v>45725</v>
      </c>
      <c r="P244" t="s">
        <v>773</v>
      </c>
      <c r="Q244" t="s">
        <v>42</v>
      </c>
      <c r="R244" t="s">
        <v>1574</v>
      </c>
    </row>
    <row r="245" spans="1:18" x14ac:dyDescent="0.3">
      <c r="A245" t="s">
        <v>774</v>
      </c>
      <c r="B245" t="s">
        <v>775</v>
      </c>
      <c r="C245" t="s">
        <v>19</v>
      </c>
      <c r="D245">
        <v>3160</v>
      </c>
      <c r="E245">
        <v>955</v>
      </c>
      <c r="F245">
        <v>962</v>
      </c>
      <c r="G245" t="s">
        <v>20</v>
      </c>
      <c r="H245">
        <v>11.11</v>
      </c>
      <c r="I245">
        <v>72</v>
      </c>
      <c r="J245">
        <v>574</v>
      </c>
      <c r="K245" t="s">
        <v>46</v>
      </c>
      <c r="L245">
        <v>55</v>
      </c>
      <c r="M245" t="s">
        <v>22</v>
      </c>
      <c r="N245" t="s">
        <v>22</v>
      </c>
      <c r="O245" s="1">
        <v>45745</v>
      </c>
      <c r="P245" t="s">
        <v>776</v>
      </c>
      <c r="Q245" t="s">
        <v>71</v>
      </c>
      <c r="R245" t="s">
        <v>1574</v>
      </c>
    </row>
    <row r="246" spans="1:18" x14ac:dyDescent="0.3">
      <c r="A246" t="s">
        <v>777</v>
      </c>
      <c r="B246" t="s">
        <v>778</v>
      </c>
      <c r="C246" t="s">
        <v>58</v>
      </c>
      <c r="D246">
        <v>2630</v>
      </c>
      <c r="E246">
        <v>793</v>
      </c>
      <c r="F246">
        <v>429</v>
      </c>
      <c r="G246" t="s">
        <v>40</v>
      </c>
      <c r="H246">
        <v>10.17</v>
      </c>
      <c r="I246">
        <v>56</v>
      </c>
      <c r="J246">
        <v>2320</v>
      </c>
      <c r="K246" t="s">
        <v>21</v>
      </c>
      <c r="L246">
        <v>87</v>
      </c>
      <c r="M246" t="s">
        <v>22</v>
      </c>
      <c r="N246" t="s">
        <v>28</v>
      </c>
      <c r="O246" s="1">
        <v>45741</v>
      </c>
      <c r="P246" t="s">
        <v>779</v>
      </c>
      <c r="Q246" t="s">
        <v>24</v>
      </c>
      <c r="R246" t="s">
        <v>1564</v>
      </c>
    </row>
    <row r="247" spans="1:18" x14ac:dyDescent="0.3">
      <c r="A247" t="s">
        <v>780</v>
      </c>
      <c r="B247" t="s">
        <v>781</v>
      </c>
      <c r="C247" t="s">
        <v>27</v>
      </c>
      <c r="D247">
        <v>2388</v>
      </c>
      <c r="E247">
        <v>1371</v>
      </c>
      <c r="F247">
        <v>511</v>
      </c>
      <c r="G247" t="s">
        <v>33</v>
      </c>
      <c r="H247">
        <v>7.12</v>
      </c>
      <c r="I247">
        <v>45</v>
      </c>
      <c r="J247">
        <v>4285</v>
      </c>
      <c r="K247" t="s">
        <v>21</v>
      </c>
      <c r="L247">
        <v>98</v>
      </c>
      <c r="M247" t="s">
        <v>28</v>
      </c>
      <c r="N247" t="s">
        <v>28</v>
      </c>
      <c r="O247" s="1">
        <v>45718</v>
      </c>
      <c r="P247" t="s">
        <v>782</v>
      </c>
      <c r="Q247" t="s">
        <v>42</v>
      </c>
      <c r="R247" t="s">
        <v>1571</v>
      </c>
    </row>
    <row r="248" spans="1:18" x14ac:dyDescent="0.3">
      <c r="A248" t="s">
        <v>783</v>
      </c>
      <c r="B248" t="s">
        <v>784</v>
      </c>
      <c r="C248" t="s">
        <v>69</v>
      </c>
      <c r="D248">
        <v>2950</v>
      </c>
      <c r="E248">
        <v>1143</v>
      </c>
      <c r="F248">
        <v>994</v>
      </c>
      <c r="G248" t="s">
        <v>20</v>
      </c>
      <c r="H248">
        <v>10.18</v>
      </c>
      <c r="I248">
        <v>62</v>
      </c>
      <c r="J248">
        <v>2916</v>
      </c>
      <c r="K248" t="s">
        <v>21</v>
      </c>
      <c r="L248">
        <v>82</v>
      </c>
      <c r="M248" t="s">
        <v>22</v>
      </c>
      <c r="N248" t="s">
        <v>22</v>
      </c>
      <c r="O248" s="1">
        <v>45730</v>
      </c>
      <c r="P248" t="s">
        <v>785</v>
      </c>
      <c r="Q248" t="s">
        <v>60</v>
      </c>
      <c r="R248" t="s">
        <v>1580</v>
      </c>
    </row>
    <row r="249" spans="1:18" x14ac:dyDescent="0.3">
      <c r="A249" t="s">
        <v>786</v>
      </c>
      <c r="B249" t="s">
        <v>787</v>
      </c>
      <c r="C249" t="s">
        <v>69</v>
      </c>
      <c r="D249">
        <v>2378</v>
      </c>
      <c r="E249">
        <v>903</v>
      </c>
      <c r="F249">
        <v>574</v>
      </c>
      <c r="G249" t="s">
        <v>20</v>
      </c>
      <c r="H249">
        <v>6.8</v>
      </c>
      <c r="I249">
        <v>79</v>
      </c>
      <c r="J249">
        <v>1375</v>
      </c>
      <c r="K249" t="s">
        <v>21</v>
      </c>
      <c r="L249">
        <v>98</v>
      </c>
      <c r="M249" t="s">
        <v>28</v>
      </c>
      <c r="N249" t="s">
        <v>28</v>
      </c>
      <c r="O249" s="1">
        <v>45742</v>
      </c>
      <c r="P249" t="s">
        <v>788</v>
      </c>
      <c r="Q249" t="s">
        <v>75</v>
      </c>
      <c r="R249" t="s">
        <v>1580</v>
      </c>
    </row>
    <row r="250" spans="1:18" x14ac:dyDescent="0.3">
      <c r="A250" t="s">
        <v>789</v>
      </c>
      <c r="B250" t="s">
        <v>790</v>
      </c>
      <c r="C250" t="s">
        <v>104</v>
      </c>
      <c r="D250">
        <v>4527</v>
      </c>
      <c r="E250">
        <v>61</v>
      </c>
      <c r="F250">
        <v>783</v>
      </c>
      <c r="G250" t="s">
        <v>50</v>
      </c>
      <c r="H250">
        <v>14.04</v>
      </c>
      <c r="I250">
        <v>68</v>
      </c>
      <c r="J250">
        <v>1330</v>
      </c>
      <c r="K250" t="s">
        <v>46</v>
      </c>
      <c r="L250">
        <v>99</v>
      </c>
      <c r="M250" t="s">
        <v>28</v>
      </c>
      <c r="N250" t="s">
        <v>28</v>
      </c>
      <c r="O250" s="1">
        <v>45722</v>
      </c>
      <c r="P250" t="s">
        <v>791</v>
      </c>
      <c r="Q250" t="s">
        <v>36</v>
      </c>
      <c r="R250" t="s">
        <v>1571</v>
      </c>
    </row>
    <row r="251" spans="1:18" x14ac:dyDescent="0.3">
      <c r="A251" t="s">
        <v>792</v>
      </c>
      <c r="B251" t="s">
        <v>793</v>
      </c>
      <c r="C251" t="s">
        <v>45</v>
      </c>
      <c r="D251">
        <v>1430</v>
      </c>
      <c r="E251">
        <v>1419</v>
      </c>
      <c r="F251">
        <v>803</v>
      </c>
      <c r="G251" t="s">
        <v>20</v>
      </c>
      <c r="H251">
        <v>5.25</v>
      </c>
      <c r="I251">
        <v>55</v>
      </c>
      <c r="J251">
        <v>4494</v>
      </c>
      <c r="K251" t="s">
        <v>21</v>
      </c>
      <c r="L251">
        <v>99</v>
      </c>
      <c r="M251" t="s">
        <v>22</v>
      </c>
      <c r="N251" t="s">
        <v>22</v>
      </c>
      <c r="O251" s="1">
        <v>45745</v>
      </c>
      <c r="P251" t="s">
        <v>794</v>
      </c>
      <c r="Q251" t="s">
        <v>71</v>
      </c>
      <c r="R251" t="s">
        <v>1563</v>
      </c>
    </row>
    <row r="252" spans="1:18" x14ac:dyDescent="0.3">
      <c r="A252" t="s">
        <v>795</v>
      </c>
      <c r="B252" t="s">
        <v>796</v>
      </c>
      <c r="C252" t="s">
        <v>97</v>
      </c>
      <c r="D252">
        <v>1785</v>
      </c>
      <c r="E252">
        <v>840</v>
      </c>
      <c r="F252">
        <v>670</v>
      </c>
      <c r="G252" t="s">
        <v>50</v>
      </c>
      <c r="H252">
        <v>1.56</v>
      </c>
      <c r="I252">
        <v>41</v>
      </c>
      <c r="J252">
        <v>3422</v>
      </c>
      <c r="K252" t="s">
        <v>46</v>
      </c>
      <c r="L252">
        <v>62</v>
      </c>
      <c r="M252" t="s">
        <v>28</v>
      </c>
      <c r="N252" t="s">
        <v>28</v>
      </c>
      <c r="O252" s="1">
        <v>45719</v>
      </c>
      <c r="P252" t="s">
        <v>797</v>
      </c>
      <c r="Q252" t="s">
        <v>52</v>
      </c>
      <c r="R252" t="s">
        <v>1578</v>
      </c>
    </row>
    <row r="253" spans="1:18" x14ac:dyDescent="0.3">
      <c r="A253" t="s">
        <v>798</v>
      </c>
      <c r="B253" t="s">
        <v>799</v>
      </c>
      <c r="C253" t="s">
        <v>104</v>
      </c>
      <c r="D253">
        <v>3257</v>
      </c>
      <c r="E253">
        <v>951</v>
      </c>
      <c r="F253">
        <v>522</v>
      </c>
      <c r="G253" t="s">
        <v>40</v>
      </c>
      <c r="H253">
        <v>6.08</v>
      </c>
      <c r="I253">
        <v>74</v>
      </c>
      <c r="J253">
        <v>1919</v>
      </c>
      <c r="K253" t="s">
        <v>21</v>
      </c>
      <c r="L253">
        <v>56</v>
      </c>
      <c r="M253" t="s">
        <v>22</v>
      </c>
      <c r="N253" t="s">
        <v>28</v>
      </c>
      <c r="O253" s="1">
        <v>45721</v>
      </c>
      <c r="P253" t="s">
        <v>800</v>
      </c>
      <c r="Q253" t="s">
        <v>75</v>
      </c>
      <c r="R253" t="s">
        <v>1563</v>
      </c>
    </row>
    <row r="254" spans="1:18" x14ac:dyDescent="0.3">
      <c r="A254" t="s">
        <v>801</v>
      </c>
      <c r="B254" t="s">
        <v>802</v>
      </c>
      <c r="C254" t="s">
        <v>81</v>
      </c>
      <c r="D254">
        <v>465</v>
      </c>
      <c r="E254">
        <v>1138</v>
      </c>
      <c r="F254">
        <v>968</v>
      </c>
      <c r="G254" t="s">
        <v>50</v>
      </c>
      <c r="H254">
        <v>12.09</v>
      </c>
      <c r="I254">
        <v>35</v>
      </c>
      <c r="J254">
        <v>2404</v>
      </c>
      <c r="K254" t="s">
        <v>34</v>
      </c>
      <c r="L254">
        <v>59</v>
      </c>
      <c r="M254" t="s">
        <v>28</v>
      </c>
      <c r="N254" t="s">
        <v>22</v>
      </c>
      <c r="O254" s="1">
        <v>45725</v>
      </c>
      <c r="P254" t="s">
        <v>803</v>
      </c>
      <c r="Q254" t="s">
        <v>42</v>
      </c>
      <c r="R254" t="s">
        <v>1561</v>
      </c>
    </row>
    <row r="255" spans="1:18" x14ac:dyDescent="0.3">
      <c r="A255" t="s">
        <v>804</v>
      </c>
      <c r="B255" t="s">
        <v>805</v>
      </c>
      <c r="C255" t="s">
        <v>58</v>
      </c>
      <c r="D255">
        <v>4409</v>
      </c>
      <c r="E255">
        <v>156</v>
      </c>
      <c r="F255">
        <v>638</v>
      </c>
      <c r="G255" t="s">
        <v>50</v>
      </c>
      <c r="H255">
        <v>13.56</v>
      </c>
      <c r="I255">
        <v>81</v>
      </c>
      <c r="J255">
        <v>2286</v>
      </c>
      <c r="K255" t="s">
        <v>34</v>
      </c>
      <c r="L255">
        <v>81</v>
      </c>
      <c r="M255" t="s">
        <v>28</v>
      </c>
      <c r="N255" t="s">
        <v>28</v>
      </c>
      <c r="O255" s="1">
        <v>45736</v>
      </c>
      <c r="P255" t="s">
        <v>806</v>
      </c>
      <c r="Q255" t="s">
        <v>36</v>
      </c>
      <c r="R255" t="s">
        <v>1561</v>
      </c>
    </row>
    <row r="256" spans="1:18" x14ac:dyDescent="0.3">
      <c r="A256" t="s">
        <v>807</v>
      </c>
      <c r="B256" t="s">
        <v>808</v>
      </c>
      <c r="C256" t="s">
        <v>58</v>
      </c>
      <c r="D256">
        <v>2120</v>
      </c>
      <c r="E256">
        <v>1134</v>
      </c>
      <c r="F256">
        <v>692</v>
      </c>
      <c r="G256" t="s">
        <v>50</v>
      </c>
      <c r="H256">
        <v>14.59</v>
      </c>
      <c r="I256">
        <v>69</v>
      </c>
      <c r="J256">
        <v>166</v>
      </c>
      <c r="K256" t="s">
        <v>21</v>
      </c>
      <c r="L256">
        <v>66</v>
      </c>
      <c r="M256" t="s">
        <v>22</v>
      </c>
      <c r="N256" t="s">
        <v>22</v>
      </c>
      <c r="O256" s="1">
        <v>45747</v>
      </c>
      <c r="P256" t="s">
        <v>809</v>
      </c>
      <c r="Q256" t="s">
        <v>52</v>
      </c>
      <c r="R256" t="s">
        <v>1571</v>
      </c>
    </row>
    <row r="257" spans="1:18" x14ac:dyDescent="0.3">
      <c r="A257" t="s">
        <v>810</v>
      </c>
      <c r="B257" t="s">
        <v>811</v>
      </c>
      <c r="C257" t="s">
        <v>104</v>
      </c>
      <c r="D257">
        <v>2770</v>
      </c>
      <c r="E257">
        <v>863</v>
      </c>
      <c r="F257">
        <v>921</v>
      </c>
      <c r="G257" t="s">
        <v>50</v>
      </c>
      <c r="H257">
        <v>10.25</v>
      </c>
      <c r="I257">
        <v>40</v>
      </c>
      <c r="J257">
        <v>2234</v>
      </c>
      <c r="K257" t="s">
        <v>46</v>
      </c>
      <c r="L257">
        <v>65</v>
      </c>
      <c r="M257" t="s">
        <v>22</v>
      </c>
      <c r="N257" t="s">
        <v>28</v>
      </c>
      <c r="O257" s="1">
        <v>45728</v>
      </c>
      <c r="P257" t="s">
        <v>812</v>
      </c>
      <c r="Q257" t="s">
        <v>75</v>
      </c>
      <c r="R257" t="s">
        <v>1562</v>
      </c>
    </row>
    <row r="258" spans="1:18" x14ac:dyDescent="0.3">
      <c r="A258" t="s">
        <v>813</v>
      </c>
      <c r="B258" t="s">
        <v>814</v>
      </c>
      <c r="C258" t="s">
        <v>104</v>
      </c>
      <c r="D258">
        <v>1988</v>
      </c>
      <c r="E258">
        <v>1414</v>
      </c>
      <c r="F258">
        <v>652</v>
      </c>
      <c r="G258" t="s">
        <v>40</v>
      </c>
      <c r="H258">
        <v>7.8</v>
      </c>
      <c r="I258">
        <v>86</v>
      </c>
      <c r="J258">
        <v>2188</v>
      </c>
      <c r="K258" t="s">
        <v>21</v>
      </c>
      <c r="L258">
        <v>61</v>
      </c>
      <c r="M258" t="s">
        <v>28</v>
      </c>
      <c r="N258" t="s">
        <v>28</v>
      </c>
      <c r="O258" s="1">
        <v>45746</v>
      </c>
      <c r="P258" t="s">
        <v>815</v>
      </c>
      <c r="Q258" t="s">
        <v>42</v>
      </c>
      <c r="R258" t="s">
        <v>1562</v>
      </c>
    </row>
    <row r="259" spans="1:18" x14ac:dyDescent="0.3">
      <c r="A259" t="s">
        <v>816</v>
      </c>
      <c r="B259" t="s">
        <v>817</v>
      </c>
      <c r="C259" t="s">
        <v>19</v>
      </c>
      <c r="D259">
        <v>4795</v>
      </c>
      <c r="E259">
        <v>643</v>
      </c>
      <c r="F259">
        <v>967</v>
      </c>
      <c r="G259" t="s">
        <v>20</v>
      </c>
      <c r="H259">
        <v>11.9</v>
      </c>
      <c r="I259">
        <v>83</v>
      </c>
      <c r="J259">
        <v>3372</v>
      </c>
      <c r="K259" t="s">
        <v>21</v>
      </c>
      <c r="L259">
        <v>70</v>
      </c>
      <c r="M259" t="s">
        <v>28</v>
      </c>
      <c r="N259" t="s">
        <v>28</v>
      </c>
      <c r="O259" s="1">
        <v>45747</v>
      </c>
      <c r="P259" t="s">
        <v>818</v>
      </c>
      <c r="Q259" t="s">
        <v>52</v>
      </c>
      <c r="R259" t="s">
        <v>1579</v>
      </c>
    </row>
    <row r="260" spans="1:18" x14ac:dyDescent="0.3">
      <c r="A260" t="s">
        <v>819</v>
      </c>
      <c r="B260" t="s">
        <v>820</v>
      </c>
      <c r="C260" t="s">
        <v>39</v>
      </c>
      <c r="D260">
        <v>4022</v>
      </c>
      <c r="E260">
        <v>606</v>
      </c>
      <c r="F260">
        <v>657</v>
      </c>
      <c r="G260" t="s">
        <v>20</v>
      </c>
      <c r="H260">
        <v>9.08</v>
      </c>
      <c r="I260">
        <v>74</v>
      </c>
      <c r="J260">
        <v>2700</v>
      </c>
      <c r="K260" t="s">
        <v>21</v>
      </c>
      <c r="L260">
        <v>70</v>
      </c>
      <c r="M260" t="s">
        <v>22</v>
      </c>
      <c r="N260" t="s">
        <v>28</v>
      </c>
      <c r="O260" s="1">
        <v>45746</v>
      </c>
      <c r="P260" t="s">
        <v>821</v>
      </c>
      <c r="Q260" t="s">
        <v>42</v>
      </c>
      <c r="R260" t="s">
        <v>1574</v>
      </c>
    </row>
    <row r="261" spans="1:18" x14ac:dyDescent="0.3">
      <c r="A261" t="s">
        <v>822</v>
      </c>
      <c r="B261" t="s">
        <v>823</v>
      </c>
      <c r="C261" t="s">
        <v>346</v>
      </c>
      <c r="D261">
        <v>1886</v>
      </c>
      <c r="E261">
        <v>1978</v>
      </c>
      <c r="F261">
        <v>316</v>
      </c>
      <c r="G261" t="s">
        <v>20</v>
      </c>
      <c r="H261">
        <v>13.74</v>
      </c>
      <c r="I261">
        <v>30</v>
      </c>
      <c r="J261">
        <v>1383</v>
      </c>
      <c r="K261" t="s">
        <v>46</v>
      </c>
      <c r="L261">
        <v>75</v>
      </c>
      <c r="M261" t="s">
        <v>28</v>
      </c>
      <c r="N261" t="s">
        <v>22</v>
      </c>
      <c r="O261" s="1">
        <v>45735</v>
      </c>
      <c r="P261" t="s">
        <v>824</v>
      </c>
      <c r="Q261" t="s">
        <v>75</v>
      </c>
      <c r="R261" t="s">
        <v>1563</v>
      </c>
    </row>
    <row r="262" spans="1:18" x14ac:dyDescent="0.3">
      <c r="A262" t="s">
        <v>825</v>
      </c>
      <c r="B262" t="s">
        <v>826</v>
      </c>
      <c r="C262" t="s">
        <v>104</v>
      </c>
      <c r="D262">
        <v>3829</v>
      </c>
      <c r="E262">
        <v>1764</v>
      </c>
      <c r="F262">
        <v>49</v>
      </c>
      <c r="G262" t="s">
        <v>33</v>
      </c>
      <c r="H262">
        <v>7.48</v>
      </c>
      <c r="I262">
        <v>59</v>
      </c>
      <c r="J262">
        <v>4355</v>
      </c>
      <c r="K262" t="s">
        <v>34</v>
      </c>
      <c r="L262">
        <v>68</v>
      </c>
      <c r="M262" t="s">
        <v>28</v>
      </c>
      <c r="N262" t="s">
        <v>28</v>
      </c>
      <c r="O262" s="1">
        <v>45731</v>
      </c>
      <c r="P262" t="s">
        <v>827</v>
      </c>
      <c r="Q262" t="s">
        <v>71</v>
      </c>
      <c r="R262" t="s">
        <v>1578</v>
      </c>
    </row>
    <row r="263" spans="1:18" x14ac:dyDescent="0.3">
      <c r="A263" t="s">
        <v>828</v>
      </c>
      <c r="B263" t="s">
        <v>829</v>
      </c>
      <c r="C263" t="s">
        <v>97</v>
      </c>
      <c r="D263">
        <v>3692</v>
      </c>
      <c r="E263">
        <v>156</v>
      </c>
      <c r="F263">
        <v>327</v>
      </c>
      <c r="G263" t="s">
        <v>50</v>
      </c>
      <c r="H263">
        <v>14.07</v>
      </c>
      <c r="I263">
        <v>56</v>
      </c>
      <c r="J263">
        <v>4513</v>
      </c>
      <c r="K263" t="s">
        <v>34</v>
      </c>
      <c r="L263">
        <v>74</v>
      </c>
      <c r="M263" t="s">
        <v>22</v>
      </c>
      <c r="N263" t="s">
        <v>22</v>
      </c>
      <c r="O263" s="1">
        <v>45721</v>
      </c>
      <c r="P263" t="s">
        <v>830</v>
      </c>
      <c r="Q263" t="s">
        <v>75</v>
      </c>
      <c r="R263" t="s">
        <v>1571</v>
      </c>
    </row>
    <row r="264" spans="1:18" x14ac:dyDescent="0.3">
      <c r="A264" t="s">
        <v>831</v>
      </c>
      <c r="B264" t="s">
        <v>832</v>
      </c>
      <c r="C264" t="s">
        <v>104</v>
      </c>
      <c r="D264">
        <v>619</v>
      </c>
      <c r="E264">
        <v>531</v>
      </c>
      <c r="F264">
        <v>91</v>
      </c>
      <c r="G264" t="s">
        <v>40</v>
      </c>
      <c r="H264">
        <v>11.08</v>
      </c>
      <c r="I264">
        <v>69</v>
      </c>
      <c r="J264">
        <v>2166</v>
      </c>
      <c r="K264" t="s">
        <v>46</v>
      </c>
      <c r="L264">
        <v>73</v>
      </c>
      <c r="M264" t="s">
        <v>22</v>
      </c>
      <c r="N264" t="s">
        <v>22</v>
      </c>
      <c r="O264" s="1">
        <v>45717</v>
      </c>
      <c r="P264" t="s">
        <v>833</v>
      </c>
      <c r="Q264" t="s">
        <v>71</v>
      </c>
      <c r="R264" t="s">
        <v>1572</v>
      </c>
    </row>
    <row r="265" spans="1:18" x14ac:dyDescent="0.3">
      <c r="A265" t="s">
        <v>834</v>
      </c>
      <c r="B265" t="s">
        <v>835</v>
      </c>
      <c r="C265" t="s">
        <v>27</v>
      </c>
      <c r="D265">
        <v>388</v>
      </c>
      <c r="E265">
        <v>717</v>
      </c>
      <c r="F265">
        <v>588</v>
      </c>
      <c r="G265" t="s">
        <v>50</v>
      </c>
      <c r="H265">
        <v>13.8</v>
      </c>
      <c r="I265">
        <v>63</v>
      </c>
      <c r="J265">
        <v>4816</v>
      </c>
      <c r="K265" t="s">
        <v>34</v>
      </c>
      <c r="L265">
        <v>90</v>
      </c>
      <c r="M265" t="s">
        <v>22</v>
      </c>
      <c r="N265" t="s">
        <v>22</v>
      </c>
      <c r="O265" s="1">
        <v>45722</v>
      </c>
      <c r="P265" t="s">
        <v>836</v>
      </c>
      <c r="Q265" t="s">
        <v>36</v>
      </c>
      <c r="R265" t="s">
        <v>1574</v>
      </c>
    </row>
    <row r="266" spans="1:18" x14ac:dyDescent="0.3">
      <c r="A266" t="s">
        <v>837</v>
      </c>
      <c r="B266" t="s">
        <v>838</v>
      </c>
      <c r="C266" t="s">
        <v>19</v>
      </c>
      <c r="D266">
        <v>4682</v>
      </c>
      <c r="E266">
        <v>1665</v>
      </c>
      <c r="F266">
        <v>458</v>
      </c>
      <c r="G266" t="s">
        <v>40</v>
      </c>
      <c r="H266">
        <v>11.47</v>
      </c>
      <c r="I266">
        <v>57</v>
      </c>
      <c r="J266">
        <v>3633</v>
      </c>
      <c r="K266" t="s">
        <v>34</v>
      </c>
      <c r="L266">
        <v>99</v>
      </c>
      <c r="M266" t="s">
        <v>28</v>
      </c>
      <c r="N266" t="s">
        <v>22</v>
      </c>
      <c r="O266" s="1">
        <v>45744</v>
      </c>
      <c r="P266" t="s">
        <v>839</v>
      </c>
      <c r="Q266" t="s">
        <v>60</v>
      </c>
      <c r="R266" t="s">
        <v>1564</v>
      </c>
    </row>
    <row r="267" spans="1:18" x14ac:dyDescent="0.3">
      <c r="A267" t="s">
        <v>840</v>
      </c>
      <c r="B267" t="s">
        <v>841</v>
      </c>
      <c r="C267" t="s">
        <v>32</v>
      </c>
      <c r="D267">
        <v>2396</v>
      </c>
      <c r="E267">
        <v>1506</v>
      </c>
      <c r="F267">
        <v>636</v>
      </c>
      <c r="G267" t="s">
        <v>40</v>
      </c>
      <c r="H267">
        <v>1.91</v>
      </c>
      <c r="I267">
        <v>72</v>
      </c>
      <c r="J267">
        <v>800</v>
      </c>
      <c r="K267" t="s">
        <v>34</v>
      </c>
      <c r="L267">
        <v>78</v>
      </c>
      <c r="M267" t="s">
        <v>28</v>
      </c>
      <c r="N267" t="s">
        <v>28</v>
      </c>
      <c r="O267" s="1">
        <v>45732</v>
      </c>
      <c r="P267" t="s">
        <v>842</v>
      </c>
      <c r="Q267" t="s">
        <v>42</v>
      </c>
      <c r="R267" t="s">
        <v>1561</v>
      </c>
    </row>
    <row r="268" spans="1:18" x14ac:dyDescent="0.3">
      <c r="A268" t="s">
        <v>843</v>
      </c>
      <c r="B268" t="s">
        <v>844</v>
      </c>
      <c r="C268" t="s">
        <v>104</v>
      </c>
      <c r="D268">
        <v>1015</v>
      </c>
      <c r="E268">
        <v>1163</v>
      </c>
      <c r="F268">
        <v>938</v>
      </c>
      <c r="G268" t="s">
        <v>40</v>
      </c>
      <c r="H268">
        <v>13.01</v>
      </c>
      <c r="I268">
        <v>76</v>
      </c>
      <c r="J268">
        <v>4379</v>
      </c>
      <c r="K268" t="s">
        <v>21</v>
      </c>
      <c r="L268">
        <v>91</v>
      </c>
      <c r="M268" t="s">
        <v>22</v>
      </c>
      <c r="N268" t="s">
        <v>22</v>
      </c>
      <c r="O268" s="1">
        <v>45746</v>
      </c>
      <c r="P268" t="s">
        <v>845</v>
      </c>
      <c r="Q268" t="s">
        <v>42</v>
      </c>
      <c r="R268" t="s">
        <v>1564</v>
      </c>
    </row>
    <row r="269" spans="1:18" x14ac:dyDescent="0.3">
      <c r="A269" t="s">
        <v>846</v>
      </c>
      <c r="B269" t="s">
        <v>847</v>
      </c>
      <c r="C269" t="s">
        <v>58</v>
      </c>
      <c r="D269">
        <v>4490</v>
      </c>
      <c r="E269">
        <v>254</v>
      </c>
      <c r="F269">
        <v>321</v>
      </c>
      <c r="G269" t="s">
        <v>40</v>
      </c>
      <c r="H269">
        <v>11.02</v>
      </c>
      <c r="I269">
        <v>49</v>
      </c>
      <c r="J269">
        <v>3702</v>
      </c>
      <c r="K269" t="s">
        <v>21</v>
      </c>
      <c r="L269">
        <v>67</v>
      </c>
      <c r="M269" t="s">
        <v>22</v>
      </c>
      <c r="N269" t="s">
        <v>28</v>
      </c>
      <c r="O269" s="1">
        <v>45731</v>
      </c>
      <c r="P269" t="s">
        <v>848</v>
      </c>
      <c r="Q269" t="s">
        <v>71</v>
      </c>
      <c r="R269" t="s">
        <v>1561</v>
      </c>
    </row>
    <row r="270" spans="1:18" x14ac:dyDescent="0.3">
      <c r="A270" t="s">
        <v>849</v>
      </c>
      <c r="B270" t="s">
        <v>850</v>
      </c>
      <c r="C270" t="s">
        <v>69</v>
      </c>
      <c r="D270">
        <v>3428</v>
      </c>
      <c r="E270">
        <v>1000</v>
      </c>
      <c r="F270">
        <v>231</v>
      </c>
      <c r="G270" t="s">
        <v>20</v>
      </c>
      <c r="H270">
        <v>13.99</v>
      </c>
      <c r="I270">
        <v>76</v>
      </c>
      <c r="J270">
        <v>1800</v>
      </c>
      <c r="K270" t="s">
        <v>46</v>
      </c>
      <c r="L270">
        <v>64</v>
      </c>
      <c r="M270" t="s">
        <v>22</v>
      </c>
      <c r="N270" t="s">
        <v>28</v>
      </c>
      <c r="O270" s="1">
        <v>45732</v>
      </c>
      <c r="P270" t="s">
        <v>851</v>
      </c>
      <c r="Q270" t="s">
        <v>42</v>
      </c>
      <c r="R270" t="s">
        <v>1571</v>
      </c>
    </row>
    <row r="271" spans="1:18" x14ac:dyDescent="0.3">
      <c r="A271" t="s">
        <v>852</v>
      </c>
      <c r="B271" t="s">
        <v>853</v>
      </c>
      <c r="C271" t="s">
        <v>132</v>
      </c>
      <c r="D271">
        <v>4676</v>
      </c>
      <c r="E271">
        <v>905</v>
      </c>
      <c r="F271">
        <v>82</v>
      </c>
      <c r="G271" t="s">
        <v>33</v>
      </c>
      <c r="H271">
        <v>7.98</v>
      </c>
      <c r="I271">
        <v>47</v>
      </c>
      <c r="J271">
        <v>648</v>
      </c>
      <c r="K271" t="s">
        <v>21</v>
      </c>
      <c r="L271">
        <v>75</v>
      </c>
      <c r="M271" t="s">
        <v>28</v>
      </c>
      <c r="N271" t="s">
        <v>22</v>
      </c>
      <c r="O271" s="1">
        <v>45742</v>
      </c>
      <c r="P271" t="s">
        <v>854</v>
      </c>
      <c r="Q271" t="s">
        <v>75</v>
      </c>
      <c r="R271" t="s">
        <v>1562</v>
      </c>
    </row>
    <row r="272" spans="1:18" x14ac:dyDescent="0.3">
      <c r="A272" t="s">
        <v>855</v>
      </c>
      <c r="B272" t="s">
        <v>856</v>
      </c>
      <c r="C272" t="s">
        <v>39</v>
      </c>
      <c r="D272">
        <v>4387</v>
      </c>
      <c r="E272">
        <v>163</v>
      </c>
      <c r="F272">
        <v>709</v>
      </c>
      <c r="G272" t="s">
        <v>33</v>
      </c>
      <c r="H272">
        <v>11.31</v>
      </c>
      <c r="I272">
        <v>48</v>
      </c>
      <c r="J272">
        <v>3163</v>
      </c>
      <c r="K272" t="s">
        <v>34</v>
      </c>
      <c r="L272">
        <v>100</v>
      </c>
      <c r="M272" t="s">
        <v>28</v>
      </c>
      <c r="N272" t="s">
        <v>22</v>
      </c>
      <c r="O272" s="1">
        <v>45735</v>
      </c>
      <c r="P272" t="s">
        <v>857</v>
      </c>
      <c r="Q272" t="s">
        <v>75</v>
      </c>
      <c r="R272" t="s">
        <v>1578</v>
      </c>
    </row>
    <row r="273" spans="1:18" x14ac:dyDescent="0.3">
      <c r="A273" t="s">
        <v>858</v>
      </c>
      <c r="B273" t="s">
        <v>859</v>
      </c>
      <c r="C273" t="s">
        <v>69</v>
      </c>
      <c r="D273">
        <v>4268</v>
      </c>
      <c r="E273">
        <v>1505</v>
      </c>
      <c r="F273">
        <v>218</v>
      </c>
      <c r="G273" t="s">
        <v>33</v>
      </c>
      <c r="H273">
        <v>13.38</v>
      </c>
      <c r="I273">
        <v>66</v>
      </c>
      <c r="J273">
        <v>2963</v>
      </c>
      <c r="K273" t="s">
        <v>46</v>
      </c>
      <c r="L273">
        <v>100</v>
      </c>
      <c r="M273" t="s">
        <v>22</v>
      </c>
      <c r="N273" t="s">
        <v>22</v>
      </c>
      <c r="O273" s="1">
        <v>45725</v>
      </c>
      <c r="P273" t="s">
        <v>860</v>
      </c>
      <c r="Q273" t="s">
        <v>42</v>
      </c>
      <c r="R273" t="s">
        <v>1571</v>
      </c>
    </row>
    <row r="274" spans="1:18" x14ac:dyDescent="0.3">
      <c r="A274" t="s">
        <v>861</v>
      </c>
      <c r="B274" t="s">
        <v>862</v>
      </c>
      <c r="C274" t="s">
        <v>27</v>
      </c>
      <c r="D274">
        <v>806</v>
      </c>
      <c r="E274">
        <v>1131</v>
      </c>
      <c r="F274">
        <v>617</v>
      </c>
      <c r="G274" t="s">
        <v>33</v>
      </c>
      <c r="H274">
        <v>8.42</v>
      </c>
      <c r="I274">
        <v>88</v>
      </c>
      <c r="J274">
        <v>851</v>
      </c>
      <c r="K274" t="s">
        <v>46</v>
      </c>
      <c r="L274">
        <v>64</v>
      </c>
      <c r="M274" t="s">
        <v>28</v>
      </c>
      <c r="N274" t="s">
        <v>28</v>
      </c>
      <c r="O274" s="1">
        <v>45723</v>
      </c>
      <c r="P274" t="s">
        <v>863</v>
      </c>
      <c r="Q274" t="s">
        <v>60</v>
      </c>
      <c r="R274" t="s">
        <v>1574</v>
      </c>
    </row>
    <row r="275" spans="1:18" x14ac:dyDescent="0.3">
      <c r="A275" t="s">
        <v>864</v>
      </c>
      <c r="B275" t="s">
        <v>865</v>
      </c>
      <c r="C275" t="s">
        <v>97</v>
      </c>
      <c r="D275">
        <v>4638</v>
      </c>
      <c r="E275">
        <v>1590</v>
      </c>
      <c r="F275">
        <v>74</v>
      </c>
      <c r="G275" t="s">
        <v>33</v>
      </c>
      <c r="H275">
        <v>2.1</v>
      </c>
      <c r="I275">
        <v>58</v>
      </c>
      <c r="J275">
        <v>218</v>
      </c>
      <c r="K275" t="s">
        <v>21</v>
      </c>
      <c r="L275">
        <v>72</v>
      </c>
      <c r="M275" t="s">
        <v>28</v>
      </c>
      <c r="N275" t="s">
        <v>22</v>
      </c>
      <c r="O275" s="1">
        <v>45736</v>
      </c>
      <c r="P275" t="s">
        <v>866</v>
      </c>
      <c r="Q275" t="s">
        <v>36</v>
      </c>
      <c r="R275" t="s">
        <v>1565</v>
      </c>
    </row>
    <row r="276" spans="1:18" x14ac:dyDescent="0.3">
      <c r="A276" t="s">
        <v>867</v>
      </c>
      <c r="B276" t="s">
        <v>868</v>
      </c>
      <c r="C276" t="s">
        <v>104</v>
      </c>
      <c r="D276">
        <v>4438</v>
      </c>
      <c r="E276">
        <v>844</v>
      </c>
      <c r="F276">
        <v>453</v>
      </c>
      <c r="G276" t="s">
        <v>50</v>
      </c>
      <c r="H276">
        <v>14.91</v>
      </c>
      <c r="I276">
        <v>88</v>
      </c>
      <c r="J276">
        <v>880</v>
      </c>
      <c r="K276" t="s">
        <v>34</v>
      </c>
      <c r="L276">
        <v>71</v>
      </c>
      <c r="M276" t="s">
        <v>22</v>
      </c>
      <c r="N276" t="s">
        <v>22</v>
      </c>
      <c r="O276" s="1">
        <v>45737</v>
      </c>
      <c r="P276" t="s">
        <v>869</v>
      </c>
      <c r="Q276" t="s">
        <v>60</v>
      </c>
      <c r="R276" t="s">
        <v>1578</v>
      </c>
    </row>
    <row r="277" spans="1:18" x14ac:dyDescent="0.3">
      <c r="A277" t="s">
        <v>870</v>
      </c>
      <c r="B277" t="s">
        <v>871</v>
      </c>
      <c r="C277" t="s">
        <v>69</v>
      </c>
      <c r="D277">
        <v>3785</v>
      </c>
      <c r="E277">
        <v>972</v>
      </c>
      <c r="F277">
        <v>691</v>
      </c>
      <c r="G277" t="s">
        <v>20</v>
      </c>
      <c r="H277">
        <v>4.25</v>
      </c>
      <c r="I277">
        <v>60</v>
      </c>
      <c r="J277">
        <v>3606</v>
      </c>
      <c r="K277" t="s">
        <v>34</v>
      </c>
      <c r="L277">
        <v>92</v>
      </c>
      <c r="M277" t="s">
        <v>22</v>
      </c>
      <c r="N277" t="s">
        <v>28</v>
      </c>
      <c r="O277" s="1">
        <v>45732</v>
      </c>
      <c r="P277" t="s">
        <v>872</v>
      </c>
      <c r="Q277" t="s">
        <v>42</v>
      </c>
      <c r="R277" t="s">
        <v>1579</v>
      </c>
    </row>
    <row r="278" spans="1:18" x14ac:dyDescent="0.3">
      <c r="A278" t="s">
        <v>873</v>
      </c>
      <c r="B278" t="s">
        <v>874</v>
      </c>
      <c r="C278" t="s">
        <v>32</v>
      </c>
      <c r="D278">
        <v>4876</v>
      </c>
      <c r="E278">
        <v>1720</v>
      </c>
      <c r="F278">
        <v>37</v>
      </c>
      <c r="G278" t="s">
        <v>20</v>
      </c>
      <c r="H278">
        <v>4.62</v>
      </c>
      <c r="I278">
        <v>65</v>
      </c>
      <c r="J278">
        <v>2833</v>
      </c>
      <c r="K278" t="s">
        <v>21</v>
      </c>
      <c r="L278">
        <v>85</v>
      </c>
      <c r="M278" t="s">
        <v>22</v>
      </c>
      <c r="N278" t="s">
        <v>28</v>
      </c>
      <c r="O278" s="1">
        <v>45733</v>
      </c>
      <c r="P278" t="s">
        <v>875</v>
      </c>
      <c r="Q278" t="s">
        <v>52</v>
      </c>
      <c r="R278" t="s">
        <v>1572</v>
      </c>
    </row>
    <row r="279" spans="1:18" x14ac:dyDescent="0.3">
      <c r="A279" t="s">
        <v>876</v>
      </c>
      <c r="B279" t="s">
        <v>877</v>
      </c>
      <c r="C279" t="s">
        <v>346</v>
      </c>
      <c r="D279">
        <v>660</v>
      </c>
      <c r="E279">
        <v>1064</v>
      </c>
      <c r="F279">
        <v>167</v>
      </c>
      <c r="G279" t="s">
        <v>50</v>
      </c>
      <c r="H279">
        <v>6.21</v>
      </c>
      <c r="I279">
        <v>40</v>
      </c>
      <c r="J279">
        <v>3539</v>
      </c>
      <c r="K279" t="s">
        <v>34</v>
      </c>
      <c r="L279">
        <v>90</v>
      </c>
      <c r="M279" t="s">
        <v>22</v>
      </c>
      <c r="N279" t="s">
        <v>28</v>
      </c>
      <c r="O279" s="1">
        <v>45742</v>
      </c>
      <c r="P279" t="s">
        <v>878</v>
      </c>
      <c r="Q279" t="s">
        <v>75</v>
      </c>
      <c r="R279" t="s">
        <v>1561</v>
      </c>
    </row>
    <row r="280" spans="1:18" x14ac:dyDescent="0.3">
      <c r="A280" t="s">
        <v>879</v>
      </c>
      <c r="B280" t="s">
        <v>880</v>
      </c>
      <c r="C280" t="s">
        <v>19</v>
      </c>
      <c r="D280">
        <v>2707</v>
      </c>
      <c r="E280">
        <v>60</v>
      </c>
      <c r="F280">
        <v>960</v>
      </c>
      <c r="G280" t="s">
        <v>20</v>
      </c>
      <c r="H280">
        <v>5.77</v>
      </c>
      <c r="I280">
        <v>42</v>
      </c>
      <c r="J280">
        <v>1078</v>
      </c>
      <c r="K280" t="s">
        <v>34</v>
      </c>
      <c r="L280">
        <v>73</v>
      </c>
      <c r="M280" t="s">
        <v>28</v>
      </c>
      <c r="N280" t="s">
        <v>28</v>
      </c>
      <c r="O280" s="1">
        <v>45725</v>
      </c>
      <c r="P280" t="s">
        <v>881</v>
      </c>
      <c r="Q280" t="s">
        <v>42</v>
      </c>
      <c r="R280" t="s">
        <v>1562</v>
      </c>
    </row>
    <row r="281" spans="1:18" x14ac:dyDescent="0.3">
      <c r="A281" t="s">
        <v>882</v>
      </c>
      <c r="B281" t="s">
        <v>883</v>
      </c>
      <c r="C281" t="s">
        <v>45</v>
      </c>
      <c r="D281">
        <v>3601</v>
      </c>
      <c r="E281">
        <v>491</v>
      </c>
      <c r="F281">
        <v>481</v>
      </c>
      <c r="G281" t="s">
        <v>33</v>
      </c>
      <c r="H281">
        <v>2.89</v>
      </c>
      <c r="I281">
        <v>43</v>
      </c>
      <c r="J281">
        <v>1168</v>
      </c>
      <c r="K281" t="s">
        <v>34</v>
      </c>
      <c r="L281">
        <v>76</v>
      </c>
      <c r="M281" t="s">
        <v>28</v>
      </c>
      <c r="N281" t="s">
        <v>22</v>
      </c>
      <c r="O281" s="1">
        <v>45741</v>
      </c>
      <c r="P281" t="s">
        <v>884</v>
      </c>
      <c r="Q281" t="s">
        <v>24</v>
      </c>
      <c r="R281" t="s">
        <v>1573</v>
      </c>
    </row>
    <row r="282" spans="1:18" x14ac:dyDescent="0.3">
      <c r="A282" t="s">
        <v>885</v>
      </c>
      <c r="B282" t="s">
        <v>886</v>
      </c>
      <c r="C282" t="s">
        <v>69</v>
      </c>
      <c r="D282">
        <v>3841</v>
      </c>
      <c r="E282">
        <v>477</v>
      </c>
      <c r="F282">
        <v>12</v>
      </c>
      <c r="G282" t="s">
        <v>40</v>
      </c>
      <c r="H282">
        <v>9.5</v>
      </c>
      <c r="I282">
        <v>73</v>
      </c>
      <c r="J282">
        <v>3356</v>
      </c>
      <c r="K282" t="s">
        <v>34</v>
      </c>
      <c r="L282">
        <v>60</v>
      </c>
      <c r="M282" t="s">
        <v>28</v>
      </c>
      <c r="N282" t="s">
        <v>28</v>
      </c>
      <c r="O282" s="1">
        <v>45730</v>
      </c>
      <c r="P282" t="s">
        <v>887</v>
      </c>
      <c r="Q282" t="s">
        <v>60</v>
      </c>
      <c r="R282" t="s">
        <v>1580</v>
      </c>
    </row>
    <row r="283" spans="1:18" x14ac:dyDescent="0.3">
      <c r="A283" t="s">
        <v>888</v>
      </c>
      <c r="B283" t="s">
        <v>889</v>
      </c>
      <c r="C283" t="s">
        <v>104</v>
      </c>
      <c r="D283">
        <v>358</v>
      </c>
      <c r="E283">
        <v>1133</v>
      </c>
      <c r="F283">
        <v>794</v>
      </c>
      <c r="G283" t="s">
        <v>40</v>
      </c>
      <c r="H283">
        <v>11.89</v>
      </c>
      <c r="I283">
        <v>56</v>
      </c>
      <c r="J283">
        <v>1377</v>
      </c>
      <c r="K283" t="s">
        <v>46</v>
      </c>
      <c r="L283">
        <v>55</v>
      </c>
      <c r="M283" t="s">
        <v>22</v>
      </c>
      <c r="N283" t="s">
        <v>22</v>
      </c>
      <c r="O283" s="1">
        <v>45740</v>
      </c>
      <c r="P283" t="s">
        <v>890</v>
      </c>
      <c r="Q283" t="s">
        <v>52</v>
      </c>
      <c r="R283" t="s">
        <v>1574</v>
      </c>
    </row>
    <row r="284" spans="1:18" x14ac:dyDescent="0.3">
      <c r="A284" t="s">
        <v>891</v>
      </c>
      <c r="B284" t="s">
        <v>892</v>
      </c>
      <c r="C284" t="s">
        <v>104</v>
      </c>
      <c r="D284">
        <v>4827</v>
      </c>
      <c r="E284">
        <v>1222</v>
      </c>
      <c r="F284">
        <v>405</v>
      </c>
      <c r="G284" t="s">
        <v>40</v>
      </c>
      <c r="H284">
        <v>7.85</v>
      </c>
      <c r="I284">
        <v>49</v>
      </c>
      <c r="J284">
        <v>2404</v>
      </c>
      <c r="K284" t="s">
        <v>46</v>
      </c>
      <c r="L284">
        <v>66</v>
      </c>
      <c r="M284" t="s">
        <v>28</v>
      </c>
      <c r="N284" t="s">
        <v>22</v>
      </c>
      <c r="O284" s="1">
        <v>45720</v>
      </c>
      <c r="P284" t="s">
        <v>893</v>
      </c>
      <c r="Q284" t="s">
        <v>24</v>
      </c>
      <c r="R284" t="s">
        <v>1562</v>
      </c>
    </row>
    <row r="285" spans="1:18" x14ac:dyDescent="0.3">
      <c r="A285" t="s">
        <v>894</v>
      </c>
      <c r="B285" t="s">
        <v>895</v>
      </c>
      <c r="C285" t="s">
        <v>346</v>
      </c>
      <c r="D285">
        <v>202</v>
      </c>
      <c r="E285">
        <v>732</v>
      </c>
      <c r="F285">
        <v>940</v>
      </c>
      <c r="G285" t="s">
        <v>50</v>
      </c>
      <c r="H285">
        <v>3.81</v>
      </c>
      <c r="I285">
        <v>37</v>
      </c>
      <c r="J285">
        <v>450</v>
      </c>
      <c r="K285" t="s">
        <v>46</v>
      </c>
      <c r="L285">
        <v>91</v>
      </c>
      <c r="M285" t="s">
        <v>28</v>
      </c>
      <c r="N285" t="s">
        <v>28</v>
      </c>
      <c r="O285" s="1">
        <v>45738</v>
      </c>
      <c r="P285" t="s">
        <v>896</v>
      </c>
      <c r="Q285" t="s">
        <v>71</v>
      </c>
      <c r="R285" t="s">
        <v>1573</v>
      </c>
    </row>
    <row r="286" spans="1:18" x14ac:dyDescent="0.3">
      <c r="A286" t="s">
        <v>897</v>
      </c>
      <c r="B286" t="s">
        <v>898</v>
      </c>
      <c r="C286" t="s">
        <v>81</v>
      </c>
      <c r="D286">
        <v>3020</v>
      </c>
      <c r="E286">
        <v>1262</v>
      </c>
      <c r="F286">
        <v>742</v>
      </c>
      <c r="G286" t="s">
        <v>40</v>
      </c>
      <c r="H286">
        <v>7.73</v>
      </c>
      <c r="I286">
        <v>66</v>
      </c>
      <c r="J286">
        <v>1696</v>
      </c>
      <c r="K286" t="s">
        <v>46</v>
      </c>
      <c r="L286">
        <v>86</v>
      </c>
      <c r="M286" t="s">
        <v>28</v>
      </c>
      <c r="N286" t="s">
        <v>28</v>
      </c>
      <c r="O286" s="1">
        <v>45741</v>
      </c>
      <c r="P286" t="s">
        <v>899</v>
      </c>
      <c r="Q286" t="s">
        <v>24</v>
      </c>
      <c r="R286" t="s">
        <v>1580</v>
      </c>
    </row>
    <row r="287" spans="1:18" x14ac:dyDescent="0.3">
      <c r="A287" t="s">
        <v>900</v>
      </c>
      <c r="B287" t="s">
        <v>901</v>
      </c>
      <c r="C287" t="s">
        <v>81</v>
      </c>
      <c r="D287">
        <v>1332</v>
      </c>
      <c r="E287">
        <v>1776</v>
      </c>
      <c r="F287">
        <v>544</v>
      </c>
      <c r="G287" t="s">
        <v>20</v>
      </c>
      <c r="H287">
        <v>3.1</v>
      </c>
      <c r="I287">
        <v>78</v>
      </c>
      <c r="J287">
        <v>930</v>
      </c>
      <c r="K287" t="s">
        <v>21</v>
      </c>
      <c r="L287">
        <v>54</v>
      </c>
      <c r="M287" t="s">
        <v>28</v>
      </c>
      <c r="N287" t="s">
        <v>28</v>
      </c>
      <c r="O287" s="1">
        <v>45725</v>
      </c>
      <c r="P287" t="s">
        <v>902</v>
      </c>
      <c r="Q287" t="s">
        <v>42</v>
      </c>
      <c r="R287" t="s">
        <v>1561</v>
      </c>
    </row>
    <row r="288" spans="1:18" x14ac:dyDescent="0.3">
      <c r="A288" t="s">
        <v>903</v>
      </c>
      <c r="B288" t="s">
        <v>904</v>
      </c>
      <c r="C288" t="s">
        <v>69</v>
      </c>
      <c r="D288">
        <v>4803</v>
      </c>
      <c r="E288">
        <v>1025</v>
      </c>
      <c r="F288">
        <v>861</v>
      </c>
      <c r="G288" t="s">
        <v>33</v>
      </c>
      <c r="H288">
        <v>8.39</v>
      </c>
      <c r="I288">
        <v>30</v>
      </c>
      <c r="J288">
        <v>4510</v>
      </c>
      <c r="K288" t="s">
        <v>46</v>
      </c>
      <c r="L288">
        <v>73</v>
      </c>
      <c r="M288" t="s">
        <v>28</v>
      </c>
      <c r="N288" t="s">
        <v>28</v>
      </c>
      <c r="O288" s="1">
        <v>45742</v>
      </c>
      <c r="P288" t="s">
        <v>905</v>
      </c>
      <c r="Q288" t="s">
        <v>75</v>
      </c>
      <c r="R288" t="s">
        <v>1562</v>
      </c>
    </row>
    <row r="289" spans="1:18" x14ac:dyDescent="0.3">
      <c r="A289" t="s">
        <v>906</v>
      </c>
      <c r="B289" t="s">
        <v>907</v>
      </c>
      <c r="C289" t="s">
        <v>19</v>
      </c>
      <c r="D289">
        <v>523</v>
      </c>
      <c r="E289">
        <v>1797</v>
      </c>
      <c r="F289">
        <v>291</v>
      </c>
      <c r="G289" t="s">
        <v>40</v>
      </c>
      <c r="H289">
        <v>5.76</v>
      </c>
      <c r="I289">
        <v>61</v>
      </c>
      <c r="J289">
        <v>1493</v>
      </c>
      <c r="K289" t="s">
        <v>46</v>
      </c>
      <c r="L289">
        <v>100</v>
      </c>
      <c r="M289" t="s">
        <v>22</v>
      </c>
      <c r="N289" t="s">
        <v>22</v>
      </c>
      <c r="O289" s="1">
        <v>45747</v>
      </c>
      <c r="P289" t="s">
        <v>908</v>
      </c>
      <c r="Q289" t="s">
        <v>52</v>
      </c>
      <c r="R289" t="s">
        <v>1563</v>
      </c>
    </row>
    <row r="290" spans="1:18" x14ac:dyDescent="0.3">
      <c r="A290" t="s">
        <v>909</v>
      </c>
      <c r="B290" t="s">
        <v>910</v>
      </c>
      <c r="C290" t="s">
        <v>58</v>
      </c>
      <c r="D290">
        <v>1051</v>
      </c>
      <c r="E290">
        <v>1389</v>
      </c>
      <c r="F290">
        <v>407</v>
      </c>
      <c r="G290" t="s">
        <v>20</v>
      </c>
      <c r="H290">
        <v>6.1</v>
      </c>
      <c r="I290">
        <v>66</v>
      </c>
      <c r="J290">
        <v>1738</v>
      </c>
      <c r="K290" t="s">
        <v>34</v>
      </c>
      <c r="L290">
        <v>91</v>
      </c>
      <c r="M290" t="s">
        <v>22</v>
      </c>
      <c r="N290" t="s">
        <v>28</v>
      </c>
      <c r="O290" s="1">
        <v>45722</v>
      </c>
      <c r="P290" t="s">
        <v>911</v>
      </c>
      <c r="Q290" t="s">
        <v>36</v>
      </c>
      <c r="R290" t="s">
        <v>1565</v>
      </c>
    </row>
    <row r="291" spans="1:18" x14ac:dyDescent="0.3">
      <c r="A291" t="s">
        <v>912</v>
      </c>
      <c r="B291" t="s">
        <v>913</v>
      </c>
      <c r="C291" t="s">
        <v>69</v>
      </c>
      <c r="D291">
        <v>1844</v>
      </c>
      <c r="E291">
        <v>1942</v>
      </c>
      <c r="F291">
        <v>922</v>
      </c>
      <c r="G291" t="s">
        <v>40</v>
      </c>
      <c r="H291">
        <v>10.57</v>
      </c>
      <c r="I291">
        <v>32</v>
      </c>
      <c r="J291">
        <v>2341</v>
      </c>
      <c r="K291" t="s">
        <v>34</v>
      </c>
      <c r="L291">
        <v>89</v>
      </c>
      <c r="M291" t="s">
        <v>28</v>
      </c>
      <c r="N291" t="s">
        <v>22</v>
      </c>
      <c r="O291" s="1">
        <v>45725</v>
      </c>
      <c r="P291" t="s">
        <v>914</v>
      </c>
      <c r="Q291" t="s">
        <v>42</v>
      </c>
      <c r="R291" t="s">
        <v>1572</v>
      </c>
    </row>
    <row r="292" spans="1:18" x14ac:dyDescent="0.3">
      <c r="A292" t="s">
        <v>915</v>
      </c>
      <c r="B292" t="s">
        <v>916</v>
      </c>
      <c r="C292" t="s">
        <v>97</v>
      </c>
      <c r="D292">
        <v>2574</v>
      </c>
      <c r="E292">
        <v>1365</v>
      </c>
      <c r="F292">
        <v>143</v>
      </c>
      <c r="G292" t="s">
        <v>50</v>
      </c>
      <c r="H292">
        <v>10.09</v>
      </c>
      <c r="I292">
        <v>86</v>
      </c>
      <c r="J292">
        <v>1535</v>
      </c>
      <c r="K292" t="s">
        <v>34</v>
      </c>
      <c r="L292">
        <v>99</v>
      </c>
      <c r="M292" t="s">
        <v>22</v>
      </c>
      <c r="N292" t="s">
        <v>28</v>
      </c>
      <c r="O292" s="1">
        <v>45743</v>
      </c>
      <c r="P292" t="s">
        <v>917</v>
      </c>
      <c r="Q292" t="s">
        <v>36</v>
      </c>
      <c r="R292" t="s">
        <v>1572</v>
      </c>
    </row>
    <row r="293" spans="1:18" x14ac:dyDescent="0.3">
      <c r="A293" t="s">
        <v>918</v>
      </c>
      <c r="B293" t="s">
        <v>919</v>
      </c>
      <c r="C293" t="s">
        <v>81</v>
      </c>
      <c r="D293">
        <v>1384</v>
      </c>
      <c r="E293">
        <v>1795</v>
      </c>
      <c r="F293">
        <v>354</v>
      </c>
      <c r="G293" t="s">
        <v>33</v>
      </c>
      <c r="H293">
        <v>12.63</v>
      </c>
      <c r="I293">
        <v>48</v>
      </c>
      <c r="J293">
        <v>417</v>
      </c>
      <c r="K293" t="s">
        <v>21</v>
      </c>
      <c r="L293">
        <v>67</v>
      </c>
      <c r="M293" t="s">
        <v>22</v>
      </c>
      <c r="N293" t="s">
        <v>28</v>
      </c>
      <c r="O293" s="1">
        <v>45719</v>
      </c>
      <c r="P293" t="s">
        <v>920</v>
      </c>
      <c r="Q293" t="s">
        <v>52</v>
      </c>
      <c r="R293" t="s">
        <v>1573</v>
      </c>
    </row>
    <row r="294" spans="1:18" x14ac:dyDescent="0.3">
      <c r="A294" t="s">
        <v>921</v>
      </c>
      <c r="B294" t="s">
        <v>922</v>
      </c>
      <c r="C294" t="s">
        <v>19</v>
      </c>
      <c r="D294">
        <v>1728</v>
      </c>
      <c r="E294">
        <v>664</v>
      </c>
      <c r="F294">
        <v>518</v>
      </c>
      <c r="G294" t="s">
        <v>40</v>
      </c>
      <c r="H294">
        <v>14.7</v>
      </c>
      <c r="I294">
        <v>67</v>
      </c>
      <c r="J294">
        <v>4340</v>
      </c>
      <c r="K294" t="s">
        <v>34</v>
      </c>
      <c r="L294">
        <v>72</v>
      </c>
      <c r="M294" t="s">
        <v>22</v>
      </c>
      <c r="N294" t="s">
        <v>22</v>
      </c>
      <c r="O294" s="1">
        <v>45746</v>
      </c>
      <c r="P294" t="s">
        <v>923</v>
      </c>
      <c r="Q294" t="s">
        <v>42</v>
      </c>
      <c r="R294" t="s">
        <v>1572</v>
      </c>
    </row>
    <row r="295" spans="1:18" x14ac:dyDescent="0.3">
      <c r="A295" t="s">
        <v>924</v>
      </c>
      <c r="B295" t="s">
        <v>925</v>
      </c>
      <c r="C295" t="s">
        <v>69</v>
      </c>
      <c r="D295">
        <v>2635</v>
      </c>
      <c r="E295">
        <v>278</v>
      </c>
      <c r="F295">
        <v>108</v>
      </c>
      <c r="G295" t="s">
        <v>33</v>
      </c>
      <c r="H295">
        <v>2.69</v>
      </c>
      <c r="I295">
        <v>77</v>
      </c>
      <c r="J295">
        <v>1560</v>
      </c>
      <c r="K295" t="s">
        <v>34</v>
      </c>
      <c r="L295">
        <v>91</v>
      </c>
      <c r="M295" t="s">
        <v>28</v>
      </c>
      <c r="N295" t="s">
        <v>28</v>
      </c>
      <c r="O295" s="1">
        <v>45740</v>
      </c>
      <c r="P295" t="s">
        <v>926</v>
      </c>
      <c r="Q295" t="s">
        <v>52</v>
      </c>
      <c r="R295" t="s">
        <v>1564</v>
      </c>
    </row>
    <row r="296" spans="1:18" x14ac:dyDescent="0.3">
      <c r="A296" t="s">
        <v>927</v>
      </c>
      <c r="B296" t="s">
        <v>928</v>
      </c>
      <c r="C296" t="s">
        <v>104</v>
      </c>
      <c r="D296">
        <v>2302</v>
      </c>
      <c r="E296">
        <v>562</v>
      </c>
      <c r="F296">
        <v>54</v>
      </c>
      <c r="G296" t="s">
        <v>40</v>
      </c>
      <c r="H296">
        <v>10.31</v>
      </c>
      <c r="I296">
        <v>73</v>
      </c>
      <c r="J296">
        <v>3010</v>
      </c>
      <c r="K296" t="s">
        <v>21</v>
      </c>
      <c r="L296">
        <v>56</v>
      </c>
      <c r="M296" t="s">
        <v>22</v>
      </c>
      <c r="N296" t="s">
        <v>28</v>
      </c>
      <c r="O296" s="1">
        <v>45728</v>
      </c>
      <c r="P296" t="s">
        <v>929</v>
      </c>
      <c r="Q296" t="s">
        <v>75</v>
      </c>
      <c r="R296" t="s">
        <v>1580</v>
      </c>
    </row>
    <row r="297" spans="1:18" x14ac:dyDescent="0.3">
      <c r="A297" t="s">
        <v>930</v>
      </c>
      <c r="B297" t="s">
        <v>931</v>
      </c>
      <c r="C297" t="s">
        <v>27</v>
      </c>
      <c r="D297">
        <v>4242</v>
      </c>
      <c r="E297">
        <v>1005</v>
      </c>
      <c r="F297">
        <v>44</v>
      </c>
      <c r="G297" t="s">
        <v>20</v>
      </c>
      <c r="H297">
        <v>5.09</v>
      </c>
      <c r="I297">
        <v>66</v>
      </c>
      <c r="J297">
        <v>3049</v>
      </c>
      <c r="K297" t="s">
        <v>46</v>
      </c>
      <c r="L297">
        <v>100</v>
      </c>
      <c r="M297" t="s">
        <v>22</v>
      </c>
      <c r="N297" t="s">
        <v>28</v>
      </c>
      <c r="O297" s="1">
        <v>45724</v>
      </c>
      <c r="P297" t="s">
        <v>932</v>
      </c>
      <c r="Q297" t="s">
        <v>71</v>
      </c>
      <c r="R297" t="s">
        <v>1565</v>
      </c>
    </row>
    <row r="298" spans="1:18" x14ac:dyDescent="0.3">
      <c r="A298" t="s">
        <v>933</v>
      </c>
      <c r="B298" t="s">
        <v>934</v>
      </c>
      <c r="C298" t="s">
        <v>97</v>
      </c>
      <c r="D298">
        <v>918</v>
      </c>
      <c r="E298">
        <v>1379</v>
      </c>
      <c r="F298">
        <v>677</v>
      </c>
      <c r="G298" t="s">
        <v>33</v>
      </c>
      <c r="H298">
        <v>13.25</v>
      </c>
      <c r="I298">
        <v>73</v>
      </c>
      <c r="J298">
        <v>659</v>
      </c>
      <c r="K298" t="s">
        <v>21</v>
      </c>
      <c r="L298">
        <v>61</v>
      </c>
      <c r="M298" t="s">
        <v>22</v>
      </c>
      <c r="N298" t="s">
        <v>22</v>
      </c>
      <c r="O298" s="1">
        <v>45724</v>
      </c>
      <c r="P298" t="s">
        <v>935</v>
      </c>
      <c r="Q298" t="s">
        <v>71</v>
      </c>
      <c r="R298" t="s">
        <v>1580</v>
      </c>
    </row>
    <row r="299" spans="1:18" x14ac:dyDescent="0.3">
      <c r="A299" t="s">
        <v>936</v>
      </c>
      <c r="B299" t="s">
        <v>937</v>
      </c>
      <c r="C299" t="s">
        <v>69</v>
      </c>
      <c r="D299">
        <v>250</v>
      </c>
      <c r="E299">
        <v>186</v>
      </c>
      <c r="F299">
        <v>117</v>
      </c>
      <c r="G299" t="s">
        <v>20</v>
      </c>
      <c r="H299">
        <v>9.91</v>
      </c>
      <c r="I299">
        <v>42</v>
      </c>
      <c r="J299">
        <v>2899</v>
      </c>
      <c r="K299" t="s">
        <v>21</v>
      </c>
      <c r="L299">
        <v>70</v>
      </c>
      <c r="M299" t="s">
        <v>28</v>
      </c>
      <c r="N299" t="s">
        <v>28</v>
      </c>
      <c r="O299" s="1">
        <v>45732</v>
      </c>
      <c r="P299" t="s">
        <v>938</v>
      </c>
      <c r="Q299" t="s">
        <v>42</v>
      </c>
      <c r="R299" t="s">
        <v>1563</v>
      </c>
    </row>
    <row r="300" spans="1:18" x14ac:dyDescent="0.3">
      <c r="A300" t="s">
        <v>939</v>
      </c>
      <c r="B300" t="s">
        <v>940</v>
      </c>
      <c r="C300" t="s">
        <v>69</v>
      </c>
      <c r="D300">
        <v>1244</v>
      </c>
      <c r="E300">
        <v>1251</v>
      </c>
      <c r="F300">
        <v>937</v>
      </c>
      <c r="G300" t="s">
        <v>20</v>
      </c>
      <c r="H300">
        <v>7.43</v>
      </c>
      <c r="I300">
        <v>64</v>
      </c>
      <c r="J300">
        <v>2473</v>
      </c>
      <c r="K300" t="s">
        <v>34</v>
      </c>
      <c r="L300">
        <v>71</v>
      </c>
      <c r="M300" t="s">
        <v>28</v>
      </c>
      <c r="N300" t="s">
        <v>22</v>
      </c>
      <c r="O300" s="1">
        <v>45735</v>
      </c>
      <c r="P300" t="s">
        <v>941</v>
      </c>
      <c r="Q300" t="s">
        <v>75</v>
      </c>
      <c r="R300" t="s">
        <v>1563</v>
      </c>
    </row>
    <row r="301" spans="1:18" x14ac:dyDescent="0.3">
      <c r="A301" t="s">
        <v>942</v>
      </c>
      <c r="B301" t="s">
        <v>943</v>
      </c>
      <c r="C301" t="s">
        <v>132</v>
      </c>
      <c r="D301">
        <v>442</v>
      </c>
      <c r="E301">
        <v>1072</v>
      </c>
      <c r="F301">
        <v>928</v>
      </c>
      <c r="G301" t="s">
        <v>50</v>
      </c>
      <c r="H301">
        <v>8.99</v>
      </c>
      <c r="I301">
        <v>77</v>
      </c>
      <c r="J301">
        <v>2454</v>
      </c>
      <c r="K301" t="s">
        <v>46</v>
      </c>
      <c r="L301">
        <v>95</v>
      </c>
      <c r="M301" t="s">
        <v>22</v>
      </c>
      <c r="N301" t="s">
        <v>22</v>
      </c>
      <c r="O301" s="1">
        <v>45720</v>
      </c>
      <c r="P301" t="s">
        <v>944</v>
      </c>
      <c r="Q301" t="s">
        <v>24</v>
      </c>
      <c r="R301" t="s">
        <v>1565</v>
      </c>
    </row>
    <row r="302" spans="1:18" x14ac:dyDescent="0.3">
      <c r="A302" t="s">
        <v>945</v>
      </c>
      <c r="B302" t="s">
        <v>946</v>
      </c>
      <c r="C302" t="s">
        <v>81</v>
      </c>
      <c r="D302">
        <v>755</v>
      </c>
      <c r="E302">
        <v>1125</v>
      </c>
      <c r="F302">
        <v>279</v>
      </c>
      <c r="G302" t="s">
        <v>40</v>
      </c>
      <c r="H302">
        <v>14.31</v>
      </c>
      <c r="I302">
        <v>53</v>
      </c>
      <c r="J302">
        <v>270</v>
      </c>
      <c r="K302" t="s">
        <v>46</v>
      </c>
      <c r="L302">
        <v>59</v>
      </c>
      <c r="M302" t="s">
        <v>22</v>
      </c>
      <c r="N302" t="s">
        <v>22</v>
      </c>
      <c r="O302" s="1">
        <v>45736</v>
      </c>
      <c r="P302" t="s">
        <v>947</v>
      </c>
      <c r="Q302" t="s">
        <v>36</v>
      </c>
      <c r="R302" t="s">
        <v>1573</v>
      </c>
    </row>
    <row r="303" spans="1:18" x14ac:dyDescent="0.3">
      <c r="A303" t="s">
        <v>948</v>
      </c>
      <c r="B303" t="s">
        <v>949</v>
      </c>
      <c r="C303" t="s">
        <v>19</v>
      </c>
      <c r="D303">
        <v>3278</v>
      </c>
      <c r="E303">
        <v>1546</v>
      </c>
      <c r="F303">
        <v>434</v>
      </c>
      <c r="G303" t="s">
        <v>20</v>
      </c>
      <c r="H303">
        <v>10.66</v>
      </c>
      <c r="I303">
        <v>30</v>
      </c>
      <c r="J303">
        <v>1262</v>
      </c>
      <c r="K303" t="s">
        <v>34</v>
      </c>
      <c r="L303">
        <v>71</v>
      </c>
      <c r="M303" t="s">
        <v>22</v>
      </c>
      <c r="N303" t="s">
        <v>22</v>
      </c>
      <c r="O303" s="1">
        <v>45719</v>
      </c>
      <c r="P303" t="s">
        <v>950</v>
      </c>
      <c r="Q303" t="s">
        <v>52</v>
      </c>
      <c r="R303" t="s">
        <v>1564</v>
      </c>
    </row>
    <row r="304" spans="1:18" x14ac:dyDescent="0.3">
      <c r="A304" t="s">
        <v>951</v>
      </c>
      <c r="B304" t="s">
        <v>952</v>
      </c>
      <c r="C304" t="s">
        <v>97</v>
      </c>
      <c r="D304">
        <v>4334</v>
      </c>
      <c r="E304">
        <v>1156</v>
      </c>
      <c r="F304">
        <v>589</v>
      </c>
      <c r="G304" t="s">
        <v>33</v>
      </c>
      <c r="H304">
        <v>3.08</v>
      </c>
      <c r="I304">
        <v>71</v>
      </c>
      <c r="J304">
        <v>2981</v>
      </c>
      <c r="K304" t="s">
        <v>34</v>
      </c>
      <c r="L304">
        <v>97</v>
      </c>
      <c r="M304" t="s">
        <v>22</v>
      </c>
      <c r="N304" t="s">
        <v>22</v>
      </c>
      <c r="O304" s="1">
        <v>45728</v>
      </c>
      <c r="P304" t="s">
        <v>953</v>
      </c>
      <c r="Q304" t="s">
        <v>75</v>
      </c>
      <c r="R304" t="s">
        <v>1561</v>
      </c>
    </row>
    <row r="305" spans="1:18" x14ac:dyDescent="0.3">
      <c r="A305" t="s">
        <v>954</v>
      </c>
      <c r="B305" t="s">
        <v>955</v>
      </c>
      <c r="C305" t="s">
        <v>32</v>
      </c>
      <c r="D305">
        <v>4118</v>
      </c>
      <c r="E305">
        <v>1164</v>
      </c>
      <c r="F305">
        <v>152</v>
      </c>
      <c r="G305" t="s">
        <v>50</v>
      </c>
      <c r="H305">
        <v>3.12</v>
      </c>
      <c r="I305">
        <v>67</v>
      </c>
      <c r="J305">
        <v>2214</v>
      </c>
      <c r="K305" t="s">
        <v>46</v>
      </c>
      <c r="L305">
        <v>67</v>
      </c>
      <c r="M305" t="s">
        <v>22</v>
      </c>
      <c r="N305" t="s">
        <v>22</v>
      </c>
      <c r="O305" s="1">
        <v>45735</v>
      </c>
      <c r="P305" t="s">
        <v>956</v>
      </c>
      <c r="Q305" t="s">
        <v>75</v>
      </c>
      <c r="R305" t="s">
        <v>1561</v>
      </c>
    </row>
    <row r="306" spans="1:18" x14ac:dyDescent="0.3">
      <c r="A306" t="s">
        <v>957</v>
      </c>
      <c r="B306" t="s">
        <v>958</v>
      </c>
      <c r="C306" t="s">
        <v>27</v>
      </c>
      <c r="D306">
        <v>1474</v>
      </c>
      <c r="E306">
        <v>416</v>
      </c>
      <c r="F306">
        <v>204</v>
      </c>
      <c r="G306" t="s">
        <v>40</v>
      </c>
      <c r="H306">
        <v>1.62</v>
      </c>
      <c r="I306">
        <v>57</v>
      </c>
      <c r="J306">
        <v>2290</v>
      </c>
      <c r="K306" t="s">
        <v>21</v>
      </c>
      <c r="L306">
        <v>73</v>
      </c>
      <c r="M306" t="s">
        <v>28</v>
      </c>
      <c r="N306" t="s">
        <v>28</v>
      </c>
      <c r="O306" s="1">
        <v>45720</v>
      </c>
      <c r="P306" t="s">
        <v>959</v>
      </c>
      <c r="Q306" t="s">
        <v>24</v>
      </c>
      <c r="R306" t="s">
        <v>1573</v>
      </c>
    </row>
    <row r="307" spans="1:18" x14ac:dyDescent="0.3">
      <c r="A307" t="s">
        <v>960</v>
      </c>
      <c r="B307" t="s">
        <v>961</v>
      </c>
      <c r="C307" t="s">
        <v>39</v>
      </c>
      <c r="D307">
        <v>4210</v>
      </c>
      <c r="E307">
        <v>1210</v>
      </c>
      <c r="F307">
        <v>584</v>
      </c>
      <c r="G307" t="s">
        <v>50</v>
      </c>
      <c r="H307">
        <v>4.13</v>
      </c>
      <c r="I307">
        <v>79</v>
      </c>
      <c r="J307">
        <v>2940</v>
      </c>
      <c r="K307" t="s">
        <v>34</v>
      </c>
      <c r="L307">
        <v>79</v>
      </c>
      <c r="M307" t="s">
        <v>28</v>
      </c>
      <c r="N307" t="s">
        <v>22</v>
      </c>
      <c r="O307" s="1">
        <v>45720</v>
      </c>
      <c r="P307" t="s">
        <v>962</v>
      </c>
      <c r="Q307" t="s">
        <v>24</v>
      </c>
      <c r="R307" t="s">
        <v>1572</v>
      </c>
    </row>
    <row r="308" spans="1:18" x14ac:dyDescent="0.3">
      <c r="A308" t="s">
        <v>963</v>
      </c>
      <c r="B308" t="s">
        <v>964</v>
      </c>
      <c r="C308" t="s">
        <v>132</v>
      </c>
      <c r="D308">
        <v>4598</v>
      </c>
      <c r="E308">
        <v>1870</v>
      </c>
      <c r="F308">
        <v>906</v>
      </c>
      <c r="G308" t="s">
        <v>20</v>
      </c>
      <c r="H308">
        <v>2.15</v>
      </c>
      <c r="I308">
        <v>65</v>
      </c>
      <c r="J308">
        <v>4135</v>
      </c>
      <c r="K308" t="s">
        <v>46</v>
      </c>
      <c r="L308">
        <v>79</v>
      </c>
      <c r="M308" t="s">
        <v>28</v>
      </c>
      <c r="N308" t="s">
        <v>28</v>
      </c>
      <c r="O308" s="1">
        <v>45740</v>
      </c>
      <c r="P308" t="s">
        <v>965</v>
      </c>
      <c r="Q308" t="s">
        <v>52</v>
      </c>
      <c r="R308" t="s">
        <v>1564</v>
      </c>
    </row>
    <row r="309" spans="1:18" x14ac:dyDescent="0.3">
      <c r="A309" t="s">
        <v>966</v>
      </c>
      <c r="B309" t="s">
        <v>967</v>
      </c>
      <c r="C309" t="s">
        <v>45</v>
      </c>
      <c r="D309">
        <v>2242</v>
      </c>
      <c r="E309">
        <v>819</v>
      </c>
      <c r="F309">
        <v>164</v>
      </c>
      <c r="G309" t="s">
        <v>20</v>
      </c>
      <c r="H309">
        <v>3.52</v>
      </c>
      <c r="I309">
        <v>53</v>
      </c>
      <c r="J309">
        <v>802</v>
      </c>
      <c r="K309" t="s">
        <v>21</v>
      </c>
      <c r="L309">
        <v>78</v>
      </c>
      <c r="M309" t="s">
        <v>28</v>
      </c>
      <c r="N309" t="s">
        <v>22</v>
      </c>
      <c r="O309" s="1">
        <v>45721</v>
      </c>
      <c r="P309" t="s">
        <v>968</v>
      </c>
      <c r="Q309" t="s">
        <v>75</v>
      </c>
      <c r="R309" t="s">
        <v>1571</v>
      </c>
    </row>
    <row r="310" spans="1:18" x14ac:dyDescent="0.3">
      <c r="A310" t="s">
        <v>969</v>
      </c>
      <c r="B310" t="s">
        <v>970</v>
      </c>
      <c r="C310" t="s">
        <v>69</v>
      </c>
      <c r="D310">
        <v>4698</v>
      </c>
      <c r="E310">
        <v>1244</v>
      </c>
      <c r="F310">
        <v>391</v>
      </c>
      <c r="G310" t="s">
        <v>40</v>
      </c>
      <c r="H310">
        <v>12.41</v>
      </c>
      <c r="I310">
        <v>88</v>
      </c>
      <c r="J310">
        <v>4157</v>
      </c>
      <c r="K310" t="s">
        <v>34</v>
      </c>
      <c r="L310">
        <v>64</v>
      </c>
      <c r="M310" t="s">
        <v>22</v>
      </c>
      <c r="N310" t="s">
        <v>22</v>
      </c>
      <c r="O310" s="1">
        <v>45731</v>
      </c>
      <c r="P310" t="s">
        <v>971</v>
      </c>
      <c r="Q310" t="s">
        <v>71</v>
      </c>
      <c r="R310" t="s">
        <v>1572</v>
      </c>
    </row>
    <row r="311" spans="1:18" x14ac:dyDescent="0.3">
      <c r="A311" t="s">
        <v>972</v>
      </c>
      <c r="B311" t="s">
        <v>973</v>
      </c>
      <c r="C311" t="s">
        <v>104</v>
      </c>
      <c r="D311">
        <v>908</v>
      </c>
      <c r="E311">
        <v>862</v>
      </c>
      <c r="F311">
        <v>681</v>
      </c>
      <c r="G311" t="s">
        <v>33</v>
      </c>
      <c r="H311">
        <v>12.71</v>
      </c>
      <c r="I311">
        <v>33</v>
      </c>
      <c r="J311">
        <v>2059</v>
      </c>
      <c r="K311" t="s">
        <v>34</v>
      </c>
      <c r="L311">
        <v>55</v>
      </c>
      <c r="M311" t="s">
        <v>28</v>
      </c>
      <c r="N311" t="s">
        <v>22</v>
      </c>
      <c r="O311" s="1">
        <v>45733</v>
      </c>
      <c r="P311" t="s">
        <v>974</v>
      </c>
      <c r="Q311" t="s">
        <v>52</v>
      </c>
      <c r="R311" t="s">
        <v>1561</v>
      </c>
    </row>
    <row r="312" spans="1:18" x14ac:dyDescent="0.3">
      <c r="A312" t="s">
        <v>975</v>
      </c>
      <c r="B312" t="s">
        <v>976</v>
      </c>
      <c r="C312" t="s">
        <v>45</v>
      </c>
      <c r="D312">
        <v>896</v>
      </c>
      <c r="E312">
        <v>221</v>
      </c>
      <c r="F312">
        <v>387</v>
      </c>
      <c r="G312" t="s">
        <v>33</v>
      </c>
      <c r="H312">
        <v>13.94</v>
      </c>
      <c r="I312">
        <v>67</v>
      </c>
      <c r="J312">
        <v>4412</v>
      </c>
      <c r="K312" t="s">
        <v>46</v>
      </c>
      <c r="L312">
        <v>94</v>
      </c>
      <c r="M312" t="s">
        <v>28</v>
      </c>
      <c r="N312" t="s">
        <v>22</v>
      </c>
      <c r="O312" s="1">
        <v>45742</v>
      </c>
      <c r="P312" t="s">
        <v>977</v>
      </c>
      <c r="Q312" t="s">
        <v>75</v>
      </c>
      <c r="R312" t="s">
        <v>1571</v>
      </c>
    </row>
    <row r="313" spans="1:18" x14ac:dyDescent="0.3">
      <c r="A313" t="s">
        <v>978</v>
      </c>
      <c r="B313" t="s">
        <v>979</v>
      </c>
      <c r="C313" t="s">
        <v>19</v>
      </c>
      <c r="D313">
        <v>3328</v>
      </c>
      <c r="E313">
        <v>290</v>
      </c>
      <c r="F313">
        <v>436</v>
      </c>
      <c r="G313" t="s">
        <v>40</v>
      </c>
      <c r="H313">
        <v>8.25</v>
      </c>
      <c r="I313">
        <v>39</v>
      </c>
      <c r="J313">
        <v>1374</v>
      </c>
      <c r="K313" t="s">
        <v>46</v>
      </c>
      <c r="L313">
        <v>77</v>
      </c>
      <c r="M313" t="s">
        <v>22</v>
      </c>
      <c r="N313" t="s">
        <v>28</v>
      </c>
      <c r="O313" s="1">
        <v>45718</v>
      </c>
      <c r="P313" t="s">
        <v>980</v>
      </c>
      <c r="Q313" t="s">
        <v>42</v>
      </c>
      <c r="R313" t="s">
        <v>1563</v>
      </c>
    </row>
    <row r="314" spans="1:18" x14ac:dyDescent="0.3">
      <c r="A314" t="s">
        <v>981</v>
      </c>
      <c r="B314" t="s">
        <v>982</v>
      </c>
      <c r="C314" t="s">
        <v>69</v>
      </c>
      <c r="D314">
        <v>4202</v>
      </c>
      <c r="E314">
        <v>1540</v>
      </c>
      <c r="F314">
        <v>864</v>
      </c>
      <c r="G314" t="s">
        <v>33</v>
      </c>
      <c r="H314">
        <v>10.51</v>
      </c>
      <c r="I314">
        <v>75</v>
      </c>
      <c r="J314">
        <v>495</v>
      </c>
      <c r="K314" t="s">
        <v>46</v>
      </c>
      <c r="L314">
        <v>64</v>
      </c>
      <c r="M314" t="s">
        <v>22</v>
      </c>
      <c r="N314" t="s">
        <v>22</v>
      </c>
      <c r="O314" s="1">
        <v>45721</v>
      </c>
      <c r="P314" t="s">
        <v>983</v>
      </c>
      <c r="Q314" t="s">
        <v>75</v>
      </c>
      <c r="R314" t="s">
        <v>1572</v>
      </c>
    </row>
    <row r="315" spans="1:18" x14ac:dyDescent="0.3">
      <c r="A315" t="s">
        <v>984</v>
      </c>
      <c r="B315" t="s">
        <v>985</v>
      </c>
      <c r="C315" t="s">
        <v>27</v>
      </c>
      <c r="D315">
        <v>3408</v>
      </c>
      <c r="E315">
        <v>1788</v>
      </c>
      <c r="F315">
        <v>247</v>
      </c>
      <c r="G315" t="s">
        <v>40</v>
      </c>
      <c r="H315">
        <v>1.74</v>
      </c>
      <c r="I315">
        <v>83</v>
      </c>
      <c r="J315">
        <v>3892</v>
      </c>
      <c r="K315" t="s">
        <v>34</v>
      </c>
      <c r="L315">
        <v>82</v>
      </c>
      <c r="M315" t="s">
        <v>22</v>
      </c>
      <c r="N315" t="s">
        <v>28</v>
      </c>
      <c r="O315" s="1">
        <v>45740</v>
      </c>
      <c r="P315" t="s">
        <v>986</v>
      </c>
      <c r="Q315" t="s">
        <v>52</v>
      </c>
      <c r="R315" t="s">
        <v>1564</v>
      </c>
    </row>
    <row r="316" spans="1:18" x14ac:dyDescent="0.3">
      <c r="A316" t="s">
        <v>987</v>
      </c>
      <c r="B316" t="s">
        <v>988</v>
      </c>
      <c r="C316" t="s">
        <v>81</v>
      </c>
      <c r="D316">
        <v>1376</v>
      </c>
      <c r="E316">
        <v>1321</v>
      </c>
      <c r="F316">
        <v>598</v>
      </c>
      <c r="G316" t="s">
        <v>50</v>
      </c>
      <c r="H316">
        <v>8.6999999999999993</v>
      </c>
      <c r="I316">
        <v>36</v>
      </c>
      <c r="J316">
        <v>2557</v>
      </c>
      <c r="K316" t="s">
        <v>34</v>
      </c>
      <c r="L316">
        <v>66</v>
      </c>
      <c r="M316" t="s">
        <v>28</v>
      </c>
      <c r="N316" t="s">
        <v>22</v>
      </c>
      <c r="O316" s="1">
        <v>45737</v>
      </c>
      <c r="P316" t="s">
        <v>989</v>
      </c>
      <c r="Q316" t="s">
        <v>60</v>
      </c>
      <c r="R316" t="s">
        <v>1564</v>
      </c>
    </row>
    <row r="317" spans="1:18" x14ac:dyDescent="0.3">
      <c r="A317" t="s">
        <v>990</v>
      </c>
      <c r="B317" t="s">
        <v>991</v>
      </c>
      <c r="C317" t="s">
        <v>39</v>
      </c>
      <c r="D317">
        <v>3775</v>
      </c>
      <c r="E317">
        <v>848</v>
      </c>
      <c r="F317">
        <v>196</v>
      </c>
      <c r="G317" t="s">
        <v>33</v>
      </c>
      <c r="H317">
        <v>13.88</v>
      </c>
      <c r="I317">
        <v>57</v>
      </c>
      <c r="J317">
        <v>482</v>
      </c>
      <c r="K317" t="s">
        <v>34</v>
      </c>
      <c r="L317">
        <v>50</v>
      </c>
      <c r="M317" t="s">
        <v>22</v>
      </c>
      <c r="N317" t="s">
        <v>22</v>
      </c>
      <c r="O317" s="1">
        <v>45725</v>
      </c>
      <c r="P317" t="s">
        <v>992</v>
      </c>
      <c r="Q317" t="s">
        <v>42</v>
      </c>
      <c r="R317" t="s">
        <v>1561</v>
      </c>
    </row>
    <row r="318" spans="1:18" x14ac:dyDescent="0.3">
      <c r="A318" t="s">
        <v>993</v>
      </c>
      <c r="B318" t="s">
        <v>994</v>
      </c>
      <c r="C318" t="s">
        <v>27</v>
      </c>
      <c r="D318">
        <v>1467</v>
      </c>
      <c r="E318">
        <v>1300</v>
      </c>
      <c r="F318">
        <v>193</v>
      </c>
      <c r="G318" t="s">
        <v>40</v>
      </c>
      <c r="H318">
        <v>12.28</v>
      </c>
      <c r="I318">
        <v>82</v>
      </c>
      <c r="J318">
        <v>3391</v>
      </c>
      <c r="K318" t="s">
        <v>46</v>
      </c>
      <c r="L318">
        <v>60</v>
      </c>
      <c r="M318" t="s">
        <v>22</v>
      </c>
      <c r="N318" t="s">
        <v>22</v>
      </c>
      <c r="O318" s="1">
        <v>45722</v>
      </c>
      <c r="P318" t="s">
        <v>995</v>
      </c>
      <c r="Q318" t="s">
        <v>36</v>
      </c>
      <c r="R318" t="s">
        <v>1573</v>
      </c>
    </row>
    <row r="319" spans="1:18" x14ac:dyDescent="0.3">
      <c r="A319" t="s">
        <v>996</v>
      </c>
      <c r="B319" t="s">
        <v>997</v>
      </c>
      <c r="C319" t="s">
        <v>97</v>
      </c>
      <c r="D319">
        <v>2266</v>
      </c>
      <c r="E319">
        <v>333</v>
      </c>
      <c r="F319">
        <v>159</v>
      </c>
      <c r="G319" t="s">
        <v>40</v>
      </c>
      <c r="H319">
        <v>9.51</v>
      </c>
      <c r="I319">
        <v>60</v>
      </c>
      <c r="J319">
        <v>388</v>
      </c>
      <c r="K319" t="s">
        <v>21</v>
      </c>
      <c r="L319">
        <v>70</v>
      </c>
      <c r="M319" t="s">
        <v>28</v>
      </c>
      <c r="N319" t="s">
        <v>22</v>
      </c>
      <c r="O319" s="1">
        <v>45738</v>
      </c>
      <c r="P319" t="s">
        <v>998</v>
      </c>
      <c r="Q319" t="s">
        <v>71</v>
      </c>
      <c r="R319" t="s">
        <v>1564</v>
      </c>
    </row>
    <row r="320" spans="1:18" x14ac:dyDescent="0.3">
      <c r="A320" t="s">
        <v>999</v>
      </c>
      <c r="B320" t="s">
        <v>1000</v>
      </c>
      <c r="C320" t="s">
        <v>104</v>
      </c>
      <c r="D320">
        <v>2267</v>
      </c>
      <c r="E320">
        <v>1328</v>
      </c>
      <c r="F320">
        <v>653</v>
      </c>
      <c r="G320" t="s">
        <v>40</v>
      </c>
      <c r="H320">
        <v>2.91</v>
      </c>
      <c r="I320">
        <v>35</v>
      </c>
      <c r="J320">
        <v>1156</v>
      </c>
      <c r="K320" t="s">
        <v>21</v>
      </c>
      <c r="L320">
        <v>82</v>
      </c>
      <c r="M320" t="s">
        <v>28</v>
      </c>
      <c r="N320" t="s">
        <v>28</v>
      </c>
      <c r="O320" s="1">
        <v>45723</v>
      </c>
      <c r="P320" t="s">
        <v>1001</v>
      </c>
      <c r="Q320" t="s">
        <v>60</v>
      </c>
      <c r="R320" t="s">
        <v>1574</v>
      </c>
    </row>
    <row r="321" spans="1:18" x14ac:dyDescent="0.3">
      <c r="A321" t="s">
        <v>1002</v>
      </c>
      <c r="B321" t="s">
        <v>1003</v>
      </c>
      <c r="C321" t="s">
        <v>58</v>
      </c>
      <c r="D321">
        <v>4652</v>
      </c>
      <c r="E321">
        <v>1239</v>
      </c>
      <c r="F321">
        <v>684</v>
      </c>
      <c r="G321" t="s">
        <v>50</v>
      </c>
      <c r="H321">
        <v>4.54</v>
      </c>
      <c r="I321">
        <v>52</v>
      </c>
      <c r="J321">
        <v>2421</v>
      </c>
      <c r="K321" t="s">
        <v>34</v>
      </c>
      <c r="L321">
        <v>98</v>
      </c>
      <c r="M321" t="s">
        <v>28</v>
      </c>
      <c r="N321" t="s">
        <v>28</v>
      </c>
      <c r="O321" s="1">
        <v>45723</v>
      </c>
      <c r="P321" t="s">
        <v>1004</v>
      </c>
      <c r="Q321" t="s">
        <v>60</v>
      </c>
      <c r="R321" t="s">
        <v>1573</v>
      </c>
    </row>
    <row r="322" spans="1:18" x14ac:dyDescent="0.3">
      <c r="A322" t="s">
        <v>1005</v>
      </c>
      <c r="B322" t="s">
        <v>1006</v>
      </c>
      <c r="C322" t="s">
        <v>346</v>
      </c>
      <c r="D322">
        <v>2131</v>
      </c>
      <c r="E322">
        <v>1323</v>
      </c>
      <c r="F322">
        <v>112</v>
      </c>
      <c r="G322" t="s">
        <v>33</v>
      </c>
      <c r="H322">
        <v>3.59</v>
      </c>
      <c r="I322">
        <v>87</v>
      </c>
      <c r="J322">
        <v>3106</v>
      </c>
      <c r="K322" t="s">
        <v>46</v>
      </c>
      <c r="L322">
        <v>55</v>
      </c>
      <c r="M322" t="s">
        <v>28</v>
      </c>
      <c r="N322" t="s">
        <v>22</v>
      </c>
      <c r="O322" s="1">
        <v>45723</v>
      </c>
      <c r="P322" t="s">
        <v>1007</v>
      </c>
      <c r="Q322" t="s">
        <v>60</v>
      </c>
      <c r="R322" t="s">
        <v>1561</v>
      </c>
    </row>
    <row r="323" spans="1:18" x14ac:dyDescent="0.3">
      <c r="A323" t="s">
        <v>1008</v>
      </c>
      <c r="B323" t="s">
        <v>1009</v>
      </c>
      <c r="C323" t="s">
        <v>346</v>
      </c>
      <c r="D323">
        <v>4679</v>
      </c>
      <c r="E323">
        <v>1869</v>
      </c>
      <c r="F323">
        <v>674</v>
      </c>
      <c r="G323" t="s">
        <v>20</v>
      </c>
      <c r="H323">
        <v>10.9</v>
      </c>
      <c r="I323">
        <v>89</v>
      </c>
      <c r="J323">
        <v>3350</v>
      </c>
      <c r="K323" t="s">
        <v>34</v>
      </c>
      <c r="L323">
        <v>86</v>
      </c>
      <c r="M323" t="s">
        <v>22</v>
      </c>
      <c r="N323" t="s">
        <v>28</v>
      </c>
      <c r="O323" s="1">
        <v>45736</v>
      </c>
      <c r="P323" t="s">
        <v>1010</v>
      </c>
      <c r="Q323" t="s">
        <v>36</v>
      </c>
      <c r="R323" t="s">
        <v>1571</v>
      </c>
    </row>
    <row r="324" spans="1:18" x14ac:dyDescent="0.3">
      <c r="A324" t="s">
        <v>1011</v>
      </c>
      <c r="B324" t="s">
        <v>1012</v>
      </c>
      <c r="C324" t="s">
        <v>346</v>
      </c>
      <c r="D324">
        <v>3303</v>
      </c>
      <c r="E324">
        <v>1499</v>
      </c>
      <c r="F324">
        <v>497</v>
      </c>
      <c r="G324" t="s">
        <v>40</v>
      </c>
      <c r="H324">
        <v>6.53</v>
      </c>
      <c r="I324">
        <v>47</v>
      </c>
      <c r="J324">
        <v>3879</v>
      </c>
      <c r="K324" t="s">
        <v>21</v>
      </c>
      <c r="L324">
        <v>80</v>
      </c>
      <c r="M324" t="s">
        <v>22</v>
      </c>
      <c r="N324" t="s">
        <v>28</v>
      </c>
      <c r="O324" s="1">
        <v>45725</v>
      </c>
      <c r="P324" t="s">
        <v>1013</v>
      </c>
      <c r="Q324" t="s">
        <v>42</v>
      </c>
      <c r="R324" t="s">
        <v>1565</v>
      </c>
    </row>
    <row r="325" spans="1:18" x14ac:dyDescent="0.3">
      <c r="A325" t="s">
        <v>1014</v>
      </c>
      <c r="B325" t="s">
        <v>1015</v>
      </c>
      <c r="C325" t="s">
        <v>104</v>
      </c>
      <c r="D325">
        <v>1309</v>
      </c>
      <c r="E325">
        <v>1492</v>
      </c>
      <c r="F325">
        <v>476</v>
      </c>
      <c r="G325" t="s">
        <v>50</v>
      </c>
      <c r="H325">
        <v>7.96</v>
      </c>
      <c r="I325">
        <v>81</v>
      </c>
      <c r="J325">
        <v>2827</v>
      </c>
      <c r="K325" t="s">
        <v>34</v>
      </c>
      <c r="L325">
        <v>73</v>
      </c>
      <c r="M325" t="s">
        <v>28</v>
      </c>
      <c r="N325" t="s">
        <v>28</v>
      </c>
      <c r="O325" s="1">
        <v>45740</v>
      </c>
      <c r="P325" t="s">
        <v>1016</v>
      </c>
      <c r="Q325" t="s">
        <v>52</v>
      </c>
      <c r="R325" t="s">
        <v>1579</v>
      </c>
    </row>
    <row r="326" spans="1:18" x14ac:dyDescent="0.3">
      <c r="A326" t="s">
        <v>1017</v>
      </c>
      <c r="B326" t="s">
        <v>1018</v>
      </c>
      <c r="C326" t="s">
        <v>69</v>
      </c>
      <c r="D326">
        <v>4848</v>
      </c>
      <c r="E326">
        <v>1296</v>
      </c>
      <c r="F326">
        <v>421</v>
      </c>
      <c r="G326" t="s">
        <v>33</v>
      </c>
      <c r="H326">
        <v>4.4000000000000004</v>
      </c>
      <c r="I326">
        <v>86</v>
      </c>
      <c r="J326">
        <v>476</v>
      </c>
      <c r="K326" t="s">
        <v>34</v>
      </c>
      <c r="L326">
        <v>82</v>
      </c>
      <c r="M326" t="s">
        <v>22</v>
      </c>
      <c r="N326" t="s">
        <v>28</v>
      </c>
      <c r="O326" s="1">
        <v>45722</v>
      </c>
      <c r="P326" t="s">
        <v>1019</v>
      </c>
      <c r="Q326" t="s">
        <v>36</v>
      </c>
      <c r="R326" t="s">
        <v>1564</v>
      </c>
    </row>
    <row r="327" spans="1:18" x14ac:dyDescent="0.3">
      <c r="A327" t="s">
        <v>1020</v>
      </c>
      <c r="B327" t="s">
        <v>1021</v>
      </c>
      <c r="C327" t="s">
        <v>104</v>
      </c>
      <c r="D327">
        <v>1969</v>
      </c>
      <c r="E327">
        <v>1316</v>
      </c>
      <c r="F327">
        <v>632</v>
      </c>
      <c r="G327" t="s">
        <v>33</v>
      </c>
      <c r="H327">
        <v>13.79</v>
      </c>
      <c r="I327">
        <v>79</v>
      </c>
      <c r="J327">
        <v>1299</v>
      </c>
      <c r="K327" t="s">
        <v>21</v>
      </c>
      <c r="L327">
        <v>69</v>
      </c>
      <c r="M327" t="s">
        <v>22</v>
      </c>
      <c r="N327" t="s">
        <v>22</v>
      </c>
      <c r="O327" s="1">
        <v>45746</v>
      </c>
      <c r="P327" t="s">
        <v>1022</v>
      </c>
      <c r="Q327" t="s">
        <v>42</v>
      </c>
      <c r="R327" t="s">
        <v>1574</v>
      </c>
    </row>
    <row r="328" spans="1:18" x14ac:dyDescent="0.3">
      <c r="A328" t="s">
        <v>1023</v>
      </c>
      <c r="B328" t="s">
        <v>1024</v>
      </c>
      <c r="C328" t="s">
        <v>104</v>
      </c>
      <c r="D328">
        <v>3751</v>
      </c>
      <c r="E328">
        <v>229</v>
      </c>
      <c r="F328">
        <v>914</v>
      </c>
      <c r="G328" t="s">
        <v>50</v>
      </c>
      <c r="H328">
        <v>14.73</v>
      </c>
      <c r="I328">
        <v>69</v>
      </c>
      <c r="J328">
        <v>1276</v>
      </c>
      <c r="K328" t="s">
        <v>34</v>
      </c>
      <c r="L328">
        <v>67</v>
      </c>
      <c r="M328" t="s">
        <v>28</v>
      </c>
      <c r="N328" t="s">
        <v>22</v>
      </c>
      <c r="O328" s="1">
        <v>45729</v>
      </c>
      <c r="P328" t="s">
        <v>1025</v>
      </c>
      <c r="Q328" t="s">
        <v>36</v>
      </c>
      <c r="R328" t="s">
        <v>1564</v>
      </c>
    </row>
    <row r="329" spans="1:18" x14ac:dyDescent="0.3">
      <c r="A329" t="s">
        <v>1026</v>
      </c>
      <c r="B329" t="s">
        <v>1027</v>
      </c>
      <c r="C329" t="s">
        <v>97</v>
      </c>
      <c r="D329">
        <v>2427</v>
      </c>
      <c r="E329">
        <v>140</v>
      </c>
      <c r="F329">
        <v>670</v>
      </c>
      <c r="G329" t="s">
        <v>50</v>
      </c>
      <c r="H329">
        <v>6.65</v>
      </c>
      <c r="I329">
        <v>81</v>
      </c>
      <c r="J329">
        <v>516</v>
      </c>
      <c r="K329" t="s">
        <v>21</v>
      </c>
      <c r="L329">
        <v>57</v>
      </c>
      <c r="M329" t="s">
        <v>22</v>
      </c>
      <c r="N329" t="s">
        <v>22</v>
      </c>
      <c r="O329" s="1">
        <v>45743</v>
      </c>
      <c r="P329" t="s">
        <v>1028</v>
      </c>
      <c r="Q329" t="s">
        <v>36</v>
      </c>
      <c r="R329" t="s">
        <v>1564</v>
      </c>
    </row>
    <row r="330" spans="1:18" x14ac:dyDescent="0.3">
      <c r="A330" t="s">
        <v>1029</v>
      </c>
      <c r="B330" t="s">
        <v>1030</v>
      </c>
      <c r="C330" t="s">
        <v>39</v>
      </c>
      <c r="D330">
        <v>1005</v>
      </c>
      <c r="E330">
        <v>220</v>
      </c>
      <c r="F330">
        <v>482</v>
      </c>
      <c r="G330" t="s">
        <v>33</v>
      </c>
      <c r="H330">
        <v>4.57</v>
      </c>
      <c r="I330">
        <v>58</v>
      </c>
      <c r="J330">
        <v>467</v>
      </c>
      <c r="K330" t="s">
        <v>34</v>
      </c>
      <c r="L330">
        <v>84</v>
      </c>
      <c r="M330" t="s">
        <v>22</v>
      </c>
      <c r="N330" t="s">
        <v>28</v>
      </c>
      <c r="O330" s="1">
        <v>45725</v>
      </c>
      <c r="P330" t="s">
        <v>1031</v>
      </c>
      <c r="Q330" t="s">
        <v>42</v>
      </c>
      <c r="R330" t="s">
        <v>1565</v>
      </c>
    </row>
    <row r="331" spans="1:18" x14ac:dyDescent="0.3">
      <c r="A331" t="s">
        <v>1032</v>
      </c>
      <c r="B331" t="s">
        <v>1033</v>
      </c>
      <c r="C331" t="s">
        <v>346</v>
      </c>
      <c r="D331">
        <v>2275</v>
      </c>
      <c r="E331">
        <v>1090</v>
      </c>
      <c r="F331">
        <v>520</v>
      </c>
      <c r="G331" t="s">
        <v>50</v>
      </c>
      <c r="H331">
        <v>13.94</v>
      </c>
      <c r="I331">
        <v>64</v>
      </c>
      <c r="J331">
        <v>3267</v>
      </c>
      <c r="K331" t="s">
        <v>21</v>
      </c>
      <c r="L331">
        <v>65</v>
      </c>
      <c r="M331" t="s">
        <v>28</v>
      </c>
      <c r="N331" t="s">
        <v>22</v>
      </c>
      <c r="O331" s="1">
        <v>45732</v>
      </c>
      <c r="P331" t="s">
        <v>1034</v>
      </c>
      <c r="Q331" t="s">
        <v>42</v>
      </c>
      <c r="R331" t="s">
        <v>1573</v>
      </c>
    </row>
    <row r="332" spans="1:18" x14ac:dyDescent="0.3">
      <c r="A332" t="s">
        <v>1035</v>
      </c>
      <c r="B332" t="s">
        <v>1036</v>
      </c>
      <c r="C332" t="s">
        <v>32</v>
      </c>
      <c r="D332">
        <v>1715</v>
      </c>
      <c r="E332">
        <v>1485</v>
      </c>
      <c r="F332">
        <v>682</v>
      </c>
      <c r="G332" t="s">
        <v>20</v>
      </c>
      <c r="H332">
        <v>10.84</v>
      </c>
      <c r="I332">
        <v>36</v>
      </c>
      <c r="J332">
        <v>2213</v>
      </c>
      <c r="K332" t="s">
        <v>34</v>
      </c>
      <c r="L332">
        <v>84</v>
      </c>
      <c r="M332" t="s">
        <v>22</v>
      </c>
      <c r="N332" t="s">
        <v>28</v>
      </c>
      <c r="O332" s="1">
        <v>45737</v>
      </c>
      <c r="P332" t="s">
        <v>1037</v>
      </c>
      <c r="Q332" t="s">
        <v>60</v>
      </c>
      <c r="R332" t="s">
        <v>1578</v>
      </c>
    </row>
    <row r="333" spans="1:18" x14ac:dyDescent="0.3">
      <c r="A333" t="s">
        <v>1038</v>
      </c>
      <c r="B333" t="s">
        <v>1039</v>
      </c>
      <c r="C333" t="s">
        <v>69</v>
      </c>
      <c r="D333">
        <v>1376</v>
      </c>
      <c r="E333">
        <v>1454</v>
      </c>
      <c r="F333">
        <v>337</v>
      </c>
      <c r="G333" t="s">
        <v>20</v>
      </c>
      <c r="H333">
        <v>8.58</v>
      </c>
      <c r="I333">
        <v>66</v>
      </c>
      <c r="J333">
        <v>4025</v>
      </c>
      <c r="K333" t="s">
        <v>34</v>
      </c>
      <c r="L333">
        <v>59</v>
      </c>
      <c r="M333" t="s">
        <v>28</v>
      </c>
      <c r="N333" t="s">
        <v>28</v>
      </c>
      <c r="O333" s="1">
        <v>45728</v>
      </c>
      <c r="P333" t="s">
        <v>1040</v>
      </c>
      <c r="Q333" t="s">
        <v>75</v>
      </c>
      <c r="R333" t="s">
        <v>1571</v>
      </c>
    </row>
    <row r="334" spans="1:18" x14ac:dyDescent="0.3">
      <c r="A334" t="s">
        <v>1041</v>
      </c>
      <c r="B334" t="s">
        <v>1042</v>
      </c>
      <c r="C334" t="s">
        <v>97</v>
      </c>
      <c r="D334">
        <v>2298</v>
      </c>
      <c r="E334">
        <v>1395</v>
      </c>
      <c r="F334">
        <v>721</v>
      </c>
      <c r="G334" t="s">
        <v>50</v>
      </c>
      <c r="H334">
        <v>9.17</v>
      </c>
      <c r="I334">
        <v>32</v>
      </c>
      <c r="J334">
        <v>4306</v>
      </c>
      <c r="K334" t="s">
        <v>21</v>
      </c>
      <c r="L334">
        <v>81</v>
      </c>
      <c r="M334" t="s">
        <v>22</v>
      </c>
      <c r="N334" t="s">
        <v>22</v>
      </c>
      <c r="O334" s="1">
        <v>45744</v>
      </c>
      <c r="P334" t="s">
        <v>1043</v>
      </c>
      <c r="Q334" t="s">
        <v>60</v>
      </c>
      <c r="R334" t="s">
        <v>1580</v>
      </c>
    </row>
    <row r="335" spans="1:18" x14ac:dyDescent="0.3">
      <c r="A335" t="s">
        <v>1044</v>
      </c>
      <c r="B335" t="s">
        <v>1045</v>
      </c>
      <c r="C335" t="s">
        <v>39</v>
      </c>
      <c r="D335">
        <v>548</v>
      </c>
      <c r="E335">
        <v>1669</v>
      </c>
      <c r="F335">
        <v>666</v>
      </c>
      <c r="G335" t="s">
        <v>40</v>
      </c>
      <c r="H335">
        <v>11.62</v>
      </c>
      <c r="I335">
        <v>48</v>
      </c>
      <c r="J335">
        <v>835</v>
      </c>
      <c r="K335" t="s">
        <v>21</v>
      </c>
      <c r="L335">
        <v>91</v>
      </c>
      <c r="M335" t="s">
        <v>22</v>
      </c>
      <c r="N335" t="s">
        <v>22</v>
      </c>
      <c r="O335" s="1">
        <v>45738</v>
      </c>
      <c r="P335" t="s">
        <v>1046</v>
      </c>
      <c r="Q335" t="s">
        <v>71</v>
      </c>
      <c r="R335" t="s">
        <v>1564</v>
      </c>
    </row>
    <row r="336" spans="1:18" x14ac:dyDescent="0.3">
      <c r="A336" t="s">
        <v>1047</v>
      </c>
      <c r="B336" t="s">
        <v>1048</v>
      </c>
      <c r="C336" t="s">
        <v>346</v>
      </c>
      <c r="D336">
        <v>383</v>
      </c>
      <c r="E336">
        <v>557</v>
      </c>
      <c r="F336">
        <v>587</v>
      </c>
      <c r="G336" t="s">
        <v>40</v>
      </c>
      <c r="H336">
        <v>3.87</v>
      </c>
      <c r="I336">
        <v>72</v>
      </c>
      <c r="J336">
        <v>2436</v>
      </c>
      <c r="K336" t="s">
        <v>34</v>
      </c>
      <c r="L336">
        <v>80</v>
      </c>
      <c r="M336" t="s">
        <v>28</v>
      </c>
      <c r="N336" t="s">
        <v>22</v>
      </c>
      <c r="O336" s="1">
        <v>45742</v>
      </c>
      <c r="P336" t="s">
        <v>1049</v>
      </c>
      <c r="Q336" t="s">
        <v>75</v>
      </c>
      <c r="R336" t="s">
        <v>1561</v>
      </c>
    </row>
    <row r="337" spans="1:18" x14ac:dyDescent="0.3">
      <c r="A337" t="s">
        <v>1050</v>
      </c>
      <c r="B337" t="s">
        <v>1051</v>
      </c>
      <c r="C337" t="s">
        <v>97</v>
      </c>
      <c r="D337">
        <v>1445</v>
      </c>
      <c r="E337">
        <v>264</v>
      </c>
      <c r="F337">
        <v>805</v>
      </c>
      <c r="G337" t="s">
        <v>50</v>
      </c>
      <c r="H337">
        <v>7.53</v>
      </c>
      <c r="I337">
        <v>65</v>
      </c>
      <c r="J337">
        <v>4021</v>
      </c>
      <c r="K337" t="s">
        <v>46</v>
      </c>
      <c r="L337">
        <v>53</v>
      </c>
      <c r="M337" t="s">
        <v>22</v>
      </c>
      <c r="N337" t="s">
        <v>22</v>
      </c>
      <c r="O337" s="1">
        <v>45720</v>
      </c>
      <c r="P337" t="s">
        <v>1052</v>
      </c>
      <c r="Q337" t="s">
        <v>24</v>
      </c>
      <c r="R337" t="s">
        <v>1565</v>
      </c>
    </row>
    <row r="338" spans="1:18" x14ac:dyDescent="0.3">
      <c r="A338" t="s">
        <v>1053</v>
      </c>
      <c r="B338" t="s">
        <v>1054</v>
      </c>
      <c r="C338" t="s">
        <v>58</v>
      </c>
      <c r="D338">
        <v>2288</v>
      </c>
      <c r="E338">
        <v>1588</v>
      </c>
      <c r="F338">
        <v>834</v>
      </c>
      <c r="G338" t="s">
        <v>20</v>
      </c>
      <c r="H338">
        <v>11.65</v>
      </c>
      <c r="I338">
        <v>83</v>
      </c>
      <c r="J338">
        <v>3061</v>
      </c>
      <c r="K338" t="s">
        <v>34</v>
      </c>
      <c r="L338">
        <v>84</v>
      </c>
      <c r="M338" t="s">
        <v>28</v>
      </c>
      <c r="N338" t="s">
        <v>28</v>
      </c>
      <c r="O338" s="1">
        <v>45734</v>
      </c>
      <c r="P338" t="s">
        <v>1055</v>
      </c>
      <c r="Q338" t="s">
        <v>24</v>
      </c>
      <c r="R338" t="s">
        <v>1563</v>
      </c>
    </row>
    <row r="339" spans="1:18" x14ac:dyDescent="0.3">
      <c r="A339" t="s">
        <v>1056</v>
      </c>
      <c r="B339" t="s">
        <v>1057</v>
      </c>
      <c r="C339" t="s">
        <v>58</v>
      </c>
      <c r="D339">
        <v>3975</v>
      </c>
      <c r="E339">
        <v>312</v>
      </c>
      <c r="F339">
        <v>721</v>
      </c>
      <c r="G339" t="s">
        <v>50</v>
      </c>
      <c r="H339">
        <v>9.0299999999999994</v>
      </c>
      <c r="I339">
        <v>49</v>
      </c>
      <c r="J339">
        <v>172</v>
      </c>
      <c r="K339" t="s">
        <v>46</v>
      </c>
      <c r="L339">
        <v>94</v>
      </c>
      <c r="M339" t="s">
        <v>22</v>
      </c>
      <c r="N339" t="s">
        <v>28</v>
      </c>
      <c r="O339" s="1">
        <v>45732</v>
      </c>
      <c r="P339" t="s">
        <v>1058</v>
      </c>
      <c r="Q339" t="s">
        <v>42</v>
      </c>
      <c r="R339" t="s">
        <v>1574</v>
      </c>
    </row>
    <row r="340" spans="1:18" x14ac:dyDescent="0.3">
      <c r="A340" t="s">
        <v>1059</v>
      </c>
      <c r="B340" t="s">
        <v>1060</v>
      </c>
      <c r="C340" t="s">
        <v>97</v>
      </c>
      <c r="D340">
        <v>3517</v>
      </c>
      <c r="E340">
        <v>877</v>
      </c>
      <c r="F340">
        <v>63</v>
      </c>
      <c r="G340" t="s">
        <v>33</v>
      </c>
      <c r="H340">
        <v>7.35</v>
      </c>
      <c r="I340">
        <v>79</v>
      </c>
      <c r="J340">
        <v>4892</v>
      </c>
      <c r="K340" t="s">
        <v>21</v>
      </c>
      <c r="L340">
        <v>97</v>
      </c>
      <c r="M340" t="s">
        <v>22</v>
      </c>
      <c r="N340" t="s">
        <v>28</v>
      </c>
      <c r="O340" s="1">
        <v>45730</v>
      </c>
      <c r="P340" t="s">
        <v>1061</v>
      </c>
      <c r="Q340" t="s">
        <v>60</v>
      </c>
      <c r="R340" t="s">
        <v>1563</v>
      </c>
    </row>
    <row r="341" spans="1:18" x14ac:dyDescent="0.3">
      <c r="A341" t="s">
        <v>1062</v>
      </c>
      <c r="B341" t="s">
        <v>1063</v>
      </c>
      <c r="C341" t="s">
        <v>69</v>
      </c>
      <c r="D341">
        <v>3949</v>
      </c>
      <c r="E341">
        <v>252</v>
      </c>
      <c r="F341">
        <v>533</v>
      </c>
      <c r="G341" t="s">
        <v>50</v>
      </c>
      <c r="H341">
        <v>9.4600000000000009</v>
      </c>
      <c r="I341">
        <v>65</v>
      </c>
      <c r="J341">
        <v>4571</v>
      </c>
      <c r="K341" t="s">
        <v>21</v>
      </c>
      <c r="L341">
        <v>67</v>
      </c>
      <c r="M341" t="s">
        <v>22</v>
      </c>
      <c r="N341" t="s">
        <v>28</v>
      </c>
      <c r="O341" s="1">
        <v>45720</v>
      </c>
      <c r="P341" t="s">
        <v>1064</v>
      </c>
      <c r="Q341" t="s">
        <v>24</v>
      </c>
      <c r="R341" t="s">
        <v>1564</v>
      </c>
    </row>
    <row r="342" spans="1:18" x14ac:dyDescent="0.3">
      <c r="A342" t="s">
        <v>1065</v>
      </c>
      <c r="B342" t="s">
        <v>1066</v>
      </c>
      <c r="C342" t="s">
        <v>132</v>
      </c>
      <c r="D342">
        <v>2629</v>
      </c>
      <c r="E342">
        <v>1255</v>
      </c>
      <c r="F342">
        <v>583</v>
      </c>
      <c r="G342" t="s">
        <v>40</v>
      </c>
      <c r="H342">
        <v>2.61</v>
      </c>
      <c r="I342">
        <v>31</v>
      </c>
      <c r="J342">
        <v>1501</v>
      </c>
      <c r="K342" t="s">
        <v>34</v>
      </c>
      <c r="L342">
        <v>96</v>
      </c>
      <c r="M342" t="s">
        <v>22</v>
      </c>
      <c r="N342" t="s">
        <v>28</v>
      </c>
      <c r="O342" s="1">
        <v>45738</v>
      </c>
      <c r="P342" t="s">
        <v>1067</v>
      </c>
      <c r="Q342" t="s">
        <v>71</v>
      </c>
      <c r="R342" t="s">
        <v>1578</v>
      </c>
    </row>
    <row r="343" spans="1:18" x14ac:dyDescent="0.3">
      <c r="A343" t="s">
        <v>1068</v>
      </c>
      <c r="B343" t="s">
        <v>1069</v>
      </c>
      <c r="C343" t="s">
        <v>58</v>
      </c>
      <c r="D343">
        <v>1019</v>
      </c>
      <c r="E343">
        <v>1096</v>
      </c>
      <c r="F343">
        <v>295</v>
      </c>
      <c r="G343" t="s">
        <v>33</v>
      </c>
      <c r="H343">
        <v>7.01</v>
      </c>
      <c r="I343">
        <v>37</v>
      </c>
      <c r="J343">
        <v>1603</v>
      </c>
      <c r="K343" t="s">
        <v>34</v>
      </c>
      <c r="L343">
        <v>71</v>
      </c>
      <c r="M343" t="s">
        <v>28</v>
      </c>
      <c r="N343" t="s">
        <v>22</v>
      </c>
      <c r="O343" s="1">
        <v>45728</v>
      </c>
      <c r="P343" t="s">
        <v>1070</v>
      </c>
      <c r="Q343" t="s">
        <v>75</v>
      </c>
      <c r="R343" t="s">
        <v>1565</v>
      </c>
    </row>
    <row r="344" spans="1:18" x14ac:dyDescent="0.3">
      <c r="A344" t="s">
        <v>1071</v>
      </c>
      <c r="B344" t="s">
        <v>1072</v>
      </c>
      <c r="C344" t="s">
        <v>45</v>
      </c>
      <c r="D344">
        <v>2782</v>
      </c>
      <c r="E344">
        <v>41</v>
      </c>
      <c r="F344">
        <v>494</v>
      </c>
      <c r="G344" t="s">
        <v>50</v>
      </c>
      <c r="H344">
        <v>6.2</v>
      </c>
      <c r="I344">
        <v>64</v>
      </c>
      <c r="J344">
        <v>1491</v>
      </c>
      <c r="K344" t="s">
        <v>21</v>
      </c>
      <c r="L344">
        <v>73</v>
      </c>
      <c r="M344" t="s">
        <v>28</v>
      </c>
      <c r="N344" t="s">
        <v>28</v>
      </c>
      <c r="O344" s="1">
        <v>45745</v>
      </c>
      <c r="P344" t="s">
        <v>1073</v>
      </c>
      <c r="Q344" t="s">
        <v>71</v>
      </c>
      <c r="R344" t="s">
        <v>1574</v>
      </c>
    </row>
    <row r="345" spans="1:18" x14ac:dyDescent="0.3">
      <c r="A345" t="s">
        <v>1074</v>
      </c>
      <c r="B345" t="s">
        <v>1075</v>
      </c>
      <c r="C345" t="s">
        <v>97</v>
      </c>
      <c r="D345">
        <v>2329</v>
      </c>
      <c r="E345">
        <v>396</v>
      </c>
      <c r="F345">
        <v>784</v>
      </c>
      <c r="G345" t="s">
        <v>50</v>
      </c>
      <c r="H345">
        <v>9.91</v>
      </c>
      <c r="I345">
        <v>70</v>
      </c>
      <c r="J345">
        <v>2852</v>
      </c>
      <c r="K345" t="s">
        <v>21</v>
      </c>
      <c r="L345">
        <v>81</v>
      </c>
      <c r="M345" t="s">
        <v>28</v>
      </c>
      <c r="N345" t="s">
        <v>22</v>
      </c>
      <c r="O345" s="1">
        <v>45738</v>
      </c>
      <c r="P345" t="s">
        <v>1076</v>
      </c>
      <c r="Q345" t="s">
        <v>71</v>
      </c>
      <c r="R345" t="s">
        <v>1562</v>
      </c>
    </row>
    <row r="346" spans="1:18" x14ac:dyDescent="0.3">
      <c r="A346" t="s">
        <v>1077</v>
      </c>
      <c r="B346" t="s">
        <v>1078</v>
      </c>
      <c r="C346" t="s">
        <v>45</v>
      </c>
      <c r="D346">
        <v>3912</v>
      </c>
      <c r="E346">
        <v>1254</v>
      </c>
      <c r="F346">
        <v>513</v>
      </c>
      <c r="G346" t="s">
        <v>20</v>
      </c>
      <c r="H346">
        <v>11.02</v>
      </c>
      <c r="I346">
        <v>31</v>
      </c>
      <c r="J346">
        <v>2285</v>
      </c>
      <c r="K346" t="s">
        <v>34</v>
      </c>
      <c r="L346">
        <v>97</v>
      </c>
      <c r="M346" t="s">
        <v>22</v>
      </c>
      <c r="N346" t="s">
        <v>22</v>
      </c>
      <c r="O346" s="1">
        <v>45724</v>
      </c>
      <c r="P346" t="s">
        <v>1079</v>
      </c>
      <c r="Q346" t="s">
        <v>71</v>
      </c>
      <c r="R346" t="s">
        <v>1574</v>
      </c>
    </row>
    <row r="347" spans="1:18" x14ac:dyDescent="0.3">
      <c r="A347" t="s">
        <v>1080</v>
      </c>
      <c r="B347" t="s">
        <v>1081</v>
      </c>
      <c r="C347" t="s">
        <v>81</v>
      </c>
      <c r="D347">
        <v>4739</v>
      </c>
      <c r="E347">
        <v>1116</v>
      </c>
      <c r="F347">
        <v>143</v>
      </c>
      <c r="G347" t="s">
        <v>50</v>
      </c>
      <c r="H347">
        <v>5.86</v>
      </c>
      <c r="I347">
        <v>85</v>
      </c>
      <c r="J347">
        <v>3596</v>
      </c>
      <c r="K347" t="s">
        <v>46</v>
      </c>
      <c r="L347">
        <v>58</v>
      </c>
      <c r="M347" t="s">
        <v>28</v>
      </c>
      <c r="N347" t="s">
        <v>22</v>
      </c>
      <c r="O347" s="1">
        <v>45745</v>
      </c>
      <c r="P347" t="s">
        <v>1082</v>
      </c>
      <c r="Q347" t="s">
        <v>71</v>
      </c>
      <c r="R347" t="s">
        <v>1563</v>
      </c>
    </row>
    <row r="348" spans="1:18" x14ac:dyDescent="0.3">
      <c r="A348" t="s">
        <v>1083</v>
      </c>
      <c r="B348" t="s">
        <v>1084</v>
      </c>
      <c r="C348" t="s">
        <v>69</v>
      </c>
      <c r="D348">
        <v>4122</v>
      </c>
      <c r="E348">
        <v>576</v>
      </c>
      <c r="F348">
        <v>890</v>
      </c>
      <c r="G348" t="s">
        <v>50</v>
      </c>
      <c r="H348">
        <v>11.31</v>
      </c>
      <c r="I348">
        <v>83</v>
      </c>
      <c r="J348">
        <v>424</v>
      </c>
      <c r="K348" t="s">
        <v>34</v>
      </c>
      <c r="L348">
        <v>53</v>
      </c>
      <c r="M348" t="s">
        <v>22</v>
      </c>
      <c r="N348" t="s">
        <v>22</v>
      </c>
      <c r="O348" s="1">
        <v>45721</v>
      </c>
      <c r="P348" t="s">
        <v>1085</v>
      </c>
      <c r="Q348" t="s">
        <v>75</v>
      </c>
      <c r="R348" t="s">
        <v>1562</v>
      </c>
    </row>
    <row r="349" spans="1:18" x14ac:dyDescent="0.3">
      <c r="A349" t="s">
        <v>1086</v>
      </c>
      <c r="B349" t="s">
        <v>1087</v>
      </c>
      <c r="C349" t="s">
        <v>346</v>
      </c>
      <c r="D349">
        <v>4239</v>
      </c>
      <c r="E349">
        <v>1835</v>
      </c>
      <c r="F349">
        <v>957</v>
      </c>
      <c r="G349" t="s">
        <v>20</v>
      </c>
      <c r="H349">
        <v>14.69</v>
      </c>
      <c r="I349">
        <v>76</v>
      </c>
      <c r="J349">
        <v>1018</v>
      </c>
      <c r="K349" t="s">
        <v>21</v>
      </c>
      <c r="L349">
        <v>76</v>
      </c>
      <c r="M349" t="s">
        <v>28</v>
      </c>
      <c r="N349" t="s">
        <v>22</v>
      </c>
      <c r="O349" s="1">
        <v>45732</v>
      </c>
      <c r="P349" t="s">
        <v>1088</v>
      </c>
      <c r="Q349" t="s">
        <v>42</v>
      </c>
      <c r="R349" t="s">
        <v>1563</v>
      </c>
    </row>
    <row r="350" spans="1:18" x14ac:dyDescent="0.3">
      <c r="A350" t="s">
        <v>1089</v>
      </c>
      <c r="B350" t="s">
        <v>1090</v>
      </c>
      <c r="C350" t="s">
        <v>132</v>
      </c>
      <c r="D350">
        <v>250</v>
      </c>
      <c r="E350">
        <v>1617</v>
      </c>
      <c r="F350">
        <v>777</v>
      </c>
      <c r="G350" t="s">
        <v>20</v>
      </c>
      <c r="H350">
        <v>14.99</v>
      </c>
      <c r="I350">
        <v>82</v>
      </c>
      <c r="J350">
        <v>4764</v>
      </c>
      <c r="K350" t="s">
        <v>46</v>
      </c>
      <c r="L350">
        <v>56</v>
      </c>
      <c r="M350" t="s">
        <v>22</v>
      </c>
      <c r="N350" t="s">
        <v>28</v>
      </c>
      <c r="O350" s="1">
        <v>45737</v>
      </c>
      <c r="P350" t="s">
        <v>1091</v>
      </c>
      <c r="Q350" t="s">
        <v>60</v>
      </c>
      <c r="R350" t="s">
        <v>1571</v>
      </c>
    </row>
    <row r="351" spans="1:18" x14ac:dyDescent="0.3">
      <c r="A351" t="s">
        <v>1092</v>
      </c>
      <c r="B351" t="s">
        <v>1093</v>
      </c>
      <c r="C351" t="s">
        <v>19</v>
      </c>
      <c r="D351">
        <v>2365</v>
      </c>
      <c r="E351">
        <v>1137</v>
      </c>
      <c r="F351">
        <v>837</v>
      </c>
      <c r="G351" t="s">
        <v>20</v>
      </c>
      <c r="H351">
        <v>13.08</v>
      </c>
      <c r="I351">
        <v>57</v>
      </c>
      <c r="J351">
        <v>1428</v>
      </c>
      <c r="K351" t="s">
        <v>21</v>
      </c>
      <c r="L351">
        <v>72</v>
      </c>
      <c r="M351" t="s">
        <v>28</v>
      </c>
      <c r="N351" t="s">
        <v>22</v>
      </c>
      <c r="O351" s="1">
        <v>45720</v>
      </c>
      <c r="P351" t="s">
        <v>1094</v>
      </c>
      <c r="Q351" t="s">
        <v>24</v>
      </c>
      <c r="R351" t="s">
        <v>1561</v>
      </c>
    </row>
    <row r="352" spans="1:18" x14ac:dyDescent="0.3">
      <c r="A352" t="s">
        <v>1095</v>
      </c>
      <c r="B352" t="s">
        <v>1096</v>
      </c>
      <c r="C352" t="s">
        <v>32</v>
      </c>
      <c r="D352">
        <v>1430</v>
      </c>
      <c r="E352">
        <v>1707</v>
      </c>
      <c r="F352">
        <v>447</v>
      </c>
      <c r="G352" t="s">
        <v>33</v>
      </c>
      <c r="H352">
        <v>14.9</v>
      </c>
      <c r="I352">
        <v>86</v>
      </c>
      <c r="J352">
        <v>441</v>
      </c>
      <c r="K352" t="s">
        <v>34</v>
      </c>
      <c r="L352">
        <v>83</v>
      </c>
      <c r="M352" t="s">
        <v>28</v>
      </c>
      <c r="N352" t="s">
        <v>22</v>
      </c>
      <c r="O352" s="1">
        <v>45742</v>
      </c>
      <c r="P352" t="s">
        <v>1097</v>
      </c>
      <c r="Q352" t="s">
        <v>75</v>
      </c>
      <c r="R352" t="s">
        <v>1561</v>
      </c>
    </row>
    <row r="353" spans="1:18" x14ac:dyDescent="0.3">
      <c r="A353" t="s">
        <v>1098</v>
      </c>
      <c r="B353" t="s">
        <v>1099</v>
      </c>
      <c r="C353" t="s">
        <v>32</v>
      </c>
      <c r="D353">
        <v>1859</v>
      </c>
      <c r="E353">
        <v>1196</v>
      </c>
      <c r="F353">
        <v>932</v>
      </c>
      <c r="G353" t="s">
        <v>40</v>
      </c>
      <c r="H353">
        <v>5.49</v>
      </c>
      <c r="I353">
        <v>52</v>
      </c>
      <c r="J353">
        <v>4125</v>
      </c>
      <c r="K353" t="s">
        <v>21</v>
      </c>
      <c r="L353">
        <v>75</v>
      </c>
      <c r="M353" t="s">
        <v>28</v>
      </c>
      <c r="N353" t="s">
        <v>22</v>
      </c>
      <c r="O353" s="1">
        <v>45733</v>
      </c>
      <c r="P353" t="s">
        <v>1100</v>
      </c>
      <c r="Q353" t="s">
        <v>52</v>
      </c>
      <c r="R353" t="s">
        <v>1572</v>
      </c>
    </row>
    <row r="354" spans="1:18" x14ac:dyDescent="0.3">
      <c r="A354" t="s">
        <v>1101</v>
      </c>
      <c r="B354" t="s">
        <v>1102</v>
      </c>
      <c r="C354" t="s">
        <v>27</v>
      </c>
      <c r="D354">
        <v>3402</v>
      </c>
      <c r="E354">
        <v>45</v>
      </c>
      <c r="F354">
        <v>17</v>
      </c>
      <c r="G354" t="s">
        <v>50</v>
      </c>
      <c r="H354">
        <v>13.7</v>
      </c>
      <c r="I354">
        <v>53</v>
      </c>
      <c r="J354">
        <v>953</v>
      </c>
      <c r="K354" t="s">
        <v>21</v>
      </c>
      <c r="L354">
        <v>78</v>
      </c>
      <c r="M354" t="s">
        <v>28</v>
      </c>
      <c r="N354" t="s">
        <v>22</v>
      </c>
      <c r="O354" s="1">
        <v>45746</v>
      </c>
      <c r="P354" t="s">
        <v>1103</v>
      </c>
      <c r="Q354" t="s">
        <v>42</v>
      </c>
      <c r="R354" t="s">
        <v>1572</v>
      </c>
    </row>
    <row r="355" spans="1:18" x14ac:dyDescent="0.3">
      <c r="A355" t="s">
        <v>1104</v>
      </c>
      <c r="B355" t="s">
        <v>1105</v>
      </c>
      <c r="C355" t="s">
        <v>97</v>
      </c>
      <c r="D355">
        <v>2923</v>
      </c>
      <c r="E355">
        <v>617</v>
      </c>
      <c r="F355">
        <v>66</v>
      </c>
      <c r="G355" t="s">
        <v>40</v>
      </c>
      <c r="H355">
        <v>8.99</v>
      </c>
      <c r="I355">
        <v>85</v>
      </c>
      <c r="J355">
        <v>1585</v>
      </c>
      <c r="K355" t="s">
        <v>21</v>
      </c>
      <c r="L355">
        <v>61</v>
      </c>
      <c r="M355" t="s">
        <v>28</v>
      </c>
      <c r="N355" t="s">
        <v>28</v>
      </c>
      <c r="O355" s="1">
        <v>45735</v>
      </c>
      <c r="P355" t="s">
        <v>1106</v>
      </c>
      <c r="Q355" t="s">
        <v>75</v>
      </c>
      <c r="R355" t="s">
        <v>1561</v>
      </c>
    </row>
    <row r="356" spans="1:18" x14ac:dyDescent="0.3">
      <c r="A356" t="s">
        <v>1107</v>
      </c>
      <c r="B356" t="s">
        <v>1108</v>
      </c>
      <c r="C356" t="s">
        <v>81</v>
      </c>
      <c r="D356">
        <v>175</v>
      </c>
      <c r="E356">
        <v>177</v>
      </c>
      <c r="F356">
        <v>613</v>
      </c>
      <c r="G356" t="s">
        <v>20</v>
      </c>
      <c r="H356">
        <v>4.45</v>
      </c>
      <c r="I356">
        <v>85</v>
      </c>
      <c r="J356">
        <v>2150</v>
      </c>
      <c r="K356" t="s">
        <v>21</v>
      </c>
      <c r="L356">
        <v>65</v>
      </c>
      <c r="M356" t="s">
        <v>22</v>
      </c>
      <c r="N356" t="s">
        <v>28</v>
      </c>
      <c r="O356" s="1">
        <v>45724</v>
      </c>
      <c r="P356" t="s">
        <v>1109</v>
      </c>
      <c r="Q356" t="s">
        <v>71</v>
      </c>
      <c r="R356" t="s">
        <v>1579</v>
      </c>
    </row>
    <row r="357" spans="1:18" x14ac:dyDescent="0.3">
      <c r="A357" t="s">
        <v>1110</v>
      </c>
      <c r="B357" t="s">
        <v>1111</v>
      </c>
      <c r="C357" t="s">
        <v>32</v>
      </c>
      <c r="D357">
        <v>3462</v>
      </c>
      <c r="E357">
        <v>868</v>
      </c>
      <c r="F357">
        <v>632</v>
      </c>
      <c r="G357" t="s">
        <v>20</v>
      </c>
      <c r="H357">
        <v>5.43</v>
      </c>
      <c r="I357">
        <v>64</v>
      </c>
      <c r="J357">
        <v>209</v>
      </c>
      <c r="K357" t="s">
        <v>46</v>
      </c>
      <c r="L357">
        <v>61</v>
      </c>
      <c r="M357" t="s">
        <v>28</v>
      </c>
      <c r="N357" t="s">
        <v>22</v>
      </c>
      <c r="O357" s="1">
        <v>45720</v>
      </c>
      <c r="P357" t="s">
        <v>1112</v>
      </c>
      <c r="Q357" t="s">
        <v>24</v>
      </c>
      <c r="R357" t="s">
        <v>1579</v>
      </c>
    </row>
    <row r="358" spans="1:18" x14ac:dyDescent="0.3">
      <c r="A358" t="s">
        <v>1113</v>
      </c>
      <c r="B358" t="s">
        <v>1114</v>
      </c>
      <c r="C358" t="s">
        <v>19</v>
      </c>
      <c r="D358">
        <v>4143</v>
      </c>
      <c r="E358">
        <v>1571</v>
      </c>
      <c r="F358">
        <v>461</v>
      </c>
      <c r="G358" t="s">
        <v>40</v>
      </c>
      <c r="H358">
        <v>7.28</v>
      </c>
      <c r="I358">
        <v>30</v>
      </c>
      <c r="J358">
        <v>2558</v>
      </c>
      <c r="K358" t="s">
        <v>34</v>
      </c>
      <c r="L358">
        <v>63</v>
      </c>
      <c r="M358" t="s">
        <v>22</v>
      </c>
      <c r="N358" t="s">
        <v>22</v>
      </c>
      <c r="O358" s="1">
        <v>45746</v>
      </c>
      <c r="P358" t="s">
        <v>1115</v>
      </c>
      <c r="Q358" t="s">
        <v>42</v>
      </c>
      <c r="R358" t="s">
        <v>1565</v>
      </c>
    </row>
    <row r="359" spans="1:18" x14ac:dyDescent="0.3">
      <c r="A359" t="s">
        <v>1116</v>
      </c>
      <c r="B359" t="s">
        <v>1117</v>
      </c>
      <c r="C359" t="s">
        <v>39</v>
      </c>
      <c r="D359">
        <v>1345</v>
      </c>
      <c r="E359">
        <v>1480</v>
      </c>
      <c r="F359">
        <v>341</v>
      </c>
      <c r="G359" t="s">
        <v>50</v>
      </c>
      <c r="H359">
        <v>3.31</v>
      </c>
      <c r="I359">
        <v>88</v>
      </c>
      <c r="J359">
        <v>176</v>
      </c>
      <c r="K359" t="s">
        <v>34</v>
      </c>
      <c r="L359">
        <v>80</v>
      </c>
      <c r="M359" t="s">
        <v>22</v>
      </c>
      <c r="N359" t="s">
        <v>28</v>
      </c>
      <c r="O359" s="1">
        <v>45731</v>
      </c>
      <c r="P359" t="s">
        <v>1118</v>
      </c>
      <c r="Q359" t="s">
        <v>71</v>
      </c>
      <c r="R359" t="s">
        <v>1563</v>
      </c>
    </row>
    <row r="360" spans="1:18" x14ac:dyDescent="0.3">
      <c r="A360" t="s">
        <v>1119</v>
      </c>
      <c r="B360" t="s">
        <v>1120</v>
      </c>
      <c r="C360" t="s">
        <v>104</v>
      </c>
      <c r="D360">
        <v>4637</v>
      </c>
      <c r="E360">
        <v>1986</v>
      </c>
      <c r="F360">
        <v>193</v>
      </c>
      <c r="G360" t="s">
        <v>33</v>
      </c>
      <c r="H360">
        <v>6.04</v>
      </c>
      <c r="I360">
        <v>73</v>
      </c>
      <c r="J360">
        <v>4205</v>
      </c>
      <c r="K360" t="s">
        <v>34</v>
      </c>
      <c r="L360">
        <v>68</v>
      </c>
      <c r="M360" t="s">
        <v>28</v>
      </c>
      <c r="N360" t="s">
        <v>28</v>
      </c>
      <c r="O360" s="1">
        <v>45723</v>
      </c>
      <c r="P360" t="s">
        <v>1121</v>
      </c>
      <c r="Q360" t="s">
        <v>60</v>
      </c>
      <c r="R360" t="s">
        <v>1565</v>
      </c>
    </row>
    <row r="361" spans="1:18" x14ac:dyDescent="0.3">
      <c r="A361" t="s">
        <v>1122</v>
      </c>
      <c r="B361" t="s">
        <v>1123</v>
      </c>
      <c r="C361" t="s">
        <v>97</v>
      </c>
      <c r="D361">
        <v>571</v>
      </c>
      <c r="E361">
        <v>132</v>
      </c>
      <c r="F361">
        <v>979</v>
      </c>
      <c r="G361" t="s">
        <v>50</v>
      </c>
      <c r="H361">
        <v>11.34</v>
      </c>
      <c r="I361">
        <v>80</v>
      </c>
      <c r="J361">
        <v>4840</v>
      </c>
      <c r="K361" t="s">
        <v>21</v>
      </c>
      <c r="L361">
        <v>66</v>
      </c>
      <c r="M361" t="s">
        <v>22</v>
      </c>
      <c r="N361" t="s">
        <v>28</v>
      </c>
      <c r="O361" s="1">
        <v>45745</v>
      </c>
      <c r="P361" t="s">
        <v>1124</v>
      </c>
      <c r="Q361" t="s">
        <v>71</v>
      </c>
      <c r="R361" t="s">
        <v>1564</v>
      </c>
    </row>
    <row r="362" spans="1:18" x14ac:dyDescent="0.3">
      <c r="A362" t="s">
        <v>1125</v>
      </c>
      <c r="B362" t="s">
        <v>1126</v>
      </c>
      <c r="C362" t="s">
        <v>27</v>
      </c>
      <c r="D362">
        <v>3519</v>
      </c>
      <c r="E362">
        <v>1627</v>
      </c>
      <c r="F362">
        <v>938</v>
      </c>
      <c r="G362" t="s">
        <v>20</v>
      </c>
      <c r="H362">
        <v>9.36</v>
      </c>
      <c r="I362">
        <v>82</v>
      </c>
      <c r="J362">
        <v>1035</v>
      </c>
      <c r="K362" t="s">
        <v>46</v>
      </c>
      <c r="L362">
        <v>94</v>
      </c>
      <c r="M362" t="s">
        <v>28</v>
      </c>
      <c r="N362" t="s">
        <v>28</v>
      </c>
      <c r="O362" s="1">
        <v>45739</v>
      </c>
      <c r="P362" t="s">
        <v>1127</v>
      </c>
      <c r="Q362" t="s">
        <v>42</v>
      </c>
      <c r="R362" t="s">
        <v>1561</v>
      </c>
    </row>
    <row r="363" spans="1:18" x14ac:dyDescent="0.3">
      <c r="A363" t="s">
        <v>1128</v>
      </c>
      <c r="B363" t="s">
        <v>1129</v>
      </c>
      <c r="C363" t="s">
        <v>132</v>
      </c>
      <c r="D363">
        <v>3009</v>
      </c>
      <c r="E363">
        <v>956</v>
      </c>
      <c r="F363">
        <v>27</v>
      </c>
      <c r="G363" t="s">
        <v>50</v>
      </c>
      <c r="H363">
        <v>9.1300000000000008</v>
      </c>
      <c r="I363">
        <v>82</v>
      </c>
      <c r="J363">
        <v>3099</v>
      </c>
      <c r="K363" t="s">
        <v>34</v>
      </c>
      <c r="L363">
        <v>81</v>
      </c>
      <c r="M363" t="s">
        <v>28</v>
      </c>
      <c r="N363" t="s">
        <v>28</v>
      </c>
      <c r="O363" s="1">
        <v>45717</v>
      </c>
      <c r="P363" t="s">
        <v>1130</v>
      </c>
      <c r="Q363" t="s">
        <v>71</v>
      </c>
      <c r="R363" t="s">
        <v>1561</v>
      </c>
    </row>
    <row r="364" spans="1:18" x14ac:dyDescent="0.3">
      <c r="A364" t="s">
        <v>1131</v>
      </c>
      <c r="B364" t="s">
        <v>1132</v>
      </c>
      <c r="C364" t="s">
        <v>69</v>
      </c>
      <c r="D364">
        <v>2642</v>
      </c>
      <c r="E364">
        <v>1362</v>
      </c>
      <c r="F364">
        <v>277</v>
      </c>
      <c r="G364" t="s">
        <v>20</v>
      </c>
      <c r="H364">
        <v>3.03</v>
      </c>
      <c r="I364">
        <v>58</v>
      </c>
      <c r="J364">
        <v>4787</v>
      </c>
      <c r="K364" t="s">
        <v>46</v>
      </c>
      <c r="L364">
        <v>99</v>
      </c>
      <c r="M364" t="s">
        <v>22</v>
      </c>
      <c r="N364" t="s">
        <v>28</v>
      </c>
      <c r="O364" s="1">
        <v>45737</v>
      </c>
      <c r="P364" t="s">
        <v>1133</v>
      </c>
      <c r="Q364" t="s">
        <v>60</v>
      </c>
      <c r="R364" t="s">
        <v>1578</v>
      </c>
    </row>
    <row r="365" spans="1:18" x14ac:dyDescent="0.3">
      <c r="A365" t="s">
        <v>1134</v>
      </c>
      <c r="B365" t="s">
        <v>1135</v>
      </c>
      <c r="C365" t="s">
        <v>81</v>
      </c>
      <c r="D365">
        <v>942</v>
      </c>
      <c r="E365">
        <v>1841</v>
      </c>
      <c r="F365">
        <v>927</v>
      </c>
      <c r="G365" t="s">
        <v>33</v>
      </c>
      <c r="H365">
        <v>11.24</v>
      </c>
      <c r="I365">
        <v>90</v>
      </c>
      <c r="J365">
        <v>3524</v>
      </c>
      <c r="K365" t="s">
        <v>34</v>
      </c>
      <c r="L365">
        <v>75</v>
      </c>
      <c r="M365" t="s">
        <v>22</v>
      </c>
      <c r="N365" t="s">
        <v>22</v>
      </c>
      <c r="O365" s="1">
        <v>45725</v>
      </c>
      <c r="P365" t="s">
        <v>1136</v>
      </c>
      <c r="Q365" t="s">
        <v>42</v>
      </c>
      <c r="R365" t="s">
        <v>1573</v>
      </c>
    </row>
    <row r="366" spans="1:18" x14ac:dyDescent="0.3">
      <c r="A366" t="s">
        <v>1137</v>
      </c>
      <c r="B366" t="s">
        <v>1138</v>
      </c>
      <c r="C366" t="s">
        <v>97</v>
      </c>
      <c r="D366">
        <v>825</v>
      </c>
      <c r="E366">
        <v>110</v>
      </c>
      <c r="F366">
        <v>539</v>
      </c>
      <c r="G366" t="s">
        <v>50</v>
      </c>
      <c r="H366">
        <v>10.61</v>
      </c>
      <c r="I366">
        <v>77</v>
      </c>
      <c r="J366">
        <v>2666</v>
      </c>
      <c r="K366" t="s">
        <v>46</v>
      </c>
      <c r="L366">
        <v>90</v>
      </c>
      <c r="M366" t="s">
        <v>28</v>
      </c>
      <c r="N366" t="s">
        <v>22</v>
      </c>
      <c r="O366" s="1">
        <v>45745</v>
      </c>
      <c r="P366" t="s">
        <v>1139</v>
      </c>
      <c r="Q366" t="s">
        <v>71</v>
      </c>
      <c r="R366" t="s">
        <v>1573</v>
      </c>
    </row>
    <row r="367" spans="1:18" x14ac:dyDescent="0.3">
      <c r="A367" t="s">
        <v>1140</v>
      </c>
      <c r="B367" t="s">
        <v>1141</v>
      </c>
      <c r="C367" t="s">
        <v>104</v>
      </c>
      <c r="D367">
        <v>2898</v>
      </c>
      <c r="E367">
        <v>1244</v>
      </c>
      <c r="F367">
        <v>381</v>
      </c>
      <c r="G367" t="s">
        <v>33</v>
      </c>
      <c r="H367">
        <v>4.72</v>
      </c>
      <c r="I367">
        <v>90</v>
      </c>
      <c r="J367">
        <v>573</v>
      </c>
      <c r="K367" t="s">
        <v>46</v>
      </c>
      <c r="L367">
        <v>88</v>
      </c>
      <c r="M367" t="s">
        <v>28</v>
      </c>
      <c r="N367" t="s">
        <v>28</v>
      </c>
      <c r="O367" s="1">
        <v>45741</v>
      </c>
      <c r="P367" t="s">
        <v>1142</v>
      </c>
      <c r="Q367" t="s">
        <v>24</v>
      </c>
      <c r="R367" t="s">
        <v>1561</v>
      </c>
    </row>
    <row r="368" spans="1:18" x14ac:dyDescent="0.3">
      <c r="A368" t="s">
        <v>1143</v>
      </c>
      <c r="B368" t="s">
        <v>1144</v>
      </c>
      <c r="C368" t="s">
        <v>132</v>
      </c>
      <c r="D368">
        <v>3453</v>
      </c>
      <c r="E368">
        <v>1354</v>
      </c>
      <c r="F368">
        <v>655</v>
      </c>
      <c r="G368" t="s">
        <v>40</v>
      </c>
      <c r="H368">
        <v>2.58</v>
      </c>
      <c r="I368">
        <v>60</v>
      </c>
      <c r="J368">
        <v>1898</v>
      </c>
      <c r="K368" t="s">
        <v>21</v>
      </c>
      <c r="L368">
        <v>91</v>
      </c>
      <c r="M368" t="s">
        <v>22</v>
      </c>
      <c r="N368" t="s">
        <v>22</v>
      </c>
      <c r="O368" s="1">
        <v>45746</v>
      </c>
      <c r="P368" t="s">
        <v>1145</v>
      </c>
      <c r="Q368" t="s">
        <v>42</v>
      </c>
      <c r="R368" t="s">
        <v>1571</v>
      </c>
    </row>
    <row r="369" spans="1:18" x14ac:dyDescent="0.3">
      <c r="A369" t="s">
        <v>1146</v>
      </c>
      <c r="B369" t="s">
        <v>1147</v>
      </c>
      <c r="C369" t="s">
        <v>97</v>
      </c>
      <c r="D369">
        <v>4563</v>
      </c>
      <c r="E369">
        <v>1889</v>
      </c>
      <c r="F369">
        <v>602</v>
      </c>
      <c r="G369" t="s">
        <v>50</v>
      </c>
      <c r="H369">
        <v>12.17</v>
      </c>
      <c r="I369">
        <v>72</v>
      </c>
      <c r="J369">
        <v>1932</v>
      </c>
      <c r="K369" t="s">
        <v>34</v>
      </c>
      <c r="L369">
        <v>97</v>
      </c>
      <c r="M369" t="s">
        <v>22</v>
      </c>
      <c r="N369" t="s">
        <v>22</v>
      </c>
      <c r="O369" s="1">
        <v>45728</v>
      </c>
      <c r="P369" t="s">
        <v>1148</v>
      </c>
      <c r="Q369" t="s">
        <v>75</v>
      </c>
      <c r="R369" t="s">
        <v>1580</v>
      </c>
    </row>
    <row r="370" spans="1:18" x14ac:dyDescent="0.3">
      <c r="A370" t="s">
        <v>1149</v>
      </c>
      <c r="B370" t="s">
        <v>1150</v>
      </c>
      <c r="C370" t="s">
        <v>81</v>
      </c>
      <c r="D370">
        <v>4023</v>
      </c>
      <c r="E370">
        <v>786</v>
      </c>
      <c r="F370">
        <v>994</v>
      </c>
      <c r="G370" t="s">
        <v>50</v>
      </c>
      <c r="H370">
        <v>11.97</v>
      </c>
      <c r="I370">
        <v>72</v>
      </c>
      <c r="J370">
        <v>4543</v>
      </c>
      <c r="K370" t="s">
        <v>46</v>
      </c>
      <c r="L370">
        <v>55</v>
      </c>
      <c r="M370" t="s">
        <v>28</v>
      </c>
      <c r="N370" t="s">
        <v>28</v>
      </c>
      <c r="O370" s="1">
        <v>45740</v>
      </c>
      <c r="P370" t="s">
        <v>1151</v>
      </c>
      <c r="Q370" t="s">
        <v>52</v>
      </c>
      <c r="R370" t="s">
        <v>1562</v>
      </c>
    </row>
    <row r="371" spans="1:18" x14ac:dyDescent="0.3">
      <c r="A371" t="s">
        <v>1152</v>
      </c>
      <c r="B371" t="s">
        <v>1153</v>
      </c>
      <c r="C371" t="s">
        <v>97</v>
      </c>
      <c r="D371">
        <v>2546</v>
      </c>
      <c r="E371">
        <v>1435</v>
      </c>
      <c r="F371">
        <v>694</v>
      </c>
      <c r="G371" t="s">
        <v>20</v>
      </c>
      <c r="H371">
        <v>11.14</v>
      </c>
      <c r="I371">
        <v>47</v>
      </c>
      <c r="J371">
        <v>1553</v>
      </c>
      <c r="K371" t="s">
        <v>46</v>
      </c>
      <c r="L371">
        <v>72</v>
      </c>
      <c r="M371" t="s">
        <v>28</v>
      </c>
      <c r="N371" t="s">
        <v>28</v>
      </c>
      <c r="O371" s="1">
        <v>45720</v>
      </c>
      <c r="P371" t="s">
        <v>1154</v>
      </c>
      <c r="Q371" t="s">
        <v>24</v>
      </c>
      <c r="R371" t="s">
        <v>1562</v>
      </c>
    </row>
    <row r="372" spans="1:18" x14ac:dyDescent="0.3">
      <c r="A372" t="s">
        <v>1155</v>
      </c>
      <c r="B372" t="s">
        <v>1156</v>
      </c>
      <c r="C372" t="s">
        <v>39</v>
      </c>
      <c r="D372">
        <v>1346</v>
      </c>
      <c r="E372">
        <v>1509</v>
      </c>
      <c r="F372">
        <v>318</v>
      </c>
      <c r="G372" t="s">
        <v>20</v>
      </c>
      <c r="H372">
        <v>6.45</v>
      </c>
      <c r="I372">
        <v>55</v>
      </c>
      <c r="J372">
        <v>3328</v>
      </c>
      <c r="K372" t="s">
        <v>21</v>
      </c>
      <c r="L372">
        <v>89</v>
      </c>
      <c r="M372" t="s">
        <v>22</v>
      </c>
      <c r="N372" t="s">
        <v>22</v>
      </c>
      <c r="O372" s="1">
        <v>45729</v>
      </c>
      <c r="P372" t="s">
        <v>1157</v>
      </c>
      <c r="Q372" t="s">
        <v>36</v>
      </c>
      <c r="R372" t="s">
        <v>1562</v>
      </c>
    </row>
    <row r="373" spans="1:18" x14ac:dyDescent="0.3">
      <c r="A373" t="s">
        <v>1158</v>
      </c>
      <c r="B373" t="s">
        <v>1159</v>
      </c>
      <c r="C373" t="s">
        <v>27</v>
      </c>
      <c r="D373">
        <v>2637</v>
      </c>
      <c r="E373">
        <v>1729</v>
      </c>
      <c r="F373">
        <v>194</v>
      </c>
      <c r="G373" t="s">
        <v>50</v>
      </c>
      <c r="H373">
        <v>8.58</v>
      </c>
      <c r="I373">
        <v>36</v>
      </c>
      <c r="J373">
        <v>4956</v>
      </c>
      <c r="K373" t="s">
        <v>34</v>
      </c>
      <c r="L373">
        <v>87</v>
      </c>
      <c r="M373" t="s">
        <v>22</v>
      </c>
      <c r="N373" t="s">
        <v>22</v>
      </c>
      <c r="O373" s="1">
        <v>45717</v>
      </c>
      <c r="P373" t="s">
        <v>1160</v>
      </c>
      <c r="Q373" t="s">
        <v>71</v>
      </c>
      <c r="R373" t="s">
        <v>1573</v>
      </c>
    </row>
    <row r="374" spans="1:18" x14ac:dyDescent="0.3">
      <c r="A374" t="s">
        <v>1161</v>
      </c>
      <c r="B374" t="s">
        <v>1162</v>
      </c>
      <c r="C374" t="s">
        <v>97</v>
      </c>
      <c r="D374">
        <v>3198</v>
      </c>
      <c r="E374">
        <v>1123</v>
      </c>
      <c r="F374">
        <v>955</v>
      </c>
      <c r="G374" t="s">
        <v>50</v>
      </c>
      <c r="H374">
        <v>14.73</v>
      </c>
      <c r="I374">
        <v>59</v>
      </c>
      <c r="J374">
        <v>4588</v>
      </c>
      <c r="K374" t="s">
        <v>21</v>
      </c>
      <c r="L374">
        <v>78</v>
      </c>
      <c r="M374" t="s">
        <v>28</v>
      </c>
      <c r="N374" t="s">
        <v>28</v>
      </c>
      <c r="O374" s="1">
        <v>45730</v>
      </c>
      <c r="P374" t="s">
        <v>1163</v>
      </c>
      <c r="Q374" t="s">
        <v>60</v>
      </c>
      <c r="R374" t="s">
        <v>1564</v>
      </c>
    </row>
    <row r="375" spans="1:18" x14ac:dyDescent="0.3">
      <c r="A375" t="s">
        <v>1164</v>
      </c>
      <c r="B375" t="s">
        <v>1165</v>
      </c>
      <c r="C375" t="s">
        <v>81</v>
      </c>
      <c r="D375">
        <v>1402</v>
      </c>
      <c r="E375">
        <v>710</v>
      </c>
      <c r="F375">
        <v>530</v>
      </c>
      <c r="G375" t="s">
        <v>20</v>
      </c>
      <c r="H375">
        <v>7.27</v>
      </c>
      <c r="I375">
        <v>45</v>
      </c>
      <c r="J375">
        <v>3143</v>
      </c>
      <c r="K375" t="s">
        <v>46</v>
      </c>
      <c r="L375">
        <v>85</v>
      </c>
      <c r="M375" t="s">
        <v>22</v>
      </c>
      <c r="N375" t="s">
        <v>28</v>
      </c>
      <c r="O375" s="1">
        <v>45746</v>
      </c>
      <c r="P375" t="s">
        <v>1166</v>
      </c>
      <c r="Q375" t="s">
        <v>42</v>
      </c>
      <c r="R375" t="s">
        <v>1578</v>
      </c>
    </row>
    <row r="376" spans="1:18" x14ac:dyDescent="0.3">
      <c r="A376" t="s">
        <v>1167</v>
      </c>
      <c r="B376" t="s">
        <v>1168</v>
      </c>
      <c r="C376" t="s">
        <v>32</v>
      </c>
      <c r="D376">
        <v>1222</v>
      </c>
      <c r="E376">
        <v>1838</v>
      </c>
      <c r="F376">
        <v>470</v>
      </c>
      <c r="G376" t="s">
        <v>40</v>
      </c>
      <c r="H376">
        <v>5.99</v>
      </c>
      <c r="I376">
        <v>32</v>
      </c>
      <c r="J376">
        <v>4106</v>
      </c>
      <c r="K376" t="s">
        <v>21</v>
      </c>
      <c r="L376">
        <v>50</v>
      </c>
      <c r="M376" t="s">
        <v>28</v>
      </c>
      <c r="N376" t="s">
        <v>28</v>
      </c>
      <c r="O376" s="1">
        <v>45731</v>
      </c>
      <c r="P376" t="s">
        <v>1169</v>
      </c>
      <c r="Q376" t="s">
        <v>71</v>
      </c>
      <c r="R376" t="s">
        <v>1574</v>
      </c>
    </row>
    <row r="377" spans="1:18" x14ac:dyDescent="0.3">
      <c r="A377" t="s">
        <v>1170</v>
      </c>
      <c r="B377" t="s">
        <v>1171</v>
      </c>
      <c r="C377" t="s">
        <v>32</v>
      </c>
      <c r="D377">
        <v>4116</v>
      </c>
      <c r="E377">
        <v>562</v>
      </c>
      <c r="F377">
        <v>239</v>
      </c>
      <c r="G377" t="s">
        <v>33</v>
      </c>
      <c r="H377">
        <v>9.52</v>
      </c>
      <c r="I377">
        <v>65</v>
      </c>
      <c r="J377">
        <v>4512</v>
      </c>
      <c r="K377" t="s">
        <v>46</v>
      </c>
      <c r="L377">
        <v>52</v>
      </c>
      <c r="M377" t="s">
        <v>22</v>
      </c>
      <c r="N377" t="s">
        <v>22</v>
      </c>
      <c r="O377" s="1">
        <v>45717</v>
      </c>
      <c r="P377" t="s">
        <v>1172</v>
      </c>
      <c r="Q377" t="s">
        <v>71</v>
      </c>
      <c r="R377" t="s">
        <v>1574</v>
      </c>
    </row>
    <row r="378" spans="1:18" x14ac:dyDescent="0.3">
      <c r="A378" t="s">
        <v>1173</v>
      </c>
      <c r="B378" t="s">
        <v>1174</v>
      </c>
      <c r="C378" t="s">
        <v>346</v>
      </c>
      <c r="D378">
        <v>1670</v>
      </c>
      <c r="E378">
        <v>988</v>
      </c>
      <c r="F378">
        <v>67</v>
      </c>
      <c r="G378" t="s">
        <v>33</v>
      </c>
      <c r="H378">
        <v>6.74</v>
      </c>
      <c r="I378">
        <v>44</v>
      </c>
      <c r="J378">
        <v>2063</v>
      </c>
      <c r="K378" t="s">
        <v>21</v>
      </c>
      <c r="L378">
        <v>72</v>
      </c>
      <c r="M378" t="s">
        <v>28</v>
      </c>
      <c r="N378" t="s">
        <v>28</v>
      </c>
      <c r="O378" s="1">
        <v>45720</v>
      </c>
      <c r="P378" t="s">
        <v>1175</v>
      </c>
      <c r="Q378" t="s">
        <v>24</v>
      </c>
      <c r="R378" t="s">
        <v>1565</v>
      </c>
    </row>
    <row r="379" spans="1:18" x14ac:dyDescent="0.3">
      <c r="A379" t="s">
        <v>1176</v>
      </c>
      <c r="B379" t="s">
        <v>1177</v>
      </c>
      <c r="C379" t="s">
        <v>27</v>
      </c>
      <c r="D379">
        <v>1096</v>
      </c>
      <c r="E379">
        <v>1306</v>
      </c>
      <c r="F379">
        <v>53</v>
      </c>
      <c r="G379" t="s">
        <v>33</v>
      </c>
      <c r="H379">
        <v>7.56</v>
      </c>
      <c r="I379">
        <v>86</v>
      </c>
      <c r="J379">
        <v>1627</v>
      </c>
      <c r="K379" t="s">
        <v>46</v>
      </c>
      <c r="L379">
        <v>58</v>
      </c>
      <c r="M379" t="s">
        <v>22</v>
      </c>
      <c r="N379" t="s">
        <v>22</v>
      </c>
      <c r="O379" s="1">
        <v>45746</v>
      </c>
      <c r="P379" t="s">
        <v>1178</v>
      </c>
      <c r="Q379" t="s">
        <v>42</v>
      </c>
      <c r="R379" t="s">
        <v>1578</v>
      </c>
    </row>
    <row r="380" spans="1:18" x14ac:dyDescent="0.3">
      <c r="A380" t="s">
        <v>1179</v>
      </c>
      <c r="B380" t="s">
        <v>1180</v>
      </c>
      <c r="C380" t="s">
        <v>69</v>
      </c>
      <c r="D380">
        <v>1458</v>
      </c>
      <c r="E380">
        <v>674</v>
      </c>
      <c r="F380">
        <v>832</v>
      </c>
      <c r="G380" t="s">
        <v>40</v>
      </c>
      <c r="H380">
        <v>14.7</v>
      </c>
      <c r="I380">
        <v>39</v>
      </c>
      <c r="J380">
        <v>4973</v>
      </c>
      <c r="K380" t="s">
        <v>21</v>
      </c>
      <c r="L380">
        <v>55</v>
      </c>
      <c r="M380" t="s">
        <v>28</v>
      </c>
      <c r="N380" t="s">
        <v>22</v>
      </c>
      <c r="O380" s="1">
        <v>45746</v>
      </c>
      <c r="P380" t="s">
        <v>1181</v>
      </c>
      <c r="Q380" t="s">
        <v>42</v>
      </c>
      <c r="R380" t="s">
        <v>1579</v>
      </c>
    </row>
    <row r="381" spans="1:18" x14ac:dyDescent="0.3">
      <c r="A381" t="s">
        <v>1182</v>
      </c>
      <c r="B381" t="s">
        <v>1183</v>
      </c>
      <c r="C381" t="s">
        <v>132</v>
      </c>
      <c r="D381">
        <v>4266</v>
      </c>
      <c r="E381">
        <v>92</v>
      </c>
      <c r="F381">
        <v>142</v>
      </c>
      <c r="G381" t="s">
        <v>20</v>
      </c>
      <c r="H381">
        <v>10.4</v>
      </c>
      <c r="I381">
        <v>82</v>
      </c>
      <c r="J381">
        <v>3850</v>
      </c>
      <c r="K381" t="s">
        <v>21</v>
      </c>
      <c r="L381">
        <v>86</v>
      </c>
      <c r="M381" t="s">
        <v>22</v>
      </c>
      <c r="N381" t="s">
        <v>28</v>
      </c>
      <c r="O381" s="1">
        <v>45742</v>
      </c>
      <c r="P381" t="s">
        <v>1184</v>
      </c>
      <c r="Q381" t="s">
        <v>75</v>
      </c>
      <c r="R381" t="s">
        <v>1579</v>
      </c>
    </row>
    <row r="382" spans="1:18" x14ac:dyDescent="0.3">
      <c r="A382" t="s">
        <v>1185</v>
      </c>
      <c r="B382" t="s">
        <v>1186</v>
      </c>
      <c r="C382" t="s">
        <v>97</v>
      </c>
      <c r="D382">
        <v>4377</v>
      </c>
      <c r="E382">
        <v>341</v>
      </c>
      <c r="F382">
        <v>11</v>
      </c>
      <c r="G382" t="s">
        <v>50</v>
      </c>
      <c r="H382">
        <v>7.82</v>
      </c>
      <c r="I382">
        <v>86</v>
      </c>
      <c r="J382">
        <v>3865</v>
      </c>
      <c r="K382" t="s">
        <v>46</v>
      </c>
      <c r="L382">
        <v>77</v>
      </c>
      <c r="M382" t="s">
        <v>28</v>
      </c>
      <c r="N382" t="s">
        <v>22</v>
      </c>
      <c r="O382" s="1">
        <v>45721</v>
      </c>
      <c r="P382" t="s">
        <v>1187</v>
      </c>
      <c r="Q382" t="s">
        <v>75</v>
      </c>
      <c r="R382" t="s">
        <v>1572</v>
      </c>
    </row>
    <row r="383" spans="1:18" x14ac:dyDescent="0.3">
      <c r="A383" t="s">
        <v>1188</v>
      </c>
      <c r="B383" t="s">
        <v>1189</v>
      </c>
      <c r="C383" t="s">
        <v>81</v>
      </c>
      <c r="D383">
        <v>3009</v>
      </c>
      <c r="E383">
        <v>1774</v>
      </c>
      <c r="F383">
        <v>325</v>
      </c>
      <c r="G383" t="s">
        <v>50</v>
      </c>
      <c r="H383">
        <v>3.28</v>
      </c>
      <c r="I383">
        <v>57</v>
      </c>
      <c r="J383">
        <v>1584</v>
      </c>
      <c r="K383" t="s">
        <v>46</v>
      </c>
      <c r="L383">
        <v>91</v>
      </c>
      <c r="M383" t="s">
        <v>28</v>
      </c>
      <c r="N383" t="s">
        <v>28</v>
      </c>
      <c r="O383" s="1">
        <v>45727</v>
      </c>
      <c r="P383" t="s">
        <v>1190</v>
      </c>
      <c r="Q383" t="s">
        <v>24</v>
      </c>
      <c r="R383" t="s">
        <v>1572</v>
      </c>
    </row>
    <row r="384" spans="1:18" x14ac:dyDescent="0.3">
      <c r="A384" t="s">
        <v>1191</v>
      </c>
      <c r="B384" t="s">
        <v>1192</v>
      </c>
      <c r="C384" t="s">
        <v>346</v>
      </c>
      <c r="D384">
        <v>2152</v>
      </c>
      <c r="E384">
        <v>931</v>
      </c>
      <c r="F384">
        <v>405</v>
      </c>
      <c r="G384" t="s">
        <v>20</v>
      </c>
      <c r="H384">
        <v>6.94</v>
      </c>
      <c r="I384">
        <v>72</v>
      </c>
      <c r="J384">
        <v>3792</v>
      </c>
      <c r="K384" t="s">
        <v>21</v>
      </c>
      <c r="L384">
        <v>97</v>
      </c>
      <c r="M384" t="s">
        <v>22</v>
      </c>
      <c r="N384" t="s">
        <v>28</v>
      </c>
      <c r="O384" s="1">
        <v>45740</v>
      </c>
      <c r="P384" t="s">
        <v>1193</v>
      </c>
      <c r="Q384" t="s">
        <v>52</v>
      </c>
      <c r="R384" t="s">
        <v>1578</v>
      </c>
    </row>
    <row r="385" spans="1:18" x14ac:dyDescent="0.3">
      <c r="A385" t="s">
        <v>1194</v>
      </c>
      <c r="B385" t="s">
        <v>1195</v>
      </c>
      <c r="C385" t="s">
        <v>81</v>
      </c>
      <c r="D385">
        <v>3789</v>
      </c>
      <c r="E385">
        <v>882</v>
      </c>
      <c r="F385">
        <v>77</v>
      </c>
      <c r="G385" t="s">
        <v>50</v>
      </c>
      <c r="H385">
        <v>3.72</v>
      </c>
      <c r="I385">
        <v>80</v>
      </c>
      <c r="J385">
        <v>4716</v>
      </c>
      <c r="K385" t="s">
        <v>21</v>
      </c>
      <c r="L385">
        <v>51</v>
      </c>
      <c r="M385" t="s">
        <v>28</v>
      </c>
      <c r="N385" t="s">
        <v>28</v>
      </c>
      <c r="O385" s="1">
        <v>45727</v>
      </c>
      <c r="P385" t="s">
        <v>1196</v>
      </c>
      <c r="Q385" t="s">
        <v>24</v>
      </c>
      <c r="R385" t="s">
        <v>1579</v>
      </c>
    </row>
    <row r="386" spans="1:18" x14ac:dyDescent="0.3">
      <c r="A386" t="s">
        <v>1197</v>
      </c>
      <c r="B386" t="s">
        <v>1198</v>
      </c>
      <c r="C386" t="s">
        <v>69</v>
      </c>
      <c r="D386">
        <v>824</v>
      </c>
      <c r="E386">
        <v>1589</v>
      </c>
      <c r="F386">
        <v>509</v>
      </c>
      <c r="G386" t="s">
        <v>33</v>
      </c>
      <c r="H386">
        <v>12.62</v>
      </c>
      <c r="I386">
        <v>57</v>
      </c>
      <c r="J386">
        <v>1842</v>
      </c>
      <c r="K386" t="s">
        <v>34</v>
      </c>
      <c r="L386">
        <v>67</v>
      </c>
      <c r="M386" t="s">
        <v>22</v>
      </c>
      <c r="N386" t="s">
        <v>28</v>
      </c>
      <c r="O386" s="1">
        <v>45742</v>
      </c>
      <c r="P386" t="s">
        <v>1199</v>
      </c>
      <c r="Q386" t="s">
        <v>75</v>
      </c>
      <c r="R386" t="s">
        <v>1561</v>
      </c>
    </row>
    <row r="387" spans="1:18" x14ac:dyDescent="0.3">
      <c r="A387" t="s">
        <v>1200</v>
      </c>
      <c r="B387" t="s">
        <v>1201</v>
      </c>
      <c r="C387" t="s">
        <v>45</v>
      </c>
      <c r="D387">
        <v>4482</v>
      </c>
      <c r="E387">
        <v>1279</v>
      </c>
      <c r="F387">
        <v>960</v>
      </c>
      <c r="G387" t="s">
        <v>50</v>
      </c>
      <c r="H387">
        <v>9.85</v>
      </c>
      <c r="I387">
        <v>35</v>
      </c>
      <c r="J387">
        <v>4396</v>
      </c>
      <c r="K387" t="s">
        <v>34</v>
      </c>
      <c r="L387">
        <v>54</v>
      </c>
      <c r="M387" t="s">
        <v>22</v>
      </c>
      <c r="N387" t="s">
        <v>22</v>
      </c>
      <c r="O387" s="1">
        <v>45724</v>
      </c>
      <c r="P387" t="s">
        <v>1202</v>
      </c>
      <c r="Q387" t="s">
        <v>71</v>
      </c>
      <c r="R387" t="s">
        <v>1562</v>
      </c>
    </row>
    <row r="388" spans="1:18" x14ac:dyDescent="0.3">
      <c r="A388" t="s">
        <v>1203</v>
      </c>
      <c r="B388" t="s">
        <v>1204</v>
      </c>
      <c r="C388" t="s">
        <v>39</v>
      </c>
      <c r="D388">
        <v>3021</v>
      </c>
      <c r="E388">
        <v>1297</v>
      </c>
      <c r="F388">
        <v>183</v>
      </c>
      <c r="G388" t="s">
        <v>33</v>
      </c>
      <c r="H388">
        <v>11.48</v>
      </c>
      <c r="I388">
        <v>52</v>
      </c>
      <c r="J388">
        <v>3852</v>
      </c>
      <c r="K388" t="s">
        <v>21</v>
      </c>
      <c r="L388">
        <v>65</v>
      </c>
      <c r="M388" t="s">
        <v>28</v>
      </c>
      <c r="N388" t="s">
        <v>28</v>
      </c>
      <c r="O388" s="1">
        <v>45722</v>
      </c>
      <c r="P388" t="s">
        <v>1205</v>
      </c>
      <c r="Q388" t="s">
        <v>36</v>
      </c>
      <c r="R388" t="s">
        <v>1573</v>
      </c>
    </row>
    <row r="389" spans="1:18" x14ac:dyDescent="0.3">
      <c r="A389" t="s">
        <v>1206</v>
      </c>
      <c r="B389" t="s">
        <v>1207</v>
      </c>
      <c r="C389" t="s">
        <v>39</v>
      </c>
      <c r="D389">
        <v>3152</v>
      </c>
      <c r="E389">
        <v>546</v>
      </c>
      <c r="F389">
        <v>528</v>
      </c>
      <c r="G389" t="s">
        <v>33</v>
      </c>
      <c r="H389">
        <v>3.52</v>
      </c>
      <c r="I389">
        <v>30</v>
      </c>
      <c r="J389">
        <v>1312</v>
      </c>
      <c r="K389" t="s">
        <v>46</v>
      </c>
      <c r="L389">
        <v>56</v>
      </c>
      <c r="M389" t="s">
        <v>28</v>
      </c>
      <c r="N389" t="s">
        <v>22</v>
      </c>
      <c r="O389" s="1">
        <v>45737</v>
      </c>
      <c r="P389" t="s">
        <v>1208</v>
      </c>
      <c r="Q389" t="s">
        <v>60</v>
      </c>
      <c r="R389" t="s">
        <v>1572</v>
      </c>
    </row>
    <row r="390" spans="1:18" x14ac:dyDescent="0.3">
      <c r="A390" t="s">
        <v>1209</v>
      </c>
      <c r="B390" t="s">
        <v>1210</v>
      </c>
      <c r="C390" t="s">
        <v>132</v>
      </c>
      <c r="D390">
        <v>1493</v>
      </c>
      <c r="E390">
        <v>997</v>
      </c>
      <c r="F390">
        <v>980</v>
      </c>
      <c r="G390" t="s">
        <v>20</v>
      </c>
      <c r="H390">
        <v>6.75</v>
      </c>
      <c r="I390">
        <v>49</v>
      </c>
      <c r="J390">
        <v>2022</v>
      </c>
      <c r="K390" t="s">
        <v>34</v>
      </c>
      <c r="L390">
        <v>74</v>
      </c>
      <c r="M390" t="s">
        <v>22</v>
      </c>
      <c r="N390" t="s">
        <v>28</v>
      </c>
      <c r="O390" s="1">
        <v>45727</v>
      </c>
      <c r="P390" t="s">
        <v>1211</v>
      </c>
      <c r="Q390" t="s">
        <v>24</v>
      </c>
      <c r="R390" t="s">
        <v>1578</v>
      </c>
    </row>
    <row r="391" spans="1:18" x14ac:dyDescent="0.3">
      <c r="A391" t="s">
        <v>1212</v>
      </c>
      <c r="B391" t="s">
        <v>1213</v>
      </c>
      <c r="C391" t="s">
        <v>104</v>
      </c>
      <c r="D391">
        <v>628</v>
      </c>
      <c r="E391">
        <v>1541</v>
      </c>
      <c r="F391">
        <v>281</v>
      </c>
      <c r="G391" t="s">
        <v>20</v>
      </c>
      <c r="H391">
        <v>6.48</v>
      </c>
      <c r="I391">
        <v>73</v>
      </c>
      <c r="J391">
        <v>2475</v>
      </c>
      <c r="K391" t="s">
        <v>34</v>
      </c>
      <c r="L391">
        <v>92</v>
      </c>
      <c r="M391" t="s">
        <v>22</v>
      </c>
      <c r="N391" t="s">
        <v>28</v>
      </c>
      <c r="O391" s="1">
        <v>45732</v>
      </c>
      <c r="P391" t="s">
        <v>1214</v>
      </c>
      <c r="Q391" t="s">
        <v>42</v>
      </c>
      <c r="R391" t="s">
        <v>1564</v>
      </c>
    </row>
    <row r="392" spans="1:18" x14ac:dyDescent="0.3">
      <c r="A392" t="s">
        <v>1215</v>
      </c>
      <c r="B392" t="s">
        <v>1216</v>
      </c>
      <c r="C392" t="s">
        <v>58</v>
      </c>
      <c r="D392">
        <v>2074</v>
      </c>
      <c r="E392">
        <v>1139</v>
      </c>
      <c r="F392">
        <v>154</v>
      </c>
      <c r="G392" t="s">
        <v>50</v>
      </c>
      <c r="H392">
        <v>5.24</v>
      </c>
      <c r="I392">
        <v>77</v>
      </c>
      <c r="J392">
        <v>2874</v>
      </c>
      <c r="K392" t="s">
        <v>21</v>
      </c>
      <c r="L392">
        <v>94</v>
      </c>
      <c r="M392" t="s">
        <v>28</v>
      </c>
      <c r="N392" t="s">
        <v>28</v>
      </c>
      <c r="O392" s="1">
        <v>45717</v>
      </c>
      <c r="P392" t="s">
        <v>1217</v>
      </c>
      <c r="Q392" t="s">
        <v>71</v>
      </c>
      <c r="R392" t="s">
        <v>1561</v>
      </c>
    </row>
    <row r="393" spans="1:18" x14ac:dyDescent="0.3">
      <c r="A393" t="s">
        <v>1218</v>
      </c>
      <c r="B393" t="s">
        <v>1219</v>
      </c>
      <c r="C393" t="s">
        <v>104</v>
      </c>
      <c r="D393">
        <v>513</v>
      </c>
      <c r="E393">
        <v>21</v>
      </c>
      <c r="F393">
        <v>996</v>
      </c>
      <c r="G393" t="s">
        <v>33</v>
      </c>
      <c r="H393">
        <v>13.4</v>
      </c>
      <c r="I393">
        <v>45</v>
      </c>
      <c r="J393">
        <v>4793</v>
      </c>
      <c r="K393" t="s">
        <v>34</v>
      </c>
      <c r="L393">
        <v>69</v>
      </c>
      <c r="M393" t="s">
        <v>28</v>
      </c>
      <c r="N393" t="s">
        <v>22</v>
      </c>
      <c r="O393" s="1">
        <v>45722</v>
      </c>
      <c r="P393" t="s">
        <v>1220</v>
      </c>
      <c r="Q393" t="s">
        <v>36</v>
      </c>
      <c r="R393" t="s">
        <v>1561</v>
      </c>
    </row>
    <row r="394" spans="1:18" x14ac:dyDescent="0.3">
      <c r="A394" t="s">
        <v>1221</v>
      </c>
      <c r="B394" t="s">
        <v>1222</v>
      </c>
      <c r="C394" t="s">
        <v>58</v>
      </c>
      <c r="D394">
        <v>1302</v>
      </c>
      <c r="E394">
        <v>1167</v>
      </c>
      <c r="F394">
        <v>668</v>
      </c>
      <c r="G394" t="s">
        <v>20</v>
      </c>
      <c r="H394">
        <v>14.6</v>
      </c>
      <c r="I394">
        <v>85</v>
      </c>
      <c r="J394">
        <v>2197</v>
      </c>
      <c r="K394" t="s">
        <v>21</v>
      </c>
      <c r="L394">
        <v>99</v>
      </c>
      <c r="M394" t="s">
        <v>28</v>
      </c>
      <c r="N394" t="s">
        <v>22</v>
      </c>
      <c r="O394" s="1">
        <v>45725</v>
      </c>
      <c r="P394" t="s">
        <v>1223</v>
      </c>
      <c r="Q394" t="s">
        <v>42</v>
      </c>
      <c r="R394" t="s">
        <v>1563</v>
      </c>
    </row>
    <row r="395" spans="1:18" x14ac:dyDescent="0.3">
      <c r="A395" t="s">
        <v>1224</v>
      </c>
      <c r="B395" t="s">
        <v>1225</v>
      </c>
      <c r="C395" t="s">
        <v>58</v>
      </c>
      <c r="D395">
        <v>1081</v>
      </c>
      <c r="E395">
        <v>513</v>
      </c>
      <c r="F395">
        <v>800</v>
      </c>
      <c r="G395" t="s">
        <v>40</v>
      </c>
      <c r="H395">
        <v>7.23</v>
      </c>
      <c r="I395">
        <v>59</v>
      </c>
      <c r="J395">
        <v>3814</v>
      </c>
      <c r="K395" t="s">
        <v>34</v>
      </c>
      <c r="L395">
        <v>66</v>
      </c>
      <c r="M395" t="s">
        <v>22</v>
      </c>
      <c r="N395" t="s">
        <v>22</v>
      </c>
      <c r="O395" s="1">
        <v>45736</v>
      </c>
      <c r="P395" t="s">
        <v>1226</v>
      </c>
      <c r="Q395" t="s">
        <v>36</v>
      </c>
      <c r="R395" t="s">
        <v>1574</v>
      </c>
    </row>
    <row r="396" spans="1:18" x14ac:dyDescent="0.3">
      <c r="A396" t="s">
        <v>1227</v>
      </c>
      <c r="B396" t="s">
        <v>1228</v>
      </c>
      <c r="C396" t="s">
        <v>346</v>
      </c>
      <c r="D396">
        <v>3701</v>
      </c>
      <c r="E396">
        <v>1439</v>
      </c>
      <c r="F396">
        <v>887</v>
      </c>
      <c r="G396" t="s">
        <v>20</v>
      </c>
      <c r="H396">
        <v>12.54</v>
      </c>
      <c r="I396">
        <v>82</v>
      </c>
      <c r="J396">
        <v>3837</v>
      </c>
      <c r="K396" t="s">
        <v>21</v>
      </c>
      <c r="L396">
        <v>73</v>
      </c>
      <c r="M396" t="s">
        <v>22</v>
      </c>
      <c r="N396" t="s">
        <v>28</v>
      </c>
      <c r="O396" s="1">
        <v>45737</v>
      </c>
      <c r="P396" t="s">
        <v>1229</v>
      </c>
      <c r="Q396" t="s">
        <v>60</v>
      </c>
      <c r="R396" t="s">
        <v>1580</v>
      </c>
    </row>
    <row r="397" spans="1:18" x14ac:dyDescent="0.3">
      <c r="A397" t="s">
        <v>1230</v>
      </c>
      <c r="B397" t="s">
        <v>1231</v>
      </c>
      <c r="C397" t="s">
        <v>58</v>
      </c>
      <c r="D397">
        <v>249</v>
      </c>
      <c r="E397">
        <v>1918</v>
      </c>
      <c r="F397">
        <v>646</v>
      </c>
      <c r="G397" t="s">
        <v>20</v>
      </c>
      <c r="H397">
        <v>9.17</v>
      </c>
      <c r="I397">
        <v>53</v>
      </c>
      <c r="J397">
        <v>3983</v>
      </c>
      <c r="K397" t="s">
        <v>21</v>
      </c>
      <c r="L397">
        <v>79</v>
      </c>
      <c r="M397" t="s">
        <v>22</v>
      </c>
      <c r="N397" t="s">
        <v>22</v>
      </c>
      <c r="O397" s="1">
        <v>45726</v>
      </c>
      <c r="P397" t="s">
        <v>1232</v>
      </c>
      <c r="Q397" t="s">
        <v>52</v>
      </c>
      <c r="R397" t="s">
        <v>1564</v>
      </c>
    </row>
    <row r="398" spans="1:18" x14ac:dyDescent="0.3">
      <c r="A398" t="s">
        <v>1233</v>
      </c>
      <c r="B398" t="s">
        <v>1234</v>
      </c>
      <c r="C398" t="s">
        <v>32</v>
      </c>
      <c r="D398">
        <v>4739</v>
      </c>
      <c r="E398">
        <v>592</v>
      </c>
      <c r="F398">
        <v>176</v>
      </c>
      <c r="G398" t="s">
        <v>33</v>
      </c>
      <c r="H398">
        <v>8.86</v>
      </c>
      <c r="I398">
        <v>88</v>
      </c>
      <c r="J398">
        <v>2570</v>
      </c>
      <c r="K398" t="s">
        <v>46</v>
      </c>
      <c r="L398">
        <v>68</v>
      </c>
      <c r="M398" t="s">
        <v>22</v>
      </c>
      <c r="N398" t="s">
        <v>22</v>
      </c>
      <c r="O398" s="1">
        <v>45733</v>
      </c>
      <c r="P398" t="s">
        <v>1235</v>
      </c>
      <c r="Q398" t="s">
        <v>52</v>
      </c>
      <c r="R398" t="s">
        <v>1563</v>
      </c>
    </row>
    <row r="399" spans="1:18" x14ac:dyDescent="0.3">
      <c r="A399" t="s">
        <v>1236</v>
      </c>
      <c r="B399" t="s">
        <v>1237</v>
      </c>
      <c r="C399" t="s">
        <v>27</v>
      </c>
      <c r="D399">
        <v>796</v>
      </c>
      <c r="E399">
        <v>1422</v>
      </c>
      <c r="F399">
        <v>103</v>
      </c>
      <c r="G399" t="s">
        <v>33</v>
      </c>
      <c r="H399">
        <v>12.67</v>
      </c>
      <c r="I399">
        <v>44</v>
      </c>
      <c r="J399">
        <v>4205</v>
      </c>
      <c r="K399" t="s">
        <v>21</v>
      </c>
      <c r="L399">
        <v>52</v>
      </c>
      <c r="M399" t="s">
        <v>28</v>
      </c>
      <c r="N399" t="s">
        <v>22</v>
      </c>
      <c r="O399" s="1">
        <v>45730</v>
      </c>
      <c r="P399" t="s">
        <v>1238</v>
      </c>
      <c r="Q399" t="s">
        <v>60</v>
      </c>
      <c r="R399" t="s">
        <v>1571</v>
      </c>
    </row>
    <row r="400" spans="1:18" x14ac:dyDescent="0.3">
      <c r="A400" t="s">
        <v>1239</v>
      </c>
      <c r="B400" t="s">
        <v>1240</v>
      </c>
      <c r="C400" t="s">
        <v>132</v>
      </c>
      <c r="D400">
        <v>105</v>
      </c>
      <c r="E400">
        <v>34</v>
      </c>
      <c r="F400">
        <v>742</v>
      </c>
      <c r="G400" t="s">
        <v>50</v>
      </c>
      <c r="H400">
        <v>7.48</v>
      </c>
      <c r="I400">
        <v>41</v>
      </c>
      <c r="J400">
        <v>4667</v>
      </c>
      <c r="K400" t="s">
        <v>46</v>
      </c>
      <c r="L400">
        <v>56</v>
      </c>
      <c r="M400" t="s">
        <v>28</v>
      </c>
      <c r="N400" t="s">
        <v>22</v>
      </c>
      <c r="O400" s="1">
        <v>45746</v>
      </c>
      <c r="P400" t="s">
        <v>1241</v>
      </c>
      <c r="Q400" t="s">
        <v>42</v>
      </c>
      <c r="R400" t="s">
        <v>1563</v>
      </c>
    </row>
    <row r="401" spans="1:18" x14ac:dyDescent="0.3">
      <c r="A401" t="s">
        <v>1242</v>
      </c>
      <c r="B401" t="s">
        <v>1243</v>
      </c>
      <c r="C401" t="s">
        <v>69</v>
      </c>
      <c r="D401">
        <v>479</v>
      </c>
      <c r="E401">
        <v>917</v>
      </c>
      <c r="F401">
        <v>747</v>
      </c>
      <c r="G401" t="s">
        <v>50</v>
      </c>
      <c r="H401">
        <v>7.75</v>
      </c>
      <c r="I401">
        <v>85</v>
      </c>
      <c r="J401">
        <v>3167</v>
      </c>
      <c r="K401" t="s">
        <v>21</v>
      </c>
      <c r="L401">
        <v>94</v>
      </c>
      <c r="M401" t="s">
        <v>22</v>
      </c>
      <c r="N401" t="s">
        <v>22</v>
      </c>
      <c r="O401" s="1">
        <v>45718</v>
      </c>
      <c r="P401" t="s">
        <v>1244</v>
      </c>
      <c r="Q401" t="s">
        <v>42</v>
      </c>
      <c r="R401" t="s">
        <v>1565</v>
      </c>
    </row>
    <row r="402" spans="1:18" x14ac:dyDescent="0.3">
      <c r="A402" t="s">
        <v>1245</v>
      </c>
      <c r="B402" t="s">
        <v>1246</v>
      </c>
      <c r="C402" t="s">
        <v>346</v>
      </c>
      <c r="D402">
        <v>308</v>
      </c>
      <c r="E402">
        <v>1355</v>
      </c>
      <c r="F402">
        <v>355</v>
      </c>
      <c r="G402" t="s">
        <v>33</v>
      </c>
      <c r="H402">
        <v>9.23</v>
      </c>
      <c r="I402">
        <v>70</v>
      </c>
      <c r="J402">
        <v>3004</v>
      </c>
      <c r="K402" t="s">
        <v>21</v>
      </c>
      <c r="L402">
        <v>91</v>
      </c>
      <c r="M402" t="s">
        <v>22</v>
      </c>
      <c r="N402" t="s">
        <v>28</v>
      </c>
      <c r="O402" s="1">
        <v>45728</v>
      </c>
      <c r="P402" t="s">
        <v>1247</v>
      </c>
      <c r="Q402" t="s">
        <v>75</v>
      </c>
      <c r="R402" t="s">
        <v>1572</v>
      </c>
    </row>
    <row r="403" spans="1:18" x14ac:dyDescent="0.3">
      <c r="A403" t="s">
        <v>1248</v>
      </c>
      <c r="B403" t="s">
        <v>1249</v>
      </c>
      <c r="C403" t="s">
        <v>19</v>
      </c>
      <c r="D403">
        <v>2095</v>
      </c>
      <c r="E403">
        <v>483</v>
      </c>
      <c r="F403">
        <v>938</v>
      </c>
      <c r="G403" t="s">
        <v>20</v>
      </c>
      <c r="H403">
        <v>9.56</v>
      </c>
      <c r="I403">
        <v>83</v>
      </c>
      <c r="J403">
        <v>3958</v>
      </c>
      <c r="K403" t="s">
        <v>21</v>
      </c>
      <c r="L403">
        <v>50</v>
      </c>
      <c r="M403" t="s">
        <v>28</v>
      </c>
      <c r="N403" t="s">
        <v>22</v>
      </c>
      <c r="O403" s="1">
        <v>45745</v>
      </c>
      <c r="P403" t="s">
        <v>1250</v>
      </c>
      <c r="Q403" t="s">
        <v>71</v>
      </c>
      <c r="R403" t="s">
        <v>1564</v>
      </c>
    </row>
    <row r="404" spans="1:18" x14ac:dyDescent="0.3">
      <c r="A404" t="s">
        <v>1251</v>
      </c>
      <c r="B404" t="s">
        <v>1252</v>
      </c>
      <c r="C404" t="s">
        <v>81</v>
      </c>
      <c r="D404">
        <v>2112</v>
      </c>
      <c r="E404">
        <v>1703</v>
      </c>
      <c r="F404">
        <v>996</v>
      </c>
      <c r="G404" t="s">
        <v>40</v>
      </c>
      <c r="H404">
        <v>10.31</v>
      </c>
      <c r="I404">
        <v>67</v>
      </c>
      <c r="J404">
        <v>2472</v>
      </c>
      <c r="K404" t="s">
        <v>46</v>
      </c>
      <c r="L404">
        <v>54</v>
      </c>
      <c r="M404" t="s">
        <v>22</v>
      </c>
      <c r="N404" t="s">
        <v>28</v>
      </c>
      <c r="O404" s="1">
        <v>45743</v>
      </c>
      <c r="P404" t="s">
        <v>1253</v>
      </c>
      <c r="Q404" t="s">
        <v>36</v>
      </c>
      <c r="R404" t="s">
        <v>1565</v>
      </c>
    </row>
    <row r="405" spans="1:18" x14ac:dyDescent="0.3">
      <c r="A405" t="s">
        <v>1254</v>
      </c>
      <c r="B405" t="s">
        <v>1255</v>
      </c>
      <c r="C405" t="s">
        <v>69</v>
      </c>
      <c r="D405">
        <v>1480</v>
      </c>
      <c r="E405">
        <v>900</v>
      </c>
      <c r="F405">
        <v>775</v>
      </c>
      <c r="G405" t="s">
        <v>20</v>
      </c>
      <c r="H405">
        <v>10.63</v>
      </c>
      <c r="I405">
        <v>45</v>
      </c>
      <c r="J405">
        <v>1421</v>
      </c>
      <c r="K405" t="s">
        <v>21</v>
      </c>
      <c r="L405">
        <v>52</v>
      </c>
      <c r="M405" t="s">
        <v>22</v>
      </c>
      <c r="N405" t="s">
        <v>22</v>
      </c>
      <c r="O405" s="1">
        <v>45744</v>
      </c>
      <c r="P405" t="s">
        <v>1256</v>
      </c>
      <c r="Q405" t="s">
        <v>60</v>
      </c>
      <c r="R405" t="s">
        <v>1564</v>
      </c>
    </row>
    <row r="406" spans="1:18" x14ac:dyDescent="0.3">
      <c r="A406" t="s">
        <v>1257</v>
      </c>
      <c r="B406" t="s">
        <v>1258</v>
      </c>
      <c r="C406" t="s">
        <v>58</v>
      </c>
      <c r="D406">
        <v>4148</v>
      </c>
      <c r="E406">
        <v>1146</v>
      </c>
      <c r="F406">
        <v>75</v>
      </c>
      <c r="G406" t="s">
        <v>50</v>
      </c>
      <c r="H406">
        <v>4.83</v>
      </c>
      <c r="I406">
        <v>66</v>
      </c>
      <c r="J406">
        <v>1745</v>
      </c>
      <c r="K406" t="s">
        <v>46</v>
      </c>
      <c r="L406">
        <v>87</v>
      </c>
      <c r="M406" t="s">
        <v>22</v>
      </c>
      <c r="N406" t="s">
        <v>22</v>
      </c>
      <c r="O406" s="1">
        <v>45726</v>
      </c>
      <c r="P406" t="s">
        <v>1259</v>
      </c>
      <c r="Q406" t="s">
        <v>52</v>
      </c>
      <c r="R406" t="s">
        <v>1561</v>
      </c>
    </row>
    <row r="407" spans="1:18" x14ac:dyDescent="0.3">
      <c r="A407" t="s">
        <v>1260</v>
      </c>
      <c r="B407" t="s">
        <v>1261</v>
      </c>
      <c r="C407" t="s">
        <v>19</v>
      </c>
      <c r="D407">
        <v>783</v>
      </c>
      <c r="E407">
        <v>901</v>
      </c>
      <c r="F407">
        <v>745</v>
      </c>
      <c r="G407" t="s">
        <v>33</v>
      </c>
      <c r="H407">
        <v>4.16</v>
      </c>
      <c r="I407">
        <v>77</v>
      </c>
      <c r="J407">
        <v>3168</v>
      </c>
      <c r="K407" t="s">
        <v>46</v>
      </c>
      <c r="L407">
        <v>78</v>
      </c>
      <c r="M407" t="s">
        <v>28</v>
      </c>
      <c r="N407" t="s">
        <v>28</v>
      </c>
      <c r="O407" s="1">
        <v>45740</v>
      </c>
      <c r="P407" t="s">
        <v>1262</v>
      </c>
      <c r="Q407" t="s">
        <v>52</v>
      </c>
      <c r="R407" t="s">
        <v>1574</v>
      </c>
    </row>
    <row r="408" spans="1:18" x14ac:dyDescent="0.3">
      <c r="A408" t="s">
        <v>1263</v>
      </c>
      <c r="B408" t="s">
        <v>1264</v>
      </c>
      <c r="C408" t="s">
        <v>81</v>
      </c>
      <c r="D408">
        <v>2006</v>
      </c>
      <c r="E408">
        <v>1252</v>
      </c>
      <c r="F408">
        <v>302</v>
      </c>
      <c r="G408" t="s">
        <v>50</v>
      </c>
      <c r="H408">
        <v>4.07</v>
      </c>
      <c r="I408">
        <v>83</v>
      </c>
      <c r="J408">
        <v>101</v>
      </c>
      <c r="K408" t="s">
        <v>46</v>
      </c>
      <c r="L408">
        <v>94</v>
      </c>
      <c r="M408" t="s">
        <v>22</v>
      </c>
      <c r="N408" t="s">
        <v>28</v>
      </c>
      <c r="O408" s="1">
        <v>45717</v>
      </c>
      <c r="P408" t="s">
        <v>1265</v>
      </c>
      <c r="Q408" t="s">
        <v>71</v>
      </c>
      <c r="R408" t="s">
        <v>1573</v>
      </c>
    </row>
    <row r="409" spans="1:18" x14ac:dyDescent="0.3">
      <c r="A409" t="s">
        <v>1266</v>
      </c>
      <c r="B409" t="s">
        <v>1267</v>
      </c>
      <c r="C409" t="s">
        <v>69</v>
      </c>
      <c r="D409">
        <v>2991</v>
      </c>
      <c r="E409">
        <v>1682</v>
      </c>
      <c r="F409">
        <v>219</v>
      </c>
      <c r="G409" t="s">
        <v>33</v>
      </c>
      <c r="H409">
        <v>11.46</v>
      </c>
      <c r="I409">
        <v>90</v>
      </c>
      <c r="J409">
        <v>3388</v>
      </c>
      <c r="K409" t="s">
        <v>46</v>
      </c>
      <c r="L409">
        <v>70</v>
      </c>
      <c r="M409" t="s">
        <v>22</v>
      </c>
      <c r="N409" t="s">
        <v>22</v>
      </c>
      <c r="O409" s="1">
        <v>45729</v>
      </c>
      <c r="P409" t="s">
        <v>1268</v>
      </c>
      <c r="Q409" t="s">
        <v>36</v>
      </c>
      <c r="R409" t="s">
        <v>1578</v>
      </c>
    </row>
    <row r="410" spans="1:18" x14ac:dyDescent="0.3">
      <c r="A410" t="s">
        <v>1269</v>
      </c>
      <c r="B410" t="s">
        <v>1270</v>
      </c>
      <c r="C410" t="s">
        <v>104</v>
      </c>
      <c r="D410">
        <v>1558</v>
      </c>
      <c r="E410">
        <v>527</v>
      </c>
      <c r="F410">
        <v>574</v>
      </c>
      <c r="G410" t="s">
        <v>40</v>
      </c>
      <c r="H410">
        <v>13.5</v>
      </c>
      <c r="I410">
        <v>32</v>
      </c>
      <c r="J410">
        <v>2746</v>
      </c>
      <c r="K410" t="s">
        <v>46</v>
      </c>
      <c r="L410">
        <v>65</v>
      </c>
      <c r="M410" t="s">
        <v>22</v>
      </c>
      <c r="N410" t="s">
        <v>22</v>
      </c>
      <c r="O410" s="1">
        <v>45719</v>
      </c>
      <c r="P410" t="s">
        <v>1271</v>
      </c>
      <c r="Q410" t="s">
        <v>52</v>
      </c>
      <c r="R410" t="s">
        <v>1580</v>
      </c>
    </row>
    <row r="411" spans="1:18" x14ac:dyDescent="0.3">
      <c r="A411" t="s">
        <v>1272</v>
      </c>
      <c r="B411" t="s">
        <v>1273</v>
      </c>
      <c r="C411" t="s">
        <v>97</v>
      </c>
      <c r="D411">
        <v>1030</v>
      </c>
      <c r="E411">
        <v>1592</v>
      </c>
      <c r="F411">
        <v>223</v>
      </c>
      <c r="G411" t="s">
        <v>20</v>
      </c>
      <c r="H411">
        <v>9.82</v>
      </c>
      <c r="I411">
        <v>33</v>
      </c>
      <c r="J411">
        <v>3680</v>
      </c>
      <c r="K411" t="s">
        <v>21</v>
      </c>
      <c r="L411">
        <v>59</v>
      </c>
      <c r="M411" t="s">
        <v>28</v>
      </c>
      <c r="N411" t="s">
        <v>22</v>
      </c>
      <c r="O411" s="1">
        <v>45738</v>
      </c>
      <c r="P411" t="s">
        <v>1274</v>
      </c>
      <c r="Q411" t="s">
        <v>71</v>
      </c>
      <c r="R411" t="s">
        <v>1579</v>
      </c>
    </row>
    <row r="412" spans="1:18" x14ac:dyDescent="0.3">
      <c r="A412" t="s">
        <v>1275</v>
      </c>
      <c r="B412" t="s">
        <v>1276</v>
      </c>
      <c r="C412" t="s">
        <v>81</v>
      </c>
      <c r="D412">
        <v>4728</v>
      </c>
      <c r="E412">
        <v>162</v>
      </c>
      <c r="F412">
        <v>768</v>
      </c>
      <c r="G412" t="s">
        <v>40</v>
      </c>
      <c r="H412">
        <v>10.52</v>
      </c>
      <c r="I412">
        <v>83</v>
      </c>
      <c r="J412">
        <v>2190</v>
      </c>
      <c r="K412" t="s">
        <v>21</v>
      </c>
      <c r="L412">
        <v>66</v>
      </c>
      <c r="M412" t="s">
        <v>28</v>
      </c>
      <c r="N412" t="s">
        <v>22</v>
      </c>
      <c r="O412" s="1">
        <v>45746</v>
      </c>
      <c r="P412" t="s">
        <v>1277</v>
      </c>
      <c r="Q412" t="s">
        <v>42</v>
      </c>
      <c r="R412" t="s">
        <v>1572</v>
      </c>
    </row>
    <row r="413" spans="1:18" x14ac:dyDescent="0.3">
      <c r="A413" t="s">
        <v>1278</v>
      </c>
      <c r="B413" t="s">
        <v>1279</v>
      </c>
      <c r="C413" t="s">
        <v>58</v>
      </c>
      <c r="D413">
        <v>336</v>
      </c>
      <c r="E413">
        <v>195</v>
      </c>
      <c r="F413">
        <v>759</v>
      </c>
      <c r="G413" t="s">
        <v>50</v>
      </c>
      <c r="H413">
        <v>2.15</v>
      </c>
      <c r="I413">
        <v>74</v>
      </c>
      <c r="J413">
        <v>2156</v>
      </c>
      <c r="K413" t="s">
        <v>34</v>
      </c>
      <c r="L413">
        <v>90</v>
      </c>
      <c r="M413" t="s">
        <v>22</v>
      </c>
      <c r="N413" t="s">
        <v>22</v>
      </c>
      <c r="O413" s="1">
        <v>45725</v>
      </c>
      <c r="P413" t="s">
        <v>1280</v>
      </c>
      <c r="Q413" t="s">
        <v>42</v>
      </c>
      <c r="R413" t="s">
        <v>1580</v>
      </c>
    </row>
    <row r="414" spans="1:18" x14ac:dyDescent="0.3">
      <c r="A414" t="s">
        <v>1281</v>
      </c>
      <c r="B414" t="s">
        <v>1282</v>
      </c>
      <c r="C414" t="s">
        <v>69</v>
      </c>
      <c r="D414">
        <v>2991</v>
      </c>
      <c r="E414">
        <v>1241</v>
      </c>
      <c r="F414">
        <v>594</v>
      </c>
      <c r="G414" t="s">
        <v>20</v>
      </c>
      <c r="H414">
        <v>10.95</v>
      </c>
      <c r="I414">
        <v>63</v>
      </c>
      <c r="J414">
        <v>141</v>
      </c>
      <c r="K414" t="s">
        <v>34</v>
      </c>
      <c r="L414">
        <v>50</v>
      </c>
      <c r="M414" t="s">
        <v>28</v>
      </c>
      <c r="N414" t="s">
        <v>28</v>
      </c>
      <c r="O414" s="1">
        <v>45725</v>
      </c>
      <c r="P414" t="s">
        <v>1283</v>
      </c>
      <c r="Q414" t="s">
        <v>42</v>
      </c>
      <c r="R414" t="s">
        <v>1565</v>
      </c>
    </row>
    <row r="415" spans="1:18" x14ac:dyDescent="0.3">
      <c r="A415" t="s">
        <v>1284</v>
      </c>
      <c r="B415" t="s">
        <v>1285</v>
      </c>
      <c r="C415" t="s">
        <v>346</v>
      </c>
      <c r="D415">
        <v>3947</v>
      </c>
      <c r="E415">
        <v>1069</v>
      </c>
      <c r="F415">
        <v>801</v>
      </c>
      <c r="G415" t="s">
        <v>50</v>
      </c>
      <c r="H415">
        <v>2.37</v>
      </c>
      <c r="I415">
        <v>89</v>
      </c>
      <c r="J415">
        <v>4260</v>
      </c>
      <c r="K415" t="s">
        <v>46</v>
      </c>
      <c r="L415">
        <v>66</v>
      </c>
      <c r="M415" t="s">
        <v>22</v>
      </c>
      <c r="N415" t="s">
        <v>28</v>
      </c>
      <c r="O415" s="1">
        <v>45731</v>
      </c>
      <c r="P415" t="s">
        <v>1286</v>
      </c>
      <c r="Q415" t="s">
        <v>71</v>
      </c>
      <c r="R415" t="s">
        <v>1563</v>
      </c>
    </row>
    <row r="416" spans="1:18" x14ac:dyDescent="0.3">
      <c r="A416" t="s">
        <v>1287</v>
      </c>
      <c r="B416" t="s">
        <v>1288</v>
      </c>
      <c r="C416" t="s">
        <v>32</v>
      </c>
      <c r="D416">
        <v>3642</v>
      </c>
      <c r="E416">
        <v>1623</v>
      </c>
      <c r="F416">
        <v>785</v>
      </c>
      <c r="G416" t="s">
        <v>40</v>
      </c>
      <c r="H416">
        <v>14.23</v>
      </c>
      <c r="I416">
        <v>42</v>
      </c>
      <c r="J416">
        <v>4707</v>
      </c>
      <c r="K416" t="s">
        <v>21</v>
      </c>
      <c r="L416">
        <v>50</v>
      </c>
      <c r="M416" t="s">
        <v>22</v>
      </c>
      <c r="N416" t="s">
        <v>22</v>
      </c>
      <c r="O416" s="1">
        <v>45723</v>
      </c>
      <c r="P416" t="s">
        <v>1289</v>
      </c>
      <c r="Q416" t="s">
        <v>60</v>
      </c>
      <c r="R416" t="s">
        <v>1564</v>
      </c>
    </row>
    <row r="417" spans="1:18" x14ac:dyDescent="0.3">
      <c r="A417" t="s">
        <v>1290</v>
      </c>
      <c r="B417" t="s">
        <v>1291</v>
      </c>
      <c r="C417" t="s">
        <v>27</v>
      </c>
      <c r="D417">
        <v>1220</v>
      </c>
      <c r="E417">
        <v>1488</v>
      </c>
      <c r="F417">
        <v>593</v>
      </c>
      <c r="G417" t="s">
        <v>50</v>
      </c>
      <c r="H417">
        <v>8.31</v>
      </c>
      <c r="I417">
        <v>86</v>
      </c>
      <c r="J417">
        <v>1083</v>
      </c>
      <c r="K417" t="s">
        <v>21</v>
      </c>
      <c r="L417">
        <v>90</v>
      </c>
      <c r="M417" t="s">
        <v>28</v>
      </c>
      <c r="N417" t="s">
        <v>22</v>
      </c>
      <c r="O417" s="1">
        <v>45743</v>
      </c>
      <c r="P417" t="s">
        <v>1292</v>
      </c>
      <c r="Q417" t="s">
        <v>36</v>
      </c>
      <c r="R417" t="s">
        <v>1578</v>
      </c>
    </row>
    <row r="418" spans="1:18" x14ac:dyDescent="0.3">
      <c r="A418" t="s">
        <v>1293</v>
      </c>
      <c r="B418" t="s">
        <v>1294</v>
      </c>
      <c r="C418" t="s">
        <v>69</v>
      </c>
      <c r="D418">
        <v>4630</v>
      </c>
      <c r="E418">
        <v>79</v>
      </c>
      <c r="F418">
        <v>406</v>
      </c>
      <c r="G418" t="s">
        <v>50</v>
      </c>
      <c r="H418">
        <v>4.8600000000000003</v>
      </c>
      <c r="I418">
        <v>51</v>
      </c>
      <c r="J418">
        <v>457</v>
      </c>
      <c r="K418" t="s">
        <v>34</v>
      </c>
      <c r="L418">
        <v>68</v>
      </c>
      <c r="M418" t="s">
        <v>22</v>
      </c>
      <c r="N418" t="s">
        <v>28</v>
      </c>
      <c r="O418" s="1">
        <v>45733</v>
      </c>
      <c r="P418" t="s">
        <v>1295</v>
      </c>
      <c r="Q418" t="s">
        <v>52</v>
      </c>
      <c r="R418" t="s">
        <v>1578</v>
      </c>
    </row>
    <row r="419" spans="1:18" x14ac:dyDescent="0.3">
      <c r="A419" t="s">
        <v>1296</v>
      </c>
      <c r="B419" t="s">
        <v>1297</v>
      </c>
      <c r="C419" t="s">
        <v>39</v>
      </c>
      <c r="D419">
        <v>3160</v>
      </c>
      <c r="E419">
        <v>1972</v>
      </c>
      <c r="F419">
        <v>729</v>
      </c>
      <c r="G419" t="s">
        <v>50</v>
      </c>
      <c r="H419">
        <v>6.63</v>
      </c>
      <c r="I419">
        <v>38</v>
      </c>
      <c r="J419">
        <v>4906</v>
      </c>
      <c r="K419" t="s">
        <v>34</v>
      </c>
      <c r="L419">
        <v>88</v>
      </c>
      <c r="M419" t="s">
        <v>22</v>
      </c>
      <c r="N419" t="s">
        <v>28</v>
      </c>
      <c r="O419" s="1">
        <v>45727</v>
      </c>
      <c r="P419" t="s">
        <v>1298</v>
      </c>
      <c r="Q419" t="s">
        <v>24</v>
      </c>
      <c r="R419" t="s">
        <v>1565</v>
      </c>
    </row>
    <row r="420" spans="1:18" x14ac:dyDescent="0.3">
      <c r="A420" t="s">
        <v>1299</v>
      </c>
      <c r="B420" t="s">
        <v>1300</v>
      </c>
      <c r="C420" t="s">
        <v>104</v>
      </c>
      <c r="D420">
        <v>4930</v>
      </c>
      <c r="E420">
        <v>1113</v>
      </c>
      <c r="F420">
        <v>307</v>
      </c>
      <c r="G420" t="s">
        <v>33</v>
      </c>
      <c r="H420">
        <v>11.96</v>
      </c>
      <c r="I420">
        <v>47</v>
      </c>
      <c r="J420">
        <v>4679</v>
      </c>
      <c r="K420" t="s">
        <v>21</v>
      </c>
      <c r="L420">
        <v>70</v>
      </c>
      <c r="M420" t="s">
        <v>22</v>
      </c>
      <c r="N420" t="s">
        <v>22</v>
      </c>
      <c r="O420" s="1">
        <v>45744</v>
      </c>
      <c r="P420" t="s">
        <v>1301</v>
      </c>
      <c r="Q420" t="s">
        <v>60</v>
      </c>
      <c r="R420" t="s">
        <v>1572</v>
      </c>
    </row>
    <row r="421" spans="1:18" x14ac:dyDescent="0.3">
      <c r="A421" t="s">
        <v>1302</v>
      </c>
      <c r="B421" t="s">
        <v>1303</v>
      </c>
      <c r="C421" t="s">
        <v>39</v>
      </c>
      <c r="D421">
        <v>2409</v>
      </c>
      <c r="E421">
        <v>713</v>
      </c>
      <c r="F421">
        <v>290</v>
      </c>
      <c r="G421" t="s">
        <v>33</v>
      </c>
      <c r="H421">
        <v>11.84</v>
      </c>
      <c r="I421">
        <v>88</v>
      </c>
      <c r="J421">
        <v>687</v>
      </c>
      <c r="K421" t="s">
        <v>46</v>
      </c>
      <c r="L421">
        <v>67</v>
      </c>
      <c r="M421" t="s">
        <v>22</v>
      </c>
      <c r="N421" t="s">
        <v>22</v>
      </c>
      <c r="O421" s="1">
        <v>45737</v>
      </c>
      <c r="P421" t="s">
        <v>1304</v>
      </c>
      <c r="Q421" t="s">
        <v>60</v>
      </c>
      <c r="R421" t="s">
        <v>1579</v>
      </c>
    </row>
    <row r="422" spans="1:18" x14ac:dyDescent="0.3">
      <c r="A422" t="s">
        <v>1305</v>
      </c>
      <c r="B422" t="s">
        <v>1306</v>
      </c>
      <c r="C422" t="s">
        <v>132</v>
      </c>
      <c r="D422">
        <v>945</v>
      </c>
      <c r="E422">
        <v>1742</v>
      </c>
      <c r="F422">
        <v>455</v>
      </c>
      <c r="G422" t="s">
        <v>33</v>
      </c>
      <c r="H422">
        <v>10.86</v>
      </c>
      <c r="I422">
        <v>42</v>
      </c>
      <c r="J422">
        <v>2571</v>
      </c>
      <c r="K422" t="s">
        <v>21</v>
      </c>
      <c r="L422">
        <v>79</v>
      </c>
      <c r="M422" t="s">
        <v>22</v>
      </c>
      <c r="N422" t="s">
        <v>22</v>
      </c>
      <c r="O422" s="1">
        <v>45724</v>
      </c>
      <c r="P422" t="s">
        <v>1307</v>
      </c>
      <c r="Q422" t="s">
        <v>71</v>
      </c>
      <c r="R422" t="s">
        <v>1574</v>
      </c>
    </row>
    <row r="423" spans="1:18" x14ac:dyDescent="0.3">
      <c r="A423" t="s">
        <v>1308</v>
      </c>
      <c r="B423" t="s">
        <v>1309</v>
      </c>
      <c r="C423" t="s">
        <v>69</v>
      </c>
      <c r="D423">
        <v>487</v>
      </c>
      <c r="E423">
        <v>1344</v>
      </c>
      <c r="F423">
        <v>349</v>
      </c>
      <c r="G423" t="s">
        <v>20</v>
      </c>
      <c r="H423">
        <v>11.52</v>
      </c>
      <c r="I423">
        <v>34</v>
      </c>
      <c r="J423">
        <v>3220</v>
      </c>
      <c r="K423" t="s">
        <v>21</v>
      </c>
      <c r="L423">
        <v>50</v>
      </c>
      <c r="M423" t="s">
        <v>22</v>
      </c>
      <c r="N423" t="s">
        <v>22</v>
      </c>
      <c r="O423" s="1">
        <v>45720</v>
      </c>
      <c r="P423" t="s">
        <v>1310</v>
      </c>
      <c r="Q423" t="s">
        <v>24</v>
      </c>
      <c r="R423" t="s">
        <v>1574</v>
      </c>
    </row>
    <row r="424" spans="1:18" x14ac:dyDescent="0.3">
      <c r="A424" t="s">
        <v>1311</v>
      </c>
      <c r="B424" t="s">
        <v>1312</v>
      </c>
      <c r="C424" t="s">
        <v>69</v>
      </c>
      <c r="D424">
        <v>1493</v>
      </c>
      <c r="E424">
        <v>279</v>
      </c>
      <c r="F424">
        <v>287</v>
      </c>
      <c r="G424" t="s">
        <v>50</v>
      </c>
      <c r="H424">
        <v>10.66</v>
      </c>
      <c r="I424">
        <v>58</v>
      </c>
      <c r="J424">
        <v>2537</v>
      </c>
      <c r="K424" t="s">
        <v>34</v>
      </c>
      <c r="L424">
        <v>86</v>
      </c>
      <c r="M424" t="s">
        <v>22</v>
      </c>
      <c r="N424" t="s">
        <v>28</v>
      </c>
      <c r="O424" s="1">
        <v>45743</v>
      </c>
      <c r="P424" t="s">
        <v>1313</v>
      </c>
      <c r="Q424" t="s">
        <v>36</v>
      </c>
      <c r="R424" t="s">
        <v>1562</v>
      </c>
    </row>
    <row r="425" spans="1:18" x14ac:dyDescent="0.3">
      <c r="A425" t="s">
        <v>1314</v>
      </c>
      <c r="B425" t="s">
        <v>1315</v>
      </c>
      <c r="C425" t="s">
        <v>132</v>
      </c>
      <c r="D425">
        <v>859</v>
      </c>
      <c r="E425">
        <v>901</v>
      </c>
      <c r="F425">
        <v>859</v>
      </c>
      <c r="G425" t="s">
        <v>50</v>
      </c>
      <c r="H425">
        <v>1.81</v>
      </c>
      <c r="I425">
        <v>59</v>
      </c>
      <c r="J425">
        <v>3887</v>
      </c>
      <c r="K425" t="s">
        <v>21</v>
      </c>
      <c r="L425">
        <v>67</v>
      </c>
      <c r="M425" t="s">
        <v>22</v>
      </c>
      <c r="N425" t="s">
        <v>22</v>
      </c>
      <c r="O425" s="1">
        <v>45727</v>
      </c>
      <c r="P425" t="s">
        <v>1316</v>
      </c>
      <c r="Q425" t="s">
        <v>24</v>
      </c>
      <c r="R425" t="s">
        <v>1580</v>
      </c>
    </row>
    <row r="426" spans="1:18" x14ac:dyDescent="0.3">
      <c r="A426" t="s">
        <v>1317</v>
      </c>
      <c r="B426" t="s">
        <v>1318</v>
      </c>
      <c r="C426" t="s">
        <v>104</v>
      </c>
      <c r="D426">
        <v>2268</v>
      </c>
      <c r="E426">
        <v>1999</v>
      </c>
      <c r="F426">
        <v>336</v>
      </c>
      <c r="G426" t="s">
        <v>50</v>
      </c>
      <c r="H426">
        <v>7.22</v>
      </c>
      <c r="I426">
        <v>90</v>
      </c>
      <c r="J426">
        <v>2022</v>
      </c>
      <c r="K426" t="s">
        <v>21</v>
      </c>
      <c r="L426">
        <v>84</v>
      </c>
      <c r="M426" t="s">
        <v>28</v>
      </c>
      <c r="N426" t="s">
        <v>28</v>
      </c>
      <c r="O426" s="1">
        <v>45744</v>
      </c>
      <c r="P426" t="s">
        <v>1319</v>
      </c>
      <c r="Q426" t="s">
        <v>60</v>
      </c>
      <c r="R426" t="s">
        <v>1565</v>
      </c>
    </row>
    <row r="427" spans="1:18" x14ac:dyDescent="0.3">
      <c r="A427" t="s">
        <v>1320</v>
      </c>
      <c r="B427" t="s">
        <v>1321</v>
      </c>
      <c r="C427" t="s">
        <v>39</v>
      </c>
      <c r="D427">
        <v>1050</v>
      </c>
      <c r="E427">
        <v>945</v>
      </c>
      <c r="F427">
        <v>710</v>
      </c>
      <c r="G427" t="s">
        <v>33</v>
      </c>
      <c r="H427">
        <v>13.32</v>
      </c>
      <c r="I427">
        <v>32</v>
      </c>
      <c r="J427">
        <v>3874</v>
      </c>
      <c r="K427" t="s">
        <v>34</v>
      </c>
      <c r="L427">
        <v>67</v>
      </c>
      <c r="M427" t="s">
        <v>22</v>
      </c>
      <c r="N427" t="s">
        <v>22</v>
      </c>
      <c r="O427" s="1">
        <v>45717</v>
      </c>
      <c r="P427" t="s">
        <v>1322</v>
      </c>
      <c r="Q427" t="s">
        <v>71</v>
      </c>
      <c r="R427" t="s">
        <v>1565</v>
      </c>
    </row>
    <row r="428" spans="1:18" x14ac:dyDescent="0.3">
      <c r="A428" t="s">
        <v>1323</v>
      </c>
      <c r="B428" t="s">
        <v>1324</v>
      </c>
      <c r="C428" t="s">
        <v>81</v>
      </c>
      <c r="D428">
        <v>1739</v>
      </c>
      <c r="E428">
        <v>420</v>
      </c>
      <c r="F428">
        <v>904</v>
      </c>
      <c r="G428" t="s">
        <v>50</v>
      </c>
      <c r="H428">
        <v>9.15</v>
      </c>
      <c r="I428">
        <v>65</v>
      </c>
      <c r="J428">
        <v>1539</v>
      </c>
      <c r="K428" t="s">
        <v>46</v>
      </c>
      <c r="L428">
        <v>68</v>
      </c>
      <c r="M428" t="s">
        <v>28</v>
      </c>
      <c r="N428" t="s">
        <v>22</v>
      </c>
      <c r="O428" s="1">
        <v>45728</v>
      </c>
      <c r="P428" t="s">
        <v>1325</v>
      </c>
      <c r="Q428" t="s">
        <v>75</v>
      </c>
      <c r="R428" t="s">
        <v>1573</v>
      </c>
    </row>
    <row r="429" spans="1:18" x14ac:dyDescent="0.3">
      <c r="A429" t="s">
        <v>1326</v>
      </c>
      <c r="B429" t="s">
        <v>1327</v>
      </c>
      <c r="C429" t="s">
        <v>69</v>
      </c>
      <c r="D429">
        <v>4668</v>
      </c>
      <c r="E429">
        <v>257</v>
      </c>
      <c r="F429">
        <v>514</v>
      </c>
      <c r="G429" t="s">
        <v>33</v>
      </c>
      <c r="H429">
        <v>14.8</v>
      </c>
      <c r="I429">
        <v>51</v>
      </c>
      <c r="J429">
        <v>2245</v>
      </c>
      <c r="K429" t="s">
        <v>46</v>
      </c>
      <c r="L429">
        <v>78</v>
      </c>
      <c r="M429" t="s">
        <v>28</v>
      </c>
      <c r="N429" t="s">
        <v>28</v>
      </c>
      <c r="O429" s="1">
        <v>45743</v>
      </c>
      <c r="P429" t="s">
        <v>1328</v>
      </c>
      <c r="Q429" t="s">
        <v>36</v>
      </c>
      <c r="R429" t="s">
        <v>1571</v>
      </c>
    </row>
    <row r="430" spans="1:18" x14ac:dyDescent="0.3">
      <c r="A430" t="s">
        <v>1329</v>
      </c>
      <c r="B430" t="s">
        <v>1330</v>
      </c>
      <c r="C430" t="s">
        <v>132</v>
      </c>
      <c r="D430">
        <v>4919</v>
      </c>
      <c r="E430">
        <v>256</v>
      </c>
      <c r="F430">
        <v>173</v>
      </c>
      <c r="G430" t="s">
        <v>50</v>
      </c>
      <c r="H430">
        <v>3.94</v>
      </c>
      <c r="I430">
        <v>64</v>
      </c>
      <c r="J430">
        <v>2679</v>
      </c>
      <c r="K430" t="s">
        <v>46</v>
      </c>
      <c r="L430">
        <v>52</v>
      </c>
      <c r="M430" t="s">
        <v>22</v>
      </c>
      <c r="N430" t="s">
        <v>28</v>
      </c>
      <c r="O430" s="1">
        <v>45721</v>
      </c>
      <c r="P430" t="s">
        <v>1331</v>
      </c>
      <c r="Q430" t="s">
        <v>75</v>
      </c>
      <c r="R430" t="s">
        <v>1571</v>
      </c>
    </row>
    <row r="431" spans="1:18" x14ac:dyDescent="0.3">
      <c r="A431" t="s">
        <v>1332</v>
      </c>
      <c r="B431" t="s">
        <v>1333</v>
      </c>
      <c r="C431" t="s">
        <v>97</v>
      </c>
      <c r="D431">
        <v>4191</v>
      </c>
      <c r="E431">
        <v>1917</v>
      </c>
      <c r="F431">
        <v>773</v>
      </c>
      <c r="G431" t="s">
        <v>50</v>
      </c>
      <c r="H431">
        <v>11.82</v>
      </c>
      <c r="I431">
        <v>63</v>
      </c>
      <c r="J431">
        <v>2182</v>
      </c>
      <c r="K431" t="s">
        <v>34</v>
      </c>
      <c r="L431">
        <v>94</v>
      </c>
      <c r="M431" t="s">
        <v>22</v>
      </c>
      <c r="N431" t="s">
        <v>28</v>
      </c>
      <c r="O431" s="1">
        <v>45727</v>
      </c>
      <c r="P431" t="s">
        <v>1334</v>
      </c>
      <c r="Q431" t="s">
        <v>24</v>
      </c>
      <c r="R431" t="s">
        <v>1579</v>
      </c>
    </row>
    <row r="432" spans="1:18" x14ac:dyDescent="0.3">
      <c r="A432" t="s">
        <v>1335</v>
      </c>
      <c r="B432" t="s">
        <v>1336</v>
      </c>
      <c r="C432" t="s">
        <v>45</v>
      </c>
      <c r="D432">
        <v>394</v>
      </c>
      <c r="E432">
        <v>667</v>
      </c>
      <c r="F432">
        <v>896</v>
      </c>
      <c r="G432" t="s">
        <v>33</v>
      </c>
      <c r="H432">
        <v>4.4800000000000004</v>
      </c>
      <c r="I432">
        <v>30</v>
      </c>
      <c r="J432">
        <v>1771</v>
      </c>
      <c r="K432" t="s">
        <v>34</v>
      </c>
      <c r="L432">
        <v>78</v>
      </c>
      <c r="M432" t="s">
        <v>22</v>
      </c>
      <c r="N432" t="s">
        <v>28</v>
      </c>
      <c r="O432" s="1">
        <v>45723</v>
      </c>
      <c r="P432" t="s">
        <v>1337</v>
      </c>
      <c r="Q432" t="s">
        <v>60</v>
      </c>
      <c r="R432" t="s">
        <v>1563</v>
      </c>
    </row>
    <row r="433" spans="1:18" x14ac:dyDescent="0.3">
      <c r="A433" t="s">
        <v>1338</v>
      </c>
      <c r="B433" t="s">
        <v>1339</v>
      </c>
      <c r="C433" t="s">
        <v>69</v>
      </c>
      <c r="D433">
        <v>431</v>
      </c>
      <c r="E433">
        <v>465</v>
      </c>
      <c r="F433">
        <v>283</v>
      </c>
      <c r="G433" t="s">
        <v>33</v>
      </c>
      <c r="H433">
        <v>2.87</v>
      </c>
      <c r="I433">
        <v>86</v>
      </c>
      <c r="J433">
        <v>2421</v>
      </c>
      <c r="K433" t="s">
        <v>46</v>
      </c>
      <c r="L433">
        <v>82</v>
      </c>
      <c r="M433" t="s">
        <v>28</v>
      </c>
      <c r="N433" t="s">
        <v>22</v>
      </c>
      <c r="O433" s="1">
        <v>45727</v>
      </c>
      <c r="P433" t="s">
        <v>1340</v>
      </c>
      <c r="Q433" t="s">
        <v>24</v>
      </c>
      <c r="R433" t="s">
        <v>1564</v>
      </c>
    </row>
    <row r="434" spans="1:18" x14ac:dyDescent="0.3">
      <c r="A434" t="s">
        <v>1341</v>
      </c>
      <c r="B434" t="s">
        <v>1342</v>
      </c>
      <c r="C434" t="s">
        <v>132</v>
      </c>
      <c r="D434">
        <v>2474</v>
      </c>
      <c r="E434">
        <v>1108</v>
      </c>
      <c r="F434">
        <v>925</v>
      </c>
      <c r="G434" t="s">
        <v>20</v>
      </c>
      <c r="H434">
        <v>6.07</v>
      </c>
      <c r="I434">
        <v>44</v>
      </c>
      <c r="J434">
        <v>2425</v>
      </c>
      <c r="K434" t="s">
        <v>21</v>
      </c>
      <c r="L434">
        <v>87</v>
      </c>
      <c r="M434" t="s">
        <v>22</v>
      </c>
      <c r="N434" t="s">
        <v>28</v>
      </c>
      <c r="O434" s="1">
        <v>45745</v>
      </c>
      <c r="P434" t="s">
        <v>1343</v>
      </c>
      <c r="Q434" t="s">
        <v>71</v>
      </c>
      <c r="R434" t="s">
        <v>1561</v>
      </c>
    </row>
    <row r="435" spans="1:18" x14ac:dyDescent="0.3">
      <c r="A435" t="s">
        <v>1344</v>
      </c>
      <c r="B435" t="s">
        <v>1345</v>
      </c>
      <c r="C435" t="s">
        <v>45</v>
      </c>
      <c r="D435">
        <v>4255</v>
      </c>
      <c r="E435">
        <v>1538</v>
      </c>
      <c r="F435">
        <v>460</v>
      </c>
      <c r="G435" t="s">
        <v>20</v>
      </c>
      <c r="H435">
        <v>10.24</v>
      </c>
      <c r="I435">
        <v>74</v>
      </c>
      <c r="J435">
        <v>1510</v>
      </c>
      <c r="K435" t="s">
        <v>34</v>
      </c>
      <c r="L435">
        <v>89</v>
      </c>
      <c r="M435" t="s">
        <v>22</v>
      </c>
      <c r="N435" t="s">
        <v>28</v>
      </c>
      <c r="O435" s="1">
        <v>45743</v>
      </c>
      <c r="P435" t="s">
        <v>1346</v>
      </c>
      <c r="Q435" t="s">
        <v>36</v>
      </c>
      <c r="R435" t="s">
        <v>1573</v>
      </c>
    </row>
    <row r="436" spans="1:18" x14ac:dyDescent="0.3">
      <c r="A436" t="s">
        <v>1347</v>
      </c>
      <c r="B436" t="s">
        <v>1348</v>
      </c>
      <c r="C436" t="s">
        <v>81</v>
      </c>
      <c r="D436">
        <v>4832</v>
      </c>
      <c r="E436">
        <v>1646</v>
      </c>
      <c r="F436">
        <v>718</v>
      </c>
      <c r="G436" t="s">
        <v>33</v>
      </c>
      <c r="H436">
        <v>14.96</v>
      </c>
      <c r="I436">
        <v>78</v>
      </c>
      <c r="J436">
        <v>3270</v>
      </c>
      <c r="K436" t="s">
        <v>46</v>
      </c>
      <c r="L436">
        <v>88</v>
      </c>
      <c r="M436" t="s">
        <v>22</v>
      </c>
      <c r="N436" t="s">
        <v>22</v>
      </c>
      <c r="O436" s="1">
        <v>45744</v>
      </c>
      <c r="P436" t="s">
        <v>1349</v>
      </c>
      <c r="Q436" t="s">
        <v>60</v>
      </c>
      <c r="R436" t="s">
        <v>1572</v>
      </c>
    </row>
    <row r="437" spans="1:18" x14ac:dyDescent="0.3">
      <c r="A437" t="s">
        <v>1350</v>
      </c>
      <c r="B437" t="s">
        <v>1351</v>
      </c>
      <c r="C437" t="s">
        <v>69</v>
      </c>
      <c r="D437">
        <v>3691</v>
      </c>
      <c r="E437">
        <v>1206</v>
      </c>
      <c r="F437">
        <v>244</v>
      </c>
      <c r="G437" t="s">
        <v>33</v>
      </c>
      <c r="H437">
        <v>5.15</v>
      </c>
      <c r="I437">
        <v>36</v>
      </c>
      <c r="J437">
        <v>2064</v>
      </c>
      <c r="K437" t="s">
        <v>46</v>
      </c>
      <c r="L437">
        <v>91</v>
      </c>
      <c r="M437" t="s">
        <v>22</v>
      </c>
      <c r="N437" t="s">
        <v>28</v>
      </c>
      <c r="O437" s="1">
        <v>45735</v>
      </c>
      <c r="P437" t="s">
        <v>1352</v>
      </c>
      <c r="Q437" t="s">
        <v>75</v>
      </c>
      <c r="R437" t="s">
        <v>1562</v>
      </c>
    </row>
    <row r="438" spans="1:18" x14ac:dyDescent="0.3">
      <c r="A438" t="s">
        <v>1353</v>
      </c>
      <c r="B438" t="s">
        <v>1354</v>
      </c>
      <c r="C438" t="s">
        <v>58</v>
      </c>
      <c r="D438">
        <v>564</v>
      </c>
      <c r="E438">
        <v>991</v>
      </c>
      <c r="F438">
        <v>457</v>
      </c>
      <c r="G438" t="s">
        <v>20</v>
      </c>
      <c r="H438">
        <v>6.91</v>
      </c>
      <c r="I438">
        <v>69</v>
      </c>
      <c r="J438">
        <v>2329</v>
      </c>
      <c r="K438" t="s">
        <v>34</v>
      </c>
      <c r="L438">
        <v>81</v>
      </c>
      <c r="M438" t="s">
        <v>22</v>
      </c>
      <c r="N438" t="s">
        <v>28</v>
      </c>
      <c r="O438" s="1">
        <v>45741</v>
      </c>
      <c r="P438" t="s">
        <v>1355</v>
      </c>
      <c r="Q438" t="s">
        <v>24</v>
      </c>
      <c r="R438" t="s">
        <v>1562</v>
      </c>
    </row>
    <row r="439" spans="1:18" x14ac:dyDescent="0.3">
      <c r="A439" t="s">
        <v>1356</v>
      </c>
      <c r="B439" t="s">
        <v>1357</v>
      </c>
      <c r="C439" t="s">
        <v>32</v>
      </c>
      <c r="D439">
        <v>3900</v>
      </c>
      <c r="E439">
        <v>1652</v>
      </c>
      <c r="F439">
        <v>128</v>
      </c>
      <c r="G439" t="s">
        <v>20</v>
      </c>
      <c r="H439">
        <v>6.77</v>
      </c>
      <c r="I439">
        <v>86</v>
      </c>
      <c r="J439">
        <v>1305</v>
      </c>
      <c r="K439" t="s">
        <v>21</v>
      </c>
      <c r="L439">
        <v>70</v>
      </c>
      <c r="M439" t="s">
        <v>28</v>
      </c>
      <c r="N439" t="s">
        <v>28</v>
      </c>
      <c r="O439" s="1">
        <v>45743</v>
      </c>
      <c r="P439" t="s">
        <v>1358</v>
      </c>
      <c r="Q439" t="s">
        <v>36</v>
      </c>
      <c r="R439" t="s">
        <v>1573</v>
      </c>
    </row>
    <row r="440" spans="1:18" x14ac:dyDescent="0.3">
      <c r="A440" t="s">
        <v>1359</v>
      </c>
      <c r="B440" t="s">
        <v>1360</v>
      </c>
      <c r="C440" t="s">
        <v>45</v>
      </c>
      <c r="D440">
        <v>4782</v>
      </c>
      <c r="E440">
        <v>1466</v>
      </c>
      <c r="F440">
        <v>758</v>
      </c>
      <c r="G440" t="s">
        <v>20</v>
      </c>
      <c r="H440">
        <v>6.72</v>
      </c>
      <c r="I440">
        <v>30</v>
      </c>
      <c r="J440">
        <v>996</v>
      </c>
      <c r="K440" t="s">
        <v>21</v>
      </c>
      <c r="L440">
        <v>59</v>
      </c>
      <c r="M440" t="s">
        <v>28</v>
      </c>
      <c r="N440" t="s">
        <v>22</v>
      </c>
      <c r="O440" s="1">
        <v>45726</v>
      </c>
      <c r="P440" t="s">
        <v>1361</v>
      </c>
      <c r="Q440" t="s">
        <v>52</v>
      </c>
      <c r="R440" t="s">
        <v>1562</v>
      </c>
    </row>
    <row r="441" spans="1:18" x14ac:dyDescent="0.3">
      <c r="A441" t="s">
        <v>1362</v>
      </c>
      <c r="B441" t="s">
        <v>1363</v>
      </c>
      <c r="C441" t="s">
        <v>132</v>
      </c>
      <c r="D441">
        <v>527</v>
      </c>
      <c r="E441">
        <v>477</v>
      </c>
      <c r="F441">
        <v>812</v>
      </c>
      <c r="G441" t="s">
        <v>40</v>
      </c>
      <c r="H441">
        <v>11.36</v>
      </c>
      <c r="I441">
        <v>42</v>
      </c>
      <c r="J441">
        <v>2254</v>
      </c>
      <c r="K441" t="s">
        <v>21</v>
      </c>
      <c r="L441">
        <v>93</v>
      </c>
      <c r="M441" t="s">
        <v>22</v>
      </c>
      <c r="N441" t="s">
        <v>22</v>
      </c>
      <c r="O441" s="1">
        <v>45742</v>
      </c>
      <c r="P441" t="s">
        <v>1364</v>
      </c>
      <c r="Q441" t="s">
        <v>75</v>
      </c>
      <c r="R441" t="s">
        <v>1562</v>
      </c>
    </row>
    <row r="442" spans="1:18" x14ac:dyDescent="0.3">
      <c r="A442" t="s">
        <v>1365</v>
      </c>
      <c r="B442" t="s">
        <v>1366</v>
      </c>
      <c r="C442" t="s">
        <v>45</v>
      </c>
      <c r="D442">
        <v>4066</v>
      </c>
      <c r="E442">
        <v>95</v>
      </c>
      <c r="F442">
        <v>412</v>
      </c>
      <c r="G442" t="s">
        <v>20</v>
      </c>
      <c r="H442">
        <v>14.31</v>
      </c>
      <c r="I442">
        <v>49</v>
      </c>
      <c r="J442">
        <v>2623</v>
      </c>
      <c r="K442" t="s">
        <v>46</v>
      </c>
      <c r="L442">
        <v>98</v>
      </c>
      <c r="M442" t="s">
        <v>22</v>
      </c>
      <c r="N442" t="s">
        <v>28</v>
      </c>
      <c r="O442" s="1">
        <v>45717</v>
      </c>
      <c r="P442" t="s">
        <v>1367</v>
      </c>
      <c r="Q442" t="s">
        <v>71</v>
      </c>
      <c r="R442" t="s">
        <v>1563</v>
      </c>
    </row>
    <row r="443" spans="1:18" x14ac:dyDescent="0.3">
      <c r="A443" t="s">
        <v>1368</v>
      </c>
      <c r="B443" t="s">
        <v>1369</v>
      </c>
      <c r="C443" t="s">
        <v>32</v>
      </c>
      <c r="D443">
        <v>2664</v>
      </c>
      <c r="E443">
        <v>533</v>
      </c>
      <c r="F443">
        <v>885</v>
      </c>
      <c r="G443" t="s">
        <v>40</v>
      </c>
      <c r="H443">
        <v>1.59</v>
      </c>
      <c r="I443">
        <v>59</v>
      </c>
      <c r="J443">
        <v>1876</v>
      </c>
      <c r="K443" t="s">
        <v>34</v>
      </c>
      <c r="L443">
        <v>59</v>
      </c>
      <c r="M443" t="s">
        <v>28</v>
      </c>
      <c r="N443" t="s">
        <v>22</v>
      </c>
      <c r="O443" s="1">
        <v>45720</v>
      </c>
      <c r="P443" t="s">
        <v>1370</v>
      </c>
      <c r="Q443" t="s">
        <v>24</v>
      </c>
      <c r="R443" t="s">
        <v>1565</v>
      </c>
    </row>
    <row r="444" spans="1:18" x14ac:dyDescent="0.3">
      <c r="A444" t="s">
        <v>1371</v>
      </c>
      <c r="B444" t="s">
        <v>1372</v>
      </c>
      <c r="C444" t="s">
        <v>58</v>
      </c>
      <c r="D444">
        <v>2290</v>
      </c>
      <c r="E444">
        <v>288</v>
      </c>
      <c r="F444">
        <v>756</v>
      </c>
      <c r="G444" t="s">
        <v>40</v>
      </c>
      <c r="H444">
        <v>2.92</v>
      </c>
      <c r="I444">
        <v>39</v>
      </c>
      <c r="J444">
        <v>3756</v>
      </c>
      <c r="K444" t="s">
        <v>34</v>
      </c>
      <c r="L444">
        <v>62</v>
      </c>
      <c r="M444" t="s">
        <v>28</v>
      </c>
      <c r="N444" t="s">
        <v>28</v>
      </c>
      <c r="O444" s="1">
        <v>45739</v>
      </c>
      <c r="P444" t="s">
        <v>1373</v>
      </c>
      <c r="Q444" t="s">
        <v>42</v>
      </c>
      <c r="R444" t="s">
        <v>1573</v>
      </c>
    </row>
    <row r="445" spans="1:18" x14ac:dyDescent="0.3">
      <c r="A445" t="s">
        <v>1374</v>
      </c>
      <c r="B445" t="s">
        <v>1375</v>
      </c>
      <c r="C445" t="s">
        <v>39</v>
      </c>
      <c r="D445">
        <v>1700</v>
      </c>
      <c r="E445">
        <v>1578</v>
      </c>
      <c r="F445">
        <v>373</v>
      </c>
      <c r="G445" t="s">
        <v>50</v>
      </c>
      <c r="H445">
        <v>7.99</v>
      </c>
      <c r="I445">
        <v>56</v>
      </c>
      <c r="J445">
        <v>1803</v>
      </c>
      <c r="K445" t="s">
        <v>21</v>
      </c>
      <c r="L445">
        <v>85</v>
      </c>
      <c r="M445" t="s">
        <v>28</v>
      </c>
      <c r="N445" t="s">
        <v>22</v>
      </c>
      <c r="O445" s="1">
        <v>45734</v>
      </c>
      <c r="P445" t="s">
        <v>1376</v>
      </c>
      <c r="Q445" t="s">
        <v>24</v>
      </c>
      <c r="R445" t="s">
        <v>1565</v>
      </c>
    </row>
    <row r="446" spans="1:18" x14ac:dyDescent="0.3">
      <c r="A446" t="s">
        <v>1377</v>
      </c>
      <c r="B446" t="s">
        <v>1378</v>
      </c>
      <c r="C446" t="s">
        <v>45</v>
      </c>
      <c r="D446">
        <v>3251</v>
      </c>
      <c r="E446">
        <v>1791</v>
      </c>
      <c r="F446">
        <v>428</v>
      </c>
      <c r="G446" t="s">
        <v>40</v>
      </c>
      <c r="H446">
        <v>8.39</v>
      </c>
      <c r="I446">
        <v>87</v>
      </c>
      <c r="J446">
        <v>714</v>
      </c>
      <c r="K446" t="s">
        <v>34</v>
      </c>
      <c r="L446">
        <v>75</v>
      </c>
      <c r="M446" t="s">
        <v>22</v>
      </c>
      <c r="N446" t="s">
        <v>28</v>
      </c>
      <c r="O446" s="1">
        <v>45721</v>
      </c>
      <c r="P446" t="s">
        <v>1379</v>
      </c>
      <c r="Q446" t="s">
        <v>75</v>
      </c>
      <c r="R446" t="s">
        <v>1561</v>
      </c>
    </row>
    <row r="447" spans="1:18" x14ac:dyDescent="0.3">
      <c r="A447" t="s">
        <v>1380</v>
      </c>
      <c r="B447" t="s">
        <v>1381</v>
      </c>
      <c r="C447" t="s">
        <v>104</v>
      </c>
      <c r="D447">
        <v>4752</v>
      </c>
      <c r="E447">
        <v>1243</v>
      </c>
      <c r="F447">
        <v>276</v>
      </c>
      <c r="G447" t="s">
        <v>20</v>
      </c>
      <c r="H447">
        <v>6.67</v>
      </c>
      <c r="I447">
        <v>81</v>
      </c>
      <c r="J447">
        <v>2698</v>
      </c>
      <c r="K447" t="s">
        <v>46</v>
      </c>
      <c r="L447">
        <v>69</v>
      </c>
      <c r="M447" t="s">
        <v>28</v>
      </c>
      <c r="N447" t="s">
        <v>28</v>
      </c>
      <c r="O447" s="1">
        <v>45721</v>
      </c>
      <c r="P447" t="s">
        <v>1382</v>
      </c>
      <c r="Q447" t="s">
        <v>75</v>
      </c>
      <c r="R447" t="s">
        <v>1563</v>
      </c>
    </row>
    <row r="448" spans="1:18" x14ac:dyDescent="0.3">
      <c r="A448" t="s">
        <v>1383</v>
      </c>
      <c r="B448" t="s">
        <v>1384</v>
      </c>
      <c r="C448" t="s">
        <v>45</v>
      </c>
      <c r="D448">
        <v>1103</v>
      </c>
      <c r="E448">
        <v>1373</v>
      </c>
      <c r="F448">
        <v>502</v>
      </c>
      <c r="G448" t="s">
        <v>33</v>
      </c>
      <c r="H448">
        <v>12.88</v>
      </c>
      <c r="I448">
        <v>65</v>
      </c>
      <c r="J448">
        <v>1603</v>
      </c>
      <c r="K448" t="s">
        <v>46</v>
      </c>
      <c r="L448">
        <v>86</v>
      </c>
      <c r="M448" t="s">
        <v>22</v>
      </c>
      <c r="N448" t="s">
        <v>28</v>
      </c>
      <c r="O448" s="1">
        <v>45733</v>
      </c>
      <c r="P448" t="s">
        <v>1385</v>
      </c>
      <c r="Q448" t="s">
        <v>52</v>
      </c>
      <c r="R448" t="s">
        <v>1564</v>
      </c>
    </row>
    <row r="449" spans="1:18" x14ac:dyDescent="0.3">
      <c r="A449" t="s">
        <v>1386</v>
      </c>
      <c r="B449" t="s">
        <v>1387</v>
      </c>
      <c r="C449" t="s">
        <v>32</v>
      </c>
      <c r="D449">
        <v>2759</v>
      </c>
      <c r="E449">
        <v>1686</v>
      </c>
      <c r="F449">
        <v>524</v>
      </c>
      <c r="G449" t="s">
        <v>50</v>
      </c>
      <c r="H449">
        <v>4.91</v>
      </c>
      <c r="I449">
        <v>73</v>
      </c>
      <c r="J449">
        <v>4941</v>
      </c>
      <c r="K449" t="s">
        <v>46</v>
      </c>
      <c r="L449">
        <v>54</v>
      </c>
      <c r="M449" t="s">
        <v>28</v>
      </c>
      <c r="N449" t="s">
        <v>28</v>
      </c>
      <c r="O449" s="1">
        <v>45717</v>
      </c>
      <c r="P449" t="s">
        <v>1388</v>
      </c>
      <c r="Q449" t="s">
        <v>71</v>
      </c>
      <c r="R449" t="s">
        <v>1571</v>
      </c>
    </row>
    <row r="450" spans="1:18" x14ac:dyDescent="0.3">
      <c r="A450" t="s">
        <v>1389</v>
      </c>
      <c r="B450" t="s">
        <v>1390</v>
      </c>
      <c r="C450" t="s">
        <v>58</v>
      </c>
      <c r="D450">
        <v>2451</v>
      </c>
      <c r="E450">
        <v>554</v>
      </c>
      <c r="F450">
        <v>101</v>
      </c>
      <c r="G450" t="s">
        <v>33</v>
      </c>
      <c r="H450">
        <v>4.1900000000000004</v>
      </c>
      <c r="I450">
        <v>53</v>
      </c>
      <c r="J450">
        <v>3938</v>
      </c>
      <c r="K450" t="s">
        <v>21</v>
      </c>
      <c r="L450">
        <v>92</v>
      </c>
      <c r="M450" t="s">
        <v>28</v>
      </c>
      <c r="N450" t="s">
        <v>22</v>
      </c>
      <c r="O450" s="1">
        <v>45719</v>
      </c>
      <c r="P450" t="s">
        <v>1391</v>
      </c>
      <c r="Q450" t="s">
        <v>52</v>
      </c>
      <c r="R450" t="s">
        <v>1563</v>
      </c>
    </row>
    <row r="451" spans="1:18" x14ac:dyDescent="0.3">
      <c r="A451" t="s">
        <v>1392</v>
      </c>
      <c r="B451" t="s">
        <v>1393</v>
      </c>
      <c r="C451" t="s">
        <v>32</v>
      </c>
      <c r="D451">
        <v>1418</v>
      </c>
      <c r="E451">
        <v>1166</v>
      </c>
      <c r="F451">
        <v>843</v>
      </c>
      <c r="G451" t="s">
        <v>50</v>
      </c>
      <c r="H451">
        <v>8.06</v>
      </c>
      <c r="I451">
        <v>34</v>
      </c>
      <c r="J451">
        <v>121</v>
      </c>
      <c r="K451" t="s">
        <v>34</v>
      </c>
      <c r="L451">
        <v>90</v>
      </c>
      <c r="M451" t="s">
        <v>28</v>
      </c>
      <c r="N451" t="s">
        <v>22</v>
      </c>
      <c r="O451" s="1">
        <v>45727</v>
      </c>
      <c r="P451" t="s">
        <v>1394</v>
      </c>
      <c r="Q451" t="s">
        <v>24</v>
      </c>
      <c r="R451" t="s">
        <v>1561</v>
      </c>
    </row>
    <row r="452" spans="1:18" x14ac:dyDescent="0.3">
      <c r="A452" t="s">
        <v>1395</v>
      </c>
      <c r="B452" t="s">
        <v>1396</v>
      </c>
      <c r="C452" t="s">
        <v>27</v>
      </c>
      <c r="D452">
        <v>3417</v>
      </c>
      <c r="E452">
        <v>811</v>
      </c>
      <c r="F452">
        <v>992</v>
      </c>
      <c r="G452" t="s">
        <v>20</v>
      </c>
      <c r="H452">
        <v>5.73</v>
      </c>
      <c r="I452">
        <v>66</v>
      </c>
      <c r="J452">
        <v>1910</v>
      </c>
      <c r="K452" t="s">
        <v>21</v>
      </c>
      <c r="L452">
        <v>61</v>
      </c>
      <c r="M452" t="s">
        <v>22</v>
      </c>
      <c r="N452" t="s">
        <v>28</v>
      </c>
      <c r="O452" s="1">
        <v>45746</v>
      </c>
      <c r="P452" t="s">
        <v>1397</v>
      </c>
      <c r="Q452" t="s">
        <v>42</v>
      </c>
      <c r="R452" t="s">
        <v>1563</v>
      </c>
    </row>
    <row r="453" spans="1:18" x14ac:dyDescent="0.3">
      <c r="A453" t="s">
        <v>1398</v>
      </c>
      <c r="B453" t="s">
        <v>1399</v>
      </c>
      <c r="C453" t="s">
        <v>69</v>
      </c>
      <c r="D453">
        <v>783</v>
      </c>
      <c r="E453">
        <v>901</v>
      </c>
      <c r="F453">
        <v>890</v>
      </c>
      <c r="G453" t="s">
        <v>20</v>
      </c>
      <c r="H453">
        <v>14.42</v>
      </c>
      <c r="I453">
        <v>48</v>
      </c>
      <c r="J453">
        <v>243</v>
      </c>
      <c r="K453" t="s">
        <v>46</v>
      </c>
      <c r="L453">
        <v>53</v>
      </c>
      <c r="M453" t="s">
        <v>22</v>
      </c>
      <c r="N453" t="s">
        <v>28</v>
      </c>
      <c r="O453" s="1">
        <v>45743</v>
      </c>
      <c r="P453" t="s">
        <v>1400</v>
      </c>
      <c r="Q453" t="s">
        <v>36</v>
      </c>
      <c r="R453" t="s">
        <v>1573</v>
      </c>
    </row>
    <row r="454" spans="1:18" x14ac:dyDescent="0.3">
      <c r="A454" t="s">
        <v>1401</v>
      </c>
      <c r="B454" t="s">
        <v>1402</v>
      </c>
      <c r="C454" t="s">
        <v>39</v>
      </c>
      <c r="D454">
        <v>1912</v>
      </c>
      <c r="E454">
        <v>1092</v>
      </c>
      <c r="F454">
        <v>252</v>
      </c>
      <c r="G454" t="s">
        <v>20</v>
      </c>
      <c r="H454">
        <v>13.04</v>
      </c>
      <c r="I454">
        <v>49</v>
      </c>
      <c r="J454">
        <v>1371</v>
      </c>
      <c r="K454" t="s">
        <v>21</v>
      </c>
      <c r="L454">
        <v>85</v>
      </c>
      <c r="M454" t="s">
        <v>28</v>
      </c>
      <c r="N454" t="s">
        <v>28</v>
      </c>
      <c r="O454" s="1">
        <v>45742</v>
      </c>
      <c r="P454" t="s">
        <v>1403</v>
      </c>
      <c r="Q454" t="s">
        <v>75</v>
      </c>
      <c r="R454" t="s">
        <v>1563</v>
      </c>
    </row>
    <row r="455" spans="1:18" x14ac:dyDescent="0.3">
      <c r="A455" t="s">
        <v>1404</v>
      </c>
      <c r="B455" t="s">
        <v>1405</v>
      </c>
      <c r="C455" t="s">
        <v>58</v>
      </c>
      <c r="D455">
        <v>3766</v>
      </c>
      <c r="E455">
        <v>908</v>
      </c>
      <c r="F455">
        <v>539</v>
      </c>
      <c r="G455" t="s">
        <v>40</v>
      </c>
      <c r="H455">
        <v>9.11</v>
      </c>
      <c r="I455">
        <v>88</v>
      </c>
      <c r="J455">
        <v>1450</v>
      </c>
      <c r="K455" t="s">
        <v>46</v>
      </c>
      <c r="L455">
        <v>69</v>
      </c>
      <c r="M455" t="s">
        <v>28</v>
      </c>
      <c r="N455" t="s">
        <v>22</v>
      </c>
      <c r="O455" s="1">
        <v>45739</v>
      </c>
      <c r="P455" t="s">
        <v>1406</v>
      </c>
      <c r="Q455" t="s">
        <v>42</v>
      </c>
      <c r="R455" t="s">
        <v>1579</v>
      </c>
    </row>
    <row r="456" spans="1:18" x14ac:dyDescent="0.3">
      <c r="A456" t="s">
        <v>1407</v>
      </c>
      <c r="B456" t="s">
        <v>1408</v>
      </c>
      <c r="C456" t="s">
        <v>58</v>
      </c>
      <c r="D456">
        <v>912</v>
      </c>
      <c r="E456">
        <v>1888</v>
      </c>
      <c r="F456">
        <v>81</v>
      </c>
      <c r="G456" t="s">
        <v>50</v>
      </c>
      <c r="H456">
        <v>4.59</v>
      </c>
      <c r="I456">
        <v>63</v>
      </c>
      <c r="J456">
        <v>4187</v>
      </c>
      <c r="K456" t="s">
        <v>21</v>
      </c>
      <c r="L456">
        <v>83</v>
      </c>
      <c r="M456" t="s">
        <v>28</v>
      </c>
      <c r="N456" t="s">
        <v>28</v>
      </c>
      <c r="O456" s="1">
        <v>45719</v>
      </c>
      <c r="P456" t="s">
        <v>1409</v>
      </c>
      <c r="Q456" t="s">
        <v>52</v>
      </c>
      <c r="R456" t="s">
        <v>1578</v>
      </c>
    </row>
    <row r="457" spans="1:18" x14ac:dyDescent="0.3">
      <c r="A457" t="s">
        <v>1410</v>
      </c>
      <c r="B457" t="s">
        <v>1411</v>
      </c>
      <c r="C457" t="s">
        <v>81</v>
      </c>
      <c r="D457">
        <v>4089</v>
      </c>
      <c r="E457">
        <v>188</v>
      </c>
      <c r="F457">
        <v>324</v>
      </c>
      <c r="G457" t="s">
        <v>40</v>
      </c>
      <c r="H457">
        <v>14.11</v>
      </c>
      <c r="I457">
        <v>58</v>
      </c>
      <c r="J457">
        <v>2431</v>
      </c>
      <c r="K457" t="s">
        <v>34</v>
      </c>
      <c r="L457">
        <v>99</v>
      </c>
      <c r="M457" t="s">
        <v>28</v>
      </c>
      <c r="N457" t="s">
        <v>22</v>
      </c>
      <c r="O457" s="1">
        <v>45726</v>
      </c>
      <c r="P457" t="s">
        <v>1412</v>
      </c>
      <c r="Q457" t="s">
        <v>52</v>
      </c>
      <c r="R457" t="s">
        <v>1565</v>
      </c>
    </row>
    <row r="458" spans="1:18" x14ac:dyDescent="0.3">
      <c r="A458" t="s">
        <v>1413</v>
      </c>
      <c r="B458" t="s">
        <v>1414</v>
      </c>
      <c r="C458" t="s">
        <v>58</v>
      </c>
      <c r="D458">
        <v>3581</v>
      </c>
      <c r="E458">
        <v>1200</v>
      </c>
      <c r="F458">
        <v>659</v>
      </c>
      <c r="G458" t="s">
        <v>33</v>
      </c>
      <c r="H458">
        <v>4.62</v>
      </c>
      <c r="I458">
        <v>77</v>
      </c>
      <c r="J458">
        <v>3741</v>
      </c>
      <c r="K458" t="s">
        <v>21</v>
      </c>
      <c r="L458">
        <v>95</v>
      </c>
      <c r="M458" t="s">
        <v>28</v>
      </c>
      <c r="N458" t="s">
        <v>22</v>
      </c>
      <c r="O458" s="1">
        <v>45729</v>
      </c>
      <c r="P458" t="s">
        <v>1415</v>
      </c>
      <c r="Q458" t="s">
        <v>36</v>
      </c>
      <c r="R458" t="s">
        <v>1565</v>
      </c>
    </row>
    <row r="459" spans="1:18" x14ac:dyDescent="0.3">
      <c r="A459" t="s">
        <v>1416</v>
      </c>
      <c r="B459" t="s">
        <v>1417</v>
      </c>
      <c r="C459" t="s">
        <v>346</v>
      </c>
      <c r="D459">
        <v>572</v>
      </c>
      <c r="E459">
        <v>1785</v>
      </c>
      <c r="F459">
        <v>301</v>
      </c>
      <c r="G459" t="s">
        <v>33</v>
      </c>
      <c r="H459">
        <v>12.57</v>
      </c>
      <c r="I459">
        <v>41</v>
      </c>
      <c r="J459">
        <v>1176</v>
      </c>
      <c r="K459" t="s">
        <v>34</v>
      </c>
      <c r="L459">
        <v>63</v>
      </c>
      <c r="M459" t="s">
        <v>22</v>
      </c>
      <c r="N459" t="s">
        <v>22</v>
      </c>
      <c r="O459" s="1">
        <v>45718</v>
      </c>
      <c r="P459" t="s">
        <v>1418</v>
      </c>
      <c r="Q459" t="s">
        <v>42</v>
      </c>
      <c r="R459" t="s">
        <v>1571</v>
      </c>
    </row>
    <row r="460" spans="1:18" x14ac:dyDescent="0.3">
      <c r="A460" t="s">
        <v>1419</v>
      </c>
      <c r="B460" t="s">
        <v>1420</v>
      </c>
      <c r="C460" t="s">
        <v>69</v>
      </c>
      <c r="D460">
        <v>2544</v>
      </c>
      <c r="E460">
        <v>1781</v>
      </c>
      <c r="F460">
        <v>392</v>
      </c>
      <c r="G460" t="s">
        <v>40</v>
      </c>
      <c r="H460">
        <v>1.58</v>
      </c>
      <c r="I460">
        <v>34</v>
      </c>
      <c r="J460">
        <v>3042</v>
      </c>
      <c r="K460" t="s">
        <v>46</v>
      </c>
      <c r="L460">
        <v>81</v>
      </c>
      <c r="M460" t="s">
        <v>28</v>
      </c>
      <c r="N460" t="s">
        <v>28</v>
      </c>
      <c r="O460" s="1">
        <v>45724</v>
      </c>
      <c r="P460" t="s">
        <v>1421</v>
      </c>
      <c r="Q460" t="s">
        <v>71</v>
      </c>
      <c r="R460" t="s">
        <v>1579</v>
      </c>
    </row>
    <row r="461" spans="1:18" x14ac:dyDescent="0.3">
      <c r="A461" t="s">
        <v>1422</v>
      </c>
      <c r="B461" t="s">
        <v>1423</v>
      </c>
      <c r="C461" t="s">
        <v>19</v>
      </c>
      <c r="D461">
        <v>1527</v>
      </c>
      <c r="E461">
        <v>179</v>
      </c>
      <c r="F461">
        <v>620</v>
      </c>
      <c r="G461" t="s">
        <v>40</v>
      </c>
      <c r="H461">
        <v>9.69</v>
      </c>
      <c r="I461">
        <v>42</v>
      </c>
      <c r="J461">
        <v>1235</v>
      </c>
      <c r="K461" t="s">
        <v>21</v>
      </c>
      <c r="L461">
        <v>94</v>
      </c>
      <c r="M461" t="s">
        <v>28</v>
      </c>
      <c r="N461" t="s">
        <v>28</v>
      </c>
      <c r="O461" s="1">
        <v>45746</v>
      </c>
      <c r="P461" t="s">
        <v>1424</v>
      </c>
      <c r="Q461" t="s">
        <v>42</v>
      </c>
      <c r="R461" t="s">
        <v>1562</v>
      </c>
    </row>
    <row r="462" spans="1:18" x14ac:dyDescent="0.3">
      <c r="A462" t="s">
        <v>1425</v>
      </c>
      <c r="B462" t="s">
        <v>1426</v>
      </c>
      <c r="C462" t="s">
        <v>104</v>
      </c>
      <c r="D462">
        <v>4504</v>
      </c>
      <c r="E462">
        <v>701</v>
      </c>
      <c r="F462">
        <v>421</v>
      </c>
      <c r="G462" t="s">
        <v>40</v>
      </c>
      <c r="H462">
        <v>9.65</v>
      </c>
      <c r="I462">
        <v>87</v>
      </c>
      <c r="J462">
        <v>1233</v>
      </c>
      <c r="K462" t="s">
        <v>34</v>
      </c>
      <c r="L462">
        <v>53</v>
      </c>
      <c r="M462" t="s">
        <v>22</v>
      </c>
      <c r="N462" t="s">
        <v>28</v>
      </c>
      <c r="O462" s="1">
        <v>45719</v>
      </c>
      <c r="P462" t="s">
        <v>1427</v>
      </c>
      <c r="Q462" t="s">
        <v>52</v>
      </c>
      <c r="R462" t="s">
        <v>1574</v>
      </c>
    </row>
    <row r="463" spans="1:18" x14ac:dyDescent="0.3">
      <c r="A463" t="s">
        <v>1428</v>
      </c>
      <c r="B463" t="s">
        <v>1429</v>
      </c>
      <c r="C463" t="s">
        <v>97</v>
      </c>
      <c r="D463">
        <v>3146</v>
      </c>
      <c r="E463">
        <v>828</v>
      </c>
      <c r="F463">
        <v>901</v>
      </c>
      <c r="G463" t="s">
        <v>40</v>
      </c>
      <c r="H463">
        <v>5.16</v>
      </c>
      <c r="I463">
        <v>69</v>
      </c>
      <c r="J463">
        <v>2900</v>
      </c>
      <c r="K463" t="s">
        <v>34</v>
      </c>
      <c r="L463">
        <v>88</v>
      </c>
      <c r="M463" t="s">
        <v>22</v>
      </c>
      <c r="N463" t="s">
        <v>28</v>
      </c>
      <c r="O463" s="1">
        <v>45740</v>
      </c>
      <c r="P463" t="s">
        <v>1430</v>
      </c>
      <c r="Q463" t="s">
        <v>52</v>
      </c>
      <c r="R463" t="s">
        <v>1562</v>
      </c>
    </row>
    <row r="464" spans="1:18" x14ac:dyDescent="0.3">
      <c r="A464" t="s">
        <v>1431</v>
      </c>
      <c r="B464" t="s">
        <v>1432</v>
      </c>
      <c r="C464" t="s">
        <v>27</v>
      </c>
      <c r="D464">
        <v>1733</v>
      </c>
      <c r="E464">
        <v>330</v>
      </c>
      <c r="F464">
        <v>994</v>
      </c>
      <c r="G464" t="s">
        <v>40</v>
      </c>
      <c r="H464">
        <v>13.77</v>
      </c>
      <c r="I464">
        <v>41</v>
      </c>
      <c r="J464">
        <v>3994</v>
      </c>
      <c r="K464" t="s">
        <v>34</v>
      </c>
      <c r="L464">
        <v>85</v>
      </c>
      <c r="M464" t="s">
        <v>28</v>
      </c>
      <c r="N464" t="s">
        <v>22</v>
      </c>
      <c r="O464" s="1">
        <v>45723</v>
      </c>
      <c r="P464" t="s">
        <v>1433</v>
      </c>
      <c r="Q464" t="s">
        <v>60</v>
      </c>
      <c r="R464" t="s">
        <v>1561</v>
      </c>
    </row>
    <row r="465" spans="1:18" x14ac:dyDescent="0.3">
      <c r="A465" t="s">
        <v>1434</v>
      </c>
      <c r="B465" t="s">
        <v>1435</v>
      </c>
      <c r="C465" t="s">
        <v>19</v>
      </c>
      <c r="D465">
        <v>1568</v>
      </c>
      <c r="E465">
        <v>68</v>
      </c>
      <c r="F465">
        <v>245</v>
      </c>
      <c r="G465" t="s">
        <v>33</v>
      </c>
      <c r="H465">
        <v>4.1399999999999997</v>
      </c>
      <c r="I465">
        <v>44</v>
      </c>
      <c r="J465">
        <v>3392</v>
      </c>
      <c r="K465" t="s">
        <v>46</v>
      </c>
      <c r="L465">
        <v>81</v>
      </c>
      <c r="M465" t="s">
        <v>28</v>
      </c>
      <c r="N465" t="s">
        <v>22</v>
      </c>
      <c r="O465" s="1">
        <v>45732</v>
      </c>
      <c r="P465" t="s">
        <v>1436</v>
      </c>
      <c r="Q465" t="s">
        <v>42</v>
      </c>
      <c r="R465" t="s">
        <v>1564</v>
      </c>
    </row>
    <row r="466" spans="1:18" x14ac:dyDescent="0.3">
      <c r="A466" t="s">
        <v>1437</v>
      </c>
      <c r="B466" t="s">
        <v>1438</v>
      </c>
      <c r="C466" t="s">
        <v>346</v>
      </c>
      <c r="D466">
        <v>2963</v>
      </c>
      <c r="E466">
        <v>79</v>
      </c>
      <c r="F466">
        <v>965</v>
      </c>
      <c r="G466" t="s">
        <v>40</v>
      </c>
      <c r="H466">
        <v>14.75</v>
      </c>
      <c r="I466">
        <v>85</v>
      </c>
      <c r="J466">
        <v>3823</v>
      </c>
      <c r="K466" t="s">
        <v>34</v>
      </c>
      <c r="L466">
        <v>53</v>
      </c>
      <c r="M466" t="s">
        <v>22</v>
      </c>
      <c r="N466" t="s">
        <v>22</v>
      </c>
      <c r="O466" s="1">
        <v>45744</v>
      </c>
      <c r="P466" t="s">
        <v>1439</v>
      </c>
      <c r="Q466" t="s">
        <v>60</v>
      </c>
      <c r="R466" t="s">
        <v>1561</v>
      </c>
    </row>
    <row r="467" spans="1:18" x14ac:dyDescent="0.3">
      <c r="A467" t="s">
        <v>1440</v>
      </c>
      <c r="B467" t="s">
        <v>1441</v>
      </c>
      <c r="C467" t="s">
        <v>58</v>
      </c>
      <c r="D467">
        <v>2444</v>
      </c>
      <c r="E467">
        <v>1798</v>
      </c>
      <c r="F467">
        <v>169</v>
      </c>
      <c r="G467" t="s">
        <v>50</v>
      </c>
      <c r="H467">
        <v>14.98</v>
      </c>
      <c r="I467">
        <v>64</v>
      </c>
      <c r="J467">
        <v>2145</v>
      </c>
      <c r="K467" t="s">
        <v>21</v>
      </c>
      <c r="L467">
        <v>83</v>
      </c>
      <c r="M467" t="s">
        <v>28</v>
      </c>
      <c r="N467" t="s">
        <v>22</v>
      </c>
      <c r="O467" s="1">
        <v>45722</v>
      </c>
      <c r="P467" t="s">
        <v>1442</v>
      </c>
      <c r="Q467" t="s">
        <v>36</v>
      </c>
      <c r="R467" t="s">
        <v>1563</v>
      </c>
    </row>
    <row r="468" spans="1:18" x14ac:dyDescent="0.3">
      <c r="A468" t="s">
        <v>1443</v>
      </c>
      <c r="B468" t="s">
        <v>1444</v>
      </c>
      <c r="C468" t="s">
        <v>19</v>
      </c>
      <c r="D468">
        <v>1635</v>
      </c>
      <c r="E468">
        <v>1555</v>
      </c>
      <c r="F468">
        <v>615</v>
      </c>
      <c r="G468" t="s">
        <v>50</v>
      </c>
      <c r="H468">
        <v>8.93</v>
      </c>
      <c r="I468">
        <v>79</v>
      </c>
      <c r="J468">
        <v>4179</v>
      </c>
      <c r="K468" t="s">
        <v>46</v>
      </c>
      <c r="L468">
        <v>65</v>
      </c>
      <c r="M468" t="s">
        <v>22</v>
      </c>
      <c r="N468" t="s">
        <v>22</v>
      </c>
      <c r="O468" s="1">
        <v>45737</v>
      </c>
      <c r="P468" t="s">
        <v>1445</v>
      </c>
      <c r="Q468" t="s">
        <v>60</v>
      </c>
      <c r="R468" t="s">
        <v>1565</v>
      </c>
    </row>
    <row r="469" spans="1:18" x14ac:dyDescent="0.3">
      <c r="A469" t="s">
        <v>1446</v>
      </c>
      <c r="B469" t="s">
        <v>1447</v>
      </c>
      <c r="C469" t="s">
        <v>32</v>
      </c>
      <c r="D469">
        <v>500</v>
      </c>
      <c r="E469">
        <v>750</v>
      </c>
      <c r="F469">
        <v>680</v>
      </c>
      <c r="G469" t="s">
        <v>33</v>
      </c>
      <c r="H469">
        <v>6.05</v>
      </c>
      <c r="I469">
        <v>78</v>
      </c>
      <c r="J469">
        <v>3670</v>
      </c>
      <c r="K469" t="s">
        <v>34</v>
      </c>
      <c r="L469">
        <v>93</v>
      </c>
      <c r="M469" t="s">
        <v>28</v>
      </c>
      <c r="N469" t="s">
        <v>28</v>
      </c>
      <c r="O469" s="1">
        <v>45746</v>
      </c>
      <c r="P469" t="s">
        <v>1448</v>
      </c>
      <c r="Q469" t="s">
        <v>42</v>
      </c>
      <c r="R469" t="s">
        <v>1562</v>
      </c>
    </row>
    <row r="470" spans="1:18" x14ac:dyDescent="0.3">
      <c r="A470" t="s">
        <v>1449</v>
      </c>
      <c r="B470" t="s">
        <v>1450</v>
      </c>
      <c r="C470" t="s">
        <v>45</v>
      </c>
      <c r="D470">
        <v>382</v>
      </c>
      <c r="E470">
        <v>1354</v>
      </c>
      <c r="F470">
        <v>405</v>
      </c>
      <c r="G470" t="s">
        <v>40</v>
      </c>
      <c r="H470">
        <v>9.94</v>
      </c>
      <c r="I470">
        <v>88</v>
      </c>
      <c r="J470">
        <v>3670</v>
      </c>
      <c r="K470" t="s">
        <v>46</v>
      </c>
      <c r="L470">
        <v>96</v>
      </c>
      <c r="M470" t="s">
        <v>28</v>
      </c>
      <c r="N470" t="s">
        <v>28</v>
      </c>
      <c r="O470" s="1">
        <v>45725</v>
      </c>
      <c r="P470" t="s">
        <v>1451</v>
      </c>
      <c r="Q470" t="s">
        <v>42</v>
      </c>
      <c r="R470" t="s">
        <v>1579</v>
      </c>
    </row>
    <row r="471" spans="1:18" x14ac:dyDescent="0.3">
      <c r="A471" t="s">
        <v>1452</v>
      </c>
      <c r="B471" t="s">
        <v>1453</v>
      </c>
      <c r="C471" t="s">
        <v>132</v>
      </c>
      <c r="D471">
        <v>2508</v>
      </c>
      <c r="E471">
        <v>444</v>
      </c>
      <c r="F471">
        <v>97</v>
      </c>
      <c r="G471" t="s">
        <v>20</v>
      </c>
      <c r="H471">
        <v>5.95</v>
      </c>
      <c r="I471">
        <v>35</v>
      </c>
      <c r="J471">
        <v>4925</v>
      </c>
      <c r="K471" t="s">
        <v>34</v>
      </c>
      <c r="L471">
        <v>74</v>
      </c>
      <c r="M471" t="s">
        <v>28</v>
      </c>
      <c r="N471" t="s">
        <v>28</v>
      </c>
      <c r="O471" s="1">
        <v>45726</v>
      </c>
      <c r="P471" t="s">
        <v>1454</v>
      </c>
      <c r="Q471" t="s">
        <v>52</v>
      </c>
      <c r="R471" t="s">
        <v>1572</v>
      </c>
    </row>
    <row r="472" spans="1:18" x14ac:dyDescent="0.3">
      <c r="A472" t="s">
        <v>1455</v>
      </c>
      <c r="B472" t="s">
        <v>1456</v>
      </c>
      <c r="C472" t="s">
        <v>104</v>
      </c>
      <c r="D472">
        <v>1031</v>
      </c>
      <c r="E472">
        <v>1501</v>
      </c>
      <c r="F472">
        <v>544</v>
      </c>
      <c r="G472" t="s">
        <v>33</v>
      </c>
      <c r="H472">
        <v>13.88</v>
      </c>
      <c r="I472">
        <v>84</v>
      </c>
      <c r="J472">
        <v>1184</v>
      </c>
      <c r="K472" t="s">
        <v>46</v>
      </c>
      <c r="L472">
        <v>56</v>
      </c>
      <c r="M472" t="s">
        <v>22</v>
      </c>
      <c r="N472" t="s">
        <v>28</v>
      </c>
      <c r="O472" s="1">
        <v>45727</v>
      </c>
      <c r="P472" t="s">
        <v>1457</v>
      </c>
      <c r="Q472" t="s">
        <v>24</v>
      </c>
      <c r="R472" t="s">
        <v>1571</v>
      </c>
    </row>
    <row r="473" spans="1:18" x14ac:dyDescent="0.3">
      <c r="A473" t="s">
        <v>1458</v>
      </c>
      <c r="B473" t="s">
        <v>1459</v>
      </c>
      <c r="C473" t="s">
        <v>69</v>
      </c>
      <c r="D473">
        <v>2552</v>
      </c>
      <c r="E473">
        <v>1746</v>
      </c>
      <c r="F473">
        <v>925</v>
      </c>
      <c r="G473" t="s">
        <v>40</v>
      </c>
      <c r="H473">
        <v>4.91</v>
      </c>
      <c r="I473">
        <v>87</v>
      </c>
      <c r="J473">
        <v>3011</v>
      </c>
      <c r="K473" t="s">
        <v>34</v>
      </c>
      <c r="L473">
        <v>70</v>
      </c>
      <c r="M473" t="s">
        <v>28</v>
      </c>
      <c r="N473" t="s">
        <v>22</v>
      </c>
      <c r="O473" s="1">
        <v>45732</v>
      </c>
      <c r="P473" t="s">
        <v>1460</v>
      </c>
      <c r="Q473" t="s">
        <v>42</v>
      </c>
      <c r="R473" t="s">
        <v>1564</v>
      </c>
    </row>
    <row r="474" spans="1:18" x14ac:dyDescent="0.3">
      <c r="A474" t="s">
        <v>1461</v>
      </c>
      <c r="B474" t="s">
        <v>1462</v>
      </c>
      <c r="C474" t="s">
        <v>97</v>
      </c>
      <c r="D474">
        <v>4445</v>
      </c>
      <c r="E474">
        <v>1655</v>
      </c>
      <c r="F474">
        <v>84</v>
      </c>
      <c r="G474" t="s">
        <v>40</v>
      </c>
      <c r="H474">
        <v>12.83</v>
      </c>
      <c r="I474">
        <v>61</v>
      </c>
      <c r="J474">
        <v>974</v>
      </c>
      <c r="K474" t="s">
        <v>46</v>
      </c>
      <c r="L474">
        <v>69</v>
      </c>
      <c r="M474" t="s">
        <v>28</v>
      </c>
      <c r="N474" t="s">
        <v>22</v>
      </c>
      <c r="O474" s="1">
        <v>45724</v>
      </c>
      <c r="P474" t="s">
        <v>1463</v>
      </c>
      <c r="Q474" t="s">
        <v>71</v>
      </c>
      <c r="R474" t="s">
        <v>1564</v>
      </c>
    </row>
    <row r="475" spans="1:18" x14ac:dyDescent="0.3">
      <c r="A475" t="s">
        <v>1464</v>
      </c>
      <c r="B475" t="s">
        <v>1465</v>
      </c>
      <c r="C475" t="s">
        <v>81</v>
      </c>
      <c r="D475">
        <v>3532</v>
      </c>
      <c r="E475">
        <v>1697</v>
      </c>
      <c r="F475">
        <v>256</v>
      </c>
      <c r="G475" t="s">
        <v>40</v>
      </c>
      <c r="H475">
        <v>2.52</v>
      </c>
      <c r="I475">
        <v>42</v>
      </c>
      <c r="J475">
        <v>3646</v>
      </c>
      <c r="K475" t="s">
        <v>34</v>
      </c>
      <c r="L475">
        <v>91</v>
      </c>
      <c r="M475" t="s">
        <v>22</v>
      </c>
      <c r="N475" t="s">
        <v>28</v>
      </c>
      <c r="O475" s="1">
        <v>45719</v>
      </c>
      <c r="P475" t="s">
        <v>1466</v>
      </c>
      <c r="Q475" t="s">
        <v>52</v>
      </c>
      <c r="R475" t="s">
        <v>1562</v>
      </c>
    </row>
    <row r="476" spans="1:18" x14ac:dyDescent="0.3">
      <c r="A476" t="s">
        <v>1467</v>
      </c>
      <c r="B476" t="s">
        <v>1468</v>
      </c>
      <c r="C476" t="s">
        <v>19</v>
      </c>
      <c r="D476">
        <v>3574</v>
      </c>
      <c r="E476">
        <v>1003</v>
      </c>
      <c r="F476">
        <v>464</v>
      </c>
      <c r="G476" t="s">
        <v>33</v>
      </c>
      <c r="H476">
        <v>2.5499999999999998</v>
      </c>
      <c r="I476">
        <v>39</v>
      </c>
      <c r="J476">
        <v>2860</v>
      </c>
      <c r="K476" t="s">
        <v>34</v>
      </c>
      <c r="L476">
        <v>70</v>
      </c>
      <c r="M476" t="s">
        <v>22</v>
      </c>
      <c r="N476" t="s">
        <v>22</v>
      </c>
      <c r="O476" s="1">
        <v>45722</v>
      </c>
      <c r="P476" t="s">
        <v>1469</v>
      </c>
      <c r="Q476" t="s">
        <v>36</v>
      </c>
      <c r="R476" t="s">
        <v>1574</v>
      </c>
    </row>
    <row r="477" spans="1:18" x14ac:dyDescent="0.3">
      <c r="A477" t="s">
        <v>1470</v>
      </c>
      <c r="B477" t="s">
        <v>1471</v>
      </c>
      <c r="C477" t="s">
        <v>19</v>
      </c>
      <c r="D477">
        <v>4500</v>
      </c>
      <c r="E477">
        <v>1311</v>
      </c>
      <c r="F477">
        <v>892</v>
      </c>
      <c r="G477" t="s">
        <v>50</v>
      </c>
      <c r="H477">
        <v>7.43</v>
      </c>
      <c r="I477">
        <v>56</v>
      </c>
      <c r="J477">
        <v>2380</v>
      </c>
      <c r="K477" t="s">
        <v>21</v>
      </c>
      <c r="L477">
        <v>78</v>
      </c>
      <c r="M477" t="s">
        <v>28</v>
      </c>
      <c r="N477" t="s">
        <v>22</v>
      </c>
      <c r="O477" s="1">
        <v>45725</v>
      </c>
      <c r="P477" t="s">
        <v>1472</v>
      </c>
      <c r="Q477" t="s">
        <v>42</v>
      </c>
      <c r="R477" t="s">
        <v>1561</v>
      </c>
    </row>
    <row r="478" spans="1:18" x14ac:dyDescent="0.3">
      <c r="A478" t="s">
        <v>1473</v>
      </c>
      <c r="B478" t="s">
        <v>1474</v>
      </c>
      <c r="C478" t="s">
        <v>81</v>
      </c>
      <c r="D478">
        <v>3292</v>
      </c>
      <c r="E478">
        <v>1388</v>
      </c>
      <c r="F478">
        <v>15</v>
      </c>
      <c r="G478" t="s">
        <v>50</v>
      </c>
      <c r="H478">
        <v>4.33</v>
      </c>
      <c r="I478">
        <v>85</v>
      </c>
      <c r="J478">
        <v>905</v>
      </c>
      <c r="K478" t="s">
        <v>34</v>
      </c>
      <c r="L478">
        <v>81</v>
      </c>
      <c r="M478" t="s">
        <v>28</v>
      </c>
      <c r="N478" t="s">
        <v>28</v>
      </c>
      <c r="O478" s="1">
        <v>45719</v>
      </c>
      <c r="P478" t="s">
        <v>1475</v>
      </c>
      <c r="Q478" t="s">
        <v>52</v>
      </c>
      <c r="R478" t="s">
        <v>1561</v>
      </c>
    </row>
    <row r="479" spans="1:18" x14ac:dyDescent="0.3">
      <c r="A479" t="s">
        <v>1476</v>
      </c>
      <c r="B479" t="s">
        <v>1477</v>
      </c>
      <c r="C479" t="s">
        <v>132</v>
      </c>
      <c r="D479">
        <v>3105</v>
      </c>
      <c r="E479">
        <v>1963</v>
      </c>
      <c r="F479">
        <v>689</v>
      </c>
      <c r="G479" t="s">
        <v>33</v>
      </c>
      <c r="H479">
        <v>12.6</v>
      </c>
      <c r="I479">
        <v>68</v>
      </c>
      <c r="J479">
        <v>4693</v>
      </c>
      <c r="K479" t="s">
        <v>34</v>
      </c>
      <c r="L479">
        <v>82</v>
      </c>
      <c r="M479" t="s">
        <v>28</v>
      </c>
      <c r="N479" t="s">
        <v>28</v>
      </c>
      <c r="O479" s="1">
        <v>45724</v>
      </c>
      <c r="P479" t="s">
        <v>1478</v>
      </c>
      <c r="Q479" t="s">
        <v>71</v>
      </c>
      <c r="R479" t="s">
        <v>1571</v>
      </c>
    </row>
    <row r="480" spans="1:18" x14ac:dyDescent="0.3">
      <c r="A480" t="s">
        <v>1479</v>
      </c>
      <c r="B480" t="s">
        <v>1480</v>
      </c>
      <c r="C480" t="s">
        <v>97</v>
      </c>
      <c r="D480">
        <v>2225</v>
      </c>
      <c r="E480">
        <v>1322</v>
      </c>
      <c r="F480">
        <v>817</v>
      </c>
      <c r="G480" t="s">
        <v>50</v>
      </c>
      <c r="H480">
        <v>13.66</v>
      </c>
      <c r="I480">
        <v>48</v>
      </c>
      <c r="J480">
        <v>510</v>
      </c>
      <c r="K480" t="s">
        <v>34</v>
      </c>
      <c r="L480">
        <v>51</v>
      </c>
      <c r="M480" t="s">
        <v>28</v>
      </c>
      <c r="N480" t="s">
        <v>22</v>
      </c>
      <c r="O480" s="1">
        <v>45729</v>
      </c>
      <c r="P480" t="s">
        <v>1481</v>
      </c>
      <c r="Q480" t="s">
        <v>36</v>
      </c>
      <c r="R480" t="s">
        <v>1563</v>
      </c>
    </row>
    <row r="481" spans="1:18" x14ac:dyDescent="0.3">
      <c r="A481" t="s">
        <v>1482</v>
      </c>
      <c r="B481" t="s">
        <v>1483</v>
      </c>
      <c r="C481" t="s">
        <v>45</v>
      </c>
      <c r="D481">
        <v>2246</v>
      </c>
      <c r="E481">
        <v>356</v>
      </c>
      <c r="F481">
        <v>751</v>
      </c>
      <c r="G481" t="s">
        <v>50</v>
      </c>
      <c r="H481">
        <v>5.03</v>
      </c>
      <c r="I481">
        <v>79</v>
      </c>
      <c r="J481">
        <v>829</v>
      </c>
      <c r="K481" t="s">
        <v>34</v>
      </c>
      <c r="L481">
        <v>64</v>
      </c>
      <c r="M481" t="s">
        <v>28</v>
      </c>
      <c r="N481" t="s">
        <v>22</v>
      </c>
      <c r="O481" s="1">
        <v>45728</v>
      </c>
      <c r="P481" t="s">
        <v>1484</v>
      </c>
      <c r="Q481" t="s">
        <v>75</v>
      </c>
      <c r="R481" t="s">
        <v>1579</v>
      </c>
    </row>
    <row r="482" spans="1:18" x14ac:dyDescent="0.3">
      <c r="A482" t="s">
        <v>1485</v>
      </c>
      <c r="B482" t="s">
        <v>1486</v>
      </c>
      <c r="C482" t="s">
        <v>39</v>
      </c>
      <c r="D482">
        <v>1778</v>
      </c>
      <c r="E482">
        <v>174</v>
      </c>
      <c r="F482">
        <v>842</v>
      </c>
      <c r="G482" t="s">
        <v>20</v>
      </c>
      <c r="H482">
        <v>10.55</v>
      </c>
      <c r="I482">
        <v>85</v>
      </c>
      <c r="J482">
        <v>3427</v>
      </c>
      <c r="K482" t="s">
        <v>46</v>
      </c>
      <c r="L482">
        <v>90</v>
      </c>
      <c r="M482" t="s">
        <v>22</v>
      </c>
      <c r="N482" t="s">
        <v>28</v>
      </c>
      <c r="O482" s="1">
        <v>45730</v>
      </c>
      <c r="P482" t="s">
        <v>1487</v>
      </c>
      <c r="Q482" t="s">
        <v>60</v>
      </c>
      <c r="R482" t="s">
        <v>1563</v>
      </c>
    </row>
    <row r="483" spans="1:18" x14ac:dyDescent="0.3">
      <c r="A483" t="s">
        <v>1488</v>
      </c>
      <c r="B483" t="s">
        <v>1489</v>
      </c>
      <c r="C483" t="s">
        <v>39</v>
      </c>
      <c r="D483">
        <v>3738</v>
      </c>
      <c r="E483">
        <v>449</v>
      </c>
      <c r="F483">
        <v>622</v>
      </c>
      <c r="G483" t="s">
        <v>50</v>
      </c>
      <c r="H483">
        <v>14.7</v>
      </c>
      <c r="I483">
        <v>57</v>
      </c>
      <c r="J483">
        <v>1424</v>
      </c>
      <c r="K483" t="s">
        <v>46</v>
      </c>
      <c r="L483">
        <v>83</v>
      </c>
      <c r="M483" t="s">
        <v>22</v>
      </c>
      <c r="N483" t="s">
        <v>22</v>
      </c>
      <c r="O483" s="1">
        <v>45731</v>
      </c>
      <c r="P483" t="s">
        <v>1490</v>
      </c>
      <c r="Q483" t="s">
        <v>71</v>
      </c>
      <c r="R483" t="s">
        <v>1572</v>
      </c>
    </row>
    <row r="484" spans="1:18" x14ac:dyDescent="0.3">
      <c r="A484" t="s">
        <v>1491</v>
      </c>
      <c r="B484" t="s">
        <v>1492</v>
      </c>
      <c r="C484" t="s">
        <v>58</v>
      </c>
      <c r="D484">
        <v>4462</v>
      </c>
      <c r="E484">
        <v>314</v>
      </c>
      <c r="F484">
        <v>501</v>
      </c>
      <c r="G484" t="s">
        <v>33</v>
      </c>
      <c r="H484">
        <v>13.89</v>
      </c>
      <c r="I484">
        <v>48</v>
      </c>
      <c r="J484">
        <v>996</v>
      </c>
      <c r="K484" t="s">
        <v>46</v>
      </c>
      <c r="L484">
        <v>93</v>
      </c>
      <c r="M484" t="s">
        <v>28</v>
      </c>
      <c r="N484" t="s">
        <v>28</v>
      </c>
      <c r="O484" s="1">
        <v>45719</v>
      </c>
      <c r="P484" t="s">
        <v>1493</v>
      </c>
      <c r="Q484" t="s">
        <v>52</v>
      </c>
      <c r="R484" t="s">
        <v>1572</v>
      </c>
    </row>
    <row r="485" spans="1:18" x14ac:dyDescent="0.3">
      <c r="A485" t="s">
        <v>1494</v>
      </c>
      <c r="B485" t="s">
        <v>1495</v>
      </c>
      <c r="C485" t="s">
        <v>32</v>
      </c>
      <c r="D485">
        <v>1037</v>
      </c>
      <c r="E485">
        <v>1651</v>
      </c>
      <c r="F485">
        <v>108</v>
      </c>
      <c r="G485" t="s">
        <v>33</v>
      </c>
      <c r="H485">
        <v>4.28</v>
      </c>
      <c r="I485">
        <v>57</v>
      </c>
      <c r="J485">
        <v>657</v>
      </c>
      <c r="K485" t="s">
        <v>46</v>
      </c>
      <c r="L485">
        <v>99</v>
      </c>
      <c r="M485" t="s">
        <v>22</v>
      </c>
      <c r="N485" t="s">
        <v>22</v>
      </c>
      <c r="O485" s="1">
        <v>45732</v>
      </c>
      <c r="P485" t="s">
        <v>1496</v>
      </c>
      <c r="Q485" t="s">
        <v>42</v>
      </c>
      <c r="R485" t="s">
        <v>1579</v>
      </c>
    </row>
    <row r="486" spans="1:18" x14ac:dyDescent="0.3">
      <c r="A486" t="s">
        <v>1497</v>
      </c>
      <c r="B486" t="s">
        <v>1498</v>
      </c>
      <c r="C486" t="s">
        <v>39</v>
      </c>
      <c r="D486">
        <v>4115</v>
      </c>
      <c r="E486">
        <v>666</v>
      </c>
      <c r="F486">
        <v>949</v>
      </c>
      <c r="G486" t="s">
        <v>40</v>
      </c>
      <c r="H486">
        <v>11.21</v>
      </c>
      <c r="I486">
        <v>52</v>
      </c>
      <c r="J486">
        <v>2390</v>
      </c>
      <c r="K486" t="s">
        <v>21</v>
      </c>
      <c r="L486">
        <v>54</v>
      </c>
      <c r="M486" t="s">
        <v>22</v>
      </c>
      <c r="N486" t="s">
        <v>28</v>
      </c>
      <c r="O486" s="1">
        <v>45742</v>
      </c>
      <c r="P486" t="s">
        <v>1499</v>
      </c>
      <c r="Q486" t="s">
        <v>75</v>
      </c>
      <c r="R486" t="s">
        <v>1571</v>
      </c>
    </row>
    <row r="487" spans="1:18" x14ac:dyDescent="0.3">
      <c r="A487" t="s">
        <v>1500</v>
      </c>
      <c r="B487" t="s">
        <v>1501</v>
      </c>
      <c r="C487" t="s">
        <v>97</v>
      </c>
      <c r="D487">
        <v>4944</v>
      </c>
      <c r="E487">
        <v>1480</v>
      </c>
      <c r="F487">
        <v>625</v>
      </c>
      <c r="G487" t="s">
        <v>40</v>
      </c>
      <c r="H487">
        <v>3.47</v>
      </c>
      <c r="I487">
        <v>46</v>
      </c>
      <c r="J487">
        <v>1862</v>
      </c>
      <c r="K487" t="s">
        <v>34</v>
      </c>
      <c r="L487">
        <v>97</v>
      </c>
      <c r="M487" t="s">
        <v>22</v>
      </c>
      <c r="N487" t="s">
        <v>22</v>
      </c>
      <c r="O487" s="1">
        <v>45735</v>
      </c>
      <c r="P487" t="s">
        <v>1502</v>
      </c>
      <c r="Q487" t="s">
        <v>75</v>
      </c>
      <c r="R487" t="s">
        <v>1578</v>
      </c>
    </row>
    <row r="488" spans="1:18" x14ac:dyDescent="0.3">
      <c r="A488" t="s">
        <v>1503</v>
      </c>
      <c r="B488" t="s">
        <v>1504</v>
      </c>
      <c r="C488" t="s">
        <v>346</v>
      </c>
      <c r="D488">
        <v>1349</v>
      </c>
      <c r="E488">
        <v>883</v>
      </c>
      <c r="F488">
        <v>199</v>
      </c>
      <c r="G488" t="s">
        <v>20</v>
      </c>
      <c r="H488">
        <v>10.01</v>
      </c>
      <c r="I488">
        <v>69</v>
      </c>
      <c r="J488">
        <v>3692</v>
      </c>
      <c r="K488" t="s">
        <v>21</v>
      </c>
      <c r="L488">
        <v>67</v>
      </c>
      <c r="M488" t="s">
        <v>28</v>
      </c>
      <c r="N488" t="s">
        <v>28</v>
      </c>
      <c r="O488" s="1">
        <v>45745</v>
      </c>
      <c r="P488" t="s">
        <v>1505</v>
      </c>
      <c r="Q488" t="s">
        <v>71</v>
      </c>
      <c r="R488" t="s">
        <v>1574</v>
      </c>
    </row>
    <row r="489" spans="1:18" x14ac:dyDescent="0.3">
      <c r="A489" t="s">
        <v>1506</v>
      </c>
      <c r="B489" t="s">
        <v>1507</v>
      </c>
      <c r="C489" t="s">
        <v>81</v>
      </c>
      <c r="D489">
        <v>3825</v>
      </c>
      <c r="E489">
        <v>143</v>
      </c>
      <c r="F489">
        <v>155</v>
      </c>
      <c r="G489" t="s">
        <v>50</v>
      </c>
      <c r="H489">
        <v>10.65</v>
      </c>
      <c r="I489">
        <v>56</v>
      </c>
      <c r="J489">
        <v>3194</v>
      </c>
      <c r="K489" t="s">
        <v>21</v>
      </c>
      <c r="L489">
        <v>93</v>
      </c>
      <c r="M489" t="s">
        <v>22</v>
      </c>
      <c r="N489" t="s">
        <v>22</v>
      </c>
      <c r="O489" s="1">
        <v>45729</v>
      </c>
      <c r="P489" t="s">
        <v>1508</v>
      </c>
      <c r="Q489" t="s">
        <v>36</v>
      </c>
      <c r="R489" t="s">
        <v>1580</v>
      </c>
    </row>
    <row r="490" spans="1:18" x14ac:dyDescent="0.3">
      <c r="A490" t="s">
        <v>1509</v>
      </c>
      <c r="B490" t="s">
        <v>1510</v>
      </c>
      <c r="C490" t="s">
        <v>32</v>
      </c>
      <c r="D490">
        <v>2464</v>
      </c>
      <c r="E490">
        <v>770</v>
      </c>
      <c r="F490">
        <v>652</v>
      </c>
      <c r="G490" t="s">
        <v>40</v>
      </c>
      <c r="H490">
        <v>10.75</v>
      </c>
      <c r="I490">
        <v>47</v>
      </c>
      <c r="J490">
        <v>3768</v>
      </c>
      <c r="K490" t="s">
        <v>46</v>
      </c>
      <c r="L490">
        <v>59</v>
      </c>
      <c r="M490" t="s">
        <v>28</v>
      </c>
      <c r="N490" t="s">
        <v>22</v>
      </c>
      <c r="O490" s="1">
        <v>45727</v>
      </c>
      <c r="P490" t="s">
        <v>1511</v>
      </c>
      <c r="Q490" t="s">
        <v>24</v>
      </c>
      <c r="R490" t="s">
        <v>1561</v>
      </c>
    </row>
    <row r="491" spans="1:18" x14ac:dyDescent="0.3">
      <c r="A491" t="s">
        <v>1512</v>
      </c>
      <c r="B491" t="s">
        <v>1513</v>
      </c>
      <c r="C491" t="s">
        <v>346</v>
      </c>
      <c r="D491">
        <v>292</v>
      </c>
      <c r="E491">
        <v>891</v>
      </c>
      <c r="F491">
        <v>60</v>
      </c>
      <c r="G491" t="s">
        <v>33</v>
      </c>
      <c r="H491">
        <v>14.28</v>
      </c>
      <c r="I491">
        <v>46</v>
      </c>
      <c r="J491">
        <v>751</v>
      </c>
      <c r="K491" t="s">
        <v>46</v>
      </c>
      <c r="L491">
        <v>97</v>
      </c>
      <c r="M491" t="s">
        <v>28</v>
      </c>
      <c r="N491" t="s">
        <v>22</v>
      </c>
      <c r="O491" s="1">
        <v>45730</v>
      </c>
      <c r="P491" t="s">
        <v>1514</v>
      </c>
      <c r="Q491" t="s">
        <v>60</v>
      </c>
      <c r="R491" t="s">
        <v>1573</v>
      </c>
    </row>
    <row r="492" spans="1:18" x14ac:dyDescent="0.3">
      <c r="A492" t="s">
        <v>1515</v>
      </c>
      <c r="B492" t="s">
        <v>1516</v>
      </c>
      <c r="C492" t="s">
        <v>104</v>
      </c>
      <c r="D492">
        <v>846</v>
      </c>
      <c r="E492">
        <v>898</v>
      </c>
      <c r="F492">
        <v>847</v>
      </c>
      <c r="G492" t="s">
        <v>20</v>
      </c>
      <c r="H492">
        <v>10.42</v>
      </c>
      <c r="I492">
        <v>47</v>
      </c>
      <c r="J492">
        <v>3460</v>
      </c>
      <c r="K492" t="s">
        <v>34</v>
      </c>
      <c r="L492">
        <v>73</v>
      </c>
      <c r="M492" t="s">
        <v>28</v>
      </c>
      <c r="N492" t="s">
        <v>28</v>
      </c>
      <c r="O492" s="1">
        <v>45721</v>
      </c>
      <c r="P492" t="s">
        <v>1517</v>
      </c>
      <c r="Q492" t="s">
        <v>75</v>
      </c>
      <c r="R492" t="s">
        <v>1565</v>
      </c>
    </row>
    <row r="493" spans="1:18" x14ac:dyDescent="0.3">
      <c r="A493" t="s">
        <v>1518</v>
      </c>
      <c r="B493" t="s">
        <v>1519</v>
      </c>
      <c r="C493" t="s">
        <v>19</v>
      </c>
      <c r="D493">
        <v>4418</v>
      </c>
      <c r="E493">
        <v>1805</v>
      </c>
      <c r="F493">
        <v>17</v>
      </c>
      <c r="G493" t="s">
        <v>40</v>
      </c>
      <c r="H493">
        <v>7.41</v>
      </c>
      <c r="I493">
        <v>38</v>
      </c>
      <c r="J493">
        <v>2078</v>
      </c>
      <c r="K493" t="s">
        <v>34</v>
      </c>
      <c r="L493">
        <v>58</v>
      </c>
      <c r="M493" t="s">
        <v>22</v>
      </c>
      <c r="N493" t="s">
        <v>28</v>
      </c>
      <c r="O493" s="1">
        <v>45746</v>
      </c>
      <c r="P493" t="s">
        <v>1520</v>
      </c>
      <c r="Q493" t="s">
        <v>42</v>
      </c>
      <c r="R493" t="s">
        <v>1571</v>
      </c>
    </row>
    <row r="494" spans="1:18" x14ac:dyDescent="0.3">
      <c r="A494" t="s">
        <v>1521</v>
      </c>
      <c r="B494" t="s">
        <v>1522</v>
      </c>
      <c r="C494" t="s">
        <v>39</v>
      </c>
      <c r="D494">
        <v>2021</v>
      </c>
      <c r="E494">
        <v>1232</v>
      </c>
      <c r="F494">
        <v>227</v>
      </c>
      <c r="G494" t="s">
        <v>50</v>
      </c>
      <c r="H494">
        <v>13.29</v>
      </c>
      <c r="I494">
        <v>52</v>
      </c>
      <c r="J494">
        <v>4424</v>
      </c>
      <c r="K494" t="s">
        <v>34</v>
      </c>
      <c r="L494">
        <v>62</v>
      </c>
      <c r="M494" t="s">
        <v>28</v>
      </c>
      <c r="N494" t="s">
        <v>28</v>
      </c>
      <c r="O494" s="1">
        <v>45727</v>
      </c>
      <c r="P494" t="s">
        <v>1523</v>
      </c>
      <c r="Q494" t="s">
        <v>24</v>
      </c>
      <c r="R494" t="s">
        <v>1572</v>
      </c>
    </row>
    <row r="495" spans="1:18" x14ac:dyDescent="0.3">
      <c r="A495" t="s">
        <v>1524</v>
      </c>
      <c r="B495" t="s">
        <v>1525</v>
      </c>
      <c r="C495" t="s">
        <v>97</v>
      </c>
      <c r="D495">
        <v>2868</v>
      </c>
      <c r="E495">
        <v>1826</v>
      </c>
      <c r="F495">
        <v>231</v>
      </c>
      <c r="G495" t="s">
        <v>40</v>
      </c>
      <c r="H495">
        <v>8.6199999999999992</v>
      </c>
      <c r="I495">
        <v>81</v>
      </c>
      <c r="J495">
        <v>3995</v>
      </c>
      <c r="K495" t="s">
        <v>46</v>
      </c>
      <c r="L495">
        <v>89</v>
      </c>
      <c r="M495" t="s">
        <v>28</v>
      </c>
      <c r="N495" t="s">
        <v>22</v>
      </c>
      <c r="O495" s="1">
        <v>45717</v>
      </c>
      <c r="P495" t="s">
        <v>1526</v>
      </c>
      <c r="Q495" t="s">
        <v>71</v>
      </c>
      <c r="R495" t="s">
        <v>1573</v>
      </c>
    </row>
    <row r="496" spans="1:18" x14ac:dyDescent="0.3">
      <c r="A496" t="s">
        <v>1527</v>
      </c>
      <c r="B496" t="s">
        <v>1528</v>
      </c>
      <c r="C496" t="s">
        <v>69</v>
      </c>
      <c r="D496">
        <v>1878</v>
      </c>
      <c r="E496">
        <v>762</v>
      </c>
      <c r="F496">
        <v>235</v>
      </c>
      <c r="G496" t="s">
        <v>50</v>
      </c>
      <c r="H496">
        <v>6.19</v>
      </c>
      <c r="I496">
        <v>73</v>
      </c>
      <c r="J496">
        <v>3466</v>
      </c>
      <c r="K496" t="s">
        <v>34</v>
      </c>
      <c r="L496">
        <v>65</v>
      </c>
      <c r="M496" t="s">
        <v>28</v>
      </c>
      <c r="N496" t="s">
        <v>22</v>
      </c>
      <c r="O496" s="1">
        <v>45743</v>
      </c>
      <c r="P496" t="s">
        <v>1529</v>
      </c>
      <c r="Q496" t="s">
        <v>36</v>
      </c>
      <c r="R496" t="s">
        <v>1561</v>
      </c>
    </row>
    <row r="497" spans="1:18" x14ac:dyDescent="0.3">
      <c r="A497" t="s">
        <v>1530</v>
      </c>
      <c r="B497" t="s">
        <v>1531</v>
      </c>
      <c r="C497" t="s">
        <v>104</v>
      </c>
      <c r="D497">
        <v>1634</v>
      </c>
      <c r="E497">
        <v>1328</v>
      </c>
      <c r="F497">
        <v>624</v>
      </c>
      <c r="G497" t="s">
        <v>40</v>
      </c>
      <c r="H497">
        <v>10.56</v>
      </c>
      <c r="I497">
        <v>73</v>
      </c>
      <c r="J497">
        <v>3255</v>
      </c>
      <c r="K497" t="s">
        <v>21</v>
      </c>
      <c r="L497">
        <v>96</v>
      </c>
      <c r="M497" t="s">
        <v>22</v>
      </c>
      <c r="N497" t="s">
        <v>22</v>
      </c>
      <c r="O497" s="1">
        <v>45736</v>
      </c>
      <c r="P497" t="s">
        <v>1532</v>
      </c>
      <c r="Q497" t="s">
        <v>36</v>
      </c>
      <c r="R497" t="s">
        <v>1561</v>
      </c>
    </row>
    <row r="498" spans="1:18" x14ac:dyDescent="0.3">
      <c r="A498" t="s">
        <v>1533</v>
      </c>
      <c r="B498" t="s">
        <v>1534</v>
      </c>
      <c r="C498" t="s">
        <v>346</v>
      </c>
      <c r="D498">
        <v>4198</v>
      </c>
      <c r="E498">
        <v>833</v>
      </c>
      <c r="F498">
        <v>812</v>
      </c>
      <c r="G498" t="s">
        <v>20</v>
      </c>
      <c r="H498">
        <v>8.41</v>
      </c>
      <c r="I498">
        <v>89</v>
      </c>
      <c r="J498">
        <v>4710</v>
      </c>
      <c r="K498" t="s">
        <v>21</v>
      </c>
      <c r="L498">
        <v>83</v>
      </c>
      <c r="M498" t="s">
        <v>22</v>
      </c>
      <c r="N498" t="s">
        <v>28</v>
      </c>
      <c r="O498" s="1">
        <v>45744</v>
      </c>
      <c r="P498" t="s">
        <v>1535</v>
      </c>
      <c r="Q498" t="s">
        <v>60</v>
      </c>
      <c r="R498" t="s">
        <v>1563</v>
      </c>
    </row>
    <row r="499" spans="1:18" x14ac:dyDescent="0.3">
      <c r="A499" t="s">
        <v>1536</v>
      </c>
      <c r="B499" t="s">
        <v>1537</v>
      </c>
      <c r="C499" t="s">
        <v>97</v>
      </c>
      <c r="D499">
        <v>1237</v>
      </c>
      <c r="E499">
        <v>1703</v>
      </c>
      <c r="F499">
        <v>530</v>
      </c>
      <c r="G499" t="s">
        <v>20</v>
      </c>
      <c r="H499">
        <v>12.05</v>
      </c>
      <c r="I499">
        <v>86</v>
      </c>
      <c r="J499">
        <v>1545</v>
      </c>
      <c r="K499" t="s">
        <v>34</v>
      </c>
      <c r="L499">
        <v>81</v>
      </c>
      <c r="M499" t="s">
        <v>22</v>
      </c>
      <c r="N499" t="s">
        <v>28</v>
      </c>
      <c r="O499" s="1">
        <v>45732</v>
      </c>
      <c r="P499" t="s">
        <v>1538</v>
      </c>
      <c r="Q499" t="s">
        <v>42</v>
      </c>
      <c r="R499" t="s">
        <v>1563</v>
      </c>
    </row>
    <row r="500" spans="1:18" x14ac:dyDescent="0.3">
      <c r="A500" t="s">
        <v>1539</v>
      </c>
      <c r="B500" t="s">
        <v>1540</v>
      </c>
      <c r="C500" t="s">
        <v>81</v>
      </c>
      <c r="D500">
        <v>1852</v>
      </c>
      <c r="E500">
        <v>1158</v>
      </c>
      <c r="F500">
        <v>259</v>
      </c>
      <c r="G500" t="s">
        <v>50</v>
      </c>
      <c r="H500">
        <v>5.86</v>
      </c>
      <c r="I500">
        <v>56</v>
      </c>
      <c r="J500">
        <v>2796</v>
      </c>
      <c r="K500" t="s">
        <v>46</v>
      </c>
      <c r="L500">
        <v>78</v>
      </c>
      <c r="M500" t="s">
        <v>22</v>
      </c>
      <c r="N500" t="s">
        <v>28</v>
      </c>
      <c r="O500" s="1">
        <v>45717</v>
      </c>
      <c r="P500" t="s">
        <v>1541</v>
      </c>
      <c r="Q500" t="s">
        <v>71</v>
      </c>
      <c r="R500" t="s">
        <v>1572</v>
      </c>
    </row>
    <row r="501" spans="1:18" x14ac:dyDescent="0.3">
      <c r="A501" t="s">
        <v>1542</v>
      </c>
      <c r="B501" t="s">
        <v>1543</v>
      </c>
      <c r="C501" t="s">
        <v>132</v>
      </c>
      <c r="D501">
        <v>3944</v>
      </c>
      <c r="E501">
        <v>1059</v>
      </c>
      <c r="F501">
        <v>149</v>
      </c>
      <c r="G501" t="s">
        <v>50</v>
      </c>
      <c r="H501">
        <v>5.81</v>
      </c>
      <c r="I501">
        <v>35</v>
      </c>
      <c r="J501">
        <v>1314</v>
      </c>
      <c r="K501" t="s">
        <v>21</v>
      </c>
      <c r="L501">
        <v>82</v>
      </c>
      <c r="M501" t="s">
        <v>22</v>
      </c>
      <c r="N501" t="s">
        <v>22</v>
      </c>
      <c r="O501" s="1">
        <v>45734</v>
      </c>
      <c r="P501" t="s">
        <v>1544</v>
      </c>
      <c r="Q501" t="s">
        <v>24</v>
      </c>
      <c r="R501" t="s">
        <v>1579</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ED3A8-1A62-431D-9AFC-1D029F29C609}">
  <dimension ref="B3:N209"/>
  <sheetViews>
    <sheetView topLeftCell="A98" workbookViewId="0">
      <selection activeCell="D190" sqref="D190"/>
    </sheetView>
  </sheetViews>
  <sheetFormatPr defaultRowHeight="14.4" x14ac:dyDescent="0.3"/>
  <cols>
    <col min="2" max="2" width="19.6640625" bestFit="1" customWidth="1"/>
    <col min="3" max="3" width="23.5546875" bestFit="1" customWidth="1"/>
    <col min="4" max="4" width="16.5546875" bestFit="1" customWidth="1"/>
    <col min="5" max="6" width="40.88671875" bestFit="1" customWidth="1"/>
    <col min="7" max="7" width="12.44140625" bestFit="1" customWidth="1"/>
    <col min="8" max="8" width="12.21875" bestFit="1" customWidth="1"/>
    <col min="9" max="9" width="13.6640625" bestFit="1" customWidth="1"/>
    <col min="10" max="10" width="17.21875" bestFit="1" customWidth="1"/>
    <col min="11" max="38" width="40.88671875" bestFit="1" customWidth="1"/>
    <col min="39" max="74" width="33.109375" bestFit="1" customWidth="1"/>
    <col min="75" max="128" width="38.6640625" bestFit="1" customWidth="1"/>
    <col min="129" max="165" width="29" bestFit="1" customWidth="1"/>
    <col min="166" max="205" width="38" bestFit="1" customWidth="1"/>
    <col min="206" max="249" width="46.88671875" bestFit="1" customWidth="1"/>
    <col min="250" max="285" width="38.109375" bestFit="1" customWidth="1"/>
    <col min="286" max="338" width="43.44140625" bestFit="1" customWidth="1"/>
    <col min="339" max="377" width="44" bestFit="1" customWidth="1"/>
    <col min="378" max="427" width="43" bestFit="1" customWidth="1"/>
    <col min="428" max="472" width="34.77734375" bestFit="1" customWidth="1"/>
    <col min="473" max="502" width="44.21875" bestFit="1" customWidth="1"/>
    <col min="503" max="503" width="10.5546875" bestFit="1" customWidth="1"/>
  </cols>
  <sheetData>
    <row r="3" spans="2:14" x14ac:dyDescent="0.3">
      <c r="B3" s="22" t="s">
        <v>1545</v>
      </c>
      <c r="C3" s="22"/>
      <c r="D3" s="22"/>
      <c r="E3" s="22"/>
      <c r="F3" s="22"/>
    </row>
    <row r="6" spans="2:14" x14ac:dyDescent="0.3">
      <c r="B6" s="21" t="s">
        <v>1546</v>
      </c>
      <c r="C6" s="21"/>
      <c r="D6" s="21"/>
      <c r="E6" s="21"/>
      <c r="F6" s="21"/>
      <c r="G6" s="21"/>
      <c r="H6" s="21"/>
      <c r="I6" s="21"/>
      <c r="J6" s="21"/>
      <c r="K6" s="21"/>
      <c r="L6" s="21"/>
      <c r="M6" s="21"/>
      <c r="N6" s="21"/>
    </row>
    <row r="9" spans="2:14" x14ac:dyDescent="0.3">
      <c r="B9" t="s">
        <v>1547</v>
      </c>
      <c r="C9" t="str">
        <f>B12</f>
        <v>Instagram</v>
      </c>
      <c r="D9" s="8">
        <f>GETPIVOTDATA("likes",$B$11)</f>
        <v>298844</v>
      </c>
      <c r="G9" s="23" t="s">
        <v>1552</v>
      </c>
      <c r="H9" s="23"/>
      <c r="I9" s="23"/>
      <c r="J9" s="23"/>
      <c r="K9" s="23"/>
    </row>
    <row r="11" spans="2:14" x14ac:dyDescent="0.3">
      <c r="B11" s="2" t="s">
        <v>1548</v>
      </c>
      <c r="C11" t="s">
        <v>1550</v>
      </c>
    </row>
    <row r="12" spans="2:14" x14ac:dyDescent="0.3">
      <c r="B12" s="3" t="s">
        <v>33</v>
      </c>
      <c r="C12" s="8">
        <v>298844</v>
      </c>
      <c r="G12" s="2" t="s">
        <v>1548</v>
      </c>
      <c r="H12" t="s">
        <v>1567</v>
      </c>
      <c r="I12" t="s">
        <v>1568</v>
      </c>
      <c r="J12" t="s">
        <v>1569</v>
      </c>
    </row>
    <row r="13" spans="2:14" x14ac:dyDescent="0.3">
      <c r="B13" s="3" t="s">
        <v>1549</v>
      </c>
      <c r="C13" s="8">
        <v>298844</v>
      </c>
      <c r="G13" s="3" t="s">
        <v>33</v>
      </c>
      <c r="H13" s="7">
        <v>2554.2222222222222</v>
      </c>
      <c r="I13" s="7">
        <v>1112.3589743589744</v>
      </c>
      <c r="J13" s="7">
        <v>449.26495726495727</v>
      </c>
    </row>
    <row r="14" spans="2:14" x14ac:dyDescent="0.3">
      <c r="G14" s="3" t="s">
        <v>1549</v>
      </c>
      <c r="H14" s="7">
        <v>2554.2222222222222</v>
      </c>
      <c r="I14" s="7">
        <v>1112.3589743589744</v>
      </c>
      <c r="J14" s="7">
        <v>449.26495726495727</v>
      </c>
    </row>
    <row r="19" spans="2:4" x14ac:dyDescent="0.3">
      <c r="B19" s="11" t="s">
        <v>1575</v>
      </c>
      <c r="C19" s="9">
        <f>B22</f>
        <v>481554</v>
      </c>
      <c r="D19" s="4"/>
    </row>
    <row r="21" spans="2:4" x14ac:dyDescent="0.3">
      <c r="B21" t="s">
        <v>1554</v>
      </c>
    </row>
    <row r="22" spans="2:4" x14ac:dyDescent="0.3">
      <c r="B22" s="8">
        <v>481554</v>
      </c>
    </row>
    <row r="29" spans="2:4" x14ac:dyDescent="0.3">
      <c r="B29" s="11" t="s">
        <v>1577</v>
      </c>
      <c r="C29" s="6">
        <f>B32</f>
        <v>75.982905982905976</v>
      </c>
      <c r="D29" s="4"/>
    </row>
    <row r="31" spans="2:4" x14ac:dyDescent="0.3">
      <c r="B31" t="s">
        <v>1576</v>
      </c>
    </row>
    <row r="32" spans="2:4" x14ac:dyDescent="0.3">
      <c r="B32" s="5">
        <v>75.982905982905976</v>
      </c>
    </row>
    <row r="36" spans="2:10" x14ac:dyDescent="0.3">
      <c r="B36" s="11" t="s">
        <v>1581</v>
      </c>
      <c r="D36" s="10">
        <f>GETPIVOTDATA("file_size_kb",$B$38)</f>
        <v>2444.4786324786323</v>
      </c>
    </row>
    <row r="38" spans="2:10" x14ac:dyDescent="0.3">
      <c r="B38" t="s">
        <v>1582</v>
      </c>
    </row>
    <row r="39" spans="2:10" x14ac:dyDescent="0.3">
      <c r="B39" s="7">
        <v>2444.4786324786323</v>
      </c>
    </row>
    <row r="42" spans="2:10" x14ac:dyDescent="0.3">
      <c r="B42" s="24" t="s">
        <v>1553</v>
      </c>
      <c r="C42" s="24"/>
      <c r="D42" s="24"/>
      <c r="E42" s="24"/>
      <c r="F42" s="24"/>
      <c r="G42" s="24"/>
      <c r="H42" s="24"/>
      <c r="I42" s="24"/>
      <c r="J42" s="24"/>
    </row>
    <row r="46" spans="2:10" x14ac:dyDescent="0.3">
      <c r="B46" s="2" t="s">
        <v>1548</v>
      </c>
      <c r="C46" t="s">
        <v>1554</v>
      </c>
    </row>
    <row r="47" spans="2:10" x14ac:dyDescent="0.3">
      <c r="B47" s="3" t="s">
        <v>52</v>
      </c>
      <c r="C47" s="8">
        <v>59620</v>
      </c>
    </row>
    <row r="48" spans="2:10" x14ac:dyDescent="0.3">
      <c r="B48" s="3" t="s">
        <v>24</v>
      </c>
      <c r="C48" s="8">
        <v>51980</v>
      </c>
    </row>
    <row r="49" spans="2:3" x14ac:dyDescent="0.3">
      <c r="B49" s="3" t="s">
        <v>75</v>
      </c>
      <c r="C49" s="8">
        <v>76554</v>
      </c>
    </row>
    <row r="50" spans="2:3" x14ac:dyDescent="0.3">
      <c r="B50" s="3" t="s">
        <v>36</v>
      </c>
      <c r="C50" s="8">
        <v>75771</v>
      </c>
    </row>
    <row r="51" spans="2:3" x14ac:dyDescent="0.3">
      <c r="B51" s="3" t="s">
        <v>60</v>
      </c>
      <c r="C51" s="8">
        <v>81579</v>
      </c>
    </row>
    <row r="52" spans="2:3" x14ac:dyDescent="0.3">
      <c r="B52" s="3" t="s">
        <v>71</v>
      </c>
      <c r="C52" s="8">
        <v>51390</v>
      </c>
    </row>
    <row r="53" spans="2:3" x14ac:dyDescent="0.3">
      <c r="B53" s="3" t="s">
        <v>42</v>
      </c>
      <c r="C53" s="8">
        <v>84660</v>
      </c>
    </row>
    <row r="54" spans="2:3" x14ac:dyDescent="0.3">
      <c r="B54" s="3" t="s">
        <v>1549</v>
      </c>
      <c r="C54" s="8">
        <v>481554</v>
      </c>
    </row>
    <row r="66" spans="2:10" x14ac:dyDescent="0.3">
      <c r="B66" s="24" t="s">
        <v>1555</v>
      </c>
      <c r="C66" s="24"/>
      <c r="D66" s="24"/>
      <c r="E66" s="24"/>
      <c r="F66" s="24"/>
      <c r="G66" s="24"/>
      <c r="H66" s="24"/>
      <c r="I66" s="24"/>
      <c r="J66" s="24"/>
    </row>
    <row r="69" spans="2:10" x14ac:dyDescent="0.3">
      <c r="B69" s="2" t="s">
        <v>1548</v>
      </c>
      <c r="C69" t="s">
        <v>1551</v>
      </c>
    </row>
    <row r="70" spans="2:10" x14ac:dyDescent="0.3">
      <c r="B70" s="3" t="s">
        <v>28</v>
      </c>
      <c r="C70" s="4">
        <v>65412</v>
      </c>
    </row>
    <row r="71" spans="2:10" x14ac:dyDescent="0.3">
      <c r="B71" s="3" t="s">
        <v>22</v>
      </c>
      <c r="C71" s="4">
        <v>64734</v>
      </c>
    </row>
    <row r="72" spans="2:10" x14ac:dyDescent="0.3">
      <c r="B72" s="3" t="s">
        <v>1549</v>
      </c>
      <c r="C72" s="4">
        <v>130146</v>
      </c>
    </row>
    <row r="83" spans="2:10" x14ac:dyDescent="0.3">
      <c r="B83" s="25" t="s">
        <v>1556</v>
      </c>
      <c r="C83" s="25"/>
      <c r="D83" s="25"/>
      <c r="E83" s="25"/>
      <c r="F83" s="25"/>
      <c r="G83" s="25"/>
      <c r="H83" s="25"/>
      <c r="I83" s="25"/>
      <c r="J83" s="25"/>
    </row>
    <row r="86" spans="2:10" x14ac:dyDescent="0.3">
      <c r="B86" s="2" t="s">
        <v>1548</v>
      </c>
      <c r="C86" t="s">
        <v>1554</v>
      </c>
    </row>
    <row r="87" spans="2:10" x14ac:dyDescent="0.3">
      <c r="B87" s="3" t="s">
        <v>21</v>
      </c>
      <c r="C87" s="8">
        <v>118615</v>
      </c>
    </row>
    <row r="88" spans="2:10" x14ac:dyDescent="0.3">
      <c r="B88" s="3" t="s">
        <v>34</v>
      </c>
      <c r="C88" s="8">
        <v>167476</v>
      </c>
    </row>
    <row r="89" spans="2:10" x14ac:dyDescent="0.3">
      <c r="B89" s="3" t="s">
        <v>46</v>
      </c>
      <c r="C89" s="8">
        <v>195463</v>
      </c>
    </row>
    <row r="90" spans="2:10" x14ac:dyDescent="0.3">
      <c r="B90" s="3" t="s">
        <v>1549</v>
      </c>
      <c r="C90" s="8">
        <v>481554</v>
      </c>
    </row>
    <row r="106" spans="2:11" x14ac:dyDescent="0.3">
      <c r="B106" s="20" t="s">
        <v>1557</v>
      </c>
      <c r="C106" s="20"/>
      <c r="D106" s="20"/>
      <c r="E106" s="20"/>
      <c r="F106" s="20"/>
      <c r="G106" s="20"/>
      <c r="H106" s="20"/>
      <c r="I106" s="20"/>
      <c r="J106" s="20"/>
      <c r="K106" s="20"/>
    </row>
    <row r="109" spans="2:11" x14ac:dyDescent="0.3">
      <c r="B109" s="2" t="s">
        <v>1548</v>
      </c>
      <c r="C109" t="s">
        <v>1597</v>
      </c>
    </row>
    <row r="110" spans="2:11" x14ac:dyDescent="0.3">
      <c r="B110" s="3">
        <v>30</v>
      </c>
      <c r="C110" s="6">
        <v>6.5280000000000005</v>
      </c>
    </row>
    <row r="111" spans="2:11" x14ac:dyDescent="0.3">
      <c r="B111" s="3">
        <v>31</v>
      </c>
      <c r="C111" s="6">
        <v>6.76</v>
      </c>
    </row>
    <row r="112" spans="2:11" x14ac:dyDescent="0.3">
      <c r="B112" s="3">
        <v>32</v>
      </c>
      <c r="C112" s="6">
        <v>13.32</v>
      </c>
    </row>
    <row r="113" spans="2:3" x14ac:dyDescent="0.3">
      <c r="B113" s="3">
        <v>33</v>
      </c>
      <c r="C113" s="6">
        <v>8.4400000000000013</v>
      </c>
    </row>
    <row r="114" spans="2:3" x14ac:dyDescent="0.3">
      <c r="B114" s="3">
        <v>36</v>
      </c>
      <c r="C114" s="6">
        <v>7.2850000000000001</v>
      </c>
    </row>
    <row r="115" spans="2:3" x14ac:dyDescent="0.3">
      <c r="B115" s="3">
        <v>37</v>
      </c>
      <c r="C115" s="6">
        <v>3.543333333333333</v>
      </c>
    </row>
    <row r="116" spans="2:3" x14ac:dyDescent="0.3">
      <c r="B116" s="3">
        <v>39</v>
      </c>
      <c r="C116" s="6">
        <v>6.6649999999999991</v>
      </c>
    </row>
    <row r="117" spans="2:3" x14ac:dyDescent="0.3">
      <c r="B117" s="3">
        <v>41</v>
      </c>
      <c r="C117" s="6">
        <v>7.6466666666666656</v>
      </c>
    </row>
    <row r="118" spans="2:3" x14ac:dyDescent="0.3">
      <c r="B118" s="3">
        <v>42</v>
      </c>
      <c r="C118" s="6">
        <v>10.86</v>
      </c>
    </row>
    <row r="119" spans="2:3" x14ac:dyDescent="0.3">
      <c r="B119" s="3">
        <v>43</v>
      </c>
      <c r="C119" s="6">
        <v>2.89</v>
      </c>
    </row>
    <row r="120" spans="2:3" x14ac:dyDescent="0.3">
      <c r="B120" s="3">
        <v>44</v>
      </c>
      <c r="C120" s="6">
        <v>7.8499999999999988</v>
      </c>
    </row>
    <row r="121" spans="2:3" x14ac:dyDescent="0.3">
      <c r="B121" s="3">
        <v>45</v>
      </c>
      <c r="C121" s="6">
        <v>10.26</v>
      </c>
    </row>
    <row r="122" spans="2:3" x14ac:dyDescent="0.3">
      <c r="B122" s="3">
        <v>46</v>
      </c>
      <c r="C122" s="6">
        <v>14.28</v>
      </c>
    </row>
    <row r="123" spans="2:3" x14ac:dyDescent="0.3">
      <c r="B123" s="3">
        <v>47</v>
      </c>
      <c r="C123" s="6">
        <v>9.9700000000000006</v>
      </c>
    </row>
    <row r="124" spans="2:3" x14ac:dyDescent="0.3">
      <c r="B124" s="3">
        <v>48</v>
      </c>
      <c r="C124" s="6">
        <v>12.610000000000001</v>
      </c>
    </row>
    <row r="125" spans="2:3" x14ac:dyDescent="0.3">
      <c r="B125" s="3">
        <v>51</v>
      </c>
      <c r="C125" s="6">
        <v>14.8</v>
      </c>
    </row>
    <row r="126" spans="2:3" x14ac:dyDescent="0.3">
      <c r="B126" s="3">
        <v>52</v>
      </c>
      <c r="C126" s="6">
        <v>9.6100000000000012</v>
      </c>
    </row>
    <row r="127" spans="2:3" x14ac:dyDescent="0.3">
      <c r="B127" s="3">
        <v>53</v>
      </c>
      <c r="C127" s="6">
        <v>8.41</v>
      </c>
    </row>
    <row r="128" spans="2:3" x14ac:dyDescent="0.3">
      <c r="B128" s="3">
        <v>54</v>
      </c>
      <c r="C128" s="6">
        <v>11.53</v>
      </c>
    </row>
    <row r="129" spans="2:3" x14ac:dyDescent="0.3">
      <c r="B129" s="3">
        <v>55</v>
      </c>
      <c r="C129" s="6">
        <v>5.72</v>
      </c>
    </row>
    <row r="130" spans="2:3" x14ac:dyDescent="0.3">
      <c r="B130" s="3">
        <v>56</v>
      </c>
      <c r="C130" s="6">
        <v>13.14</v>
      </c>
    </row>
    <row r="131" spans="2:3" x14ac:dyDescent="0.3">
      <c r="B131" s="3">
        <v>57</v>
      </c>
      <c r="C131" s="6">
        <v>11.377500000000001</v>
      </c>
    </row>
    <row r="132" spans="2:3" x14ac:dyDescent="0.3">
      <c r="B132" s="3">
        <v>58</v>
      </c>
      <c r="C132" s="6">
        <v>3.335</v>
      </c>
    </row>
    <row r="133" spans="2:3" x14ac:dyDescent="0.3">
      <c r="B133" s="3">
        <v>59</v>
      </c>
      <c r="C133" s="6">
        <v>4.1733333333333329</v>
      </c>
    </row>
    <row r="134" spans="2:3" x14ac:dyDescent="0.3">
      <c r="B134" s="3">
        <v>62</v>
      </c>
      <c r="C134" s="6">
        <v>7.1</v>
      </c>
    </row>
    <row r="135" spans="2:3" x14ac:dyDescent="0.3">
      <c r="B135" s="3">
        <v>63</v>
      </c>
      <c r="C135" s="6">
        <v>10.4</v>
      </c>
    </row>
    <row r="136" spans="2:3" x14ac:dyDescent="0.3">
      <c r="B136" s="3">
        <v>65</v>
      </c>
      <c r="C136" s="6">
        <v>9.61</v>
      </c>
    </row>
    <row r="137" spans="2:3" x14ac:dyDescent="0.3">
      <c r="B137" s="3">
        <v>66</v>
      </c>
      <c r="C137" s="6">
        <v>13.38</v>
      </c>
    </row>
    <row r="138" spans="2:3" x14ac:dyDescent="0.3">
      <c r="B138" s="3">
        <v>67</v>
      </c>
      <c r="C138" s="6">
        <v>10.074999999999999</v>
      </c>
    </row>
    <row r="139" spans="2:3" x14ac:dyDescent="0.3">
      <c r="B139" s="3">
        <v>68</v>
      </c>
      <c r="C139" s="6">
        <v>13.54</v>
      </c>
    </row>
    <row r="140" spans="2:3" x14ac:dyDescent="0.3">
      <c r="B140" s="3">
        <v>69</v>
      </c>
      <c r="C140" s="6">
        <v>2.93</v>
      </c>
    </row>
    <row r="141" spans="2:3" x14ac:dyDescent="0.3">
      <c r="B141" s="3">
        <v>70</v>
      </c>
      <c r="C141" s="6">
        <v>7.7200000000000006</v>
      </c>
    </row>
    <row r="142" spans="2:3" x14ac:dyDescent="0.3">
      <c r="B142" s="3">
        <v>71</v>
      </c>
      <c r="C142" s="6">
        <v>3.08</v>
      </c>
    </row>
    <row r="143" spans="2:3" x14ac:dyDescent="0.3">
      <c r="B143" s="3">
        <v>73</v>
      </c>
      <c r="C143" s="6">
        <v>9.6449999999999996</v>
      </c>
    </row>
    <row r="144" spans="2:3" x14ac:dyDescent="0.3">
      <c r="B144" s="3">
        <v>74</v>
      </c>
      <c r="C144" s="6">
        <v>5.48</v>
      </c>
    </row>
    <row r="145" spans="2:3" x14ac:dyDescent="0.3">
      <c r="B145" s="3">
        <v>75</v>
      </c>
      <c r="C145" s="6">
        <v>10.175000000000001</v>
      </c>
    </row>
    <row r="146" spans="2:3" x14ac:dyDescent="0.3">
      <c r="B146" s="3">
        <v>76</v>
      </c>
      <c r="C146" s="6">
        <v>10.029999999999999</v>
      </c>
    </row>
    <row r="147" spans="2:3" x14ac:dyDescent="0.3">
      <c r="B147" s="3">
        <v>77</v>
      </c>
      <c r="C147" s="6">
        <v>6.8566666666666656</v>
      </c>
    </row>
    <row r="148" spans="2:3" x14ac:dyDescent="0.3">
      <c r="B148" s="3">
        <v>78</v>
      </c>
      <c r="C148" s="6">
        <v>9.7350000000000012</v>
      </c>
    </row>
    <row r="149" spans="2:3" x14ac:dyDescent="0.3">
      <c r="B149" s="3">
        <v>79</v>
      </c>
      <c r="C149" s="6">
        <v>10.57</v>
      </c>
    </row>
    <row r="150" spans="2:3" x14ac:dyDescent="0.3">
      <c r="B150" s="3">
        <v>80</v>
      </c>
      <c r="C150" s="6">
        <v>14.93</v>
      </c>
    </row>
    <row r="151" spans="2:3" x14ac:dyDescent="0.3">
      <c r="B151" s="3">
        <v>81</v>
      </c>
      <c r="C151" s="6">
        <v>5.44</v>
      </c>
    </row>
    <row r="152" spans="2:3" x14ac:dyDescent="0.3">
      <c r="B152" s="3">
        <v>82</v>
      </c>
      <c r="C152" s="6">
        <v>6.5933333333333337</v>
      </c>
    </row>
    <row r="153" spans="2:3" x14ac:dyDescent="0.3">
      <c r="B153" s="3">
        <v>83</v>
      </c>
      <c r="C153" s="6">
        <v>5.5149999999999997</v>
      </c>
    </row>
    <row r="154" spans="2:3" x14ac:dyDescent="0.3">
      <c r="B154" s="3">
        <v>84</v>
      </c>
      <c r="C154" s="6">
        <v>13.88</v>
      </c>
    </row>
    <row r="155" spans="2:3" x14ac:dyDescent="0.3">
      <c r="B155" s="3">
        <v>85</v>
      </c>
      <c r="C155" s="6">
        <v>6.01</v>
      </c>
    </row>
    <row r="156" spans="2:3" x14ac:dyDescent="0.3">
      <c r="B156" s="3">
        <v>86</v>
      </c>
      <c r="C156" s="6">
        <v>6.3199999999999994</v>
      </c>
    </row>
    <row r="157" spans="2:3" x14ac:dyDescent="0.3">
      <c r="B157" s="3">
        <v>87</v>
      </c>
      <c r="C157" s="6">
        <v>3.59</v>
      </c>
    </row>
    <row r="158" spans="2:3" x14ac:dyDescent="0.3">
      <c r="B158" s="3">
        <v>88</v>
      </c>
      <c r="C158" s="6">
        <v>11.103999999999999</v>
      </c>
    </row>
    <row r="159" spans="2:3" x14ac:dyDescent="0.3">
      <c r="B159" s="3">
        <v>90</v>
      </c>
      <c r="C159" s="6">
        <v>8.8820000000000014</v>
      </c>
    </row>
    <row r="160" spans="2:3" x14ac:dyDescent="0.3">
      <c r="B160" s="3" t="s">
        <v>1549</v>
      </c>
      <c r="C160" s="6">
        <v>8.4725641025641014</v>
      </c>
    </row>
    <row r="177" spans="2:9" x14ac:dyDescent="0.3">
      <c r="B177" s="20" t="s">
        <v>1570</v>
      </c>
      <c r="C177" s="20"/>
      <c r="D177" s="20"/>
      <c r="E177" s="20"/>
      <c r="F177" s="20"/>
      <c r="G177" s="20"/>
      <c r="H177" s="20"/>
      <c r="I177" s="20"/>
    </row>
    <row r="180" spans="2:9" x14ac:dyDescent="0.3">
      <c r="B180" s="2" t="s">
        <v>1548</v>
      </c>
      <c r="C180" t="s">
        <v>1558</v>
      </c>
    </row>
    <row r="181" spans="2:9" x14ac:dyDescent="0.3">
      <c r="B181" s="3" t="s">
        <v>33</v>
      </c>
      <c r="C181" s="28">
        <v>117</v>
      </c>
    </row>
    <row r="182" spans="2:9" x14ac:dyDescent="0.3">
      <c r="B182" s="3" t="s">
        <v>1549</v>
      </c>
      <c r="C182" s="28">
        <v>117</v>
      </c>
    </row>
    <row r="189" spans="2:9" x14ac:dyDescent="0.3">
      <c r="B189" t="s">
        <v>1548</v>
      </c>
      <c r="C189" t="s">
        <v>1558</v>
      </c>
    </row>
    <row r="190" spans="2:9" x14ac:dyDescent="0.3">
      <c r="B190" t="s">
        <v>1549</v>
      </c>
      <c r="C190">
        <v>241</v>
      </c>
      <c r="D190">
        <f>COUNTIF(ai_ghibli_trend_dataset_v2[ethical_concerns_flag],"=Yes")</f>
        <v>241</v>
      </c>
    </row>
    <row r="191" spans="2:9" x14ac:dyDescent="0.3">
      <c r="B191" t="s">
        <v>50</v>
      </c>
      <c r="C191">
        <v>66</v>
      </c>
      <c r="D191">
        <f>COUNTIFS(ai_ghibli_trend_dataset_v2[ethical_concerns_flag],"=Yes",ai_ghibli_trend_dataset_v2[platform],"Twitter")</f>
        <v>66</v>
      </c>
    </row>
    <row r="192" spans="2:9" x14ac:dyDescent="0.3">
      <c r="B192" t="s">
        <v>40</v>
      </c>
      <c r="C192">
        <v>66</v>
      </c>
      <c r="D192">
        <f>COUNTIFS(ai_ghibli_trend_dataset_v2[ethical_concerns_flag],"=Yes",ai_ghibli_trend_dataset_v2[platform],"TikTok")</f>
        <v>66</v>
      </c>
    </row>
    <row r="193" spans="2:5" x14ac:dyDescent="0.3">
      <c r="B193" t="s">
        <v>33</v>
      </c>
      <c r="C193">
        <v>64</v>
      </c>
      <c r="D193">
        <f>COUNTIFS(ai_ghibli_trend_dataset_v2[ethical_concerns_flag],"=Yes",ai_ghibli_trend_dataset_v2[platform],"Instagram")</f>
        <v>64</v>
      </c>
    </row>
    <row r="194" spans="2:5" x14ac:dyDescent="0.3">
      <c r="B194" t="s">
        <v>20</v>
      </c>
      <c r="C194">
        <v>45</v>
      </c>
      <c r="D194">
        <f>COUNTIFS(ai_ghibli_trend_dataset_v2[ethical_concerns_flag],"=Yes",ai_ghibli_trend_dataset_v2[platform],"Reddit")</f>
        <v>45</v>
      </c>
    </row>
    <row r="200" spans="2:5" x14ac:dyDescent="0.3">
      <c r="B200" s="21" t="s">
        <v>1559</v>
      </c>
      <c r="C200" s="21"/>
      <c r="D200" s="21"/>
      <c r="E200" s="21"/>
    </row>
    <row r="203" spans="2:5" x14ac:dyDescent="0.3">
      <c r="B203" s="2" t="s">
        <v>1548</v>
      </c>
      <c r="C203" t="s">
        <v>1566</v>
      </c>
    </row>
    <row r="204" spans="2:5" x14ac:dyDescent="0.3">
      <c r="B204" s="3" t="s">
        <v>1571</v>
      </c>
      <c r="C204" s="28">
        <v>13</v>
      </c>
    </row>
    <row r="205" spans="2:5" x14ac:dyDescent="0.3">
      <c r="B205" s="3" t="s">
        <v>1561</v>
      </c>
      <c r="C205" s="28">
        <v>13</v>
      </c>
    </row>
    <row r="206" spans="2:5" x14ac:dyDescent="0.3">
      <c r="B206" s="3" t="s">
        <v>1564</v>
      </c>
      <c r="C206" s="28">
        <v>13</v>
      </c>
    </row>
    <row r="207" spans="2:5" x14ac:dyDescent="0.3">
      <c r="B207" s="3" t="s">
        <v>1572</v>
      </c>
      <c r="C207" s="28">
        <v>13</v>
      </c>
    </row>
    <row r="208" spans="2:5" x14ac:dyDescent="0.3">
      <c r="B208" s="3" t="s">
        <v>1563</v>
      </c>
      <c r="C208" s="28">
        <v>11</v>
      </c>
    </row>
    <row r="209" spans="2:3" x14ac:dyDescent="0.3">
      <c r="B209" s="3" t="s">
        <v>1549</v>
      </c>
      <c r="C209" s="28">
        <v>63</v>
      </c>
    </row>
  </sheetData>
  <mergeCells count="9">
    <mergeCell ref="B177:I177"/>
    <mergeCell ref="B200:E200"/>
    <mergeCell ref="B106:K106"/>
    <mergeCell ref="B3:F3"/>
    <mergeCell ref="B6:N6"/>
    <mergeCell ref="G9:K9"/>
    <mergeCell ref="B42:J42"/>
    <mergeCell ref="B66:J66"/>
    <mergeCell ref="B83:J83"/>
  </mergeCells>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51710-3947-453B-82C8-CDAB00148F17}">
  <dimension ref="C2:P41"/>
  <sheetViews>
    <sheetView topLeftCell="A22" workbookViewId="0">
      <selection activeCell="D41" sqref="D41"/>
    </sheetView>
  </sheetViews>
  <sheetFormatPr defaultRowHeight="14.4" x14ac:dyDescent="0.3"/>
  <cols>
    <col min="3" max="3" width="24.109375" bestFit="1" customWidth="1"/>
    <col min="4" max="4" width="40.33203125" bestFit="1" customWidth="1"/>
    <col min="5" max="5" width="13.109375" bestFit="1" customWidth="1"/>
    <col min="8" max="8" width="15" bestFit="1" customWidth="1"/>
  </cols>
  <sheetData>
    <row r="2" spans="3:14" ht="14.4" customHeight="1" x14ac:dyDescent="0.3">
      <c r="E2" s="26" t="s">
        <v>1598</v>
      </c>
      <c r="F2" s="27"/>
      <c r="G2" s="27"/>
      <c r="H2" s="27"/>
      <c r="I2" s="27"/>
      <c r="J2" s="27"/>
      <c r="K2" s="27"/>
      <c r="L2" s="16"/>
      <c r="M2" s="16"/>
      <c r="N2" s="16"/>
    </row>
    <row r="3" spans="3:14" ht="14.4" customHeight="1" x14ac:dyDescent="0.3">
      <c r="E3" s="27"/>
      <c r="F3" s="27"/>
      <c r="G3" s="27"/>
      <c r="H3" s="27"/>
      <c r="I3" s="27"/>
      <c r="J3" s="27"/>
      <c r="K3" s="27"/>
      <c r="L3" s="16"/>
      <c r="M3" s="16"/>
      <c r="N3" s="16"/>
    </row>
    <row r="4" spans="3:14" ht="14.4" customHeight="1" x14ac:dyDescent="0.3">
      <c r="E4" s="27"/>
      <c r="F4" s="27"/>
      <c r="G4" s="27"/>
      <c r="H4" s="27"/>
      <c r="I4" s="27"/>
      <c r="J4" s="27"/>
      <c r="K4" s="27"/>
      <c r="L4" s="16"/>
      <c r="M4" s="16"/>
      <c r="N4" s="16"/>
    </row>
    <row r="9" spans="3:14" ht="15.6" x14ac:dyDescent="0.3">
      <c r="C9" s="12" t="s">
        <v>1599</v>
      </c>
    </row>
    <row r="11" spans="3:14" ht="15.6" x14ac:dyDescent="0.3">
      <c r="D11" t="s">
        <v>1600</v>
      </c>
      <c r="E11" s="12">
        <f>SUM(ai_ghibli_trend_dataset_v2!D:D)/500</f>
        <v>2601.2620000000002</v>
      </c>
    </row>
    <row r="13" spans="3:14" ht="15.6" x14ac:dyDescent="0.3">
      <c r="D13" t="s">
        <v>1601</v>
      </c>
      <c r="E13" s="12">
        <f>SUM(ai_ghibli_trend_dataset_v2[shares])/500</f>
        <v>1040.182</v>
      </c>
      <c r="H13" t="s">
        <v>1604</v>
      </c>
    </row>
    <row r="15" spans="3:14" ht="15.6" x14ac:dyDescent="0.3">
      <c r="D15" t="s">
        <v>1602</v>
      </c>
      <c r="E15" s="15">
        <f>AVERAGE(ai_ghibli_trend_dataset_v2[comments])</f>
        <v>506.87200000000001</v>
      </c>
    </row>
    <row r="17" spans="3:16" ht="15.6" x14ac:dyDescent="0.3">
      <c r="D17" t="s">
        <v>1603</v>
      </c>
      <c r="E17">
        <f>SUM(ai_ghibli_trend_dataset_v2[likes],ai_ghibli_trend_dataset_v2[shares],ai_ghibli_trend_dataset_v2[comments])/500</f>
        <v>4148.3159999999998</v>
      </c>
      <c r="G17" s="14">
        <f>E17/500</f>
        <v>8.2966319999999989</v>
      </c>
      <c r="H17" t="s">
        <v>1618</v>
      </c>
      <c r="I17" t="s">
        <v>1605</v>
      </c>
      <c r="K17" s="13"/>
      <c r="P17" t="s">
        <v>1616</v>
      </c>
    </row>
    <row r="23" spans="3:16" ht="15.6" x14ac:dyDescent="0.3">
      <c r="C23" s="12" t="s">
        <v>1606</v>
      </c>
    </row>
    <row r="25" spans="3:16" ht="15.6" x14ac:dyDescent="0.3">
      <c r="D25" s="17" t="s">
        <v>1609</v>
      </c>
      <c r="E25" s="19">
        <f>AVERAGE(ai_ghibli_trend_dataset_v2[generation_time])</f>
        <v>8.3177799999999991</v>
      </c>
      <c r="F25" s="13"/>
      <c r="I25" t="s">
        <v>1607</v>
      </c>
    </row>
    <row r="26" spans="3:16" x14ac:dyDescent="0.3">
      <c r="F26" s="13"/>
    </row>
    <row r="27" spans="3:16" ht="15.6" x14ac:dyDescent="0.3">
      <c r="D27" s="17" t="s">
        <v>1610</v>
      </c>
      <c r="E27" s="18">
        <f>AVERAGE(ai_ghibli_trend_dataset_v2[gpu_usage])</f>
        <v>61.124000000000002</v>
      </c>
      <c r="F27" s="13"/>
      <c r="I27" t="s">
        <v>1608</v>
      </c>
    </row>
    <row r="33" spans="3:5" ht="15.6" x14ac:dyDescent="0.3">
      <c r="C33" s="12" t="s">
        <v>1611</v>
      </c>
    </row>
    <row r="35" spans="3:5" ht="15.6" x14ac:dyDescent="0.3">
      <c r="D35" t="s">
        <v>1612</v>
      </c>
      <c r="E35" s="19" t="s">
        <v>42</v>
      </c>
    </row>
    <row r="38" spans="3:5" ht="15.6" x14ac:dyDescent="0.3">
      <c r="C38" s="12" t="s">
        <v>1613</v>
      </c>
    </row>
    <row r="39" spans="3:5" ht="15.6" x14ac:dyDescent="0.3">
      <c r="D39" t="s">
        <v>1614</v>
      </c>
      <c r="E39" s="19" t="s">
        <v>1615</v>
      </c>
    </row>
    <row r="41" spans="3:5" ht="15.6" x14ac:dyDescent="0.3">
      <c r="C41" s="12" t="s">
        <v>1617</v>
      </c>
      <c r="D41" t="s">
        <v>104</v>
      </c>
      <c r="E41">
        <f>COUNTIF(ai_ghibli_trend_dataset_v2[prompt],'KPI And Insights'!D41)</f>
        <v>57</v>
      </c>
    </row>
  </sheetData>
  <mergeCells count="1">
    <mergeCell ref="E2:K4"/>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F276D8A-7041-4005-A11F-9D5BA6D037CA}">
          <x14:formula1>
            <xm:f>ai_ghibli_trend_dataset_v2!$C$2:$C$501</xm:f>
          </x14:formula1>
          <xm:sqref>D41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31ABE-1BC8-4F95-9141-2F1F470F7791}">
  <dimension ref="V3"/>
  <sheetViews>
    <sheetView showGridLines="0" zoomScale="98" zoomScaleNormal="98" workbookViewId="0">
      <selection activeCell="V31" sqref="V31"/>
    </sheetView>
  </sheetViews>
  <sheetFormatPr defaultRowHeight="14.4" x14ac:dyDescent="0.3"/>
  <sheetData>
    <row r="3" spans="22:22" x14ac:dyDescent="0.3"/>
  </sheetData>
  <pageMargins left="0.7" right="0.7" top="0.75" bottom="0.75" header="0.3" footer="0.3"/>
  <drawing r:id="rId1"/>
  <legacy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49634-4C58-4213-BA53-DF420DCB6283}">
  <dimension ref="A1:H63"/>
  <sheetViews>
    <sheetView topLeftCell="A24" workbookViewId="0">
      <selection activeCell="M8" sqref="M8"/>
    </sheetView>
  </sheetViews>
  <sheetFormatPr defaultRowHeight="14.4" x14ac:dyDescent="0.3"/>
  <cols>
    <col min="1" max="1" width="10.33203125" bestFit="1" customWidth="1"/>
    <col min="2" max="2" width="9" bestFit="1" customWidth="1"/>
    <col min="3" max="3" width="10.109375" customWidth="1"/>
    <col min="4" max="4" width="23.109375" customWidth="1"/>
    <col min="5" max="5" width="23.33203125" customWidth="1"/>
    <col min="7" max="7" width="10" customWidth="1"/>
    <col min="8" max="8" width="7.5546875" customWidth="1"/>
  </cols>
  <sheetData>
    <row r="1" spans="1:8" x14ac:dyDescent="0.3">
      <c r="A1" t="s">
        <v>1583</v>
      </c>
      <c r="B1" t="s">
        <v>1584</v>
      </c>
      <c r="C1" t="s">
        <v>1585</v>
      </c>
      <c r="D1" t="s">
        <v>1586</v>
      </c>
      <c r="E1" t="s">
        <v>1587</v>
      </c>
      <c r="G1" t="s">
        <v>1588</v>
      </c>
      <c r="H1" t="s">
        <v>1589</v>
      </c>
    </row>
    <row r="2" spans="1:8" x14ac:dyDescent="0.3">
      <c r="A2" s="1">
        <v>45717</v>
      </c>
      <c r="B2">
        <v>2993.4117647058824</v>
      </c>
      <c r="G2" t="s">
        <v>1590</v>
      </c>
      <c r="H2" s="5">
        <f>_xlfn.FORECAST.ETS.STAT($B$2:$B$32,$A$2:$A$32,1,1,1)</f>
        <v>0.126</v>
      </c>
    </row>
    <row r="3" spans="1:8" x14ac:dyDescent="0.3">
      <c r="A3" s="1">
        <v>45718</v>
      </c>
      <c r="B3">
        <v>2623.818181818182</v>
      </c>
      <c r="G3" t="s">
        <v>1591</v>
      </c>
      <c r="H3" s="5">
        <f>_xlfn.FORECAST.ETS.STAT($B$2:$B$32,$A$2:$A$32,2,1,1)</f>
        <v>1E-3</v>
      </c>
    </row>
    <row r="4" spans="1:8" x14ac:dyDescent="0.3">
      <c r="A4" s="1">
        <v>45719</v>
      </c>
      <c r="B4">
        <v>2465.9333333333334</v>
      </c>
      <c r="G4" t="s">
        <v>1592</v>
      </c>
      <c r="H4" s="5">
        <f>_xlfn.FORECAST.ETS.STAT($B$2:$B$32,$A$2:$A$32,3,1,1)</f>
        <v>2.2204460492503131E-16</v>
      </c>
    </row>
    <row r="5" spans="1:8" x14ac:dyDescent="0.3">
      <c r="A5" s="1">
        <v>45720</v>
      </c>
      <c r="B5">
        <v>2370.521739130435</v>
      </c>
      <c r="G5" t="s">
        <v>1593</v>
      </c>
      <c r="H5" s="5">
        <f>_xlfn.FORECAST.ETS.STAT($B$2:$B$32,$A$2:$A$32,4,1,1)</f>
        <v>1.2061428861218539</v>
      </c>
    </row>
    <row r="6" spans="1:8" x14ac:dyDescent="0.3">
      <c r="A6" s="1">
        <v>45721</v>
      </c>
      <c r="B6">
        <v>2326.3333333333335</v>
      </c>
      <c r="G6" t="s">
        <v>1594</v>
      </c>
      <c r="H6" s="5">
        <f>_xlfn.FORECAST.ETS.STAT($B$2:$B$32,$A$2:$A$32,5,1,1)</f>
        <v>0.21620854871304823</v>
      </c>
    </row>
    <row r="7" spans="1:8" x14ac:dyDescent="0.3">
      <c r="A7" s="1">
        <v>45722</v>
      </c>
      <c r="B7">
        <v>2426.56</v>
      </c>
      <c r="G7" t="s">
        <v>1595</v>
      </c>
      <c r="H7" s="5">
        <f>_xlfn.FORECAST.ETS.STAT($B$2:$B$32,$A$2:$A$32,6,1,1)</f>
        <v>483.94485601469933</v>
      </c>
    </row>
    <row r="8" spans="1:8" x14ac:dyDescent="0.3">
      <c r="A8" s="1">
        <v>45723</v>
      </c>
      <c r="B8">
        <v>2475.7857142857142</v>
      </c>
      <c r="G8" t="s">
        <v>1596</v>
      </c>
      <c r="H8" s="5">
        <f>_xlfn.FORECAST.ETS.STAT($B$2:$B$32,$A$2:$A$32,7,1,1)</f>
        <v>590.80782226956569</v>
      </c>
    </row>
    <row r="9" spans="1:8" x14ac:dyDescent="0.3">
      <c r="A9" s="1">
        <v>45724</v>
      </c>
      <c r="B9">
        <v>3111.5714285714284</v>
      </c>
    </row>
    <row r="10" spans="1:8" x14ac:dyDescent="0.3">
      <c r="A10" s="1">
        <v>45725</v>
      </c>
      <c r="B10">
        <v>2083.9615384615386</v>
      </c>
    </row>
    <row r="11" spans="1:8" x14ac:dyDescent="0.3">
      <c r="A11" s="1">
        <v>45726</v>
      </c>
      <c r="B11">
        <v>2900.5</v>
      </c>
    </row>
    <row r="12" spans="1:8" x14ac:dyDescent="0.3">
      <c r="A12" s="1">
        <v>45727</v>
      </c>
      <c r="B12">
        <v>2501.0952380952381</v>
      </c>
    </row>
    <row r="13" spans="1:8" x14ac:dyDescent="0.3">
      <c r="A13" s="1">
        <v>45728</v>
      </c>
      <c r="B13">
        <v>2338.2142857142858</v>
      </c>
    </row>
    <row r="14" spans="1:8" x14ac:dyDescent="0.3">
      <c r="A14" s="1">
        <v>45729</v>
      </c>
      <c r="B14">
        <v>2762</v>
      </c>
    </row>
    <row r="15" spans="1:8" x14ac:dyDescent="0.3">
      <c r="A15" s="1">
        <v>45730</v>
      </c>
      <c r="B15">
        <v>3028.4166666666665</v>
      </c>
    </row>
    <row r="16" spans="1:8" x14ac:dyDescent="0.3">
      <c r="A16" s="1">
        <v>45731</v>
      </c>
      <c r="B16">
        <v>2809.7142857142858</v>
      </c>
    </row>
    <row r="17" spans="1:5" x14ac:dyDescent="0.3">
      <c r="A17" s="1">
        <v>45732</v>
      </c>
      <c r="B17">
        <v>2099.608695652174</v>
      </c>
    </row>
    <row r="18" spans="1:5" x14ac:dyDescent="0.3">
      <c r="A18" s="1">
        <v>45733</v>
      </c>
      <c r="B18">
        <v>2566.625</v>
      </c>
    </row>
    <row r="19" spans="1:5" x14ac:dyDescent="0.3">
      <c r="A19" s="1">
        <v>45734</v>
      </c>
      <c r="B19">
        <v>1726.4</v>
      </c>
    </row>
    <row r="20" spans="1:5" x14ac:dyDescent="0.3">
      <c r="A20" s="1">
        <v>45735</v>
      </c>
      <c r="B20">
        <v>2874.294117647059</v>
      </c>
    </row>
    <row r="21" spans="1:5" x14ac:dyDescent="0.3">
      <c r="A21" s="1">
        <v>45736</v>
      </c>
      <c r="B21">
        <v>2830.6363636363635</v>
      </c>
    </row>
    <row r="22" spans="1:5" x14ac:dyDescent="0.3">
      <c r="A22" s="1">
        <v>45737</v>
      </c>
      <c r="B22">
        <v>2782.521739130435</v>
      </c>
    </row>
    <row r="23" spans="1:5" x14ac:dyDescent="0.3">
      <c r="A23" s="1">
        <v>45738</v>
      </c>
      <c r="B23">
        <v>1771</v>
      </c>
    </row>
    <row r="24" spans="1:5" x14ac:dyDescent="0.3">
      <c r="A24" s="1">
        <v>45739</v>
      </c>
      <c r="B24">
        <v>2110.3333333333335</v>
      </c>
    </row>
    <row r="25" spans="1:5" x14ac:dyDescent="0.3">
      <c r="A25" s="1">
        <v>45740</v>
      </c>
      <c r="B25">
        <v>2181.7777777777778</v>
      </c>
    </row>
    <row r="26" spans="1:5" x14ac:dyDescent="0.3">
      <c r="A26" s="1">
        <v>45741</v>
      </c>
      <c r="B26">
        <v>1246.75</v>
      </c>
    </row>
    <row r="27" spans="1:5" x14ac:dyDescent="0.3">
      <c r="A27" s="1">
        <v>45742</v>
      </c>
      <c r="B27">
        <v>2542</v>
      </c>
    </row>
    <row r="28" spans="1:5" x14ac:dyDescent="0.3">
      <c r="A28" s="1">
        <v>45743</v>
      </c>
      <c r="B28">
        <v>2088</v>
      </c>
    </row>
    <row r="29" spans="1:5" x14ac:dyDescent="0.3">
      <c r="A29" s="1">
        <v>45744</v>
      </c>
      <c r="B29">
        <v>2996.5</v>
      </c>
    </row>
    <row r="30" spans="1:5" x14ac:dyDescent="0.3">
      <c r="A30" s="1">
        <v>45745</v>
      </c>
      <c r="B30">
        <v>3137.8888888888887</v>
      </c>
    </row>
    <row r="31" spans="1:5" x14ac:dyDescent="0.3">
      <c r="A31" s="1">
        <v>45746</v>
      </c>
      <c r="B31">
        <v>2557.5185185185187</v>
      </c>
    </row>
    <row r="32" spans="1:5" x14ac:dyDescent="0.3">
      <c r="A32" s="1">
        <v>45747</v>
      </c>
      <c r="B32">
        <v>2239.3846153846152</v>
      </c>
      <c r="C32">
        <v>2239.3846153846152</v>
      </c>
      <c r="D32" s="6">
        <v>2239.3846153846152</v>
      </c>
      <c r="E32" s="6">
        <v>2239.3846153846152</v>
      </c>
    </row>
    <row r="33" spans="1:5" x14ac:dyDescent="0.3">
      <c r="A33" s="1">
        <v>45748</v>
      </c>
      <c r="C33">
        <f t="shared" ref="C33:C63" si="0">_xlfn.FORECAST.ETS(A33,$B$2:$B$32,$A$2:$A$32,1,1)</f>
        <v>2358.6002016677903</v>
      </c>
      <c r="D33" s="6">
        <f t="shared" ref="D33:D63" si="1">C33-_xlfn.FORECAST.ETS.CONFINT(A33,$B$2:$B$32,$A$2:$A$32,0.95,1,1)</f>
        <v>1439.1293137971372</v>
      </c>
      <c r="E33" s="6">
        <f t="shared" ref="E33:E63" si="2">C33+_xlfn.FORECAST.ETS.CONFINT(A33,$B$2:$B$32,$A$2:$A$32,0.95,1,1)</f>
        <v>3278.0710895384436</v>
      </c>
    </row>
    <row r="34" spans="1:5" x14ac:dyDescent="0.3">
      <c r="A34" s="1">
        <v>45749</v>
      </c>
      <c r="C34">
        <f t="shared" si="0"/>
        <v>2347.5272798292344</v>
      </c>
      <c r="D34" s="6">
        <f t="shared" si="1"/>
        <v>1420.6709796909804</v>
      </c>
      <c r="E34" s="6">
        <f t="shared" si="2"/>
        <v>3274.3835799674885</v>
      </c>
    </row>
    <row r="35" spans="1:5" x14ac:dyDescent="0.3">
      <c r="A35" s="1">
        <v>45750</v>
      </c>
      <c r="C35">
        <f t="shared" si="0"/>
        <v>2336.4543579906785</v>
      </c>
      <c r="D35" s="6">
        <f t="shared" si="1"/>
        <v>1402.1556518039056</v>
      </c>
      <c r="E35" s="6">
        <f t="shared" si="2"/>
        <v>3270.7530641774515</v>
      </c>
    </row>
    <row r="36" spans="1:5" x14ac:dyDescent="0.3">
      <c r="A36" s="1">
        <v>45751</v>
      </c>
      <c r="C36">
        <f t="shared" si="0"/>
        <v>2325.3814361521227</v>
      </c>
      <c r="D36" s="6">
        <f t="shared" si="1"/>
        <v>1383.5837836152368</v>
      </c>
      <c r="E36" s="6">
        <f t="shared" si="2"/>
        <v>3267.1790886890085</v>
      </c>
    </row>
    <row r="37" spans="1:5" x14ac:dyDescent="0.3">
      <c r="A37" s="1">
        <v>45752</v>
      </c>
      <c r="C37">
        <f t="shared" si="0"/>
        <v>2314.3085143135668</v>
      </c>
      <c r="D37" s="6">
        <f t="shared" si="1"/>
        <v>1364.9558244324389</v>
      </c>
      <c r="E37" s="6">
        <f t="shared" si="2"/>
        <v>3263.6612041946946</v>
      </c>
    </row>
    <row r="38" spans="1:5" x14ac:dyDescent="0.3">
      <c r="A38" s="1">
        <v>45753</v>
      </c>
      <c r="C38">
        <f t="shared" si="0"/>
        <v>2303.2355924750109</v>
      </c>
      <c r="D38" s="6">
        <f t="shared" si="1"/>
        <v>1346.2722192901554</v>
      </c>
      <c r="E38" s="6">
        <f t="shared" si="2"/>
        <v>3260.1989656598662</v>
      </c>
    </row>
    <row r="39" spans="1:5" x14ac:dyDescent="0.3">
      <c r="A39" s="1">
        <v>45754</v>
      </c>
      <c r="C39">
        <f t="shared" si="0"/>
        <v>2292.162670636455</v>
      </c>
      <c r="D39" s="6">
        <f t="shared" si="1"/>
        <v>1327.5334088597717</v>
      </c>
      <c r="E39" s="6">
        <f t="shared" si="2"/>
        <v>3256.7919324131381</v>
      </c>
    </row>
    <row r="40" spans="1:5" x14ac:dyDescent="0.3">
      <c r="A40" s="1">
        <v>45755</v>
      </c>
      <c r="C40">
        <f t="shared" si="0"/>
        <v>2281.0897487978987</v>
      </c>
      <c r="D40" s="6">
        <f t="shared" si="1"/>
        <v>1308.7398293689741</v>
      </c>
      <c r="E40" s="6">
        <f t="shared" si="2"/>
        <v>3253.4396682268234</v>
      </c>
    </row>
    <row r="41" spans="1:5" x14ac:dyDescent="0.3">
      <c r="A41" s="1">
        <v>45756</v>
      </c>
      <c r="C41">
        <f t="shared" si="0"/>
        <v>2270.0168269593428</v>
      </c>
      <c r="D41" s="6">
        <f t="shared" si="1"/>
        <v>1289.8919125307862</v>
      </c>
      <c r="E41" s="6">
        <f t="shared" si="2"/>
        <v>3250.1417413878994</v>
      </c>
    </row>
    <row r="42" spans="1:5" x14ac:dyDescent="0.3">
      <c r="A42" s="1">
        <v>45757</v>
      </c>
      <c r="C42">
        <f t="shared" si="0"/>
        <v>2258.9439051207869</v>
      </c>
      <c r="D42" s="6">
        <f t="shared" si="1"/>
        <v>1270.9900854815769</v>
      </c>
      <c r="E42" s="6">
        <f t="shared" si="2"/>
        <v>3246.8977247599969</v>
      </c>
    </row>
    <row r="43" spans="1:5" x14ac:dyDescent="0.3">
      <c r="A43" s="1">
        <v>45758</v>
      </c>
      <c r="C43">
        <f t="shared" si="0"/>
        <v>2247.870983282231</v>
      </c>
      <c r="D43" s="6">
        <f t="shared" si="1"/>
        <v>1252.0347707275657</v>
      </c>
      <c r="E43" s="6">
        <f t="shared" si="2"/>
        <v>3243.7071958368961</v>
      </c>
    </row>
    <row r="44" spans="1:5" x14ac:dyDescent="0.3">
      <c r="A44" s="1">
        <v>45759</v>
      </c>
      <c r="C44">
        <f t="shared" si="0"/>
        <v>2236.7980614436751</v>
      </c>
      <c r="D44" s="6">
        <f t="shared" si="1"/>
        <v>1233.0263860993462</v>
      </c>
      <c r="E44" s="6">
        <f t="shared" si="2"/>
        <v>3240.5697367880039</v>
      </c>
    </row>
    <row r="45" spans="1:5" x14ac:dyDescent="0.3">
      <c r="A45" s="1">
        <v>45760</v>
      </c>
      <c r="C45">
        <f t="shared" si="0"/>
        <v>2225.7251396051192</v>
      </c>
      <c r="D45" s="6">
        <f t="shared" si="1"/>
        <v>1213.9653447139838</v>
      </c>
      <c r="E45" s="6">
        <f t="shared" si="2"/>
        <v>3237.4849344962549</v>
      </c>
    </row>
    <row r="46" spans="1:5" x14ac:dyDescent="0.3">
      <c r="A46" s="1">
        <v>45761</v>
      </c>
      <c r="C46">
        <f t="shared" si="0"/>
        <v>2214.6522177665634</v>
      </c>
      <c r="D46" s="6">
        <f t="shared" si="1"/>
        <v>1194.8520549442471</v>
      </c>
      <c r="E46" s="6">
        <f t="shared" si="2"/>
        <v>3234.4523805888794</v>
      </c>
    </row>
    <row r="47" spans="1:5" x14ac:dyDescent="0.3">
      <c r="A47" s="1">
        <v>45762</v>
      </c>
      <c r="C47">
        <f t="shared" si="0"/>
        <v>2203.5792959280075</v>
      </c>
      <c r="D47" s="6">
        <f t="shared" si="1"/>
        <v>1175.6869203945578</v>
      </c>
      <c r="E47" s="6">
        <f t="shared" si="2"/>
        <v>3231.4716714614569</v>
      </c>
    </row>
    <row r="48" spans="1:5" x14ac:dyDescent="0.3">
      <c r="A48" s="1">
        <v>45763</v>
      </c>
      <c r="C48">
        <f t="shared" si="0"/>
        <v>2192.5063740894516</v>
      </c>
      <c r="D48" s="6">
        <f t="shared" si="1"/>
        <v>1156.4703398832526</v>
      </c>
      <c r="E48" s="6">
        <f t="shared" si="2"/>
        <v>3228.5424082956506</v>
      </c>
    </row>
    <row r="49" spans="1:5" x14ac:dyDescent="0.3">
      <c r="A49" s="1">
        <v>45764</v>
      </c>
      <c r="C49">
        <f t="shared" si="0"/>
        <v>2181.4334522508957</v>
      </c>
      <c r="D49" s="6">
        <f t="shared" si="1"/>
        <v>1137.2027074307775</v>
      </c>
      <c r="E49" s="6">
        <f t="shared" si="2"/>
        <v>3225.6641970710139</v>
      </c>
    </row>
    <row r="50" spans="1:5" x14ac:dyDescent="0.3">
      <c r="A50" s="1">
        <v>45765</v>
      </c>
      <c r="C50">
        <f t="shared" si="0"/>
        <v>2170.3605304123398</v>
      </c>
      <c r="D50" s="6">
        <f t="shared" si="1"/>
        <v>1117.8844122534351</v>
      </c>
      <c r="E50" s="6">
        <f t="shared" si="2"/>
        <v>3222.8366485712445</v>
      </c>
    </row>
    <row r="51" spans="1:5" x14ac:dyDescent="0.3">
      <c r="A51" s="1">
        <v>45766</v>
      </c>
      <c r="C51">
        <f t="shared" si="0"/>
        <v>2159.2876085737839</v>
      </c>
      <c r="D51" s="6">
        <f t="shared" si="1"/>
        <v>1098.5158387623369</v>
      </c>
      <c r="E51" s="6">
        <f t="shared" si="2"/>
        <v>3220.059378385231</v>
      </c>
    </row>
    <row r="52" spans="1:5" x14ac:dyDescent="0.3">
      <c r="A52" s="1">
        <v>45767</v>
      </c>
      <c r="C52">
        <f t="shared" si="0"/>
        <v>2148.214686735228</v>
      </c>
      <c r="D52" s="6">
        <f t="shared" si="1"/>
        <v>1079.0973665672188</v>
      </c>
      <c r="E52" s="6">
        <f t="shared" si="2"/>
        <v>3217.332006903237</v>
      </c>
    </row>
    <row r="53" spans="1:5" x14ac:dyDescent="0.3">
      <c r="A53" s="1">
        <v>45768</v>
      </c>
      <c r="C53">
        <f t="shared" si="0"/>
        <v>2137.1417648966722</v>
      </c>
      <c r="D53" s="6">
        <f t="shared" si="1"/>
        <v>1059.6293704847978</v>
      </c>
      <c r="E53" s="6">
        <f t="shared" si="2"/>
        <v>3214.6541593085467</v>
      </c>
    </row>
    <row r="54" spans="1:5" x14ac:dyDescent="0.3">
      <c r="A54" s="1">
        <v>45769</v>
      </c>
      <c r="C54">
        <f t="shared" si="0"/>
        <v>2126.0688430581163</v>
      </c>
      <c r="D54" s="6">
        <f t="shared" si="1"/>
        <v>1040.1122205513545</v>
      </c>
      <c r="E54" s="6">
        <f t="shared" si="2"/>
        <v>3212.0254655648778</v>
      </c>
    </row>
    <row r="55" spans="1:5" x14ac:dyDescent="0.3">
      <c r="A55" s="1">
        <v>45770</v>
      </c>
      <c r="C55">
        <f t="shared" si="0"/>
        <v>2114.9959212195599</v>
      </c>
      <c r="D55" s="6">
        <f t="shared" si="1"/>
        <v>1020.5462820392547</v>
      </c>
      <c r="E55" s="6">
        <f t="shared" si="2"/>
        <v>3209.4455603998649</v>
      </c>
    </row>
    <row r="56" spans="1:5" x14ac:dyDescent="0.3">
      <c r="A56" s="1">
        <v>45771</v>
      </c>
      <c r="C56">
        <f t="shared" si="0"/>
        <v>2103.922999381004</v>
      </c>
      <c r="D56" s="6">
        <f t="shared" si="1"/>
        <v>1000.9319154771231</v>
      </c>
      <c r="E56" s="6">
        <f t="shared" si="2"/>
        <v>3206.9140832848852</v>
      </c>
    </row>
    <row r="57" spans="1:5" x14ac:dyDescent="0.3">
      <c r="A57" s="1">
        <v>45772</v>
      </c>
      <c r="C57">
        <f t="shared" si="0"/>
        <v>2092.8500775424482</v>
      </c>
      <c r="D57" s="6">
        <f t="shared" si="1"/>
        <v>981.26947667339937</v>
      </c>
      <c r="E57" s="6">
        <f t="shared" si="2"/>
        <v>3204.430678411497</v>
      </c>
    </row>
    <row r="58" spans="1:5" x14ac:dyDescent="0.3">
      <c r="A58" s="1">
        <v>45773</v>
      </c>
      <c r="C58">
        <f t="shared" si="0"/>
        <v>2081.7771557038923</v>
      </c>
      <c r="D58" s="6">
        <f t="shared" si="1"/>
        <v>961.5593167430327</v>
      </c>
      <c r="E58" s="6">
        <f t="shared" si="2"/>
        <v>3201.9949946647521</v>
      </c>
    </row>
    <row r="59" spans="1:5" x14ac:dyDescent="0.3">
      <c r="A59" s="1">
        <v>45774</v>
      </c>
      <c r="C59">
        <f t="shared" si="0"/>
        <v>2070.7042338653364</v>
      </c>
      <c r="D59" s="6">
        <f t="shared" si="1"/>
        <v>941.80178213705926</v>
      </c>
      <c r="E59" s="6">
        <f t="shared" si="2"/>
        <v>3199.6066855936133</v>
      </c>
    </row>
    <row r="60" spans="1:5" x14ac:dyDescent="0.3">
      <c r="A60" s="1">
        <v>45775</v>
      </c>
      <c r="C60">
        <f t="shared" si="0"/>
        <v>2059.6313120267805</v>
      </c>
      <c r="D60" s="6">
        <f t="shared" si="1"/>
        <v>921.99721467484505</v>
      </c>
      <c r="E60" s="6">
        <f t="shared" si="2"/>
        <v>3197.265409378716</v>
      </c>
    </row>
    <row r="61" spans="1:5" x14ac:dyDescent="0.3">
      <c r="A61" s="1">
        <v>45776</v>
      </c>
      <c r="C61">
        <f t="shared" si="0"/>
        <v>2048.5583901882246</v>
      </c>
      <c r="D61" s="6">
        <f t="shared" si="1"/>
        <v>902.14595157876943</v>
      </c>
      <c r="E61" s="6">
        <f t="shared" si="2"/>
        <v>3194.97082879768</v>
      </c>
    </row>
    <row r="62" spans="1:5" x14ac:dyDescent="0.3">
      <c r="A62" s="1">
        <v>45777</v>
      </c>
      <c r="C62">
        <f t="shared" si="0"/>
        <v>2037.4854683496687</v>
      </c>
      <c r="D62" s="6">
        <f t="shared" si="1"/>
        <v>882.24832551114378</v>
      </c>
      <c r="E62" s="6">
        <f t="shared" si="2"/>
        <v>3192.7226111881937</v>
      </c>
    </row>
    <row r="63" spans="1:5" x14ac:dyDescent="0.3">
      <c r="A63" s="1">
        <v>45778</v>
      </c>
      <c r="C63">
        <f t="shared" si="0"/>
        <v>2026.4125465111129</v>
      </c>
      <c r="D63" s="6">
        <f t="shared" si="1"/>
        <v>862.30466461317565</v>
      </c>
      <c r="E63" s="6">
        <f t="shared" si="2"/>
        <v>3190.5204284090501</v>
      </c>
    </row>
  </sheetData>
  <sheetProtection algorithmName="SHA-512" hashValue="VuFryYSWWM9KOrvThSix1s1aVDGYlqbpC3bmazzdULTrVCwanLOJ5mDLNBDm4cmms273FrgV1oR5CLepBW22tA==" saltValue="6mitI6i3PJEaztZyBmOZgQ==" spinCount="100000" sheet="1" objects="1" scenarios="1"/>
  <pageMargins left="0.7" right="0.7" top="0.75" bottom="0.75" header="0.3" footer="0.3"/>
  <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O r d e r " > < C u s t o m C o n t e n t > < ! [ C D A T A [ a i _ g h i b l i _ t r e n d _ d a t a s e t _ v 2 ] ] > < / C u s t o m C o n t e n t > < / G e m i n i > 
</file>

<file path=customXml/item13.xml>��< ? x m l   v e r s i o n = " 1 . 0 "   e n c o d i n g = " U T F - 1 6 " ? > < G e m i n i   x m l n s = " h t t p : / / g e m i n i / p i v o t c u s t o m i z a t i o n / I s S a n d b o x E m b e d d e d " > < C u s t o m C o n t e n t > < ! [ C D A T A [ y e s ] ] > < / 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 a i _ g h i b l i _ t r e n d _ d a t a s e t _ v 2 < / K e y > < V a l u e   x m l n s : a = " h t t p : / / s c h e m a s . d a t a c o n t r a c t . o r g / 2 0 0 4 / 0 7 / M i c r o s o f t . A n a l y s i s S e r v i c e s . C o m m o n " > < a : H a s F o c u s > t r u e < / a : H a s F o c u s > < a : S i z e A t D p i 9 6 > 2 2 < / a : S i z e A t D p i 9 6 > < a : V i s i b l e > t r u e < / a : V i s i b l e > < / V a l u e > < / K e y V a l u e O f s t r i n g S a n d b o x E d i t o r . M e a s u r e G r i d S t a t e S c d E 3 5 R y > < / A r r a y O f K e y V a l u e O f s t r i n g S a n d b o x E d i t o r . M e a s u r e G r i d S t a t e S c d E 3 5 R y > ] ] > < / C u s t o m C o n t e n t > < / G e m i n i > 
</file>

<file path=customXml/item15.xml>��< ? x m l   v e r s i o n = " 1 . 0 "   e n c o d i n g = " U T F - 1 6 " ? > < G e m i n i   x m l n s = " h t t p : / / g e m i n i / p i v o t c u s t o m i z a t i o n / C l i e n t W i n d o w X M L " > < C u s t o m C o n t e n t > < ! [ C D A T A [ a i _ g h i b l i _ t r e n d _ d a t a s e t _ v 2 ] ] > < / 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 a i _ g h i b l i _ t r e n d _ d a t a s e t _ v 2 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 a i _ g h i b l i _ t r e n d _ d a t a s e t _ v 2 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 C o l u m n s \ i m a g e _ i d < / K e y > < / a : K e y > < a : V a l u e   i : t y p e = " T a b l e W i d g e t B a s e V i e w S t a t e " / > < / a : K e y V a l u e O f D i a g r a m O b j e c t K e y a n y T y p e z b w N T n L X > < a : K e y V a l u e O f D i a g r a m O b j e c t K e y a n y T y p e z b w N T n L X > < a : K e y > < K e y > C o l u m n s \ u s e r _ i d < / K e y > < / a : K e y > < a : V a l u e   i : t y p e = " T a b l e W i d g e t B a s e V i e w S t a t e " / > < / a : K e y V a l u e O f D i a g r a m O b j e c t K e y a n y T y p e z b w N T n L X > < a : K e y V a l u e O f D i a g r a m O b j e c t K e y a n y T y p e z b w N T n L X > < a : K e y > < K e y > C o l u m n s \ p r o m p t < / K e y > < / a : K e y > < a : V a l u e   i : t y p e = " T a b l e W i d g e t B a s e V i e w S t a t e " / > < / a : K e y V a l u e O f D i a g r a m O b j e c t K e y a n y T y p e z b w N T n L X > < a : K e y V a l u e O f D i a g r a m O b j e c t K e y a n y T y p e z b w N T n L X > < a : K e y > < K e y > C o l u m n s \ l i k e s < / K e y > < / a : K e y > < a : V a l u e   i : t y p e = " T a b l e W i d g e t B a s e V i e w S t a t e " / > < / a : K e y V a l u e O f D i a g r a m O b j e c t K e y a n y T y p e z b w N T n L X > < a : K e y V a l u e O f D i a g r a m O b j e c t K e y a n y T y p e z b w N T n L X > < a : K e y > < K e y > C o l u m n s \ s h a r e s < / K e y > < / a : K e y > < a : V a l u e   i : t y p e = " T a b l e W i d g e t B a s e V i e w S t a t e " / > < / a : K e y V a l u e O f D i a g r a m O b j e c t K e y a n y T y p e z b w N T n L X > < a : K e y V a l u e O f D i a g r a m O b j e c t K e y a n y T y p e z b w N T n L X > < a : K e y > < K e y > C o l u m n s \ c o m m e n t s < / K e y > < / a : K e y > < a : V a l u e   i : t y p e = " T a b l e W i d g e t B a s e V i e w S t a t e " / > < / a : K e y V a l u e O f D i a g r a m O b j e c t K e y a n y T y p e z b w N T n L X > < a : K e y V a l u e O f D i a g r a m O b j e c t K e y a n y T y p e z b w N T n L X > < a : K e y > < K e y > C o l u m n s \ p l a t f o r m < / K e y > < / a : K e y > < a : V a l u e   i : t y p e = " T a b l e W i d g e t B a s e V i e w S t a t e " / > < / a : K e y V a l u e O f D i a g r a m O b j e c t K e y a n y T y p e z b w N T n L X > < a : K e y V a l u e O f D i a g r a m O b j e c t K e y a n y T y p e z b w N T n L X > < a : K e y > < K e y > C o l u m n s \ g e n e r a t i o n _ t i m e < / K e y > < / a : K e y > < a : V a l u e   i : t y p e = " T a b l e W i d g e t B a s e V i e w S t a t e " / > < / a : K e y V a l u e O f D i a g r a m O b j e c t K e y a n y T y p e z b w N T n L X > < a : K e y V a l u e O f D i a g r a m O b j e c t K e y a n y T y p e z b w N T n L X > < a : K e y > < K e y > C o l u m n s \ g p u _ u s a g e < / K e y > < / a : K e y > < a : V a l u e   i : t y p e = " T a b l e W i d g e t B a s e V i e w S t a t e " / > < / a : K e y V a l u e O f D i a g r a m O b j e c t K e y a n y T y p e z b w N T n L X > < a : K e y V a l u e O f D i a g r a m O b j e c t K e y a n y T y p e z b w N T n L X > < a : K e y > < K e y > C o l u m n s \ f i l e _ s i z e _ k b < / K e y > < / a : K e y > < a : V a l u e   i : t y p e = " T a b l e W i d g e t B a s e V i e w S t a t e " / > < / a : K e y V a l u e O f D i a g r a m O b j e c t K e y a n y T y p e z b w N T n L X > < a : K e y V a l u e O f D i a g r a m O b j e c t K e y a n y T y p e z b w N T n L X > < a : K e y > < K e y > C o l u m n s \ r e s o l u t i o n < / K e y > < / a : K e y > < a : V a l u e   i : t y p e = " T a b l e W i d g e t B a s e V i e w S t a t e " / > < / a : K e y V a l u e O f D i a g r a m O b j e c t K e y a n y T y p e z b w N T n L X > < a : K e y V a l u e O f D i a g r a m O b j e c t K e y a n y T y p e z b w N T n L X > < a : K e y > < K e y > C o l u m n s \ s t y l e _ a c c u r a c y _ s c o r e < / K e y > < / a : K e y > < a : V a l u e   i : t y p e = " T a b l e W i d g e t B a s e V i e w S t a t e " / > < / a : K e y V a l u e O f D i a g r a m O b j e c t K e y a n y T y p e z b w N T n L X > < a : K e y V a l u e O f D i a g r a m O b j e c t K e y a n y T y p e z b w N T n L X > < a : K e y > < K e y > C o l u m n s \ i s _ h a n d _ e d i t e d < / K e y > < / a : K e y > < a : V a l u e   i : t y p e = " T a b l e W i d g e t B a s e V i e w S t a t e " / > < / a : K e y V a l u e O f D i a g r a m O b j e c t K e y a n y T y p e z b w N T n L X > < a : K e y V a l u e O f D i a g r a m O b j e c t K e y a n y T y p e z b w N T n L X > < a : K e y > < K e y > C o l u m n s \ e t h i c a l _ c o n c e r n s _ f l a g < / K e y > < / a : K e y > < a : V a l u e   i : t y p e = " T a b l e W i d g e t B a s e V i e w S t a t e " / > < / a : K e y V a l u e O f D i a g r a m O b j e c t K e y a n y T y p e z b w N T n L X > < a : K e y V a l u e O f D i a g r a m O b j e c t K e y a n y T y p e z b w N T n L X > < a : K e y > < K e y > C o l u m n s \ c r e a t i o n _ d a t e < / K e y > < / a : K e y > < a : V a l u e   i : t y p e = " T a b l e W i d g e t B a s e V i e w S t a t e " / > < / a : K e y V a l u e O f D i a g r a m O b j e c t K e y a n y T y p e z b w N T n L X > < a : K e y V a l u e O f D i a g r a m O b j e c t K e y a n y T y p e z b w N T n L X > < a : K e y > < K e y > C o l u m n s \ t o p _ c o m m e n t < / K e y > < / a : K e y > < a : V a l u e   i : t y p e = " T a b l e W i d g e t B a s e V i e w S t a t e " / > < / a : K e y V a l u e O f D i a g r a m O b j e c t K e y a n y T y p e z b w N T n L X > < a : K e y V a l u e O f D i a g r a m O b j e c t K e y a n y T y p e z b w N T n L X > < a : K e y > < K e y > C o l u m n s \ D a y W e e k 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X M L _ a i _ g h i b l i _ t r e n d _ d a t a s e t _ v 2 " > < C u s t o m C o n t e n t > < ! [ C D A T A [ < T a b l e W i d g e t G r i d S e r i a l i z a t i o n   x m l n s : x s i = " h t t p : / / w w w . w 3 . o r g / 2 0 0 1 / X M L S c h e m a - i n s t a n c e "   x m l n s : x s d = " h t t p : / / w w w . w 3 . o r g / 2 0 0 1 / X M L S c h e m a " > < C o l u m n S u g g e s t e d T y p e   / > < C o l u m n F o r m a t   / > < C o l u m n A c c u r a c y   / > < C o l u m n C u r r e n c y S y m b o l   / > < C o l u m n P o s i t i v e P a t t e r n   / > < C o l u m n N e g a t i v e P a t t e r n   / > < C o l u m n W i d t h s > < i t e m > < k e y > < s t r i n g > i m a g e _ i d < / s t r i n g > < / k e y > < v a l u e > < i n t > 1 1 8 < / i n t > < / v a l u e > < / i t e m > < i t e m > < k e y > < s t r i n g > u s e r _ i d < / s t r i n g > < / k e y > < v a l u e > < i n t > 1 0 3 < / i n t > < / v a l u e > < / i t e m > < i t e m > < k e y > < s t r i n g > p r o m p t < / s t r i n g > < / k e y > < v a l u e > < i n t > 1 0 0 < / i n t > < / v a l u e > < / i t e m > < i t e m > < k e y > < s t r i n g > l i k e s < / s t r i n g > < / k e y > < v a l u e > < i n t > 7 8 < / i n t > < / v a l u e > < / i t e m > < i t e m > < k e y > < s t r i n g > s h a r e s < / s t r i n g > < / k e y > < v a l u e > < i n t > 9 7 < / i n t > < / v a l u e > < / i t e m > < i t e m > < k e y > < s t r i n g > c o m m e n t s < / s t r i n g > < / k e y > < v a l u e > < i n t > 1 2 9 < / i n t > < / v a l u e > < / i t e m > < i t e m > < k e y > < s t r i n g > p l a t f o r m < / s t r i n g > < / k e y > < v a l u e > < i n t > 1 0 7 < / i n t > < / v a l u e > < / i t e m > < i t e m > < k e y > < s t r i n g > g e n e r a t i o n _ t i m e < / s t r i n g > < / k e y > < v a l u e > < i n t > 1 7 6 < / i n t > < / v a l u e > < / i t e m > < i t e m > < k e y > < s t r i n g > g p u _ u s a g e < / s t r i n g > < / k e y > < v a l u e > < i n t > 1 3 6 < / i n t > < / v a l u e > < / i t e m > < i t e m > < k e y > < s t r i n g > f i l e _ s i z e _ k b < / s t r i n g > < / k e y > < v a l u e > < i n t > 1 3 7 < / i n t > < / v a l u e > < / i t e m > < i t e m > < k e y > < s t r i n g > r e s o l u t i o n < / s t r i n g > < / k e y > < v a l u e > < i n t > 1 2 3 < / i n t > < / v a l u e > < / i t e m > < i t e m > < k e y > < s t r i n g > s t y l e _ a c c u r a c y _ s c o r e < / s t r i n g > < / k e y > < v a l u e > < i n t > 2 2 1 < / i n t > < / v a l u e > < / i t e m > < i t e m > < k e y > < s t r i n g > i s _ h a n d _ e d i t e d < / s t r i n g > < / k e y > < v a l u e > < i n t > 1 6 9 < / i n t > < / v a l u e > < / i t e m > < i t e m > < k e y > < s t r i n g > e t h i c a l _ c o n c e r n s _ f l a g < / s t r i n g > < / k e y > < v a l u e > < i n t > 2 2 3 < / i n t > < / v a l u e > < / i t e m > < i t e m > < k e y > < s t r i n g > c r e a t i o n _ d a t e < / s t r i n g > < / k e y > < v a l u e > < i n t > 1 5 4 < / i n t > < / v a l u e > < / i t e m > < i t e m > < k e y > < s t r i n g > t o p _ c o m m e n t < / s t r i n g > < / k e y > < v a l u e > < i n t > 1 5 6 < / i n t > < / v a l u e > < / i t e m > < i t e m > < k e y > < s t r i n g > D a y W e e k < / s t r i n g > < / k e y > < v a l u e > < i n t > 1 2 2 < / i n t > < / v a l u e > < / i t e m > < / C o l u m n W i d t h s > < C o l u m n D i s p l a y I n d e x > < i t e m > < k e y > < s t r i n g > i m a g e _ i d < / s t r i n g > < / k e y > < v a l u e > < i n t > 0 < / i n t > < / v a l u e > < / i t e m > < i t e m > < k e y > < s t r i n g > u s e r _ i d < / s t r i n g > < / k e y > < v a l u e > < i n t > 1 < / i n t > < / v a l u e > < / i t e m > < i t e m > < k e y > < s t r i n g > p r o m p t < / s t r i n g > < / k e y > < v a l u e > < i n t > 2 < / i n t > < / v a l u e > < / i t e m > < i t e m > < k e y > < s t r i n g > l i k e s < / s t r i n g > < / k e y > < v a l u e > < i n t > 3 < / i n t > < / v a l u e > < / i t e m > < i t e m > < k e y > < s t r i n g > s h a r e s < / s t r i n g > < / k e y > < v a l u e > < i n t > 4 < / i n t > < / v a l u e > < / i t e m > < i t e m > < k e y > < s t r i n g > c o m m e n t s < / s t r i n g > < / k e y > < v a l u e > < i n t > 5 < / i n t > < / v a l u e > < / i t e m > < i t e m > < k e y > < s t r i n g > p l a t f o r m < / s t r i n g > < / k e y > < v a l u e > < i n t > 6 < / i n t > < / v a l u e > < / i t e m > < i t e m > < k e y > < s t r i n g > g e n e r a t i o n _ t i m e < / s t r i n g > < / k e y > < v a l u e > < i n t > 7 < / i n t > < / v a l u e > < / i t e m > < i t e m > < k e y > < s t r i n g > g p u _ u s a g e < / s t r i n g > < / k e y > < v a l u e > < i n t > 8 < / i n t > < / v a l u e > < / i t e m > < i t e m > < k e y > < s t r i n g > f i l e _ s i z e _ k b < / s t r i n g > < / k e y > < v a l u e > < i n t > 9 < / i n t > < / v a l u e > < / i t e m > < i t e m > < k e y > < s t r i n g > r e s o l u t i o n < / s t r i n g > < / k e y > < v a l u e > < i n t > 1 0 < / i n t > < / v a l u e > < / i t e m > < i t e m > < k e y > < s t r i n g > s t y l e _ a c c u r a c y _ s c o r e < / s t r i n g > < / k e y > < v a l u e > < i n t > 1 1 < / i n t > < / v a l u e > < / i t e m > < i t e m > < k e y > < s t r i n g > i s _ h a n d _ e d i t e d < / s t r i n g > < / k e y > < v a l u e > < i n t > 1 2 < / i n t > < / v a l u e > < / i t e m > < i t e m > < k e y > < s t r i n g > e t h i c a l _ c o n c e r n s _ f l a g < / s t r i n g > < / k e y > < v a l u e > < i n t > 1 3 < / i n t > < / v a l u e > < / i t e m > < i t e m > < k e y > < s t r i n g > c r e a t i o n _ d a t e < / s t r i n g > < / k e y > < v a l u e > < i n t > 1 4 < / i n t > < / v a l u e > < / i t e m > < i t e m > < k e y > < s t r i n g > t o p _ c o m m e n t < / s t r i n g > < / k e y > < v a l u e > < i n t > 1 5 < / i n t > < / v a l u e > < / i t e m > < i t e m > < k e y > < s t r i n g > D a y W e e k < / s t r i n g > < / k e y > < v a l u e > < i n t > 1 6 < / i n t > < / v a l u e > < / i t e m > < / C o l u m n D i s p l a y I n d e x > < C o l u m n F r o z e n   / > < C o l u m n C h e c k e d   / > < C o l u m n F i l t e r   / > < S e l e c t i o n F i l t e r   / > < F i l t e r P a r a m e t e r s   / > < I s S o r t D e s c e n d i n g > f a l s e < / I s S o r t D e s c e n d i n g > < / T a b l e W i d g e t G r i d S e r i a l i z a t i o n > ] ] > < / C u s t o m C o n t e n t > < / G e m i n i > 
</file>

<file path=customXml/item2.xml>��< ? x m l   v e r s i o n = " 1 . 0 "   e n c o d i n g = " u t f - 1 6 " ? > < D a t a M a s h u p   s q m i d = " 4 1 e c 4 e c d - 5 f 8 7 - 4 8 9 1 - 9 2 3 1 - 6 0 e 7 b c f 6 7 8 f 5 "   x m l n s = " h t t p : / / s c h e m a s . m i c r o s o f t . c o m / D a t a M a s h u p " > A A A A A L o E A A B Q S w M E F A A C A A g A B J e M W o k Z V k O l A A A A 9 g A A A B I A H A B D b 2 5 m a W c v U G F j a 2 F n Z S 5 4 b W w g o h g A K K A U A A A A A A A A A A A A A A A A A A A A A A A A A A A A h Y 9 L C s I w G I S v U r J v X o p I + Z s u X A l W B E H c h h j b Y J t K k 5 r e z Y V H 8 g p W t O r O 5 c x 8 A z P 3 6 w 2 y v q 6 i i 2 6 d a W y K G K Y o 0 l Y 1 B 2 O L F H X + G M 9 R J m A j 1 U k W O h p g 6 5 L e m R S V 3 p 8 T Q k I I O E x w 0 x a E U 8 r I P l 9 t V a l r G R v r v L R K o 0 / r 8 L + F B O x e Y w T H b M r w j H J M g Y w m 5 M Z + A T 7 s f a Y / J i y 6 y n e t F t r G y z W Q U Q J 5 f x A P U E s D B B Q A A g A I A A S X j 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E l 4 x a j F w l F 7 M B A A B 8 A w A A E w A c A E Z v c m 1 1 b G F z L 1 N l Y 3 R p b 2 4 x L m 0 g o h g A K K A U A A A A A A A A A A A A A A A A A A A A A A A A A A A A d V J N j 9 M w E L 1 X 6 n + w w q W V r G i L Y J F Y 5 b B K Q X B B o B Z x 2 C L L t a e p V X 9 E 9 r h Q q v 3 v O 2 k K C 0 r w x c 5 7 k z d v P h I o N M G z V X 8 v 7 q a T 6 S T t Z Q T N p B H N 3 m y t E R j B a 6 E l y g Q o j i 9 Z x S z g d M L o r E K O C g i p 0 7 F c B p U d e J y 9 N x b K O n i k j z Q r 6 r e b r w l i 2 t x r Z / x m G X 5 4 G 6 R O m / / n K F U 6 F n P + s A R r n E G I V c E L z u p g s / O p W r z h 7 J 1 X Q R v f V L e v b 2 4 W n H 3 J A W G F J w v V 8 7 P 8 F D x 8 n / P e 7 Y v i c w y O O M 0 + g N R k q S D r a 7 m l w C t z x W d 9 Y Z w 9 X P F 7 a 1 d K W h l T h T H / L V n v p W 9 I c X 1 q 4 V l u H a V P u x B d b 7 k j 0 2 w k P z + f C + N k A 8 J o K h A p j i H 8 x E f O z k W m r o 3 h L a m 0 O I C t O Q A p s o 8 e b 1 + V X c o L f B n o C K 6 C 6 6 Y 1 w r R W Y u d 9 k K E B D 1 F 2 u y L Q O P j N + + y 2 E P u I N o u c q J 6 h 6 o 6 2 Q i T z C 8 R h O 2 T J I n W q k x 5 k T d 0 k h V Q q R 6 l O I q k Q R + R N E j Q J L U D T v g x 7 B r g 3 N E C h g l c Q f R I 7 K 5 t B l I r Q l 0 e r + K e 8 7 n 1 h M b T i 2 r X B n 0 t 5 + g Z w + A d / n E 8 n x o 8 u y t 0 T U E s B A i 0 A F A A C A A g A B J e M W o k Z V k O l A A A A 9 g A A A B I A A A A A A A A A A A A A A A A A A A A A A E N v b m Z p Z y 9 Q Y W N r Y W d l L n h t b F B L A Q I t A B Q A A g A I A A S X j F o P y u m r p A A A A O k A A A A T A A A A A A A A A A A A A A A A A P E A A A B b Q 2 9 u d G V u d F 9 U e X B l c 1 0 u e G 1 s U E s B A i 0 A F A A C A A g A B J e M W o x c J R e z A Q A A f A M A A B M A A A A A A A A A A A A A A A A A 4 g E A A E Z v c m 1 1 b G F z L 1 N l Y 3 R p b 2 4 x L m 1 Q S w U G A A A A A A M A A w D C A A A A 4 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K x U A A A A A A A A J F 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F p X 2 d o a W J s a V 9 0 c m V u Z F 9 k Y X R h c 2 V 0 X 3 Y 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I y N T k z M j I t N z A 3 M i 0 0 Z W N m L T g 3 M W I t Y z V l Z G Q y M j R l Z T V m I i A v P j x F b n R y e S B U e X B l P S J C d W Z m Z X J O Z X h 0 U m V m c m V z a C I g V m F s d W U 9 I m w x I i A v P j x F b n R y e S B U e X B l P S J S Z X N 1 b H R U e X B l I i B W Y W x 1 Z T 0 i c 1 R h Y m x l I i A v P j x F b n R y e S B U e X B l P S J O Y W 1 l V X B k Y X R l Z E F m d G V y R m l s b C I g V m F s d W U 9 I m w w I i A v P j x F b n R y e S B U e X B l P S J G a W x s V G F y Z 2 V 0 I i B W Y W x 1 Z T 0 i c 2 F p X 2 d o a W J s a V 9 0 c m V u Z F 9 k Y X R h c 2 V 0 X 3 Y y I i A v P j x F b n R y e S B U e X B l P S J G a W x s Z W R D b 2 1 w b G V 0 Z V J l c 3 V s d F R v V 2 9 y a 3 N o Z W V 0 I i B W Y W x 1 Z T 0 i b D E i I C 8 + P E V u d H J 5 I F R 5 c G U 9 I k Z p b G x T d G F 0 d X M i I F Z h b H V l P S J z Q 2 9 t c G x l d G U i I C 8 + P E V u d H J 5 I F R 5 c G U 9 I k Z p b G x D b 2 x 1 b W 5 O Y W 1 l c y I g V m F s d W U 9 I n N b J n F 1 b 3 Q 7 a W 1 h Z 2 V f a W Q m c X V v d D s s J n F 1 b 3 Q 7 d X N l c l 9 p Z C Z x d W 9 0 O y w m c X V v d D t w c m 9 t c H Q m c X V v d D s s J n F 1 b 3 Q 7 b G l r Z X M m c X V v d D s s J n F 1 b 3 Q 7 c 2 h h c m V z J n F 1 b 3 Q 7 L C Z x d W 9 0 O 2 N v b W 1 l b n R z J n F 1 b 3 Q 7 L C Z x d W 9 0 O 3 B s Y X R m b 3 J t J n F 1 b 3 Q 7 L C Z x d W 9 0 O 2 d l b m V y Y X R p b 2 5 f d G l t Z S Z x d W 9 0 O y w m c X V v d D t n c H V f d X N h Z 2 U m c X V v d D s s J n F 1 b 3 Q 7 Z m l s Z V 9 z a X p l X 2 t i J n F 1 b 3 Q 7 L C Z x d W 9 0 O 3 J l c 2 9 s d X R p b 2 4 m c X V v d D s s J n F 1 b 3 Q 7 c 3 R 5 b G V f Y W N j d X J h Y 3 l f c 2 N v c m U m c X V v d D s s J n F 1 b 3 Q 7 a X N f a G F u Z F 9 l Z G l 0 Z W Q m c X V v d D s s J n F 1 b 3 Q 7 Z X R o a W N h b F 9 j b 2 5 j Z X J u c 1 9 m b G F n J n F 1 b 3 Q 7 L C Z x d W 9 0 O 2 N y Z W F 0 a W 9 u X 2 R h d G U m c X V v d D s s J n F 1 b 3 Q 7 d G 9 w X 2 N v b W 1 l b n Q m c X V v d D s s J n F 1 b 3 Q 7 R G F 5 V 2 V l a y Z x d W 9 0 O 1 0 i I C 8 + P E V u d H J 5 I F R 5 c G U 9 I k Z p b G x D b 2 x 1 b W 5 U e X B l c y I g V m F s d W U 9 I n N C Z 1 l H Q X d N R E J n V U R B d 1 l E Q m d Z S k J n W T 0 i I C 8 + P E V u d H J 5 I F R 5 c G U 9 I k Z p b G x M Y X N 0 V X B k Y X R l Z C I g V m F s d W U 9 I m Q y M D I 1 L T A 0 L T E y V D E z O j I 2 O j A 4 L j Y 4 O D M 1 N D h a I i A v P j x F b n R y e S B U e X B l P S J G a W x s R X J y b 3 J D b 3 V u d C I g V m F s d W U 9 I m w w I i A v P j x F b n R y e S B U e X B l P S J G a W x s R X J y b 3 J D b 2 R l I i B W Y W x 1 Z T 0 i c 1 V u a 2 5 v d 2 4 i I C 8 + P E V u d H J 5 I F R 5 c G U 9 I k Z p b G x D b 3 V u d C I g V m F s d W U 9 I m w 1 M D A i I C 8 + P E V u d H J 5 I F R 5 c G U 9 I k F k Z G V k V G 9 E Y X R h T W 9 k Z W w i I F Z h b H V l P S J s M C I g L z 4 8 R W 5 0 c n k g V H l w Z T 0 i U m V s Y X R p b 2 5 z a G l w S W 5 m b 0 N v b n R h a W 5 l c i I g V m F s d W U 9 I n N 7 J n F 1 b 3 Q 7 Y 2 9 s d W 1 u Q 2 9 1 b n Q m c X V v d D s 6 M T c s J n F 1 b 3 Q 7 a 2 V 5 Q 2 9 s d W 1 u T m F t Z X M m c X V v d D s 6 W 1 0 s J n F 1 b 3 Q 7 c X V l c n l S Z W x h d G l v b n N o a X B z J n F 1 b 3 Q 7 O l t d L C Z x d W 9 0 O 2 N v b H V t b k l k Z W 5 0 a X R p Z X M m c X V v d D s 6 W y Z x d W 9 0 O 1 N l Y 3 R p b 2 4 x L 2 F p X 2 d o a W J s a V 9 0 c m V u Z F 9 k Y X R h c 2 V 0 X 3 Y y L 0 F 1 d G 9 S Z W 1 v d m V k Q 2 9 s d W 1 u c z E u e 2 l t Y W d l X 2 l k L D B 9 J n F 1 b 3 Q 7 L C Z x d W 9 0 O 1 N l Y 3 R p b 2 4 x L 2 F p X 2 d o a W J s a V 9 0 c m V u Z F 9 k Y X R h c 2 V 0 X 3 Y y L 0 F 1 d G 9 S Z W 1 v d m V k Q 2 9 s d W 1 u c z E u e 3 V z Z X J f a W Q s M X 0 m c X V v d D s s J n F 1 b 3 Q 7 U 2 V j d G l v b j E v Y W l f Z 2 h p Y m x p X 3 R y Z W 5 k X 2 R h d G F z Z X R f d j I v Q X V 0 b 1 J l b W 9 2 Z W R D b 2 x 1 b W 5 z M S 5 7 c H J v b X B 0 L D J 9 J n F 1 b 3 Q 7 L C Z x d W 9 0 O 1 N l Y 3 R p b 2 4 x L 2 F p X 2 d o a W J s a V 9 0 c m V u Z F 9 k Y X R h c 2 V 0 X 3 Y y L 0 F 1 d G 9 S Z W 1 v d m V k Q 2 9 s d W 1 u c z E u e 2 x p a 2 V z L D N 9 J n F 1 b 3 Q 7 L C Z x d W 9 0 O 1 N l Y 3 R p b 2 4 x L 2 F p X 2 d o a W J s a V 9 0 c m V u Z F 9 k Y X R h c 2 V 0 X 3 Y y L 0 F 1 d G 9 S Z W 1 v d m V k Q 2 9 s d W 1 u c z E u e 3 N o Y X J l c y w 0 f S Z x d W 9 0 O y w m c X V v d D t T Z W N 0 a W 9 u M S 9 h a V 9 n a G l i b G l f d H J l b m R f Z G F 0 Y X N l d F 9 2 M i 9 B d X R v U m V t b 3 Z l Z E N v b H V t b n M x L n t j b 2 1 t Z W 5 0 c y w 1 f S Z x d W 9 0 O y w m c X V v d D t T Z W N 0 a W 9 u M S 9 h a V 9 n a G l i b G l f d H J l b m R f Z G F 0 Y X N l d F 9 2 M i 9 B d X R v U m V t b 3 Z l Z E N v b H V t b n M x L n t w b G F 0 Z m 9 y b S w 2 f S Z x d W 9 0 O y w m c X V v d D t T Z W N 0 a W 9 u M S 9 h a V 9 n a G l i b G l f d H J l b m R f Z G F 0 Y X N l d F 9 2 M i 9 B d X R v U m V t b 3 Z l Z E N v b H V t b n M x L n t n Z W 5 l c m F 0 a W 9 u X 3 R p b W U s N 3 0 m c X V v d D s s J n F 1 b 3 Q 7 U 2 V j d G l v b j E v Y W l f Z 2 h p Y m x p X 3 R y Z W 5 k X 2 R h d G F z Z X R f d j I v Q X V 0 b 1 J l b W 9 2 Z W R D b 2 x 1 b W 5 z M S 5 7 Z 3 B 1 X 3 V z Y W d l L D h 9 J n F 1 b 3 Q 7 L C Z x d W 9 0 O 1 N l Y 3 R p b 2 4 x L 2 F p X 2 d o a W J s a V 9 0 c m V u Z F 9 k Y X R h c 2 V 0 X 3 Y y L 0 F 1 d G 9 S Z W 1 v d m V k Q 2 9 s d W 1 u c z E u e 2 Z p b G V f c 2 l 6 Z V 9 r Y i w 5 f S Z x d W 9 0 O y w m c X V v d D t T Z W N 0 a W 9 u M S 9 h a V 9 n a G l i b G l f d H J l b m R f Z G F 0 Y X N l d F 9 2 M i 9 B d X R v U m V t b 3 Z l Z E N v b H V t b n M x L n t y Z X N v b H V 0 a W 9 u L D E w f S Z x d W 9 0 O y w m c X V v d D t T Z W N 0 a W 9 u M S 9 h a V 9 n a G l i b G l f d H J l b m R f Z G F 0 Y X N l d F 9 2 M i 9 B d X R v U m V t b 3 Z l Z E N v b H V t b n M x L n t z d H l s Z V 9 h Y 2 N 1 c m F j e V 9 z Y 2 9 y Z S w x M X 0 m c X V v d D s s J n F 1 b 3 Q 7 U 2 V j d G l v b j E v Y W l f Z 2 h p Y m x p X 3 R y Z W 5 k X 2 R h d G F z Z X R f d j I v Q X V 0 b 1 J l b W 9 2 Z W R D b 2 x 1 b W 5 z M S 5 7 a X N f a G F u Z F 9 l Z G l 0 Z W Q s M T J 9 J n F 1 b 3 Q 7 L C Z x d W 9 0 O 1 N l Y 3 R p b 2 4 x L 2 F p X 2 d o a W J s a V 9 0 c m V u Z F 9 k Y X R h c 2 V 0 X 3 Y y L 0 F 1 d G 9 S Z W 1 v d m V k Q 2 9 s d W 1 u c z E u e 2 V 0 a G l j Y W x f Y 2 9 u Y 2 V y b n N f Z m x h Z y w x M 3 0 m c X V v d D s s J n F 1 b 3 Q 7 U 2 V j d G l v b j E v Y W l f Z 2 h p Y m x p X 3 R y Z W 5 k X 2 R h d G F z Z X R f d j I v Q X V 0 b 1 J l b W 9 2 Z W R D b 2 x 1 b W 5 z M S 5 7 Y 3 J l Y X R p b 2 5 f Z G F 0 Z S w x N H 0 m c X V v d D s s J n F 1 b 3 Q 7 U 2 V j d G l v b j E v Y W l f Z 2 h p Y m x p X 3 R y Z W 5 k X 2 R h d G F z Z X R f d j I v Q X V 0 b 1 J l b W 9 2 Z W R D b 2 x 1 b W 5 z M S 5 7 d G 9 w X 2 N v b W 1 l b n Q s M T V 9 J n F 1 b 3 Q 7 L C Z x d W 9 0 O 1 N l Y 3 R p b 2 4 x L 2 F p X 2 d o a W J s a V 9 0 c m V u Z F 9 k Y X R h c 2 V 0 X 3 Y y L 0 F 1 d G 9 S Z W 1 v d m V k Q 2 9 s d W 1 u c z E u e 0 R h e V d l Z W s s M T Z 9 J n F 1 b 3 Q 7 X S w m c X V v d D t D b 2 x 1 b W 5 D b 3 V u d C Z x d W 9 0 O z o x N y w m c X V v d D t L Z X l D b 2 x 1 b W 5 O Y W 1 l c y Z x d W 9 0 O z p b X S w m c X V v d D t D b 2 x 1 b W 5 J Z G V u d G l 0 a W V z J n F 1 b 3 Q 7 O l s m c X V v d D t T Z W N 0 a W 9 u M S 9 h a V 9 n a G l i b G l f d H J l b m R f Z G F 0 Y X N l d F 9 2 M i 9 B d X R v U m V t b 3 Z l Z E N v b H V t b n M x L n t p b W F n Z V 9 p Z C w w f S Z x d W 9 0 O y w m c X V v d D t T Z W N 0 a W 9 u M S 9 h a V 9 n a G l i b G l f d H J l b m R f Z G F 0 Y X N l d F 9 2 M i 9 B d X R v U m V t b 3 Z l Z E N v b H V t b n M x L n t 1 c 2 V y X 2 l k L D F 9 J n F 1 b 3 Q 7 L C Z x d W 9 0 O 1 N l Y 3 R p b 2 4 x L 2 F p X 2 d o a W J s a V 9 0 c m V u Z F 9 k Y X R h c 2 V 0 X 3 Y y L 0 F 1 d G 9 S Z W 1 v d m V k Q 2 9 s d W 1 u c z E u e 3 B y b 2 1 w d C w y f S Z x d W 9 0 O y w m c X V v d D t T Z W N 0 a W 9 u M S 9 h a V 9 n a G l i b G l f d H J l b m R f Z G F 0 Y X N l d F 9 2 M i 9 B d X R v U m V t b 3 Z l Z E N v b H V t b n M x L n t s a W t l c y w z f S Z x d W 9 0 O y w m c X V v d D t T Z W N 0 a W 9 u M S 9 h a V 9 n a G l i b G l f d H J l b m R f Z G F 0 Y X N l d F 9 2 M i 9 B d X R v U m V t b 3 Z l Z E N v b H V t b n M x L n t z a G F y Z X M s N H 0 m c X V v d D s s J n F 1 b 3 Q 7 U 2 V j d G l v b j E v Y W l f Z 2 h p Y m x p X 3 R y Z W 5 k X 2 R h d G F z Z X R f d j I v Q X V 0 b 1 J l b W 9 2 Z W R D b 2 x 1 b W 5 z M S 5 7 Y 2 9 t b W V u d H M s N X 0 m c X V v d D s s J n F 1 b 3 Q 7 U 2 V j d G l v b j E v Y W l f Z 2 h p Y m x p X 3 R y Z W 5 k X 2 R h d G F z Z X R f d j I v Q X V 0 b 1 J l b W 9 2 Z W R D b 2 x 1 b W 5 z M S 5 7 c G x h d G Z v c m 0 s N n 0 m c X V v d D s s J n F 1 b 3 Q 7 U 2 V j d G l v b j E v Y W l f Z 2 h p Y m x p X 3 R y Z W 5 k X 2 R h d G F z Z X R f d j I v Q X V 0 b 1 J l b W 9 2 Z W R D b 2 x 1 b W 5 z M S 5 7 Z 2 V u Z X J h d G l v b l 9 0 a W 1 l L D d 9 J n F 1 b 3 Q 7 L C Z x d W 9 0 O 1 N l Y 3 R p b 2 4 x L 2 F p X 2 d o a W J s a V 9 0 c m V u Z F 9 k Y X R h c 2 V 0 X 3 Y y L 0 F 1 d G 9 S Z W 1 v d m V k Q 2 9 s d W 1 u c z E u e 2 d w d V 9 1 c 2 F n Z S w 4 f S Z x d W 9 0 O y w m c X V v d D t T Z W N 0 a W 9 u M S 9 h a V 9 n a G l i b G l f d H J l b m R f Z G F 0 Y X N l d F 9 2 M i 9 B d X R v U m V t b 3 Z l Z E N v b H V t b n M x L n t m a W x l X 3 N p e m V f a 2 I s O X 0 m c X V v d D s s J n F 1 b 3 Q 7 U 2 V j d G l v b j E v Y W l f Z 2 h p Y m x p X 3 R y Z W 5 k X 2 R h d G F z Z X R f d j I v Q X V 0 b 1 J l b W 9 2 Z W R D b 2 x 1 b W 5 z M S 5 7 c m V z b 2 x 1 d G l v b i w x M H 0 m c X V v d D s s J n F 1 b 3 Q 7 U 2 V j d G l v b j E v Y W l f Z 2 h p Y m x p X 3 R y Z W 5 k X 2 R h d G F z Z X R f d j I v Q X V 0 b 1 J l b W 9 2 Z W R D b 2 x 1 b W 5 z M S 5 7 c 3 R 5 b G V f Y W N j d X J h Y 3 l f c 2 N v c m U s M T F 9 J n F 1 b 3 Q 7 L C Z x d W 9 0 O 1 N l Y 3 R p b 2 4 x L 2 F p X 2 d o a W J s a V 9 0 c m V u Z F 9 k Y X R h c 2 V 0 X 3 Y y L 0 F 1 d G 9 S Z W 1 v d m V k Q 2 9 s d W 1 u c z E u e 2 l z X 2 h h b m R f Z W R p d G V k L D E y f S Z x d W 9 0 O y w m c X V v d D t T Z W N 0 a W 9 u M S 9 h a V 9 n a G l i b G l f d H J l b m R f Z G F 0 Y X N l d F 9 2 M i 9 B d X R v U m V t b 3 Z l Z E N v b H V t b n M x L n t l d G h p Y 2 F s X 2 N v b m N l c m 5 z X 2 Z s Y W c s M T N 9 J n F 1 b 3 Q 7 L C Z x d W 9 0 O 1 N l Y 3 R p b 2 4 x L 2 F p X 2 d o a W J s a V 9 0 c m V u Z F 9 k Y X R h c 2 V 0 X 3 Y y L 0 F 1 d G 9 S Z W 1 v d m V k Q 2 9 s d W 1 u c z E u e 2 N y Z W F 0 a W 9 u X 2 R h d G U s M T R 9 J n F 1 b 3 Q 7 L C Z x d W 9 0 O 1 N l Y 3 R p b 2 4 x L 2 F p X 2 d o a W J s a V 9 0 c m V u Z F 9 k Y X R h c 2 V 0 X 3 Y y L 0 F 1 d G 9 S Z W 1 v d m V k Q 2 9 s d W 1 u c z E u e 3 R v c F 9 j b 2 1 t Z W 5 0 L D E 1 f S Z x d W 9 0 O y w m c X V v d D t T Z W N 0 a W 9 u M S 9 h a V 9 n a G l i b G l f d H J l b m R f Z G F 0 Y X N l d F 9 2 M i 9 B d X R v U m V t b 3 Z l Z E N v b H V t b n M x L n t E Y X l X Z W V r L D E 2 f S Z x d W 9 0 O 1 0 s J n F 1 b 3 Q 7 U m V s Y X R p b 2 5 z a G l w S W 5 m b y Z x d W 9 0 O z p b X X 0 i I C 8 + P C 9 T d G F i b G V F b n R y a W V z P j w v S X R l b T 4 8 S X R l b T 4 8 S X R l b U x v Y 2 F 0 a W 9 u P j x J d G V t V H l w Z T 5 G b 3 J t d W x h P C 9 J d G V t V H l w Z T 4 8 S X R l b V B h d G g + U 2 V j d G l v b j E v Y W l f Z 2 h p Y m x p X 3 R y Z W 5 k X 2 R h d G F z Z X R f d j I v U 2 9 1 c m N l P C 9 J d G V t U G F 0 a D 4 8 L 0 l 0 Z W 1 M b 2 N h d G l v b j 4 8 U 3 R h Y m x l R W 5 0 c m l l c y A v P j w v S X R l b T 4 8 S X R l b T 4 8 S X R l b U x v Y 2 F 0 a W 9 u P j x J d G V t V H l w Z T 5 G b 3 J t d W x h P C 9 J d G V t V H l w Z T 4 8 S X R l b V B h d G g + U 2 V j d G l v b j E v Y W l f Z 2 h p Y m x p X 3 R y Z W 5 k X 2 R h d G F z Z X R f d j I v U H J v b W 9 0 Z W Q l M j B I Z W F k Z X J z P C 9 J d G V t U G F 0 a D 4 8 L 0 l 0 Z W 1 M b 2 N h d G l v b j 4 8 U 3 R h Y m x l R W 5 0 c m l l c y A v P j w v S X R l b T 4 8 S X R l b T 4 8 S X R l b U x v Y 2 F 0 a W 9 u P j x J d G V t V H l w Z T 5 G b 3 J t d W x h P C 9 J d G V t V H l w Z T 4 8 S X R l b V B h d G g + U 2 V j d G l v b j E v Y W l f Z 2 h p Y m x p X 3 R y Z W 5 k X 2 R h d G F z Z X R f d j I v Q 2 h h b m d l Z C U y M F R 5 c G U 8 L 0 l 0 Z W 1 Q Y X R o P j w v S X R l b U x v Y 2 F 0 a W 9 u P j x T d G F i b G V F b n R y a W V z I C 8 + P C 9 J d G V t P j w v S X R l b X M + P C 9 M b 2 N h b F B h Y 2 t h Z 2 V N Z X R h Z G F 0 Y U Z p b G U + F g A A A F B L B Q Y A A A A A A A A A A A A A A A A A A A A A A A A m A Q A A A Q A A A N C M n d 8 B F d E R j H o A w E / C l + s B A A A A l a o M / X r 9 9 0 u M P n v E J O H d l g A A A A A C A A A A A A A Q Z g A A A A E A A C A A A A A 7 k + U M W A Y Z 9 Z 2 E 4 4 D 1 f F T E F C 9 R p s t p T c l s x c A T a w o e V Q A A A A A O g A A A A A I A A C A A A A C 8 Z h Q g b 2 t 8 n w I I 1 5 l Q n r s 6 2 r Y x l y K r y e h 3 i j 7 f r B I C V F A A A A D f d 9 d F h z u F m c s l / 2 7 v S q 0 C F 6 O S r E 0 g X V B M x G 3 n m H k 7 Q I g w d 9 f e L p E s z 1 4 c C N 6 1 W k 4 w W c N 2 / u n 2 O k d G w I L y P F q z x n w t 5 U Z L M i 9 2 g Y Z G 7 O 5 7 6 0 A A A A D I u v b r P / l b m M U H Z S u U V 5 W a l w A i v + t R s p 9 1 V x M b 9 y 1 g Q j 2 I J z l m A L P K 5 4 f u C w + / 0 G n g f h E P 3 k x O w 6 7 c o f k x U c f U < / D a t a M a s h u p > 
</file>

<file path=customXml/item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 2 0 2 5 - 0 4 - 1 2 T 1 9 : 0 7 : 0 1 . 1 9 2 5 4 3 6 + 0 5 : 3 0 < / L a s t P r o c e s s e d T i m e > < / D a t a M o d e l i n g S a n d b o x . S e r i a l i z e d S a n d b o x E r r o r C a c h 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h o w H i d d e n " > < C u s t o m C o n t e n t > < ! [ C D A T A [ T r u e ] ] > < / 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 a i _ g h i b l i _ t r e n d _ d a t a s e t _ v 2 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 a i _ g h i b l i _ t r e n d _ d a t a s e t _ v 2 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 C o l u m n s \ i m a g e _ i d < / K e y > < / D i a g r a m O b j e c t K e y > < D i a g r a m O b j e c t K e y > < K e y > C o l u m n s \ u s e r _ i d < / K e y > < / D i a g r a m O b j e c t K e y > < D i a g r a m O b j e c t K e y > < K e y > C o l u m n s \ p r o m p t < / K e y > < / D i a g r a m O b j e c t K e y > < D i a g r a m O b j e c t K e y > < K e y > C o l u m n s \ l i k e s < / K e y > < / D i a g r a m O b j e c t K e y > < D i a g r a m O b j e c t K e y > < K e y > C o l u m n s \ s h a r e s < / K e y > < / D i a g r a m O b j e c t K e y > < D i a g r a m O b j e c t K e y > < K e y > C o l u m n s \ c o m m e n t s < / K e y > < / D i a g r a m O b j e c t K e y > < D i a g r a m O b j e c t K e y > < K e y > C o l u m n s \ p l a t f o r m < / K e y > < / D i a g r a m O b j e c t K e y > < D i a g r a m O b j e c t K e y > < K e y > C o l u m n s \ g e n e r a t i o n _ t i m e < / K e y > < / D i a g r a m O b j e c t K e y > < D i a g r a m O b j e c t K e y > < K e y > C o l u m n s \ g p u _ u s a g e < / K e y > < / D i a g r a m O b j e c t K e y > < D i a g r a m O b j e c t K e y > < K e y > C o l u m n s \ f i l e _ s i z e _ k b < / K e y > < / D i a g r a m O b j e c t K e y > < D i a g r a m O b j e c t K e y > < K e y > C o l u m n s \ r e s o l u t i o n < / K e y > < / D i a g r a m O b j e c t K e y > < D i a g r a m O b j e c t K e y > < K e y > C o l u m n s \ s t y l e _ a c c u r a c y _ s c o r e < / K e y > < / D i a g r a m O b j e c t K e y > < D i a g r a m O b j e c t K e y > < K e y > C o l u m n s \ i s _ h a n d _ e d i t e d < / K e y > < / D i a g r a m O b j e c t K e y > < D i a g r a m O b j e c t K e y > < K e y > C o l u m n s \ e t h i c a l _ c o n c e r n s _ f l a g < / K e y > < / D i a g r a m O b j e c t K e y > < D i a g r a m O b j e c t K e y > < K e y > C o l u m n s \ c r e a t i o n _ d a t e < / K e y > < / D i a g r a m O b j e c t K e y > < D i a g r a m O b j e c t K e y > < K e y > C o l u m n s \ t o p _ c o m m e n t < / K e y > < / D i a g r a m O b j e c t K e y > < D i a g r a m O b j e c t K e y > < K e y > C o l u m n s \ D a y W e e k 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 C o l u m n s \ i m a g e _ i d < / K e y > < / a : K e y > < a : V a l u e   i : t y p e = " M e a s u r e G r i d N o d e V i e w S t a t e " > < L a y e d O u t > t r u e < / L a y e d O u t > < / a : V a l u e > < / a : K e y V a l u e O f D i a g r a m O b j e c t K e y a n y T y p e z b w N T n L X > < a : K e y V a l u e O f D i a g r a m O b j e c t K e y a n y T y p e z b w N T n L X > < a : K e y > < K e y > C o l u m n s \ u s e r _ i d < / K e y > < / a : K e y > < a : V a l u e   i : t y p e = " M e a s u r e G r i d N o d e V i e w S t a t e " > < C o l u m n > 1 < / C o l u m n > < L a y e d O u t > t r u e < / L a y e d O u t > < / a : V a l u e > < / a : K e y V a l u e O f D i a g r a m O b j e c t K e y a n y T y p e z b w N T n L X > < a : K e y V a l u e O f D i a g r a m O b j e c t K e y a n y T y p e z b w N T n L X > < a : K e y > < K e y > C o l u m n s \ p r o m p t < / K e y > < / a : K e y > < a : V a l u e   i : t y p e = " M e a s u r e G r i d N o d e V i e w S t a t e " > < C o l u m n > 2 < / C o l u m n > < L a y e d O u t > t r u e < / L a y e d O u t > < / a : V a l u e > < / a : K e y V a l u e O f D i a g r a m O b j e c t K e y a n y T y p e z b w N T n L X > < a : K e y V a l u e O f D i a g r a m O b j e c t K e y a n y T y p e z b w N T n L X > < a : K e y > < K e y > C o l u m n s \ l i k e s < / K e y > < / a : K e y > < a : V a l u e   i : t y p e = " M e a s u r e G r i d N o d e V i e w S t a t e " > < C o l u m n > 3 < / C o l u m n > < L a y e d O u t > t r u e < / L a y e d O u t > < / a : V a l u e > < / a : K e y V a l u e O f D i a g r a m O b j e c t K e y a n y T y p e z b w N T n L X > < a : K e y V a l u e O f D i a g r a m O b j e c t K e y a n y T y p e z b w N T n L X > < a : K e y > < K e y > C o l u m n s \ s h a r e s < / K e y > < / a : K e y > < a : V a l u e   i : t y p e = " M e a s u r e G r i d N o d e V i e w S t a t e " > < C o l u m n > 4 < / C o l u m n > < L a y e d O u t > t r u e < / L a y e d O u t > < / a : V a l u e > < / a : K e y V a l u e O f D i a g r a m O b j e c t K e y a n y T y p e z b w N T n L X > < a : K e y V a l u e O f D i a g r a m O b j e c t K e y a n y T y p e z b w N T n L X > < a : K e y > < K e y > C o l u m n s \ c o m m e n t s < / K e y > < / a : K e y > < a : V a l u e   i : t y p e = " M e a s u r e G r i d N o d e V i e w S t a t e " > < C o l u m n > 5 < / C o l u m n > < L a y e d O u t > t r u e < / L a y e d O u t > < / a : V a l u e > < / a : K e y V a l u e O f D i a g r a m O b j e c t K e y a n y T y p e z b w N T n L X > < a : K e y V a l u e O f D i a g r a m O b j e c t K e y a n y T y p e z b w N T n L X > < a : K e y > < K e y > C o l u m n s \ p l a t f o r m < / K e y > < / a : K e y > < a : V a l u e   i : t y p e = " M e a s u r e G r i d N o d e V i e w S t a t e " > < C o l u m n > 6 < / C o l u m n > < L a y e d O u t > t r u e < / L a y e d O u t > < / a : V a l u e > < / a : K e y V a l u e O f D i a g r a m O b j e c t K e y a n y T y p e z b w N T n L X > < a : K e y V a l u e O f D i a g r a m O b j e c t K e y a n y T y p e z b w N T n L X > < a : K e y > < K e y > C o l u m n s \ g e n e r a t i o n _ t i m e < / K e y > < / a : K e y > < a : V a l u e   i : t y p e = " M e a s u r e G r i d N o d e V i e w S t a t e " > < C o l u m n > 7 < / C o l u m n > < L a y e d O u t > t r u e < / L a y e d O u t > < / a : V a l u e > < / a : K e y V a l u e O f D i a g r a m O b j e c t K e y a n y T y p e z b w N T n L X > < a : K e y V a l u e O f D i a g r a m O b j e c t K e y a n y T y p e z b w N T n L X > < a : K e y > < K e y > C o l u m n s \ g p u _ u s a g e < / K e y > < / a : K e y > < a : V a l u e   i : t y p e = " M e a s u r e G r i d N o d e V i e w S t a t e " > < C o l u m n > 8 < / C o l u m n > < L a y e d O u t > t r u e < / L a y e d O u t > < / a : V a l u e > < / a : K e y V a l u e O f D i a g r a m O b j e c t K e y a n y T y p e z b w N T n L X > < a : K e y V a l u e O f D i a g r a m O b j e c t K e y a n y T y p e z b w N T n L X > < a : K e y > < K e y > C o l u m n s \ f i l e _ s i z e _ k b < / K e y > < / a : K e y > < a : V a l u e   i : t y p e = " M e a s u r e G r i d N o d e V i e w S t a t e " > < C o l u m n > 9 < / C o l u m n > < L a y e d O u t > t r u e < / L a y e d O u t > < / a : V a l u e > < / a : K e y V a l u e O f D i a g r a m O b j e c t K e y a n y T y p e z b w N T n L X > < a : K e y V a l u e O f D i a g r a m O b j e c t K e y a n y T y p e z b w N T n L X > < a : K e y > < K e y > C o l u m n s \ r e s o l u t i o n < / K e y > < / a : K e y > < a : V a l u e   i : t y p e = " M e a s u r e G r i d N o d e V i e w S t a t e " > < C o l u m n > 1 0 < / C o l u m n > < L a y e d O u t > t r u e < / L a y e d O u t > < / a : V a l u e > < / a : K e y V a l u e O f D i a g r a m O b j e c t K e y a n y T y p e z b w N T n L X > < a : K e y V a l u e O f D i a g r a m O b j e c t K e y a n y T y p e z b w N T n L X > < a : K e y > < K e y > C o l u m n s \ s t y l e _ a c c u r a c y _ s c o r e < / K e y > < / a : K e y > < a : V a l u e   i : t y p e = " M e a s u r e G r i d N o d e V i e w S t a t e " > < C o l u m n > 1 1 < / C o l u m n > < L a y e d O u t > t r u e < / L a y e d O u t > < / a : V a l u e > < / a : K e y V a l u e O f D i a g r a m O b j e c t K e y a n y T y p e z b w N T n L X > < a : K e y V a l u e O f D i a g r a m O b j e c t K e y a n y T y p e z b w N T n L X > < a : K e y > < K e y > C o l u m n s \ i s _ h a n d _ e d i t e d < / K e y > < / a : K e y > < a : V a l u e   i : t y p e = " M e a s u r e G r i d N o d e V i e w S t a t e " > < C o l u m n > 1 2 < / C o l u m n > < L a y e d O u t > t r u e < / L a y e d O u t > < / a : V a l u e > < / a : K e y V a l u e O f D i a g r a m O b j e c t K e y a n y T y p e z b w N T n L X > < a : K e y V a l u e O f D i a g r a m O b j e c t K e y a n y T y p e z b w N T n L X > < a : K e y > < K e y > C o l u m n s \ e t h i c a l _ c o n c e r n s _ f l a g < / K e y > < / a : K e y > < a : V a l u e   i : t y p e = " M e a s u r e G r i d N o d e V i e w S t a t e " > < C o l u m n > 1 3 < / C o l u m n > < L a y e d O u t > t r u e < / L a y e d O u t > < / a : V a l u e > < / a : K e y V a l u e O f D i a g r a m O b j e c t K e y a n y T y p e z b w N T n L X > < a : K e y V a l u e O f D i a g r a m O b j e c t K e y a n y T y p e z b w N T n L X > < a : K e y > < K e y > C o l u m n s \ c r e a t i o n _ d a t e < / K e y > < / a : K e y > < a : V a l u e   i : t y p e = " M e a s u r e G r i d N o d e V i e w S t a t e " > < C o l u m n > 1 4 < / C o l u m n > < L a y e d O u t > t r u e < / L a y e d O u t > < / a : V a l u e > < / a : K e y V a l u e O f D i a g r a m O b j e c t K e y a n y T y p e z b w N T n L X > < a : K e y V a l u e O f D i a g r a m O b j e c t K e y a n y T y p e z b w N T n L X > < a : K e y > < K e y > C o l u m n s \ t o p _ c o m m e n t < / K e y > < / a : K e y > < a : V a l u e   i : t y p e = " M e a s u r e G r i d N o d e V i e w S t a t e " > < C o l u m n > 1 5 < / C o l u m n > < L a y e d O u t > t r u e < / L a y e d O u t > < / a : V a l u e > < / a : K e y V a l u e O f D i a g r a m O b j e c t K e y a n y T y p e z b w N T n L X > < a : K e y V a l u e O f D i a g r a m O b j e c t K e y a n y T y p e z b w N T n L X > < a : K e y > < K e y > C o l u m n s \ D a y W e e k < / K e y > < / a : K e y > < a : V a l u e   i : t y p e = " M e a s u r e G r i d N o d e V i e w S t a t e " > < C o l u m n > 1 6 < / C o l u m n > < L a y e d O u t > t r u e < / L a y e d O u t > < / a : V a l u e > < / a : K e y V a l u e O f D i a g r a m O b j e c t K e y a n y T y p e z b w N T n L X > < / V i e w S t a t e s > < / D i a g r a m M a n a g e r . S e r i a l i z a b l e D i a g r a m > < / A r r a y O f D i a g r a m M a n a g e r . S e r i a l i z a b l e D i a g r a m > ] ] > < / 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AB0960D7-C6E4-4C02-8775-C9A4EE5BD44F}">
  <ds:schemaRefs/>
</ds:datastoreItem>
</file>

<file path=customXml/itemProps10.xml><?xml version="1.0" encoding="utf-8"?>
<ds:datastoreItem xmlns:ds="http://schemas.openxmlformats.org/officeDocument/2006/customXml" ds:itemID="{CD63CBC2-5EDB-4A6C-BF35-7ACBD6296408}">
  <ds:schemaRefs/>
</ds:datastoreItem>
</file>

<file path=customXml/itemProps11.xml><?xml version="1.0" encoding="utf-8"?>
<ds:datastoreItem xmlns:ds="http://schemas.openxmlformats.org/officeDocument/2006/customXml" ds:itemID="{E50556D5-26FD-432E-B52B-C41E284E1CBC}">
  <ds:schemaRefs/>
</ds:datastoreItem>
</file>

<file path=customXml/itemProps12.xml><?xml version="1.0" encoding="utf-8"?>
<ds:datastoreItem xmlns:ds="http://schemas.openxmlformats.org/officeDocument/2006/customXml" ds:itemID="{4F078A2E-C605-4DAE-AE56-1F0F82438347}">
  <ds:schemaRefs/>
</ds:datastoreItem>
</file>

<file path=customXml/itemProps13.xml><?xml version="1.0" encoding="utf-8"?>
<ds:datastoreItem xmlns:ds="http://schemas.openxmlformats.org/officeDocument/2006/customXml" ds:itemID="{290B442E-7946-4F83-AE51-EF4E79EEEC07}">
  <ds:schemaRefs/>
</ds:datastoreItem>
</file>

<file path=customXml/itemProps14.xml><?xml version="1.0" encoding="utf-8"?>
<ds:datastoreItem xmlns:ds="http://schemas.openxmlformats.org/officeDocument/2006/customXml" ds:itemID="{4C1B5A19-6710-456C-B16B-C871BABF2833}">
  <ds:schemaRefs/>
</ds:datastoreItem>
</file>

<file path=customXml/itemProps15.xml><?xml version="1.0" encoding="utf-8"?>
<ds:datastoreItem xmlns:ds="http://schemas.openxmlformats.org/officeDocument/2006/customXml" ds:itemID="{4CA5900D-7AE6-4DE7-9547-4685097DBC00}">
  <ds:schemaRefs/>
</ds:datastoreItem>
</file>

<file path=customXml/itemProps16.xml><?xml version="1.0" encoding="utf-8"?>
<ds:datastoreItem xmlns:ds="http://schemas.openxmlformats.org/officeDocument/2006/customXml" ds:itemID="{D7AC2FBF-0802-4DCD-BA7F-7B5E6E846998}">
  <ds:schemaRefs/>
</ds:datastoreItem>
</file>

<file path=customXml/itemProps17.xml><?xml version="1.0" encoding="utf-8"?>
<ds:datastoreItem xmlns:ds="http://schemas.openxmlformats.org/officeDocument/2006/customXml" ds:itemID="{209FAB91-1C5D-4C95-B55E-408268520FC8}">
  <ds:schemaRefs/>
</ds:datastoreItem>
</file>

<file path=customXml/itemProps2.xml><?xml version="1.0" encoding="utf-8"?>
<ds:datastoreItem xmlns:ds="http://schemas.openxmlformats.org/officeDocument/2006/customXml" ds:itemID="{E5441DF2-2E94-42D0-824A-8F52AC8F128A}">
  <ds:schemaRefs>
    <ds:schemaRef ds:uri="http://schemas.microsoft.com/DataMashup"/>
  </ds:schemaRefs>
</ds:datastoreItem>
</file>

<file path=customXml/itemProps3.xml><?xml version="1.0" encoding="utf-8"?>
<ds:datastoreItem xmlns:ds="http://schemas.openxmlformats.org/officeDocument/2006/customXml" ds:itemID="{59DA9E06-AEEF-4BE9-AD66-16374BD0B9C7}">
  <ds:schemaRefs/>
</ds:datastoreItem>
</file>

<file path=customXml/itemProps4.xml><?xml version="1.0" encoding="utf-8"?>
<ds:datastoreItem xmlns:ds="http://schemas.openxmlformats.org/officeDocument/2006/customXml" ds:itemID="{B5C60C39-C598-400F-ADC7-CCD967F0402A}">
  <ds:schemaRefs/>
</ds:datastoreItem>
</file>

<file path=customXml/itemProps5.xml><?xml version="1.0" encoding="utf-8"?>
<ds:datastoreItem xmlns:ds="http://schemas.openxmlformats.org/officeDocument/2006/customXml" ds:itemID="{6554B56D-0FD2-4FF9-A251-25C6C13E8D45}">
  <ds:schemaRefs/>
</ds:datastoreItem>
</file>

<file path=customXml/itemProps6.xml><?xml version="1.0" encoding="utf-8"?>
<ds:datastoreItem xmlns:ds="http://schemas.openxmlformats.org/officeDocument/2006/customXml" ds:itemID="{72D2343B-1DEB-468D-B73E-6DD54283BC3C}">
  <ds:schemaRefs/>
</ds:datastoreItem>
</file>

<file path=customXml/itemProps7.xml><?xml version="1.0" encoding="utf-8"?>
<ds:datastoreItem xmlns:ds="http://schemas.openxmlformats.org/officeDocument/2006/customXml" ds:itemID="{3660EACA-AFEC-4862-B9B6-0CF8D803926E}">
  <ds:schemaRefs/>
</ds:datastoreItem>
</file>

<file path=customXml/itemProps8.xml><?xml version="1.0" encoding="utf-8"?>
<ds:datastoreItem xmlns:ds="http://schemas.openxmlformats.org/officeDocument/2006/customXml" ds:itemID="{F4DE7C49-1BAB-4B87-879C-C40AC3D79732}">
  <ds:schemaRefs/>
</ds:datastoreItem>
</file>

<file path=customXml/itemProps9.xml><?xml version="1.0" encoding="utf-8"?>
<ds:datastoreItem xmlns:ds="http://schemas.openxmlformats.org/officeDocument/2006/customXml" ds:itemID="{6C5D6023-61CD-4ABB-AA32-A1B13D29D4A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ai_ghibli_trend_dataset_v2</vt:lpstr>
      <vt:lpstr>Data Analysis</vt:lpstr>
      <vt:lpstr>KPI And Insights</vt:lpstr>
      <vt:lpstr>Dashboard</vt:lpstr>
      <vt:lpstr>Future_Analysis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Gaikwad</dc:creator>
  <cp:lastModifiedBy>Sakshi Gaikwad</cp:lastModifiedBy>
  <dcterms:created xsi:type="dcterms:W3CDTF">2025-04-12T09:53:07Z</dcterms:created>
  <dcterms:modified xsi:type="dcterms:W3CDTF">2025-04-14T15:39:29Z</dcterms:modified>
</cp:coreProperties>
</file>