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Solution" sheetId="1" r:id="rId1"/>
    <sheet name="Source" sheetId="2" r:id="rId2"/>
  </sheets>
  <calcPr calcId="144525" iterate="1"/>
</workbook>
</file>

<file path=xl/calcChain.xml><?xml version="1.0" encoding="utf-8"?>
<calcChain xmlns="http://schemas.openxmlformats.org/spreadsheetml/2006/main">
  <c r="M4" i="1" l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3" i="1"/>
  <c r="L9" i="1" l="1"/>
  <c r="L8" i="1"/>
</calcChain>
</file>

<file path=xl/sharedStrings.xml><?xml version="1.0" encoding="utf-8"?>
<sst xmlns="http://schemas.openxmlformats.org/spreadsheetml/2006/main" count="239" uniqueCount="100">
  <si>
    <t>C_Code</t>
  </si>
  <si>
    <t>FirstName</t>
  </si>
  <si>
    <t>LastName</t>
  </si>
  <si>
    <t>Birthdate</t>
  </si>
  <si>
    <t>Gender</t>
  </si>
  <si>
    <t>M_Status</t>
  </si>
  <si>
    <t>Region</t>
  </si>
  <si>
    <t>Department</t>
  </si>
  <si>
    <t>Salary</t>
  </si>
  <si>
    <t>Name of Employees, who have</t>
  </si>
  <si>
    <t>First Name</t>
  </si>
  <si>
    <t>Ram</t>
  </si>
  <si>
    <t>Ambradkar</t>
  </si>
  <si>
    <t>Female</t>
  </si>
  <si>
    <t>Married</t>
  </si>
  <si>
    <t>Max Salary</t>
  </si>
  <si>
    <t>Sachin</t>
  </si>
  <si>
    <t>Bangera</t>
  </si>
  <si>
    <t>Single</t>
  </si>
  <si>
    <t>Min Salary</t>
  </si>
  <si>
    <t>Rajesh</t>
  </si>
  <si>
    <t>Bohra</t>
  </si>
  <si>
    <t>Rajeesh</t>
  </si>
  <si>
    <t>C</t>
  </si>
  <si>
    <t>Male</t>
  </si>
  <si>
    <t>Melwyn</t>
  </si>
  <si>
    <t>Crasto</t>
  </si>
  <si>
    <t>Dedhia</t>
  </si>
  <si>
    <t>Dattatray</t>
  </si>
  <si>
    <t>Desai</t>
  </si>
  <si>
    <t>Vishnu</t>
  </si>
  <si>
    <t>Dinesh</t>
  </si>
  <si>
    <t>Dhanuka</t>
  </si>
  <si>
    <t>Heena</t>
  </si>
  <si>
    <t>Dongre</t>
  </si>
  <si>
    <t>Dhiren</t>
  </si>
  <si>
    <t>Haria</t>
  </si>
  <si>
    <t>Gururaj</t>
  </si>
  <si>
    <t>Joshi</t>
  </si>
  <si>
    <t>Ruffina</t>
  </si>
  <si>
    <t>Jagjit</t>
  </si>
  <si>
    <t>Kahlon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</si>
  <si>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</si>
  <si>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</si>
  <si>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</si>
  <si>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</si>
  <si>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</si>
  <si>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</si>
  <si>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</si>
  <si>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</si>
  <si>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</si>
  <si>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</si>
  <si>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</si>
  <si>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</si>
  <si>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Prem</t>
  </si>
  <si>
    <t>Pherwani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</si>
  <si>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</si>
  <si>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</si>
  <si>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</si>
  <si>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</si>
  <si>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</si>
  <si>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</si>
  <si>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</si>
  <si>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</si>
  <si>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</si>
  <si>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</si>
  <si>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</si>
  <si>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</si>
  <si>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</si>
  <si>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</si>
  <si>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</si>
  <si>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</si>
  <si>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</si>
  <si>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</si>
  <si>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</si>
  <si>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</si>
  <si>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</si>
  <si>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</si>
  <si>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</si>
  <si>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</si>
  <si>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</si>
  <si>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</si>
  <si>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</si>
  <si>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</si>
  <si>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</si>
  <si>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Finance</t>
  </si>
  <si>
    <t>North</t>
  </si>
  <si>
    <t>Marketing</t>
  </si>
  <si>
    <t>Digital Marketing</t>
  </si>
  <si>
    <t>Director</t>
  </si>
  <si>
    <t>Inside Sales</t>
  </si>
  <si>
    <t>CCD</t>
  </si>
  <si>
    <t>Sales</t>
  </si>
  <si>
    <t>FLM</t>
  </si>
  <si>
    <t>East</t>
  </si>
  <si>
    <t>CEO</t>
  </si>
  <si>
    <t>Learning &amp; Development</t>
  </si>
  <si>
    <t>South</t>
  </si>
  <si>
    <t>Operations</t>
  </si>
  <si>
    <t>Mid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</si>
</sst>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"/>
    <numFmt numFmtId="165" formatCode="d\-mmm\-yy"/>
    <numFmt numFmtId="166" formatCode="d\-mmmm\-yy"/>
    <numFmt numFmtId="167" formatCode="dd\-mmmm\-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4" borderId="1" xfId="0" applyFont="1" applyFill="1" applyBorder="1"/>
    <xf numFmtId="0" fontId="2" fillId="5" borderId="1" xfId="0" applyFont="1" applyFill="1" applyBorder="1" applyAlignment="1"/>
    <xf numFmtId="165" fontId="2" fillId="0" borderId="1" xfId="0" applyNumberFormat="1" applyFont="1" applyBorder="1" applyAlignment="1"/>
    <xf numFmtId="166" fontId="2" fillId="0" borderId="1" xfId="0" applyNumberFormat="1" applyFont="1" applyBorder="1" applyAlignment="1"/>
    <xf numFmtId="167" fontId="2" fillId="0" borderId="1" xfId="0" applyNumberFormat="1" applyFont="1" applyBorder="1" applyAlignment="1"/>
    <xf numFmtId="0" fontId="1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0"/>
  <sheetViews>
    <sheetView tabSelected="1" workbookViewId="0">
      <selection activeCell="M5" sqref="M5"/>
    </sheetView>
  </sheetViews>
  <sheetFormatPr defaultColWidth="12.5703125" defaultRowHeight="15.75" customHeight="1" x14ac:dyDescent="0.2"/>
  <cols>
    <col min="1" max="1" width="1.7109375" customWidth="1"/>
    <col min="11" max="11" width="2.5703125" customWidth="1"/>
    <col min="12" max="12" width="30" customWidth="1"/>
  </cols>
  <sheetData>
    <row r="1" spans="1:26" ht="9" customHeight="1" x14ac:dyDescent="0.2"/>
    <row r="2" spans="1:26" ht="12.75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  <c r="L2" s="3" t="s">
        <v>9</v>
      </c>
      <c r="M2" s="3" t="s">
        <v>10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B3" s="4">
        <v>150834</v>
      </c>
      <c r="C3" s="4" t="s">
        <v>11</v>
      </c>
      <c r="D3" s="4" t="s">
        <v>12</v>
      </c>
      <c r="E3" s="5">
        <v>31199</v>
      </c>
      <c r="F3" s="4" t="s">
        <v>13</v>
      </c>
      <c r="G3" s="4" t="s">
        <v>14</v>
      </c>
      <c r="H3" s="6" t="str">
        <f>IFERROR(VLOOKUP(B3,Source!B:D,3,FALSE),"Retired")</f>
        <v>North</v>
      </c>
      <c r="I3" s="6" t="str">
        <f>IFERROR(VLOOKUP(B3,Source!B:C,2,FALSE),"Retired")</f>
        <v>FLM</v>
      </c>
      <c r="J3" s="6">
        <f>IFERROR(VLOOKUP(B3,Source!B:E,4,FALSE),"Retired")</f>
        <v>48000</v>
      </c>
      <c r="L3" s="7" t="s">
        <v>15</v>
      </c>
      <c r="M3" s="6" t="str">
        <f>INDEX(C3:C40,MATCH(L8,J3:J40,0))</f>
        <v>Dinesh</v>
      </c>
    </row>
    <row r="4" spans="1:26" ht="12.75" x14ac:dyDescent="0.2">
      <c r="B4" s="4">
        <v>150784</v>
      </c>
      <c r="C4" s="4" t="s">
        <v>16</v>
      </c>
      <c r="D4" s="4" t="s">
        <v>17</v>
      </c>
      <c r="E4" s="8">
        <v>28365</v>
      </c>
      <c r="F4" s="4" t="s">
        <v>13</v>
      </c>
      <c r="G4" s="4" t="s">
        <v>18</v>
      </c>
      <c r="H4" s="6" t="str">
        <f>IFERROR(VLOOKUP(B4,Source!B:D,3,FALSE),"Retired")</f>
        <v>North</v>
      </c>
      <c r="I4" s="6" t="str">
        <f>IFERROR(VLOOKUP(B4,Source!B:C,2,FALSE),"Retired")</f>
        <v>Digital Marketing</v>
      </c>
      <c r="J4" s="6">
        <f>IFERROR(VLOOKUP(B4,Source!B:E,4,FALSE),"Retired")</f>
        <v>35000</v>
      </c>
      <c r="L4" s="7" t="s">
        <v>19</v>
      </c>
      <c r="M4" s="6" t="str">
        <f>INDEX(C3:C41,MATCH(L9,J3:J41,0))</f>
        <v>Satish</v>
      </c>
    </row>
    <row r="5" spans="1:26" ht="12.75" x14ac:dyDescent="0.2">
      <c r="B5" s="4">
        <v>150791</v>
      </c>
      <c r="C5" s="4" t="s">
        <v>20</v>
      </c>
      <c r="D5" s="4" t="s">
        <v>21</v>
      </c>
      <c r="E5" s="5">
        <v>23346</v>
      </c>
      <c r="F5" s="4" t="s">
        <v>13</v>
      </c>
      <c r="G5" s="4" t="s">
        <v>14</v>
      </c>
      <c r="H5" s="6" t="str">
        <f>IFERROR(VLOOKUP(B5,Source!B:D,3,FALSE),"Retired")</f>
        <v>North</v>
      </c>
      <c r="I5" s="6" t="str">
        <f>IFERROR(VLOOKUP(B5,Source!B:C,2,FALSE),"Retired")</f>
        <v>Digital Marketing</v>
      </c>
      <c r="J5" s="6">
        <f>IFERROR(VLOOKUP(B5,Source!B:E,4,FALSE),"Retired")</f>
        <v>67000</v>
      </c>
    </row>
    <row r="6" spans="1:26" ht="12.75" x14ac:dyDescent="0.2">
      <c r="B6" s="4">
        <v>150940</v>
      </c>
      <c r="C6" s="4" t="s">
        <v>22</v>
      </c>
      <c r="D6" s="4" t="s">
        <v>23</v>
      </c>
      <c r="E6" s="8">
        <v>26906</v>
      </c>
      <c r="F6" s="4" t="s">
        <v>24</v>
      </c>
      <c r="G6" s="4" t="s">
        <v>18</v>
      </c>
      <c r="H6" s="6" t="str">
        <f>IFERROR(VLOOKUP(B6,Source!B:D,3,FALSE),"Retired")</f>
        <v>South</v>
      </c>
      <c r="I6" s="6" t="str">
        <f>IFERROR(VLOOKUP(B6,Source!B:C,2,FALSE),"Retired")</f>
        <v>Inside Sales</v>
      </c>
      <c r="J6" s="6">
        <f>IFERROR(VLOOKUP(B6,Source!B:E,4,FALSE),"Retired")</f>
        <v>87000</v>
      </c>
    </row>
    <row r="7" spans="1:26" ht="12.75" x14ac:dyDescent="0.2">
      <c r="B7" s="4">
        <v>150777</v>
      </c>
      <c r="C7" s="4" t="s">
        <v>25</v>
      </c>
      <c r="D7" s="4" t="s">
        <v>26</v>
      </c>
      <c r="E7" s="8">
        <v>21123</v>
      </c>
      <c r="F7" s="4" t="s">
        <v>24</v>
      </c>
      <c r="G7" s="4" t="s">
        <v>14</v>
      </c>
      <c r="H7" s="6" t="str">
        <f>IFERROR(VLOOKUP(B7,Source!B:D,3,FALSE),"Retired")</f>
        <v>North</v>
      </c>
      <c r="I7" s="6" t="str">
        <f>IFERROR(VLOOKUP(B7,Source!B:C,2,FALSE),"Retired")</f>
        <v>Marketing</v>
      </c>
      <c r="J7" s="6">
        <f>IFERROR(VLOOKUP(B7,Source!B:E,4,FALSE),"Retired")</f>
        <v>22000</v>
      </c>
    </row>
    <row r="8" spans="1:26" ht="12.75" x14ac:dyDescent="0.2">
      <c r="B8" s="4">
        <v>150805</v>
      </c>
      <c r="C8" s="4" t="s">
        <v>20</v>
      </c>
      <c r="D8" s="4" t="s">
        <v>27</v>
      </c>
      <c r="E8" s="8">
        <v>26172</v>
      </c>
      <c r="F8" s="4" t="s">
        <v>24</v>
      </c>
      <c r="G8" s="4" t="s">
        <v>14</v>
      </c>
      <c r="H8" s="6" t="str">
        <f>IFERROR(VLOOKUP(B8,Source!B:D,3,FALSE),"Retired")</f>
        <v>North</v>
      </c>
      <c r="I8" s="6" t="str">
        <f>IFERROR(VLOOKUP(B8,Source!B:C,2,FALSE),"Retired")</f>
        <v>Director</v>
      </c>
      <c r="J8" s="6">
        <f>IFERROR(VLOOKUP(B8,Source!B:E,4,FALSE),"Retired")</f>
        <v>91000</v>
      </c>
      <c r="L8">
        <f>MAX(J3:J40)</f>
        <v>92000</v>
      </c>
    </row>
    <row r="9" spans="1:26" ht="12.75" x14ac:dyDescent="0.2">
      <c r="B9" s="4">
        <v>150990</v>
      </c>
      <c r="C9" s="4" t="s">
        <v>28</v>
      </c>
      <c r="D9" s="4" t="s">
        <v>29</v>
      </c>
      <c r="E9" s="8">
        <v>36400</v>
      </c>
      <c r="F9" s="4" t="s">
        <v>24</v>
      </c>
      <c r="G9" s="4" t="s">
        <v>14</v>
      </c>
      <c r="H9" s="6" t="str">
        <f>IFERROR(VLOOKUP(B9,Source!B:D,3,FALSE),"Retired")</f>
        <v>Mid West</v>
      </c>
      <c r="I9" s="6" t="str">
        <f>IFERROR(VLOOKUP(B9,Source!B:C,2,FALSE),"Retired")</f>
        <v>Learning &amp; Development</v>
      </c>
      <c r="J9" s="6">
        <f>IFERROR(VLOOKUP(B9,Source!B:E,4,FALSE),"Retired")</f>
        <v>77000</v>
      </c>
      <c r="L9">
        <f>MIN(J3:J40)</f>
        <v>15000</v>
      </c>
    </row>
    <row r="10" spans="1:26" ht="12.75" x14ac:dyDescent="0.2">
      <c r="B10" s="4">
        <v>150989</v>
      </c>
      <c r="C10" s="4" t="s">
        <v>30</v>
      </c>
      <c r="D10" s="4" t="s">
        <v>29</v>
      </c>
      <c r="E10" s="8">
        <v>33113</v>
      </c>
      <c r="F10" s="4" t="s">
        <v>24</v>
      </c>
      <c r="G10" s="4" t="s">
        <v>14</v>
      </c>
      <c r="H10" s="6" t="str">
        <f>IFERROR(VLOOKUP(B10,Source!B:D,3,FALSE),"Retired")</f>
        <v>Mid West</v>
      </c>
      <c r="I10" s="6" t="str">
        <f>IFERROR(VLOOKUP(B10,Source!B:C,2,FALSE),"Retired")</f>
        <v>Digital Marketing</v>
      </c>
      <c r="J10" s="6">
        <f>IFERROR(VLOOKUP(B10,Source!B:E,4,FALSE),"Retired")</f>
        <v>45000</v>
      </c>
    </row>
    <row r="11" spans="1:26" ht="12.75" x14ac:dyDescent="0.2">
      <c r="B11" s="4">
        <v>150881</v>
      </c>
      <c r="C11" s="4" t="s">
        <v>31</v>
      </c>
      <c r="D11" s="4" t="s">
        <v>32</v>
      </c>
      <c r="E11" s="8">
        <v>30337</v>
      </c>
      <c r="F11" s="4" t="s">
        <v>24</v>
      </c>
      <c r="G11" s="4" t="s">
        <v>18</v>
      </c>
      <c r="H11" s="6" t="str">
        <f>IFERROR(VLOOKUP(B11,Source!B:D,3,FALSE),"Retired")</f>
        <v>East</v>
      </c>
      <c r="I11" s="6" t="str">
        <f>IFERROR(VLOOKUP(B11,Source!B:C,2,FALSE),"Retired")</f>
        <v>Digital Marketing</v>
      </c>
      <c r="J11" s="6">
        <f>IFERROR(VLOOKUP(B11,Source!B:E,4,FALSE),"Retired")</f>
        <v>92000</v>
      </c>
    </row>
    <row r="12" spans="1:26" ht="12.75" x14ac:dyDescent="0.2">
      <c r="B12" s="4">
        <v>150814</v>
      </c>
      <c r="C12" s="4" t="s">
        <v>33</v>
      </c>
      <c r="D12" s="4" t="s">
        <v>34</v>
      </c>
      <c r="E12" s="5">
        <v>26246</v>
      </c>
      <c r="F12" s="4" t="s">
        <v>24</v>
      </c>
      <c r="G12" s="4" t="s">
        <v>14</v>
      </c>
      <c r="H12" s="6" t="str">
        <f>IFERROR(VLOOKUP(B12,Source!B:D,3,FALSE),"Retired")</f>
        <v>North</v>
      </c>
      <c r="I12" s="6" t="str">
        <f>IFERROR(VLOOKUP(B12,Source!B:C,2,FALSE),"Retired")</f>
        <v>Inside Sales</v>
      </c>
      <c r="J12" s="6">
        <f>IFERROR(VLOOKUP(B12,Source!B:E,4,FALSE),"Retired")</f>
        <v>50000</v>
      </c>
    </row>
    <row r="13" spans="1:26" ht="12.75" x14ac:dyDescent="0.2">
      <c r="B13" s="4">
        <v>150937</v>
      </c>
      <c r="C13" s="4" t="s">
        <v>35</v>
      </c>
      <c r="D13" s="4" t="s">
        <v>36</v>
      </c>
      <c r="E13" s="8">
        <v>24700</v>
      </c>
      <c r="F13" s="4" t="s">
        <v>24</v>
      </c>
      <c r="G13" s="4" t="s">
        <v>14</v>
      </c>
      <c r="H13" s="6" t="str">
        <f>IFERROR(VLOOKUP(B13,Source!B:D,3,FALSE),"Retired")</f>
        <v>South</v>
      </c>
      <c r="I13" s="6" t="str">
        <f>IFERROR(VLOOKUP(B13,Source!B:C,2,FALSE),"Retired")</f>
        <v>Learning &amp; Development</v>
      </c>
      <c r="J13" s="6">
        <f>IFERROR(VLOOKUP(B13,Source!B:E,4,FALSE),"Retired")</f>
        <v>37000</v>
      </c>
    </row>
    <row r="14" spans="1:26" ht="12.75" x14ac:dyDescent="0.2">
      <c r="B14" s="4">
        <v>150888</v>
      </c>
      <c r="C14" s="4" t="s">
        <v>37</v>
      </c>
      <c r="D14" s="4" t="s">
        <v>38</v>
      </c>
      <c r="E14" s="5">
        <v>29221</v>
      </c>
      <c r="F14" s="4" t="s">
        <v>24</v>
      </c>
      <c r="G14" s="4" t="s">
        <v>14</v>
      </c>
      <c r="H14" s="6" t="str">
        <f>IFERROR(VLOOKUP(B14,Source!B:D,3,FALSE),"Retired")</f>
        <v>East</v>
      </c>
      <c r="I14" s="6" t="str">
        <f>IFERROR(VLOOKUP(B14,Source!B:C,2,FALSE),"Retired")</f>
        <v>Learning &amp; Development</v>
      </c>
      <c r="J14" s="6">
        <f>IFERROR(VLOOKUP(B14,Source!B:E,4,FALSE),"Retired")</f>
        <v>43000</v>
      </c>
    </row>
    <row r="15" spans="1:26" ht="12.75" x14ac:dyDescent="0.2">
      <c r="B15" s="4">
        <v>150865</v>
      </c>
      <c r="C15" s="4" t="s">
        <v>39</v>
      </c>
      <c r="D15" s="4" t="s">
        <v>38</v>
      </c>
      <c r="E15" s="8">
        <v>31279</v>
      </c>
      <c r="F15" s="4" t="s">
        <v>13</v>
      </c>
      <c r="G15" s="4" t="s">
        <v>14</v>
      </c>
      <c r="H15" s="6" t="str">
        <f>IFERROR(VLOOKUP(B15,Source!B:D,3,FALSE),"Retired")</f>
        <v>East</v>
      </c>
      <c r="I15" s="6" t="str">
        <f>IFERROR(VLOOKUP(B15,Source!B:C,2,FALSE),"Retired")</f>
        <v>CEO</v>
      </c>
      <c r="J15" s="6">
        <f>IFERROR(VLOOKUP(B15,Source!B:E,4,FALSE),"Retired")</f>
        <v>90000</v>
      </c>
    </row>
    <row r="16" spans="1:26" ht="12.75" x14ac:dyDescent="0.2">
      <c r="B16" s="4">
        <v>150858</v>
      </c>
      <c r="C16" s="4" t="s">
        <v>40</v>
      </c>
      <c r="D16" s="4" t="s">
        <v>41</v>
      </c>
      <c r="E16" s="9">
        <v>34846</v>
      </c>
      <c r="F16" s="4" t="s">
        <v>24</v>
      </c>
      <c r="G16" s="4" t="s">
        <v>14</v>
      </c>
      <c r="H16" s="6" t="str">
        <f>IFERROR(VLOOKUP(B16,Source!B:D,3,FALSE),"Retired")</f>
        <v>Retired</v>
      </c>
      <c r="I16" s="6" t="str">
        <f>IFERROR(VLOOKUP(B16,Source!B:C,2,FALSE),"Retired")</f>
        <v>Retired</v>
      </c>
      <c r="J16" s="6" t="str">
        <f>IFERROR(VLOOKUP(B16,Source!B:E,4,FALSE),"Retired")</f>
        <v>Retired</v>
      </c>
    </row>
    <row r="17" spans="2:10" ht="12.75" x14ac:dyDescent="0.2">
      <c r="B17" s="4">
        <v>150930</v>
      </c>
      <c r="C17" s="4" t="s">
        <v>42</v>
      </c>
      <c r="D17" s="4" t="s">
        <v>43</v>
      </c>
      <c r="E17" s="9">
        <v>37027</v>
      </c>
      <c r="F17" s="4" t="s">
        <v>24</v>
      </c>
      <c r="G17" s="4" t="s">
        <v>14</v>
      </c>
      <c r="H17" s="6" t="str">
        <f>IFERROR(VLOOKUP(B17,Source!B:D,3,FALSE),"Retired")</f>
        <v>South</v>
      </c>
      <c r="I17" s="6" t="str">
        <f>IFERROR(VLOOKUP(B17,Source!B:C,2,FALSE),"Retired")</f>
        <v>Digital Marketing</v>
      </c>
      <c r="J17" s="6">
        <f>IFERROR(VLOOKUP(B17,Source!B:E,4,FALSE),"Retired")</f>
        <v>82000</v>
      </c>
    </row>
    <row r="18" spans="2:10" ht="12.75" x14ac:dyDescent="0.2">
      <c r="B18" s="4">
        <v>150894</v>
      </c>
      <c r="C18" s="4" t="s">
        <v>44</v>
      </c>
      <c r="D18" s="4" t="s">
        <v>45</v>
      </c>
      <c r="E18" s="8">
        <v>37124</v>
      </c>
      <c r="F18" s="4" t="s">
        <v>24</v>
      </c>
      <c r="G18" s="4" t="s">
        <v>14</v>
      </c>
      <c r="H18" s="6" t="str">
        <f>IFERROR(VLOOKUP(B18,Source!B:D,3,FALSE),"Retired")</f>
        <v>South</v>
      </c>
      <c r="I18" s="6" t="str">
        <f>IFERROR(VLOOKUP(B18,Source!B:C,2,FALSE),"Retired")</f>
        <v>Inside Sales</v>
      </c>
      <c r="J18" s="6">
        <f>IFERROR(VLOOKUP(B18,Source!B:E,4,FALSE),"Retired")</f>
        <v>67000</v>
      </c>
    </row>
    <row r="19" spans="2:10" ht="12.75" x14ac:dyDescent="0.2">
      <c r="B19" s="4">
        <v>150947</v>
      </c>
      <c r="C19" s="4" t="s">
        <v>46</v>
      </c>
      <c r="D19" s="4" t="s">
        <v>47</v>
      </c>
      <c r="E19" s="8">
        <v>33449</v>
      </c>
      <c r="F19" s="4" t="s">
        <v>13</v>
      </c>
      <c r="G19" s="4" t="s">
        <v>14</v>
      </c>
      <c r="H19" s="6" t="str">
        <f>IFERROR(VLOOKUP(B19,Source!B:D,3,FALSE),"Retired")</f>
        <v>South</v>
      </c>
      <c r="I19" s="6" t="str">
        <f>IFERROR(VLOOKUP(B19,Source!B:C,2,FALSE),"Retired")</f>
        <v>CCD</v>
      </c>
      <c r="J19" s="6">
        <f>IFERROR(VLOOKUP(B19,Source!B:E,4,FALSE),"Retired")</f>
        <v>85000</v>
      </c>
    </row>
    <row r="20" spans="2:10" ht="12.75" x14ac:dyDescent="0.2">
      <c r="B20" s="4">
        <v>150905</v>
      </c>
      <c r="C20" s="4" t="s">
        <v>48</v>
      </c>
      <c r="D20" s="4" t="s">
        <v>49</v>
      </c>
      <c r="E20" s="9">
        <v>30819</v>
      </c>
      <c r="F20" s="4" t="s">
        <v>13</v>
      </c>
      <c r="G20" s="4" t="s">
        <v>18</v>
      </c>
      <c r="H20" s="6" t="str">
        <f>IFERROR(VLOOKUP(B20,Source!B:D,3,FALSE),"Retired")</f>
        <v>South</v>
      </c>
      <c r="I20" s="6" t="str">
        <f>IFERROR(VLOOKUP(B20,Source!B:C,2,FALSE),"Retired")</f>
        <v>FLM</v>
      </c>
      <c r="J20" s="6">
        <f>IFERROR(VLOOKUP(B20,Source!B:E,4,FALSE),"Retired")</f>
        <v>62000</v>
      </c>
    </row>
    <row r="21" spans="2:10" ht="12.75" x14ac:dyDescent="0.2">
      <c r="B21" s="4">
        <v>150995</v>
      </c>
      <c r="C21" s="4" t="s">
        <v>50</v>
      </c>
      <c r="D21" s="4" t="s">
        <v>51</v>
      </c>
      <c r="E21" s="8">
        <v>35330</v>
      </c>
      <c r="F21" s="4" t="s">
        <v>24</v>
      </c>
      <c r="G21" s="4" t="s">
        <v>14</v>
      </c>
      <c r="H21" s="6" t="str">
        <f>IFERROR(VLOOKUP(B21,Source!B:D,3,FALSE),"Retired")</f>
        <v>Mid West</v>
      </c>
      <c r="I21" s="6" t="str">
        <f>IFERROR(VLOOKUP(B21,Source!B:C,2,FALSE),"Retired")</f>
        <v>Inside Sales</v>
      </c>
      <c r="J21" s="6">
        <f>IFERROR(VLOOKUP(B21,Source!B:E,4,FALSE),"Retired")</f>
        <v>15000</v>
      </c>
    </row>
    <row r="22" spans="2:10" ht="12.75" x14ac:dyDescent="0.2">
      <c r="B22" s="4">
        <v>150912</v>
      </c>
      <c r="C22" s="4" t="s">
        <v>52</v>
      </c>
      <c r="D22" s="4" t="s">
        <v>53</v>
      </c>
      <c r="E22" s="5">
        <v>37629</v>
      </c>
      <c r="F22" s="4" t="s">
        <v>13</v>
      </c>
      <c r="G22" s="4" t="s">
        <v>14</v>
      </c>
      <c r="H22" s="6" t="str">
        <f>IFERROR(VLOOKUP(B22,Source!B:D,3,FALSE),"Retired")</f>
        <v>South</v>
      </c>
      <c r="I22" s="6" t="str">
        <f>IFERROR(VLOOKUP(B22,Source!B:C,2,FALSE),"Retired")</f>
        <v>Operations</v>
      </c>
      <c r="J22" s="6">
        <f>IFERROR(VLOOKUP(B22,Source!B:E,4,FALSE),"Retired")</f>
        <v>81000</v>
      </c>
    </row>
    <row r="23" spans="2:10" ht="12.75" x14ac:dyDescent="0.2">
      <c r="B23" s="4">
        <v>150921</v>
      </c>
      <c r="C23" s="4" t="s">
        <v>54</v>
      </c>
      <c r="D23" s="4" t="s">
        <v>55</v>
      </c>
      <c r="E23" s="8">
        <v>38092</v>
      </c>
      <c r="F23" s="4" t="s">
        <v>24</v>
      </c>
      <c r="G23" s="4" t="s">
        <v>14</v>
      </c>
      <c r="H23" s="6" t="str">
        <f>IFERROR(VLOOKUP(B23,Source!B:D,3,FALSE),"Retired")</f>
        <v>South</v>
      </c>
      <c r="I23" s="6" t="str">
        <f>IFERROR(VLOOKUP(B23,Source!B:C,2,FALSE),"Retired")</f>
        <v>Finance</v>
      </c>
      <c r="J23" s="6">
        <f>IFERROR(VLOOKUP(B23,Source!B:E,4,FALSE),"Retired")</f>
        <v>19000</v>
      </c>
    </row>
    <row r="24" spans="2:10" ht="12.75" x14ac:dyDescent="0.2">
      <c r="B24" s="4">
        <v>150851</v>
      </c>
      <c r="C24" s="4" t="s">
        <v>56</v>
      </c>
      <c r="D24" s="4" t="s">
        <v>57</v>
      </c>
      <c r="E24" s="9">
        <v>29368</v>
      </c>
      <c r="F24" s="4" t="s">
        <v>24</v>
      </c>
      <c r="G24" s="4" t="s">
        <v>18</v>
      </c>
      <c r="H24" s="6" t="str">
        <f>IFERROR(VLOOKUP(B24,Source!B:D,3,FALSE),"Retired")</f>
        <v>East</v>
      </c>
      <c r="I24" s="6" t="str">
        <f>IFERROR(VLOOKUP(B24,Source!B:C,2,FALSE),"Retired")</f>
        <v>Inside Sales</v>
      </c>
      <c r="J24" s="6">
        <f>IFERROR(VLOOKUP(B24,Source!B:E,4,FALSE),"Retired")</f>
        <v>75000</v>
      </c>
    </row>
    <row r="25" spans="2:10" ht="12.75" x14ac:dyDescent="0.2">
      <c r="B25" s="4">
        <v>150867</v>
      </c>
      <c r="C25" s="4" t="s">
        <v>58</v>
      </c>
      <c r="D25" s="4" t="s">
        <v>59</v>
      </c>
      <c r="E25" s="8">
        <v>29028</v>
      </c>
      <c r="F25" s="4" t="s">
        <v>13</v>
      </c>
      <c r="G25" s="4" t="s">
        <v>18</v>
      </c>
      <c r="H25" s="6" t="str">
        <f>IFERROR(VLOOKUP(B25,Source!B:D,3,FALSE),"Retired")</f>
        <v>East</v>
      </c>
      <c r="I25" s="6" t="str">
        <f>IFERROR(VLOOKUP(B25,Source!B:C,2,FALSE),"Retired")</f>
        <v>Finance</v>
      </c>
      <c r="J25" s="6">
        <f>IFERROR(VLOOKUP(B25,Source!B:E,4,FALSE),"Retired")</f>
        <v>49000</v>
      </c>
    </row>
    <row r="26" spans="2:10" ht="12.75" x14ac:dyDescent="0.2">
      <c r="B26" s="4">
        <v>150899</v>
      </c>
      <c r="C26" s="4" t="s">
        <v>60</v>
      </c>
      <c r="D26" s="4" t="s">
        <v>61</v>
      </c>
      <c r="E26" s="9">
        <v>37400</v>
      </c>
      <c r="F26" s="4" t="s">
        <v>24</v>
      </c>
      <c r="G26" s="4" t="s">
        <v>14</v>
      </c>
      <c r="H26" s="6" t="str">
        <f>IFERROR(VLOOKUP(B26,Source!B:D,3,FALSE),"Retired")</f>
        <v>Retired</v>
      </c>
      <c r="I26" s="6" t="str">
        <f>IFERROR(VLOOKUP(B26,Source!B:C,2,FALSE),"Retired")</f>
        <v>Retired</v>
      </c>
      <c r="J26" s="6" t="str">
        <f>IFERROR(VLOOKUP(B26,Source!B:E,4,FALSE),"Retired")</f>
        <v>Retired</v>
      </c>
    </row>
    <row r="27" spans="2:10" ht="12.75" x14ac:dyDescent="0.2">
      <c r="B27" s="4">
        <v>150975</v>
      </c>
      <c r="C27" s="4" t="s">
        <v>62</v>
      </c>
      <c r="D27" s="4" t="s">
        <v>63</v>
      </c>
      <c r="E27" s="5">
        <v>31478</v>
      </c>
      <c r="F27" s="4" t="s">
        <v>24</v>
      </c>
      <c r="G27" s="4" t="s">
        <v>14</v>
      </c>
      <c r="H27" s="6" t="str">
        <f>IFERROR(VLOOKUP(B27,Source!B:D,3,FALSE),"Retired")</f>
        <v>Mid West</v>
      </c>
      <c r="I27" s="6" t="str">
        <f>IFERROR(VLOOKUP(B27,Source!B:C,2,FALSE),"Retired")</f>
        <v>Finance</v>
      </c>
      <c r="J27" s="6">
        <f>IFERROR(VLOOKUP(B27,Source!B:E,4,FALSE),"Retired")</f>
        <v>83000</v>
      </c>
    </row>
    <row r="28" spans="2:10" ht="12.75" x14ac:dyDescent="0.2">
      <c r="B28" s="4">
        <v>150901</v>
      </c>
      <c r="C28" s="4" t="s">
        <v>64</v>
      </c>
      <c r="D28" s="4" t="s">
        <v>65</v>
      </c>
      <c r="E28" s="8">
        <v>32946</v>
      </c>
      <c r="F28" s="4" t="s">
        <v>13</v>
      </c>
      <c r="G28" s="4" t="s">
        <v>14</v>
      </c>
      <c r="H28" s="6" t="str">
        <f>IFERROR(VLOOKUP(B28,Source!B:D,3,FALSE),"Retired")</f>
        <v>South</v>
      </c>
      <c r="I28" s="6" t="str">
        <f>IFERROR(VLOOKUP(B28,Source!B:C,2,FALSE),"Retired")</f>
        <v>Sales</v>
      </c>
      <c r="J28" s="6">
        <f>IFERROR(VLOOKUP(B28,Source!B:E,4,FALSE),"Retired")</f>
        <v>53000</v>
      </c>
    </row>
    <row r="29" spans="2:10" ht="12.75" x14ac:dyDescent="0.2">
      <c r="B29" s="4">
        <v>150968</v>
      </c>
      <c r="C29" s="4" t="s">
        <v>66</v>
      </c>
      <c r="D29" s="4" t="s">
        <v>67</v>
      </c>
      <c r="E29" s="8">
        <v>37208</v>
      </c>
      <c r="F29" s="4" t="s">
        <v>24</v>
      </c>
      <c r="G29" s="4" t="s">
        <v>14</v>
      </c>
      <c r="H29" s="6" t="str">
        <f>IFERROR(VLOOKUP(B29,Source!B:D,3,FALSE),"Retired")</f>
        <v>South</v>
      </c>
      <c r="I29" s="6" t="str">
        <f>IFERROR(VLOOKUP(B29,Source!B:C,2,FALSE),"Retired")</f>
        <v>Operations</v>
      </c>
      <c r="J29" s="6">
        <f>IFERROR(VLOOKUP(B29,Source!B:E,4,FALSE),"Retired")</f>
        <v>65000</v>
      </c>
    </row>
    <row r="30" spans="2:10" ht="12.75" x14ac:dyDescent="0.2">
      <c r="B30" s="4">
        <v>150773</v>
      </c>
      <c r="C30" s="4" t="s">
        <v>68</v>
      </c>
      <c r="D30" s="4" t="s">
        <v>69</v>
      </c>
      <c r="E30" s="8">
        <v>26860</v>
      </c>
      <c r="F30" s="4" t="s">
        <v>24</v>
      </c>
      <c r="G30" s="4" t="s">
        <v>14</v>
      </c>
      <c r="H30" s="6" t="str">
        <f>IFERROR(VLOOKUP(B30,Source!B:D,3,FALSE),"Retired")</f>
        <v>North</v>
      </c>
      <c r="I30" s="6" t="str">
        <f>IFERROR(VLOOKUP(B30,Source!B:C,2,FALSE),"Retired")</f>
        <v>Finance</v>
      </c>
      <c r="J30" s="6">
        <f>IFERROR(VLOOKUP(B30,Source!B:E,4,FALSE),"Retired")</f>
        <v>85000</v>
      </c>
    </row>
    <row r="31" spans="2:10" ht="12.75" x14ac:dyDescent="0.2">
      <c r="B31" s="4">
        <v>150840</v>
      </c>
      <c r="C31" s="4" t="s">
        <v>42</v>
      </c>
      <c r="D31" s="4" t="s">
        <v>70</v>
      </c>
      <c r="E31" s="10">
        <v>23136</v>
      </c>
      <c r="F31" s="4" t="s">
        <v>13</v>
      </c>
      <c r="G31" s="4" t="s">
        <v>14</v>
      </c>
      <c r="H31" s="6" t="str">
        <f>IFERROR(VLOOKUP(B31,Source!B:D,3,FALSE),"Retired")</f>
        <v>East</v>
      </c>
      <c r="I31" s="6" t="str">
        <f>IFERROR(VLOOKUP(B31,Source!B:C,2,FALSE),"Retired")</f>
        <v>Inside Sales</v>
      </c>
      <c r="J31" s="6">
        <f>IFERROR(VLOOKUP(B31,Source!B:E,4,FALSE),"Retired")</f>
        <v>20000</v>
      </c>
    </row>
    <row r="32" spans="2:10" ht="12.75" x14ac:dyDescent="0.2">
      <c r="B32" s="4">
        <v>150850</v>
      </c>
      <c r="C32" s="4" t="s">
        <v>35</v>
      </c>
      <c r="D32" s="4" t="s">
        <v>71</v>
      </c>
      <c r="E32" s="5">
        <v>32027</v>
      </c>
      <c r="F32" s="4" t="s">
        <v>24</v>
      </c>
      <c r="G32" s="4" t="s">
        <v>14</v>
      </c>
      <c r="H32" s="6" t="str">
        <f>IFERROR(VLOOKUP(B32,Source!B:D,3,FALSE),"Retired")</f>
        <v>East</v>
      </c>
      <c r="I32" s="6" t="str">
        <f>IFERROR(VLOOKUP(B32,Source!B:C,2,FALSE),"Retired")</f>
        <v>CCD</v>
      </c>
      <c r="J32" s="6">
        <f>IFERROR(VLOOKUP(B32,Source!B:E,4,FALSE),"Retired")</f>
        <v>47000</v>
      </c>
    </row>
    <row r="33" spans="2:10" ht="12.75" x14ac:dyDescent="0.2">
      <c r="B33" s="4">
        <v>150962</v>
      </c>
      <c r="C33" s="4" t="s">
        <v>72</v>
      </c>
      <c r="D33" s="4" t="s">
        <v>73</v>
      </c>
      <c r="E33" s="5">
        <v>37773</v>
      </c>
      <c r="F33" s="4" t="s">
        <v>13</v>
      </c>
      <c r="G33" s="4" t="s">
        <v>14</v>
      </c>
      <c r="H33" s="6" t="str">
        <f>IFERROR(VLOOKUP(B33,Source!B:D,3,FALSE),"Retired")</f>
        <v>South</v>
      </c>
      <c r="I33" s="6" t="str">
        <f>IFERROR(VLOOKUP(B33,Source!B:C,2,FALSE),"Retired")</f>
        <v>Director</v>
      </c>
      <c r="J33" s="6">
        <f>IFERROR(VLOOKUP(B33,Source!B:E,4,FALSE),"Retired")</f>
        <v>87000</v>
      </c>
    </row>
    <row r="34" spans="2:10" ht="12.75" x14ac:dyDescent="0.2">
      <c r="B34" s="4">
        <v>150954</v>
      </c>
      <c r="C34" s="4" t="s">
        <v>74</v>
      </c>
      <c r="D34" s="4" t="s">
        <v>73</v>
      </c>
      <c r="E34" s="5">
        <v>35495</v>
      </c>
      <c r="F34" s="4" t="s">
        <v>13</v>
      </c>
      <c r="G34" s="4" t="s">
        <v>14</v>
      </c>
      <c r="H34" s="6" t="str">
        <f>IFERROR(VLOOKUP(B34,Source!B:D,3,FALSE),"Retired")</f>
        <v>Retired</v>
      </c>
      <c r="I34" s="6" t="str">
        <f>IFERROR(VLOOKUP(B34,Source!B:C,2,FALSE),"Retired")</f>
        <v>Retired</v>
      </c>
      <c r="J34" s="6" t="str">
        <f>IFERROR(VLOOKUP(B34,Source!B:E,4,FALSE),"Retired")</f>
        <v>Retired</v>
      </c>
    </row>
    <row r="35" spans="2:10" ht="12.75" x14ac:dyDescent="0.2">
      <c r="B35" s="4">
        <v>150874</v>
      </c>
      <c r="C35" s="4" t="s">
        <v>75</v>
      </c>
      <c r="D35" s="4" t="s">
        <v>73</v>
      </c>
      <c r="E35" s="8">
        <v>37890</v>
      </c>
      <c r="F35" s="4" t="s">
        <v>13</v>
      </c>
      <c r="G35" s="4" t="s">
        <v>14</v>
      </c>
      <c r="H35" s="6" t="str">
        <f>IFERROR(VLOOKUP(B35,Source!B:D,3,FALSE),"Retired")</f>
        <v>East</v>
      </c>
      <c r="I35" s="6" t="str">
        <f>IFERROR(VLOOKUP(B35,Source!B:C,2,FALSE),"Retired")</f>
        <v>Marketing</v>
      </c>
      <c r="J35" s="6">
        <f>IFERROR(VLOOKUP(B35,Source!B:E,4,FALSE),"Retired")</f>
        <v>27000</v>
      </c>
    </row>
    <row r="36" spans="2:10" ht="12.75" x14ac:dyDescent="0.2">
      <c r="B36" s="4">
        <v>150798</v>
      </c>
      <c r="C36" s="4" t="s">
        <v>76</v>
      </c>
      <c r="D36" s="4" t="s">
        <v>73</v>
      </c>
      <c r="E36" s="9">
        <v>28276</v>
      </c>
      <c r="F36" s="4" t="s">
        <v>13</v>
      </c>
      <c r="G36" s="4" t="s">
        <v>14</v>
      </c>
      <c r="H36" s="6" t="str">
        <f>IFERROR(VLOOKUP(B36,Source!B:D,3,FALSE),"Retired")</f>
        <v>North</v>
      </c>
      <c r="I36" s="6" t="str">
        <f>IFERROR(VLOOKUP(B36,Source!B:C,2,FALSE),"Retired")</f>
        <v>Digital Marketing</v>
      </c>
      <c r="J36" s="6">
        <f>IFERROR(VLOOKUP(B36,Source!B:E,4,FALSE),"Retired")</f>
        <v>81000</v>
      </c>
    </row>
    <row r="37" spans="2:10" ht="12.75" x14ac:dyDescent="0.2">
      <c r="B37" s="4">
        <v>150830</v>
      </c>
      <c r="C37" s="4" t="s">
        <v>77</v>
      </c>
      <c r="D37" s="4" t="s">
        <v>78</v>
      </c>
      <c r="E37" s="5">
        <v>29037</v>
      </c>
      <c r="F37" s="4" t="s">
        <v>13</v>
      </c>
      <c r="G37" s="4" t="s">
        <v>14</v>
      </c>
      <c r="H37" s="6" t="str">
        <f>IFERROR(VLOOKUP(B37,Source!B:D,3,FALSE),"Retired")</f>
        <v>North</v>
      </c>
      <c r="I37" s="6" t="str">
        <f>IFERROR(VLOOKUP(B37,Source!B:C,2,FALSE),"Retired")</f>
        <v>Sales</v>
      </c>
      <c r="J37" s="6">
        <f>IFERROR(VLOOKUP(B37,Source!B:E,4,FALSE),"Retired")</f>
        <v>52000</v>
      </c>
    </row>
    <row r="38" spans="2:10" ht="12.75" x14ac:dyDescent="0.2">
      <c r="B38" s="4">
        <v>150929</v>
      </c>
      <c r="C38" s="4" t="s">
        <v>79</v>
      </c>
      <c r="D38" s="4" t="s">
        <v>80</v>
      </c>
      <c r="E38" s="8">
        <v>26739</v>
      </c>
      <c r="F38" s="4" t="s">
        <v>24</v>
      </c>
      <c r="G38" s="4" t="s">
        <v>14</v>
      </c>
      <c r="H38" s="6" t="str">
        <f>IFERROR(VLOOKUP(B38,Source!B:D,3,FALSE),"Retired")</f>
        <v>South</v>
      </c>
      <c r="I38" s="6" t="str">
        <f>IFERROR(VLOOKUP(B38,Source!B:C,2,FALSE),"Retired")</f>
        <v>Marketing</v>
      </c>
      <c r="J38" s="6">
        <f>IFERROR(VLOOKUP(B38,Source!B:E,4,FALSE),"Retired")</f>
        <v>58000</v>
      </c>
    </row>
    <row r="39" spans="2:10" ht="12.75" x14ac:dyDescent="0.2">
      <c r="B39" s="4">
        <v>150982</v>
      </c>
      <c r="C39" s="4" t="s">
        <v>81</v>
      </c>
      <c r="D39" s="4" t="s">
        <v>82</v>
      </c>
      <c r="E39" s="9">
        <v>35574</v>
      </c>
      <c r="F39" s="4" t="s">
        <v>24</v>
      </c>
      <c r="G39" s="4" t="s">
        <v>14</v>
      </c>
      <c r="H39" s="6" t="str">
        <f>IFERROR(VLOOKUP(B39,Source!B:D,3,FALSE),"Retired")</f>
        <v>Mid West</v>
      </c>
      <c r="I39" s="6" t="str">
        <f>IFERROR(VLOOKUP(B39,Source!B:C,2,FALSE),"Retired")</f>
        <v>Marketing</v>
      </c>
      <c r="J39" s="6">
        <f>IFERROR(VLOOKUP(B39,Source!B:E,4,FALSE),"Retired")</f>
        <v>47000</v>
      </c>
    </row>
    <row r="40" spans="2:10" ht="12.75" x14ac:dyDescent="0.2">
      <c r="B40" s="4">
        <v>150821</v>
      </c>
      <c r="C40" s="4" t="s">
        <v>83</v>
      </c>
      <c r="D40" s="4" t="s">
        <v>84</v>
      </c>
      <c r="E40" s="8">
        <v>29966</v>
      </c>
      <c r="F40" s="4" t="s">
        <v>24</v>
      </c>
      <c r="G40" s="4" t="s">
        <v>18</v>
      </c>
      <c r="H40" s="6" t="str">
        <f>IFERROR(VLOOKUP(B40,Source!B:D,3,FALSE),"Retired")</f>
        <v>North</v>
      </c>
      <c r="I40" s="6" t="str">
        <f>IFERROR(VLOOKUP(B40,Source!B:C,2,FALSE),"Retired")</f>
        <v>CCD</v>
      </c>
      <c r="J40" s="6">
        <f>IFERROR(VLOOKUP(B40,Source!B:E,4,FALSE),"Retired")</f>
        <v>26000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E37"/>
  <sheetViews>
    <sheetView workbookViewId="0"/>
  </sheetViews>
  <sheetFormatPr defaultColWidth="12.5703125" defaultRowHeight="15.75" customHeight="1" x14ac:dyDescent="0.2"/>
  <cols>
    <col min="3" max="3" width="19.42578125" customWidth="1"/>
  </cols>
  <sheetData>
    <row r="2" spans="2:5" x14ac:dyDescent="0.2">
      <c r="B2" s="11" t="s">
        <v>0</v>
      </c>
      <c r="C2" s="11" t="s">
        <v>7</v>
      </c>
      <c r="D2" s="11" t="s">
        <v>6</v>
      </c>
      <c r="E2" s="11" t="s">
        <v>8</v>
      </c>
    </row>
    <row r="3" spans="2:5" x14ac:dyDescent="0.2">
      <c r="B3" s="12">
        <v>150773</v>
      </c>
      <c r="C3" s="12" t="s">
        <v>85</v>
      </c>
      <c r="D3" s="12" t="s">
        <v>86</v>
      </c>
      <c r="E3" s="12">
        <v>85000</v>
      </c>
    </row>
    <row r="4" spans="2:5" x14ac:dyDescent="0.2">
      <c r="B4" s="12">
        <v>150777</v>
      </c>
      <c r="C4" s="12" t="s">
        <v>87</v>
      </c>
      <c r="D4" s="12" t="s">
        <v>86</v>
      </c>
      <c r="E4" s="12">
        <v>22000</v>
      </c>
    </row>
    <row r="5" spans="2:5" x14ac:dyDescent="0.2">
      <c r="B5" s="12">
        <v>150784</v>
      </c>
      <c r="C5" s="12" t="s">
        <v>88</v>
      </c>
      <c r="D5" s="12" t="s">
        <v>86</v>
      </c>
      <c r="E5" s="12">
        <v>35000</v>
      </c>
    </row>
    <row r="6" spans="2:5" x14ac:dyDescent="0.2">
      <c r="B6" s="12">
        <v>150791</v>
      </c>
      <c r="C6" s="12" t="s">
        <v>88</v>
      </c>
      <c r="D6" s="12" t="s">
        <v>86</v>
      </c>
      <c r="E6" s="12">
        <v>67000</v>
      </c>
    </row>
    <row r="7" spans="2:5" x14ac:dyDescent="0.2">
      <c r="B7" s="12">
        <v>150798</v>
      </c>
      <c r="C7" s="12" t="s">
        <v>88</v>
      </c>
      <c r="D7" s="12" t="s">
        <v>86</v>
      </c>
      <c r="E7" s="12">
        <v>81000</v>
      </c>
    </row>
    <row r="8" spans="2:5" x14ac:dyDescent="0.2">
      <c r="B8" s="12">
        <v>150805</v>
      </c>
      <c r="C8" s="12" t="s">
        <v>89</v>
      </c>
      <c r="D8" s="12" t="s">
        <v>86</v>
      </c>
      <c r="E8" s="12">
        <v>91000</v>
      </c>
    </row>
    <row r="9" spans="2:5" x14ac:dyDescent="0.2">
      <c r="B9" s="12">
        <v>150814</v>
      </c>
      <c r="C9" s="12" t="s">
        <v>90</v>
      </c>
      <c r="D9" s="12" t="s">
        <v>86</v>
      </c>
      <c r="E9" s="12">
        <v>50000</v>
      </c>
    </row>
    <row r="10" spans="2:5" x14ac:dyDescent="0.2">
      <c r="B10" s="12">
        <v>150821</v>
      </c>
      <c r="C10" s="12" t="s">
        <v>91</v>
      </c>
      <c r="D10" s="12" t="s">
        <v>86</v>
      </c>
      <c r="E10" s="12">
        <v>26000</v>
      </c>
    </row>
    <row r="11" spans="2:5" x14ac:dyDescent="0.2">
      <c r="B11" s="12">
        <v>150830</v>
      </c>
      <c r="C11" s="12" t="s">
        <v>92</v>
      </c>
      <c r="D11" s="12" t="s">
        <v>86</v>
      </c>
      <c r="E11" s="12">
        <v>52000</v>
      </c>
    </row>
    <row r="12" spans="2:5" x14ac:dyDescent="0.2">
      <c r="B12" s="12">
        <v>150834</v>
      </c>
      <c r="C12" s="12" t="s">
        <v>93</v>
      </c>
      <c r="D12" s="12" t="s">
        <v>86</v>
      </c>
      <c r="E12" s="12">
        <v>48000</v>
      </c>
    </row>
    <row r="13" spans="2:5" x14ac:dyDescent="0.2">
      <c r="B13" s="12">
        <v>150840</v>
      </c>
      <c r="C13" s="12" t="s">
        <v>90</v>
      </c>
      <c r="D13" s="12" t="s">
        <v>94</v>
      </c>
      <c r="E13" s="12">
        <v>20000</v>
      </c>
    </row>
    <row r="14" spans="2:5" x14ac:dyDescent="0.2">
      <c r="B14" s="12">
        <v>150850</v>
      </c>
      <c r="C14" s="12" t="s">
        <v>91</v>
      </c>
      <c r="D14" s="12" t="s">
        <v>94</v>
      </c>
      <c r="E14" s="12">
        <v>47000</v>
      </c>
    </row>
    <row r="15" spans="2:5" x14ac:dyDescent="0.2">
      <c r="B15" s="12">
        <v>150851</v>
      </c>
      <c r="C15" s="12" t="s">
        <v>90</v>
      </c>
      <c r="D15" s="12" t="s">
        <v>94</v>
      </c>
      <c r="E15" s="12">
        <v>75000</v>
      </c>
    </row>
    <row r="16" spans="2:5" x14ac:dyDescent="0.2">
      <c r="B16" s="12">
        <v>150865</v>
      </c>
      <c r="C16" s="12" t="s">
        <v>95</v>
      </c>
      <c r="D16" s="12" t="s">
        <v>94</v>
      </c>
      <c r="E16" s="12">
        <v>90000</v>
      </c>
    </row>
    <row r="17" spans="2:5" x14ac:dyDescent="0.2">
      <c r="B17" s="12">
        <v>150867</v>
      </c>
      <c r="C17" s="12" t="s">
        <v>85</v>
      </c>
      <c r="D17" s="12" t="s">
        <v>94</v>
      </c>
      <c r="E17" s="12">
        <v>49000</v>
      </c>
    </row>
    <row r="18" spans="2:5" x14ac:dyDescent="0.2">
      <c r="B18" s="12">
        <v>150874</v>
      </c>
      <c r="C18" s="12" t="s">
        <v>87</v>
      </c>
      <c r="D18" s="12" t="s">
        <v>94</v>
      </c>
      <c r="E18" s="12">
        <v>27000</v>
      </c>
    </row>
    <row r="19" spans="2:5" x14ac:dyDescent="0.2">
      <c r="B19" s="12">
        <v>150881</v>
      </c>
      <c r="C19" s="12" t="s">
        <v>88</v>
      </c>
      <c r="D19" s="12" t="s">
        <v>94</v>
      </c>
      <c r="E19" s="12">
        <v>92000</v>
      </c>
    </row>
    <row r="20" spans="2:5" x14ac:dyDescent="0.2">
      <c r="B20" s="12">
        <v>150888</v>
      </c>
      <c r="C20" s="12" t="s">
        <v>96</v>
      </c>
      <c r="D20" s="12" t="s">
        <v>94</v>
      </c>
      <c r="E20" s="12">
        <v>43000</v>
      </c>
    </row>
    <row r="21" spans="2:5" x14ac:dyDescent="0.2">
      <c r="B21" s="12">
        <v>150894</v>
      </c>
      <c r="C21" s="12" t="s">
        <v>90</v>
      </c>
      <c r="D21" s="12" t="s">
        <v>97</v>
      </c>
      <c r="E21" s="12">
        <v>67000</v>
      </c>
    </row>
    <row r="22" spans="2:5" x14ac:dyDescent="0.2">
      <c r="B22" s="12">
        <v>150901</v>
      </c>
      <c r="C22" s="12" t="s">
        <v>92</v>
      </c>
      <c r="D22" s="12" t="s">
        <v>97</v>
      </c>
      <c r="E22" s="12">
        <v>53000</v>
      </c>
    </row>
    <row r="23" spans="2:5" x14ac:dyDescent="0.2">
      <c r="B23" s="12">
        <v>150905</v>
      </c>
      <c r="C23" s="12" t="s">
        <v>93</v>
      </c>
      <c r="D23" s="12" t="s">
        <v>97</v>
      </c>
      <c r="E23" s="12">
        <v>62000</v>
      </c>
    </row>
    <row r="24" spans="2:5" x14ac:dyDescent="0.2">
      <c r="B24" s="12">
        <v>150912</v>
      </c>
      <c r="C24" s="12" t="s">
        <v>98</v>
      </c>
      <c r="D24" s="12" t="s">
        <v>97</v>
      </c>
      <c r="E24" s="12">
        <v>81000</v>
      </c>
    </row>
    <row r="25" spans="2:5" x14ac:dyDescent="0.2">
      <c r="B25" s="12">
        <v>150921</v>
      </c>
      <c r="C25" s="12" t="s">
        <v>85</v>
      </c>
      <c r="D25" s="12" t="s">
        <v>97</v>
      </c>
      <c r="E25" s="12">
        <v>19000</v>
      </c>
    </row>
    <row r="26" spans="2:5" x14ac:dyDescent="0.2">
      <c r="B26" s="12">
        <v>150929</v>
      </c>
      <c r="C26" s="12" t="s">
        <v>87</v>
      </c>
      <c r="D26" s="12" t="s">
        <v>97</v>
      </c>
      <c r="E26" s="12">
        <v>58000</v>
      </c>
    </row>
    <row r="27" spans="2:5" x14ac:dyDescent="0.2">
      <c r="B27" s="12">
        <v>150930</v>
      </c>
      <c r="C27" s="12" t="s">
        <v>88</v>
      </c>
      <c r="D27" s="12" t="s">
        <v>97</v>
      </c>
      <c r="E27" s="12">
        <v>82000</v>
      </c>
    </row>
    <row r="28" spans="2:5" x14ac:dyDescent="0.2">
      <c r="B28" s="12">
        <v>150937</v>
      </c>
      <c r="C28" s="12" t="s">
        <v>96</v>
      </c>
      <c r="D28" s="12" t="s">
        <v>97</v>
      </c>
      <c r="E28" s="12">
        <v>37000</v>
      </c>
    </row>
    <row r="29" spans="2:5" x14ac:dyDescent="0.2">
      <c r="B29" s="12">
        <v>150940</v>
      </c>
      <c r="C29" s="12" t="s">
        <v>90</v>
      </c>
      <c r="D29" s="12" t="s">
        <v>97</v>
      </c>
      <c r="E29" s="12">
        <v>87000</v>
      </c>
    </row>
    <row r="30" spans="2:5" x14ac:dyDescent="0.2">
      <c r="B30" s="12">
        <v>150947</v>
      </c>
      <c r="C30" s="12" t="s">
        <v>91</v>
      </c>
      <c r="D30" s="12" t="s">
        <v>97</v>
      </c>
      <c r="E30" s="12">
        <v>85000</v>
      </c>
    </row>
    <row r="31" spans="2:5" x14ac:dyDescent="0.2">
      <c r="B31" s="12">
        <v>150962</v>
      </c>
      <c r="C31" s="12" t="s">
        <v>89</v>
      </c>
      <c r="D31" s="12" t="s">
        <v>97</v>
      </c>
      <c r="E31" s="12">
        <v>87000</v>
      </c>
    </row>
    <row r="32" spans="2:5" x14ac:dyDescent="0.2">
      <c r="B32" s="12">
        <v>150968</v>
      </c>
      <c r="C32" s="12" t="s">
        <v>98</v>
      </c>
      <c r="D32" s="12" t="s">
        <v>97</v>
      </c>
      <c r="E32" s="12">
        <v>65000</v>
      </c>
    </row>
    <row r="33" spans="2:5" x14ac:dyDescent="0.2">
      <c r="B33" s="12">
        <v>150975</v>
      </c>
      <c r="C33" s="12" t="s">
        <v>85</v>
      </c>
      <c r="D33" s="12" t="s">
        <v>99</v>
      </c>
      <c r="E33" s="12">
        <v>83000</v>
      </c>
    </row>
    <row r="34" spans="2:5" x14ac:dyDescent="0.2">
      <c r="B34" s="12">
        <v>150982</v>
      </c>
      <c r="C34" s="12" t="s">
        <v>87</v>
      </c>
      <c r="D34" s="12" t="s">
        <v>99</v>
      </c>
      <c r="E34" s="12">
        <v>47000</v>
      </c>
    </row>
    <row r="35" spans="2:5" x14ac:dyDescent="0.2">
      <c r="B35" s="12">
        <v>150989</v>
      </c>
      <c r="C35" s="12" t="s">
        <v>88</v>
      </c>
      <c r="D35" s="12" t="s">
        <v>99</v>
      </c>
      <c r="E35" s="12">
        <v>45000</v>
      </c>
    </row>
    <row r="36" spans="2:5" x14ac:dyDescent="0.2">
      <c r="B36" s="12">
        <v>150990</v>
      </c>
      <c r="C36" s="12" t="s">
        <v>96</v>
      </c>
      <c r="D36" s="12" t="s">
        <v>99</v>
      </c>
      <c r="E36" s="12">
        <v>77000</v>
      </c>
    </row>
    <row r="37" spans="2:5" x14ac:dyDescent="0.2">
      <c r="B37" s="12">
        <v>150995</v>
      </c>
      <c r="C37" s="12" t="s">
        <v>90</v>
      </c>
      <c r="D37" s="12" t="s">
        <v>99</v>
      </c>
      <c r="E37" s="1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2025-01-26T17:39:05Z</dcterms:modified>
</cp:coreProperties>
</file>