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630" yWindow="525" windowWidth="22695" windowHeight="11445" activeTab="2"/>
  </bookViews>
  <sheets>
    <sheet name="Metadata - Countries" sheetId="1" r:id="rId1"/>
    <sheet name="Exchange Rates" sheetId="2" r:id="rId2"/>
    <sheet name="Solution" sheetId="3" r:id="rId3"/>
    <sheet name="Legend" sheetId="4" r:id="rId4"/>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Xirgm3q1dUNgDpuwYfOH2kpqnrkQgXFk1jy0Ah0R7iM="/>
    </ext>
  </extLst>
</workbook>
</file>

<file path=xl/calcChain.xml><?xml version="1.0" encoding="utf-8"?>
<calcChain xmlns="http://schemas.openxmlformats.org/spreadsheetml/2006/main">
  <c r="B4" i="3" l="1"/>
  <c r="M67" i="2"/>
  <c r="N67" i="2"/>
  <c r="O67" i="2"/>
  <c r="P67" i="2"/>
  <c r="Q67" i="2"/>
  <c r="R67" i="2"/>
  <c r="S67" i="2"/>
  <c r="T67" i="2"/>
  <c r="U67" i="2"/>
  <c r="L67" i="2"/>
  <c r="B3" i="3" l="1"/>
  <c r="B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2" i="2"/>
  <c r="P27" i="2"/>
  <c r="Q27" i="2"/>
  <c r="R27" i="2"/>
  <c r="S27" i="2"/>
  <c r="T27" i="2"/>
  <c r="U27" i="2"/>
  <c r="V27" i="2"/>
  <c r="W27" i="2"/>
  <c r="X27" i="2"/>
  <c r="Y27" i="2"/>
  <c r="O27" i="2"/>
</calcChain>
</file>

<file path=xl/sharedStrings.xml><?xml version="1.0" encoding="utf-8"?>
<sst xmlns="http://schemas.openxmlformats.org/spreadsheetml/2006/main" count="1288" uniqueCount="557">
  <si>
    <t>Country Code</t>
  </si>
  <si>
    <t>Country Name</t>
  </si>
  <si>
    <t>Region</t>
  </si>
  <si>
    <t>IncomeGroup</t>
  </si>
  <si>
    <t>ABW</t>
  </si>
  <si>
    <t>Aruba</t>
  </si>
  <si>
    <t>Latin America &amp; Caribbean</t>
  </si>
  <si>
    <t>High income</t>
  </si>
  <si>
    <t>AFE</t>
  </si>
  <si>
    <t>Africa Eastern and Southern</t>
  </si>
  <si>
    <t>Sub-Saharan Africa</t>
  </si>
  <si>
    <t>Lower middle income</t>
  </si>
  <si>
    <t>AFG</t>
  </si>
  <si>
    <t>Afghanistan</t>
  </si>
  <si>
    <t>South Asia</t>
  </si>
  <si>
    <t>Low income</t>
  </si>
  <si>
    <t>AFW</t>
  </si>
  <si>
    <t>Africa Western and Central</t>
  </si>
  <si>
    <t>AGO</t>
  </si>
  <si>
    <t>Angola</t>
  </si>
  <si>
    <t>ALB</t>
  </si>
  <si>
    <t>Albania</t>
  </si>
  <si>
    <t>Europe &amp; Central Asia</t>
  </si>
  <si>
    <t>Upper middle income</t>
  </si>
  <si>
    <t>AND</t>
  </si>
  <si>
    <t>Andorra</t>
  </si>
  <si>
    <t>ARB</t>
  </si>
  <si>
    <t>Arab World</t>
  </si>
  <si>
    <t>Middle East &amp; North Africa</t>
  </si>
  <si>
    <t>ARE</t>
  </si>
  <si>
    <t>United Arab Emirates</t>
  </si>
  <si>
    <t>ARG</t>
  </si>
  <si>
    <t>Argentina</t>
  </si>
  <si>
    <t>ARM</t>
  </si>
  <si>
    <t>Armenia</t>
  </si>
  <si>
    <t>ASM</t>
  </si>
  <si>
    <t>American Samoa</t>
  </si>
  <si>
    <t>East Asia &amp; Pacific</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</si>
  <si>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</si>
  <si>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</si>
  <si>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</si>
  <si>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</si>
  <si>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</si>
  <si>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</si>
  <si>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</si>
  <si>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</si>
  <si>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</si>
  <si>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</si>
  <si>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</si>
  <si>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</si>
  <si>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</si>
  <si>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</si>
  <si>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</si>
  <si>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</si>
  <si>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</si>
  <si>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</si>
  <si>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</si>
  <si>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</si>
  <si>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</si>
  <si>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</si>
  <si>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</si>
  <si>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</si>
  <si>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</si>
  <si>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Bosnia and Herzegovina</t>
  </si>
  <si>
    <t>BLR</t>
  </si>
  <si>
    <t>Belarus</t>
  </si>
  <si>
    <t>BLZ</t>
  </si>
  <si>
    <t>Belize</t>
  </si>
  <si>
    <t>BMU</t>
  </si>
  <si>
    <t>Bermuda</t>
  </si>
  <si>
    <t>North America</t>
  </si>
  <si>
    <t>BOL</t>
  </si>
  <si>
    <t>Bolivia</t>
  </si>
  <si>
    <t>BRA</t>
  </si>
  <si>
    <t>Brazil</t>
  </si>
  <si>
    <t>BRB</t>
  </si>
  <si>
    <t>Barbados</t>
  </si>
  <si>
    <t>BRN</t>
  </si>
  <si>
    <t>Brunei Darussalam</t>
  </si>
  <si>
    <t>BTN</t>
  </si>
  <si>
    <t>Bhutan</t>
  </si>
  <si>
    <t>BWA</t>
  </si>
  <si>
    <t>Botswana</t>
  </si>
  <si>
    <t>CAF</t>
  </si>
  <si>
    <t>Central African Republic</t>
  </si>
  <si>
    <t>CAN</t>
  </si>
  <si>
    <t>Canada</t>
  </si>
  <si>
    <t>CEB</t>
  </si>
  <si>
    <t>Central Europe and the Baltics</t>
  </si>
  <si>
    <t>CHE</t>
  </si>
  <si>
    <t>Switzerland</t>
  </si>
  <si>
    <t>CHI</t>
  </si>
  <si>
    <t>Channel Islands</t>
  </si>
  <si>
    <t>CHL</t>
  </si>
  <si>
    <t>Chile</t>
  </si>
  <si>
    <t>CHN</t>
  </si>
  <si>
    <t>China</t>
  </si>
  <si>
    <t>CIV</t>
  </si>
  <si>
    <t>Cote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</si>
  <si>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</si>
  <si>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</si>
  <si>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</si>
  <si>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</si>
  <si>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</si>
  <si>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</si>
  <si>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</si>
  <si>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</si>
  <si>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</si>
  <si>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</si>
  <si>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</si>
  <si>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</si>
  <si>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</si>
  <si>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</si>
  <si>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</si>
  <si>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</si>
  <si>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</si>
  <si>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</si>
  <si>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</si>
  <si>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Curacao</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</si>
  <si>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</si>
  <si>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</si>
  <si>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</si>
  <si>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</si>
  <si>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</si>
  <si>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</si>
  <si>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</si>
  <si>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</si>
  <si>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</si>
  <si>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</si>
  <si>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</si>
  <si>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</si>
  <si>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</si>
  <si>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</si>
  <si>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</si>
  <si>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</si>
  <si>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</si>
  <si>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</si>
  <si>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EAP</t>
  </si>
  <si>
    <t>East Asia &amp; Pacific (excluding high income)</t>
  </si>
  <si>
    <t>EAR</t>
  </si>
  <si>
    <t>Early-demographic dividend</t>
  </si>
  <si>
    <t>Not Classified</t>
  </si>
  <si>
    <t>EAS</t>
  </si>
  <si>
    <t>ECA</t>
  </si>
  <si>
    <t>Europe &amp; Central Asia (excluding high income)</t>
  </si>
  <si>
    <t>ECS</t>
  </si>
  <si>
    <t>ECU</t>
  </si>
  <si>
    <t>Ecuador</t>
  </si>
  <si>
    <t>EGY</t>
  </si>
  <si>
    <t>Egypt, Arab Rep.</t>
  </si>
  <si>
    <t>EMU</t>
  </si>
  <si>
    <t>Euro area</t>
  </si>
  <si>
    <t>ERI</t>
  </si>
  <si>
    <t>Eritrea</t>
  </si>
  <si>
    <t>ESP</t>
  </si>
  <si>
    <t>Spain</t>
  </si>
  <si>
    <t>EST</t>
  </si>
  <si>
    <t>Estonia</t>
  </si>
  <si>
    <t>ETH</t>
  </si>
  <si>
    <t>Ethiopia</t>
  </si>
  <si>
    <t>EUU</t>
  </si>
  <si>
    <t>European Union</t>
  </si>
  <si>
    <t>FCS</t>
  </si>
  <si>
    <t>Fragile and conflict affected situations</t>
  </si>
  <si>
    <t>FIN</t>
  </si>
  <si>
    <t>Finland</t>
  </si>
  <si>
    <t>FJI</t>
  </si>
  <si>
    <t>Fiji</t>
  </si>
  <si>
    <t>FRA</t>
  </si>
  <si>
    <t>France</t>
  </si>
  <si>
    <t>FRO</t>
  </si>
  <si>
    <t>Faroe Islands</t>
  </si>
  <si>
    <t>FSM</t>
  </si>
  <si>
    <t>Micronesia, Fed. Sts.</t>
  </si>
  <si>
    <t>GAB</t>
  </si>
  <si>
    <t>Gabon</t>
  </si>
  <si>
    <t>GBR</t>
  </si>
  <si>
    <t>United Kingdom</t>
  </si>
  <si>
    <t>GEO</t>
  </si>
  <si>
    <t>Georgia</t>
  </si>
  <si>
    <t>GHA</t>
  </si>
  <si>
    <t>Ghana</t>
  </si>
  <si>
    <t>GIB</t>
  </si>
  <si>
    <t>Gibraltar</t>
  </si>
  <si>
    <t>GIN</t>
  </si>
  <si>
    <t>Guinea</t>
  </si>
  <si>
    <t>GMB</t>
  </si>
  <si>
    <t>Gambia, The</t>
  </si>
  <si>
    <t>GNB</t>
  </si>
  <si>
    <t>Guinea-Bissau</t>
  </si>
  <si>
    <t>GNQ</t>
  </si>
  <si>
    <t>Equatorial Guinea</t>
  </si>
  <si>
    <t>GRC</t>
  </si>
  <si>
    <t>Greece</t>
  </si>
  <si>
    <t>GRD</t>
  </si>
  <si>
    <t>Grenada</t>
  </si>
  <si>
    <t>GRL</t>
  </si>
  <si>
    <t>Greenland</t>
  </si>
  <si>
    <t>GTM</t>
  </si>
  <si>
    <t>Guatemala</t>
  </si>
  <si>
    <t>GUM</t>
  </si>
  <si>
    <t>Guam</t>
  </si>
  <si>
    <t>GUY</t>
  </si>
  <si>
    <t>Guyana</t>
  </si>
  <si>
    <t>HIC</t>
  </si>
  <si>
    <t>HKG</t>
  </si>
  <si>
    <t>Hong Kong SAR, China</t>
  </si>
  <si>
    <t>HND</t>
  </si>
  <si>
    <t>Honduras</t>
  </si>
  <si>
    <t>HPC</t>
  </si>
  <si>
    <t>Heavily indebted poor countries (HIPC)</t>
  </si>
  <si>
    <t>HRV</t>
  </si>
  <si>
    <t>Croatia</t>
  </si>
  <si>
    <t>HTI</t>
  </si>
  <si>
    <t>Haiti</t>
  </si>
  <si>
    <t>HUN</t>
  </si>
  <si>
    <t>Hungary</t>
  </si>
  <si>
    <t>IBD</t>
  </si>
  <si>
    <t>IBRD only</t>
  </si>
  <si>
    <t>IBT</t>
  </si>
  <si>
    <t>IDA &amp; IBRD total</t>
  </si>
  <si>
    <t>IDA</t>
  </si>
  <si>
    <t>IDA total</t>
  </si>
  <si>
    <t>IDB</t>
  </si>
  <si>
    <t>IDA blend</t>
  </si>
  <si>
    <t>IDN</t>
  </si>
  <si>
    <t>Indonesia</t>
  </si>
  <si>
    <t>IDX</t>
  </si>
  <si>
    <t>IDA only</t>
  </si>
  <si>
    <t>IMN</t>
  </si>
  <si>
    <t>Isle of Man</t>
  </si>
  <si>
    <t>IND</t>
  </si>
  <si>
    <t>India</t>
  </si>
  <si>
    <t>INX</t>
  </si>
  <si>
    <t>Not classified</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</si>
  <si>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</si>
  <si>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</si>
  <si>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</si>
  <si>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</si>
  <si>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</si>
  <si>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</si>
  <si>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</si>
  <si>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</si>
  <si>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</si>
  <si>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</si>
  <si>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</si>
  <si>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</si>
  <si>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</si>
  <si>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</si>
  <si>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</si>
  <si>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</si>
  <si>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</si>
  <si>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</si>
  <si>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</si>
  <si>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</si>
  <si>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</si>
  <si>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</si>
  <si>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</si>
  <si>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</si>
  <si>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</si>
  <si>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</si>
  <si>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</si>
  <si>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</si>
  <si>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</si>
  <si>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</si>
  <si>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</si>
  <si>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</si>
  <si>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</si>
  <si>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</si>
  <si>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</si>
  <si>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</si>
  <si>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</si>
  <si>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</si>
  <si>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</si>
  <si>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</si>
  <si>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</si>
  <si>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</si>
  <si>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</si>
  <si>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</si>
  <si>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</si>
  <si>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</si>
  <si>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</si>
  <si>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</si>
  <si>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</si>
  <si>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</si>
  <si>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LIE</t>
  </si>
  <si>
    <t>Liechtenstein</t>
  </si>
  <si>
    <t>LKA</t>
  </si>
  <si>
    <t>Sri Lanka</t>
  </si>
  <si>
    <t>LMC</t>
  </si>
  <si>
    <t>LMY</t>
  </si>
  <si>
    <t>Low &amp; middle income</t>
  </si>
  <si>
    <t>LSO</t>
  </si>
  <si>
    <t>Lesotho</t>
  </si>
  <si>
    <t>LTE</t>
  </si>
  <si>
    <t>Late-demographic dividend</t>
  </si>
  <si>
    <t>LTU</t>
  </si>
  <si>
    <t>Lithuania</t>
  </si>
  <si>
    <t>LUX</t>
  </si>
  <si>
    <t>Luxembourg</t>
  </si>
  <si>
    <t>LVA</t>
  </si>
  <si>
    <t>Latvia</t>
  </si>
  <si>
    <t>MAC</t>
  </si>
  <si>
    <t>Macao SAR, China</t>
  </si>
  <si>
    <t>MAF</t>
  </si>
  <si>
    <t>St. Martin (French part)</t>
  </si>
  <si>
    <t>MAR</t>
  </si>
  <si>
    <t>Morocco</t>
  </si>
  <si>
    <t>MCO</t>
  </si>
  <si>
    <t>Monaco</t>
  </si>
  <si>
    <t>MDA</t>
  </si>
  <si>
    <t>Moldova</t>
  </si>
  <si>
    <t>MDG</t>
  </si>
  <si>
    <t>Madagascar</t>
  </si>
  <si>
    <t>MDV</t>
  </si>
  <si>
    <t>Maldives</t>
  </si>
  <si>
    <t>MEA</t>
  </si>
  <si>
    <t>MEX</t>
  </si>
  <si>
    <t>Mexico</t>
  </si>
  <si>
    <t>MHL</t>
  </si>
  <si>
    <t>Marshall Islands</t>
  </si>
  <si>
    <t>MIC</t>
  </si>
  <si>
    <t>Middle income</t>
  </si>
  <si>
    <t>MKD</t>
  </si>
  <si>
    <t>North Macedonia</t>
  </si>
  <si>
    <t>MLI</t>
  </si>
  <si>
    <t>Mali</t>
  </si>
  <si>
    <t>MLT</t>
  </si>
  <si>
    <t>Malta</t>
  </si>
  <si>
    <t>MMR</t>
  </si>
  <si>
    <t>Myanmar</t>
  </si>
  <si>
    <t>MNA</t>
  </si>
  <si>
    <t>Middle East &amp; North Africa (excluding high income)</t>
  </si>
  <si>
    <t>MNE</t>
  </si>
  <si>
    <t>Montenegro</t>
  </si>
  <si>
    <t>MNG</t>
  </si>
  <si>
    <t>Mongolia</t>
  </si>
  <si>
    <t>MNP</t>
  </si>
  <si>
    <t>Northern Mariana Islands</t>
  </si>
  <si>
    <t>MOZ</t>
  </si>
  <si>
    <t>Mozambique</t>
  </si>
  <si>
    <t>MRT</t>
  </si>
  <si>
    <t>Mauritania</t>
  </si>
  <si>
    <t>MUS</t>
  </si>
  <si>
    <t>Mauritius</t>
  </si>
  <si>
    <t>MWI</t>
  </si>
  <si>
    <t>Malawi</t>
  </si>
  <si>
    <t>MYS</t>
  </si>
  <si>
    <t>Malaysia</t>
  </si>
  <si>
    <t>NAC</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</si>
  <si>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</si>
  <si>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</si>
  <si>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</si>
  <si>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</si>
  <si>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</si>
  <si>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</si>
  <si>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</si>
  <si>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</si>
  <si>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</si>
  <si>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</si>
  <si>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</si>
  <si>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</si>
  <si>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</si>
  <si>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</si>
  <si>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</si>
  <si>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</si>
  <si>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</si>
  <si>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</si>
  <si>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</si>
  <si>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</si>
  <si>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</si>
  <si>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</si>
  <si>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</si>
  <si>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</si>
  <si>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</si>
  <si>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</si>
  <si>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</si>
  <si>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</si>
  <si>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</si>
  <si>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</si>
  <si>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</si>
  <si>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</si>
  <si>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</si>
  <si>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</si>
  <si>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</si>
  <si>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</si>
  <si>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</si>
  <si>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</si>
  <si>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</si>
  <si>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</si>
  <si>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</si>
  <si>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Pre-demographic dividend</t>
  </si>
  <si>
    <t>PRI</t>
  </si>
  <si>
    <t>Puerto Rico</t>
  </si>
  <si>
    <t>PRK</t>
  </si>
  <si>
    <t>Korea, Dem. People's Rep.</t>
  </si>
  <si>
    <t>PRT</t>
  </si>
  <si>
    <t>Portugal</t>
  </si>
  <si>
    <t>PRY</t>
  </si>
  <si>
    <t>Paraguay</t>
  </si>
  <si>
    <t>PSE</t>
  </si>
  <si>
    <t>West Bank and Gaza</t>
  </si>
  <si>
    <t>PSS</t>
  </si>
  <si>
    <t>Pacific island small states</t>
  </si>
  <si>
    <t>PST</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</si>
  <si>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</si>
  <si>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</si>
  <si>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</si>
  <si>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</si>
  <si>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</si>
  <si>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</si>
  <si>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</si>
  <si>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</si>
  <si>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</si>
  <si>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</si>
  <si>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</si>
  <si>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</si>
  <si>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</si>
  <si>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</si>
  <si>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</si>
  <si>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</si>
  <si>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</si>
  <si>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</si>
  <si>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</si>
  <si>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</si>
  <si>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</si>
  <si>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</si>
  <si>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</si>
  <si>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</si>
  <si>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</si>
  <si>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</si>
  <si>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</si>
  <si>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</si>
  <si>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</si>
  <si>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</si>
  <si>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</si>
  <si>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</si>
  <si>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SSA</t>
  </si>
  <si>
    <t>Sub-Saharan Africa (excluding high income)</t>
  </si>
  <si>
    <t>SSD</t>
  </si>
  <si>
    <t>South Sudan</t>
  </si>
  <si>
    <t>SSF</t>
  </si>
  <si>
    <t>SST</t>
  </si>
  <si>
    <t>Small states</t>
  </si>
  <si>
    <t>STP</t>
  </si>
  <si>
    <t>Sao Tome and Principe</t>
  </si>
  <si>
    <t>SUR</t>
  </si>
  <si>
    <t>Suriname</t>
  </si>
  <si>
    <t>SVK</t>
  </si>
  <si>
    <t>Slovak Republic</t>
  </si>
  <si>
    <t>SVN</t>
  </si>
  <si>
    <t>Slovenia</t>
  </si>
  <si>
    <t>SWE</t>
  </si>
  <si>
    <t>Sweden</t>
  </si>
  <si>
    <t>SWZ</t>
  </si>
  <si>
    <t>Eswatini</t>
  </si>
  <si>
    <t>SXM</t>
  </si>
  <si>
    <t>Sint Maarten (Dutch part)</t>
  </si>
  <si>
    <t>SYC</t>
  </si>
  <si>
    <t>Seychelles</t>
  </si>
  <si>
    <t>SYR</t>
  </si>
  <si>
    <t>Syrian Arab Republic</t>
  </si>
  <si>
    <t>TCA</t>
  </si>
  <si>
    <t>Turks and Caicos Islands</t>
  </si>
  <si>
    <t>TCD</t>
  </si>
  <si>
    <t>Chad</t>
  </si>
  <si>
    <t>TEA</t>
  </si>
  <si>
    <t>East Asia &amp; Pacific (IDA &amp; IBRD countries)</t>
  </si>
  <si>
    <t>TEC</t>
  </si>
  <si>
    <t>Europe &amp; Central Asia (IDA &amp; IBRD countries)</t>
  </si>
  <si>
    <t>TGO</t>
  </si>
  <si>
    <t>Togo</t>
  </si>
  <si>
    <t>THA</t>
  </si>
  <si>
    <t>Thailand</t>
  </si>
  <si>
    <t>TJK</t>
  </si>
  <si>
    <t>Tajikistan</t>
  </si>
  <si>
    <t>TKM</t>
  </si>
  <si>
    <t>Turkmenistan</t>
  </si>
  <si>
    <t>TLA</t>
  </si>
  <si>
    <t>Latin America &amp; the Caribbean (IDA &amp; IBRD countries)</t>
  </si>
  <si>
    <t>TLS</t>
  </si>
  <si>
    <t>Timor-Leste</t>
  </si>
  <si>
    <t>TMN</t>
  </si>
  <si>
    <t>Middle East &amp; North Africa (IDA &amp; IBRD countries)</t>
  </si>
  <si>
    <t>TON</t>
  </si>
  <si>
    <t>Tonga</t>
  </si>
  <si>
    <t>TSA</t>
  </si>
  <si>
    <t>South Asia (IDA &amp; IBRD)</t>
  </si>
  <si>
    <t>TSS</t>
  </si>
  <si>
    <t>Sub-Saharan Africa (IDA &amp; IBRD countries)</t>
  </si>
  <si>
    <t>TTO</t>
  </si>
  <si>
    <t>Trinidad and Tobago</t>
  </si>
  <si>
    <t>TUN</t>
  </si>
  <si>
    <t>Tunisia</t>
  </si>
  <si>
    <t>TUR</t>
  </si>
  <si>
    <t>Turkiye</t>
  </si>
  <si>
    <t>TUV</t>
  </si>
  <si>
    <t>Tuvalu</t>
  </si>
  <si>
    <t>TZA</t>
  </si>
  <si>
    <t>Tanzania</t>
  </si>
  <si>
    <t>UGA</t>
  </si>
  <si>
    <t>Uganda</t>
  </si>
  <si>
    <t>UKR</t>
  </si>
  <si>
    <t>Ukraine</t>
  </si>
  <si>
    <t>UMC</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</si>
  <si>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</si>
  <si>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</si>
  <si>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</si>
  <si>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</si>
  <si>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</si>
  <si>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</si>
  <si>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</si>
  <si>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</si>
  <si>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</si>
  <si>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</si>
  <si>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</si>
  <si>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</si>
  <si>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</si>
  <si>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</si>
  <si>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</si>
  <si>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 Nam</t>
  </si>
  <si>
    <t>VUT</t>
  </si>
  <si>
    <t>Vanuatu</t>
  </si>
  <si>
    <t>WLD</t>
  </si>
  <si>
    <t>World</t>
  </si>
  <si>
    <t>WSM</t>
  </si>
  <si>
    <t>Samoa</t>
  </si>
  <si>
    <t>XKX</t>
  </si>
  <si>
    <t>Kosovo</t>
  </si>
  <si>
    <t>YEM</t>
  </si>
  <si>
    <t>Yemen, Rep.</t>
  </si>
  <si>
    <t>ZAF</t>
  </si>
  <si>
    <t>South Africa</t>
  </si>
  <si>
    <t>ZMB</t>
  </si>
  <si>
    <t>Zambia</t>
  </si>
  <si>
    <t>ZWE</t>
  </si>
  <si>
    <t>Zimbabwe</t>
  </si>
  <si>
    <t>Indicator Name</t>
  </si>
  <si>
    <t>Official exchange rate (LCU per US$, period average)</t>
  </si>
  <si>
    <t>Question</t>
  </si>
  <si>
    <t>Answer (Use functions to fill this. DO NOT copy paste the answer)</t>
  </si>
  <si>
    <t>What was the exchange rate of the Belarus currency in 2016? (Rounded off to 2 decimal places)</t>
  </si>
  <si>
    <t>What was the average exchange rate for Honduras over the period from 2005 to 2015? (Rounded to 2 decimal places)</t>
  </si>
  <si>
    <t>What is the sum of exchange rates for all countries in 2011? (Rounded to 2 decimal places)</t>
  </si>
  <si>
    <t>LCU</t>
  </si>
  <si>
    <t>Local Currency Unit</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</si>
  <si>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</si>
  <si>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</si>
  <si>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</si>
  <si>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Literacy rate, adult total (% of people ages 15 and above)</t>
  </si>
  <si>
    <t>Adult literacy rate is the percentage of people ages 15 and above who can both read and write with understanding a short simple statement about their everyday life.</t>
  </si>
  <si>
    <t>Unemployment, total (% of total labor force) (national estimate)</t>
  </si>
  <si>
    <t>Unemployment refers to the share of the labor force that is without work but available for and seeking employment. Definitions of labor force and unemployment differ by country.</t>
  </si>
  <si>
    <t>Population, total</t>
  </si>
  <si>
    <t>Total population is based on the de facto definition of population, which counts all residents regardless of legal status or citizenship. The values shown are midyear estimates.</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</si>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</sst>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12"/>
      <color rgb="FF028DF1"/>
      <name val="Consolas"/>
      <family val="3"/>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0" borderId="0" xfId="0" applyFont="1"/>
    <xf numFmtId="0" fontId="2" fillId="0" borderId="0" xfId="0" applyFont="1"/>
    <xf numFmtId="0" fontId="3" fillId="0" borderId="0" xfId="0" applyFont="1"/>
    <xf numFmtId="1" fontId="1" fillId="0" borderId="0" xfId="0" applyNumberFormat="1" applyFont="1"/>
    <xf numFmtId="2" fontId="2" fillId="0" borderId="0" xfId="0" applyNumberFormat="1" applyFont="1"/>
    <xf numFmtId="0" fontId="4" fillId="0" borderId="1" xfId="0" applyFont="1" applyBorder="1" applyAlignment="1">
      <alignment horizontal="center" vertical="center"/>
    </xf>
    <xf numFmtId="0" fontId="3" fillId="0" borderId="0" xfId="0" applyFont="1" applyAlignment="1">
      <alignment wrapText="1"/>
    </xf>
    <xf numFmtId="0" fontId="5" fillId="0" borderId="1" xfId="0" applyFont="1" applyBorder="1" applyAlignment="1"/>
    <xf numFmtId="2" fontId="5" fillId="0" borderId="1" xfId="0" applyNumberFormat="1" applyFont="1" applyBorder="1" applyAlignment="1"/>
    <xf numFmtId="2" fontId="6" fillId="0" borderId="0" xfId="0" applyNumberFormat="1" applyFont="1" applyAlignment="1"/>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11.85546875" customWidth="1"/>
    <col min="2" max="2" width="43.140625" customWidth="1"/>
    <col min="3" max="3" width="23.7109375" customWidth="1"/>
    <col min="4" max="4" width="17.7109375" customWidth="1"/>
    <col min="5" max="5" width="21.140625" customWidth="1"/>
    <col min="6" max="26" width="8.7109375" customWidth="1"/>
  </cols>
  <sheetData>
    <row r="1" spans="1:26" ht="14.25"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14.25" customHeight="1" x14ac:dyDescent="0.25">
      <c r="A2" s="2" t="s">
        <v>4</v>
      </c>
      <c r="B2" s="2" t="s">
        <v>5</v>
      </c>
      <c r="C2" s="2" t="s">
        <v>6</v>
      </c>
      <c r="D2" s="2" t="s">
        <v>7</v>
      </c>
    </row>
    <row r="3" spans="1:26" ht="14.25" customHeight="1" x14ac:dyDescent="0.25">
      <c r="A3" s="2" t="s">
        <v>8</v>
      </c>
      <c r="B3" s="2" t="s">
        <v>9</v>
      </c>
      <c r="C3" s="2" t="s">
        <v>10</v>
      </c>
      <c r="D3" s="2" t="s">
        <v>11</v>
      </c>
    </row>
    <row r="4" spans="1:26" ht="14.25" customHeight="1" x14ac:dyDescent="0.25">
      <c r="A4" s="2" t="s">
        <v>12</v>
      </c>
      <c r="B4" s="2" t="s">
        <v>13</v>
      </c>
      <c r="C4" s="2" t="s">
        <v>14</v>
      </c>
      <c r="D4" s="2" t="s">
        <v>15</v>
      </c>
    </row>
    <row r="5" spans="1:26" ht="14.25" customHeight="1" x14ac:dyDescent="0.25">
      <c r="A5" s="2" t="s">
        <v>16</v>
      </c>
      <c r="B5" s="2" t="s">
        <v>17</v>
      </c>
      <c r="C5" s="2" t="s">
        <v>10</v>
      </c>
      <c r="D5" s="2" t="s">
        <v>11</v>
      </c>
    </row>
    <row r="6" spans="1:26" ht="14.25" customHeight="1" x14ac:dyDescent="0.25">
      <c r="A6" s="2" t="s">
        <v>18</v>
      </c>
      <c r="B6" s="2" t="s">
        <v>19</v>
      </c>
      <c r="C6" s="2" t="s">
        <v>10</v>
      </c>
      <c r="D6" s="2" t="s">
        <v>11</v>
      </c>
    </row>
    <row r="7" spans="1:26" ht="14.25" customHeight="1" x14ac:dyDescent="0.25">
      <c r="A7" s="2" t="s">
        <v>20</v>
      </c>
      <c r="B7" s="2" t="s">
        <v>21</v>
      </c>
      <c r="C7" s="2" t="s">
        <v>22</v>
      </c>
      <c r="D7" s="2" t="s">
        <v>23</v>
      </c>
    </row>
    <row r="8" spans="1:26" ht="14.25" customHeight="1" x14ac:dyDescent="0.25">
      <c r="A8" s="2" t="s">
        <v>24</v>
      </c>
      <c r="B8" s="2" t="s">
        <v>25</v>
      </c>
      <c r="C8" s="2" t="s">
        <v>22</v>
      </c>
      <c r="D8" s="2" t="s">
        <v>7</v>
      </c>
    </row>
    <row r="9" spans="1:26" ht="14.25" customHeight="1" x14ac:dyDescent="0.25">
      <c r="A9" s="2" t="s">
        <v>26</v>
      </c>
      <c r="B9" s="2" t="s">
        <v>27</v>
      </c>
      <c r="C9" s="2" t="s">
        <v>28</v>
      </c>
      <c r="D9" s="2" t="s">
        <v>7</v>
      </c>
    </row>
    <row r="10" spans="1:26" ht="14.25" customHeight="1" x14ac:dyDescent="0.25">
      <c r="A10" s="2" t="s">
        <v>29</v>
      </c>
      <c r="B10" s="2" t="s">
        <v>30</v>
      </c>
      <c r="C10" s="2" t="s">
        <v>28</v>
      </c>
      <c r="D10" s="2" t="s">
        <v>7</v>
      </c>
    </row>
    <row r="11" spans="1:26" ht="14.25" customHeight="1" x14ac:dyDescent="0.25">
      <c r="A11" s="2" t="s">
        <v>31</v>
      </c>
      <c r="B11" s="2" t="s">
        <v>32</v>
      </c>
      <c r="C11" s="2" t="s">
        <v>6</v>
      </c>
      <c r="D11" s="2" t="s">
        <v>23</v>
      </c>
    </row>
    <row r="12" spans="1:26" ht="14.25" customHeight="1" x14ac:dyDescent="0.25">
      <c r="A12" s="2" t="s">
        <v>33</v>
      </c>
      <c r="B12" s="2" t="s">
        <v>34</v>
      </c>
      <c r="C12" s="2" t="s">
        <v>22</v>
      </c>
      <c r="D12" s="2" t="s">
        <v>23</v>
      </c>
    </row>
    <row r="13" spans="1:26" ht="14.25" customHeight="1" x14ac:dyDescent="0.25">
      <c r="A13" s="2" t="s">
        <v>35</v>
      </c>
      <c r="B13" s="2" t="s">
        <v>36</v>
      </c>
      <c r="C13" s="2" t="s">
        <v>37</v>
      </c>
      <c r="D13" s="2" t="s">
        <v>7</v>
      </c>
    </row>
    <row r="14" spans="1:26" ht="14.25" customHeight="1" x14ac:dyDescent="0.25">
      <c r="A14" s="2" t="s">
        <v>38</v>
      </c>
      <c r="B14" s="2" t="s">
        <v>39</v>
      </c>
      <c r="C14" s="2" t="s">
        <v>6</v>
      </c>
      <c r="D14" s="2" t="s">
        <v>7</v>
      </c>
    </row>
    <row r="15" spans="1:26" ht="14.25" customHeight="1" x14ac:dyDescent="0.25">
      <c r="A15" s="2" t="s">
        <v>40</v>
      </c>
      <c r="B15" s="2" t="s">
        <v>41</v>
      </c>
      <c r="C15" s="2" t="s">
        <v>37</v>
      </c>
      <c r="D15" s="2" t="s">
        <v>7</v>
      </c>
    </row>
    <row r="16" spans="1:26" ht="14.25" customHeight="1" x14ac:dyDescent="0.25">
      <c r="A16" s="2" t="s">
        <v>42</v>
      </c>
      <c r="B16" s="2" t="s">
        <v>43</v>
      </c>
      <c r="C16" s="2" t="s">
        <v>22</v>
      </c>
      <c r="D16" s="2" t="s">
        <v>7</v>
      </c>
    </row>
    <row r="17" spans="1:4" ht="14.25" customHeight="1" x14ac:dyDescent="0.25">
      <c r="A17" s="2" t="s">
        <v>44</v>
      </c>
      <c r="B17" s="2" t="s">
        <v>45</v>
      </c>
      <c r="C17" s="2" t="s">
        <v>22</v>
      </c>
      <c r="D17" s="2" t="s">
        <v>23</v>
      </c>
    </row>
    <row r="18" spans="1:4" ht="14.25" customHeight="1" x14ac:dyDescent="0.25">
      <c r="A18" s="2" t="s">
        <v>46</v>
      </c>
      <c r="B18" s="2" t="s">
        <v>47</v>
      </c>
      <c r="C18" s="2" t="s">
        <v>10</v>
      </c>
      <c r="D18" s="2" t="s">
        <v>15</v>
      </c>
    </row>
    <row r="19" spans="1:4" ht="14.25" customHeight="1" x14ac:dyDescent="0.25">
      <c r="A19" s="2" t="s">
        <v>48</v>
      </c>
      <c r="B19" s="2" t="s">
        <v>49</v>
      </c>
      <c r="C19" s="2" t="s">
        <v>22</v>
      </c>
      <c r="D19" s="2" t="s">
        <v>7</v>
      </c>
    </row>
    <row r="20" spans="1:4" ht="14.25" customHeight="1" x14ac:dyDescent="0.25">
      <c r="A20" s="2" t="s">
        <v>50</v>
      </c>
      <c r="B20" s="2" t="s">
        <v>51</v>
      </c>
      <c r="C20" s="2" t="s">
        <v>10</v>
      </c>
      <c r="D20" s="2" t="s">
        <v>11</v>
      </c>
    </row>
    <row r="21" spans="1:4" ht="14.25" customHeight="1" x14ac:dyDescent="0.25">
      <c r="A21" s="2" t="s">
        <v>52</v>
      </c>
      <c r="B21" s="2" t="s">
        <v>53</v>
      </c>
      <c r="C21" s="2" t="s">
        <v>10</v>
      </c>
      <c r="D21" s="2" t="s">
        <v>15</v>
      </c>
    </row>
    <row r="22" spans="1:4" ht="14.25" customHeight="1" x14ac:dyDescent="0.25">
      <c r="A22" s="2" t="s">
        <v>54</v>
      </c>
      <c r="B22" s="2" t="s">
        <v>55</v>
      </c>
      <c r="C22" s="2" t="s">
        <v>14</v>
      </c>
      <c r="D22" s="2" t="s">
        <v>11</v>
      </c>
    </row>
    <row r="23" spans="1:4" ht="14.25" customHeight="1" x14ac:dyDescent="0.25">
      <c r="A23" s="2" t="s">
        <v>56</v>
      </c>
      <c r="B23" s="2" t="s">
        <v>57</v>
      </c>
      <c r="C23" s="2" t="s">
        <v>22</v>
      </c>
      <c r="D23" s="2" t="s">
        <v>7</v>
      </c>
    </row>
    <row r="24" spans="1:4" ht="14.25" customHeight="1" x14ac:dyDescent="0.25">
      <c r="A24" s="2" t="s">
        <v>58</v>
      </c>
      <c r="B24" s="2" t="s">
        <v>59</v>
      </c>
      <c r="C24" s="2" t="s">
        <v>28</v>
      </c>
      <c r="D24" s="2" t="s">
        <v>7</v>
      </c>
    </row>
    <row r="25" spans="1:4" ht="14.25" customHeight="1" x14ac:dyDescent="0.25">
      <c r="A25" s="2" t="s">
        <v>60</v>
      </c>
      <c r="B25" s="2" t="s">
        <v>61</v>
      </c>
      <c r="C25" s="2" t="s">
        <v>6</v>
      </c>
      <c r="D25" s="2" t="s">
        <v>7</v>
      </c>
    </row>
    <row r="26" spans="1:4" ht="14.25" customHeight="1" x14ac:dyDescent="0.25">
      <c r="A26" s="2" t="s">
        <v>62</v>
      </c>
      <c r="B26" s="2" t="s">
        <v>63</v>
      </c>
      <c r="C26" s="2" t="s">
        <v>22</v>
      </c>
      <c r="D26" s="2" t="s">
        <v>23</v>
      </c>
    </row>
    <row r="27" spans="1:4" ht="14.25" customHeight="1" x14ac:dyDescent="0.25">
      <c r="A27" s="2" t="s">
        <v>64</v>
      </c>
      <c r="B27" s="2" t="s">
        <v>65</v>
      </c>
      <c r="C27" s="2" t="s">
        <v>22</v>
      </c>
      <c r="D27" s="2" t="s">
        <v>23</v>
      </c>
    </row>
    <row r="28" spans="1:4" ht="14.25" customHeight="1" x14ac:dyDescent="0.25">
      <c r="A28" s="2" t="s">
        <v>66</v>
      </c>
      <c r="B28" s="2" t="s">
        <v>67</v>
      </c>
      <c r="C28" s="2" t="s">
        <v>6</v>
      </c>
      <c r="D28" s="2" t="s">
        <v>23</v>
      </c>
    </row>
    <row r="29" spans="1:4" ht="14.25" customHeight="1" x14ac:dyDescent="0.25">
      <c r="A29" s="2" t="s">
        <v>68</v>
      </c>
      <c r="B29" s="2" t="s">
        <v>69</v>
      </c>
      <c r="C29" s="2" t="s">
        <v>70</v>
      </c>
      <c r="D29" s="2" t="s">
        <v>7</v>
      </c>
    </row>
    <row r="30" spans="1:4" ht="14.25" customHeight="1" x14ac:dyDescent="0.25">
      <c r="A30" s="2" t="s">
        <v>71</v>
      </c>
      <c r="B30" s="2" t="s">
        <v>72</v>
      </c>
      <c r="C30" s="2" t="s">
        <v>6</v>
      </c>
      <c r="D30" s="2" t="s">
        <v>11</v>
      </c>
    </row>
    <row r="31" spans="1:4" ht="14.25" customHeight="1" x14ac:dyDescent="0.25">
      <c r="A31" s="2" t="s">
        <v>73</v>
      </c>
      <c r="B31" s="2" t="s">
        <v>74</v>
      </c>
      <c r="C31" s="2" t="s">
        <v>6</v>
      </c>
      <c r="D31" s="2" t="s">
        <v>23</v>
      </c>
    </row>
    <row r="32" spans="1:4" ht="14.25" customHeight="1" x14ac:dyDescent="0.25">
      <c r="A32" s="2" t="s">
        <v>75</v>
      </c>
      <c r="B32" s="2" t="s">
        <v>76</v>
      </c>
      <c r="C32" s="2" t="s">
        <v>6</v>
      </c>
      <c r="D32" s="2" t="s">
        <v>7</v>
      </c>
    </row>
    <row r="33" spans="1:4" ht="14.25" customHeight="1" x14ac:dyDescent="0.25">
      <c r="A33" s="2" t="s">
        <v>77</v>
      </c>
      <c r="B33" s="2" t="s">
        <v>78</v>
      </c>
      <c r="C33" s="2" t="s">
        <v>37</v>
      </c>
      <c r="D33" s="2" t="s">
        <v>7</v>
      </c>
    </row>
    <row r="34" spans="1:4" ht="14.25" customHeight="1" x14ac:dyDescent="0.25">
      <c r="A34" s="2" t="s">
        <v>79</v>
      </c>
      <c r="B34" s="2" t="s">
        <v>80</v>
      </c>
      <c r="C34" s="2" t="s">
        <v>14</v>
      </c>
      <c r="D34" s="2" t="s">
        <v>11</v>
      </c>
    </row>
    <row r="35" spans="1:4" ht="14.25" customHeight="1" x14ac:dyDescent="0.25">
      <c r="A35" s="2" t="s">
        <v>81</v>
      </c>
      <c r="B35" s="2" t="s">
        <v>82</v>
      </c>
      <c r="C35" s="2" t="s">
        <v>10</v>
      </c>
      <c r="D35" s="2" t="s">
        <v>23</v>
      </c>
    </row>
    <row r="36" spans="1:4" ht="14.25" customHeight="1" x14ac:dyDescent="0.25">
      <c r="A36" s="2" t="s">
        <v>83</v>
      </c>
      <c r="B36" s="2" t="s">
        <v>84</v>
      </c>
      <c r="C36" s="2" t="s">
        <v>10</v>
      </c>
      <c r="D36" s="2" t="s">
        <v>15</v>
      </c>
    </row>
    <row r="37" spans="1:4" ht="14.25" customHeight="1" x14ac:dyDescent="0.25">
      <c r="A37" s="2" t="s">
        <v>85</v>
      </c>
      <c r="B37" s="2" t="s">
        <v>86</v>
      </c>
      <c r="C37" s="2" t="s">
        <v>70</v>
      </c>
      <c r="D37" s="2" t="s">
        <v>7</v>
      </c>
    </row>
    <row r="38" spans="1:4" ht="14.25" customHeight="1" x14ac:dyDescent="0.25">
      <c r="A38" s="2" t="s">
        <v>87</v>
      </c>
      <c r="B38" s="2" t="s">
        <v>88</v>
      </c>
      <c r="C38" s="2" t="s">
        <v>22</v>
      </c>
      <c r="D38" s="2" t="s">
        <v>23</v>
      </c>
    </row>
    <row r="39" spans="1:4" ht="14.25" customHeight="1" x14ac:dyDescent="0.25">
      <c r="A39" s="2" t="s">
        <v>89</v>
      </c>
      <c r="B39" s="2" t="s">
        <v>90</v>
      </c>
      <c r="C39" s="2" t="s">
        <v>22</v>
      </c>
      <c r="D39" s="2" t="s">
        <v>7</v>
      </c>
    </row>
    <row r="40" spans="1:4" ht="14.25" customHeight="1" x14ac:dyDescent="0.25">
      <c r="A40" s="2" t="s">
        <v>91</v>
      </c>
      <c r="B40" s="2" t="s">
        <v>92</v>
      </c>
      <c r="C40" s="2" t="s">
        <v>22</v>
      </c>
      <c r="D40" s="2" t="s">
        <v>7</v>
      </c>
    </row>
    <row r="41" spans="1:4" ht="14.25" customHeight="1" x14ac:dyDescent="0.25">
      <c r="A41" s="2" t="s">
        <v>93</v>
      </c>
      <c r="B41" s="2" t="s">
        <v>94</v>
      </c>
      <c r="C41" s="2" t="s">
        <v>6</v>
      </c>
      <c r="D41" s="2" t="s">
        <v>7</v>
      </c>
    </row>
    <row r="42" spans="1:4" ht="14.25" customHeight="1" x14ac:dyDescent="0.25">
      <c r="A42" s="2" t="s">
        <v>95</v>
      </c>
      <c r="B42" s="2" t="s">
        <v>96</v>
      </c>
      <c r="C42" s="2" t="s">
        <v>37</v>
      </c>
      <c r="D42" s="2" t="s">
        <v>23</v>
      </c>
    </row>
    <row r="43" spans="1:4" ht="14.25" customHeight="1" x14ac:dyDescent="0.25">
      <c r="A43" s="2" t="s">
        <v>97</v>
      </c>
      <c r="B43" s="2" t="s">
        <v>98</v>
      </c>
      <c r="C43" s="2" t="s">
        <v>10</v>
      </c>
      <c r="D43" s="2" t="s">
        <v>11</v>
      </c>
    </row>
    <row r="44" spans="1:4" ht="14.25" customHeight="1" x14ac:dyDescent="0.25">
      <c r="A44" s="2" t="s">
        <v>99</v>
      </c>
      <c r="B44" s="2" t="s">
        <v>100</v>
      </c>
      <c r="C44" s="2" t="s">
        <v>10</v>
      </c>
      <c r="D44" s="2" t="s">
        <v>11</v>
      </c>
    </row>
    <row r="45" spans="1:4" ht="14.25" customHeight="1" x14ac:dyDescent="0.25">
      <c r="A45" s="2" t="s">
        <v>101</v>
      </c>
      <c r="B45" s="2" t="s">
        <v>102</v>
      </c>
      <c r="C45" s="2" t="s">
        <v>10</v>
      </c>
      <c r="D45" s="2" t="s">
        <v>15</v>
      </c>
    </row>
    <row r="46" spans="1:4" ht="14.25" customHeight="1" x14ac:dyDescent="0.25">
      <c r="A46" s="2" t="s">
        <v>103</v>
      </c>
      <c r="B46" s="2" t="s">
        <v>104</v>
      </c>
      <c r="C46" s="2" t="s">
        <v>10</v>
      </c>
      <c r="D46" s="2" t="s">
        <v>11</v>
      </c>
    </row>
    <row r="47" spans="1:4" ht="14.25" customHeight="1" x14ac:dyDescent="0.25">
      <c r="A47" s="2" t="s">
        <v>105</v>
      </c>
      <c r="B47" s="2" t="s">
        <v>106</v>
      </c>
      <c r="C47" s="2" t="s">
        <v>6</v>
      </c>
      <c r="D47" s="2" t="s">
        <v>23</v>
      </c>
    </row>
    <row r="48" spans="1:4" ht="14.25" customHeight="1" x14ac:dyDescent="0.25">
      <c r="A48" s="2" t="s">
        <v>107</v>
      </c>
      <c r="B48" s="2" t="s">
        <v>108</v>
      </c>
      <c r="C48" s="2" t="s">
        <v>10</v>
      </c>
      <c r="D48" s="2" t="s">
        <v>11</v>
      </c>
    </row>
    <row r="49" spans="1:4" ht="14.25" customHeight="1" x14ac:dyDescent="0.25">
      <c r="A49" s="2" t="s">
        <v>109</v>
      </c>
      <c r="B49" s="2" t="s">
        <v>110</v>
      </c>
      <c r="C49" s="2" t="s">
        <v>10</v>
      </c>
      <c r="D49" s="2" t="s">
        <v>11</v>
      </c>
    </row>
    <row r="50" spans="1:4" ht="14.25" customHeight="1" x14ac:dyDescent="0.25">
      <c r="A50" s="2" t="s">
        <v>111</v>
      </c>
      <c r="B50" s="2" t="s">
        <v>112</v>
      </c>
      <c r="C50" s="2" t="s">
        <v>6</v>
      </c>
      <c r="D50" s="2" t="s">
        <v>23</v>
      </c>
    </row>
    <row r="51" spans="1:4" ht="14.25" customHeight="1" x14ac:dyDescent="0.25">
      <c r="A51" s="2" t="s">
        <v>113</v>
      </c>
      <c r="B51" s="2" t="s">
        <v>114</v>
      </c>
      <c r="C51" s="2" t="s">
        <v>6</v>
      </c>
      <c r="D51" s="2" t="s">
        <v>11</v>
      </c>
    </row>
    <row r="52" spans="1:4" ht="14.25" customHeight="1" x14ac:dyDescent="0.25">
      <c r="A52" s="2" t="s">
        <v>115</v>
      </c>
      <c r="B52" s="2" t="s">
        <v>116</v>
      </c>
      <c r="C52" s="2" t="s">
        <v>6</v>
      </c>
      <c r="D52" s="2" t="s">
        <v>23</v>
      </c>
    </row>
    <row r="53" spans="1:4" ht="14.25" customHeight="1" x14ac:dyDescent="0.25">
      <c r="A53" s="2" t="s">
        <v>117</v>
      </c>
      <c r="B53" s="2" t="s">
        <v>118</v>
      </c>
      <c r="C53" s="2" t="s">
        <v>6</v>
      </c>
      <c r="D53" s="2" t="s">
        <v>7</v>
      </c>
    </row>
    <row r="54" spans="1:4" ht="14.25" customHeight="1" x14ac:dyDescent="0.25">
      <c r="A54" s="2" t="s">
        <v>119</v>
      </c>
      <c r="B54" s="2" t="s">
        <v>120</v>
      </c>
      <c r="C54" s="2" t="s">
        <v>6</v>
      </c>
      <c r="D54" s="2" t="s">
        <v>7</v>
      </c>
    </row>
    <row r="55" spans="1:4" ht="14.25" customHeight="1" x14ac:dyDescent="0.25">
      <c r="A55" s="2" t="s">
        <v>121</v>
      </c>
      <c r="B55" s="2" t="s">
        <v>122</v>
      </c>
      <c r="C55" s="2" t="s">
        <v>22</v>
      </c>
      <c r="D55" s="2" t="s">
        <v>7</v>
      </c>
    </row>
    <row r="56" spans="1:4" ht="14.25" customHeight="1" x14ac:dyDescent="0.25">
      <c r="A56" s="2" t="s">
        <v>123</v>
      </c>
      <c r="B56" s="2" t="s">
        <v>124</v>
      </c>
      <c r="C56" s="2" t="s">
        <v>22</v>
      </c>
      <c r="D56" s="2" t="s">
        <v>7</v>
      </c>
    </row>
    <row r="57" spans="1:4" ht="14.25" customHeight="1" x14ac:dyDescent="0.25">
      <c r="A57" s="2" t="s">
        <v>125</v>
      </c>
      <c r="B57" s="2" t="s">
        <v>126</v>
      </c>
      <c r="C57" s="2" t="s">
        <v>22</v>
      </c>
      <c r="D57" s="2" t="s">
        <v>7</v>
      </c>
    </row>
    <row r="58" spans="1:4" ht="14.25" customHeight="1" x14ac:dyDescent="0.25">
      <c r="A58" s="2" t="s">
        <v>127</v>
      </c>
      <c r="B58" s="2" t="s">
        <v>128</v>
      </c>
      <c r="C58" s="2" t="s">
        <v>28</v>
      </c>
      <c r="D58" s="2" t="s">
        <v>11</v>
      </c>
    </row>
    <row r="59" spans="1:4" ht="14.25" customHeight="1" x14ac:dyDescent="0.25">
      <c r="A59" s="2" t="s">
        <v>129</v>
      </c>
      <c r="B59" s="2" t="s">
        <v>130</v>
      </c>
      <c r="C59" s="2" t="s">
        <v>6</v>
      </c>
      <c r="D59" s="2" t="s">
        <v>23</v>
      </c>
    </row>
    <row r="60" spans="1:4" ht="14.25" customHeight="1" x14ac:dyDescent="0.25">
      <c r="A60" s="2" t="s">
        <v>131</v>
      </c>
      <c r="B60" s="2" t="s">
        <v>132</v>
      </c>
      <c r="C60" s="2" t="s">
        <v>22</v>
      </c>
      <c r="D60" s="2" t="s">
        <v>7</v>
      </c>
    </row>
    <row r="61" spans="1:4" ht="14.25" customHeight="1" x14ac:dyDescent="0.25">
      <c r="A61" s="2" t="s">
        <v>133</v>
      </c>
      <c r="B61" s="2" t="s">
        <v>134</v>
      </c>
      <c r="C61" s="2" t="s">
        <v>6</v>
      </c>
      <c r="D61" s="2" t="s">
        <v>23</v>
      </c>
    </row>
    <row r="62" spans="1:4" ht="14.25" customHeight="1" x14ac:dyDescent="0.25">
      <c r="A62" s="2" t="s">
        <v>135</v>
      </c>
      <c r="B62" s="2" t="s">
        <v>136</v>
      </c>
      <c r="C62" s="2" t="s">
        <v>28</v>
      </c>
      <c r="D62" s="2" t="s">
        <v>23</v>
      </c>
    </row>
    <row r="63" spans="1:4" ht="14.25" customHeight="1" x14ac:dyDescent="0.25">
      <c r="A63" s="2" t="s">
        <v>137</v>
      </c>
      <c r="B63" s="2" t="s">
        <v>138</v>
      </c>
      <c r="C63" s="2" t="s">
        <v>37</v>
      </c>
      <c r="D63" s="2" t="s">
        <v>11</v>
      </c>
    </row>
    <row r="64" spans="1:4" ht="14.25" customHeight="1" x14ac:dyDescent="0.25">
      <c r="A64" s="2" t="s">
        <v>139</v>
      </c>
      <c r="B64" s="2" t="s">
        <v>140</v>
      </c>
      <c r="C64" s="2" t="s">
        <v>141</v>
      </c>
      <c r="D64" s="2" t="s">
        <v>141</v>
      </c>
    </row>
    <row r="65" spans="1:4" ht="14.25" customHeight="1" x14ac:dyDescent="0.25">
      <c r="A65" s="2" t="s">
        <v>142</v>
      </c>
      <c r="B65" s="2" t="s">
        <v>37</v>
      </c>
      <c r="C65" s="2" t="s">
        <v>37</v>
      </c>
      <c r="D65" s="2" t="s">
        <v>23</v>
      </c>
    </row>
    <row r="66" spans="1:4" ht="14.25" customHeight="1" x14ac:dyDescent="0.25">
      <c r="A66" s="2" t="s">
        <v>143</v>
      </c>
      <c r="B66" s="2" t="s">
        <v>144</v>
      </c>
      <c r="C66" s="2" t="s">
        <v>22</v>
      </c>
      <c r="D66" s="2" t="s">
        <v>11</v>
      </c>
    </row>
    <row r="67" spans="1:4" ht="14.25" customHeight="1" x14ac:dyDescent="0.25">
      <c r="A67" s="2" t="s">
        <v>145</v>
      </c>
      <c r="B67" s="2" t="s">
        <v>22</v>
      </c>
      <c r="C67" s="2" t="s">
        <v>22</v>
      </c>
      <c r="D67" s="2" t="s">
        <v>23</v>
      </c>
    </row>
    <row r="68" spans="1:4" ht="14.25" customHeight="1" x14ac:dyDescent="0.25">
      <c r="A68" s="2" t="s">
        <v>146</v>
      </c>
      <c r="B68" s="2" t="s">
        <v>147</v>
      </c>
      <c r="C68" s="2" t="s">
        <v>6</v>
      </c>
      <c r="D68" s="2" t="s">
        <v>23</v>
      </c>
    </row>
    <row r="69" spans="1:4" ht="14.25" customHeight="1" x14ac:dyDescent="0.25">
      <c r="A69" s="2" t="s">
        <v>148</v>
      </c>
      <c r="B69" s="2" t="s">
        <v>149</v>
      </c>
      <c r="C69" s="2" t="s">
        <v>28</v>
      </c>
      <c r="D69" s="2" t="s">
        <v>11</v>
      </c>
    </row>
    <row r="70" spans="1:4" ht="14.25" customHeight="1" x14ac:dyDescent="0.25">
      <c r="A70" s="2" t="s">
        <v>150</v>
      </c>
      <c r="B70" s="2" t="s">
        <v>151</v>
      </c>
      <c r="C70" s="2" t="s">
        <v>22</v>
      </c>
      <c r="D70" s="2" t="s">
        <v>23</v>
      </c>
    </row>
    <row r="71" spans="1:4" ht="14.25" customHeight="1" x14ac:dyDescent="0.25">
      <c r="A71" s="2" t="s">
        <v>152</v>
      </c>
      <c r="B71" s="2" t="s">
        <v>153</v>
      </c>
      <c r="C71" s="2" t="s">
        <v>10</v>
      </c>
      <c r="D71" s="2" t="s">
        <v>15</v>
      </c>
    </row>
    <row r="72" spans="1:4" ht="14.25" customHeight="1" x14ac:dyDescent="0.25">
      <c r="A72" s="2" t="s">
        <v>154</v>
      </c>
      <c r="B72" s="2" t="s">
        <v>155</v>
      </c>
      <c r="C72" s="2" t="s">
        <v>22</v>
      </c>
      <c r="D72" s="2" t="s">
        <v>7</v>
      </c>
    </row>
    <row r="73" spans="1:4" ht="14.25" customHeight="1" x14ac:dyDescent="0.25">
      <c r="A73" s="2" t="s">
        <v>156</v>
      </c>
      <c r="B73" s="2" t="s">
        <v>157</v>
      </c>
      <c r="C73" s="2" t="s">
        <v>22</v>
      </c>
      <c r="D73" s="2" t="s">
        <v>7</v>
      </c>
    </row>
    <row r="74" spans="1:4" ht="14.25" customHeight="1" x14ac:dyDescent="0.25">
      <c r="A74" s="2" t="s">
        <v>158</v>
      </c>
      <c r="B74" s="2" t="s">
        <v>159</v>
      </c>
      <c r="C74" s="2" t="s">
        <v>10</v>
      </c>
      <c r="D74" s="2" t="s">
        <v>15</v>
      </c>
    </row>
    <row r="75" spans="1:4" ht="14.25" customHeight="1" x14ac:dyDescent="0.25">
      <c r="A75" s="2" t="s">
        <v>160</v>
      </c>
      <c r="B75" s="2" t="s">
        <v>161</v>
      </c>
      <c r="C75" s="2" t="s">
        <v>22</v>
      </c>
      <c r="D75" s="2" t="s">
        <v>23</v>
      </c>
    </row>
    <row r="76" spans="1:4" ht="14.25" customHeight="1" x14ac:dyDescent="0.25">
      <c r="A76" s="2" t="s">
        <v>162</v>
      </c>
      <c r="B76" s="2" t="s">
        <v>163</v>
      </c>
      <c r="C76" s="2" t="s">
        <v>141</v>
      </c>
      <c r="D76" s="2" t="s">
        <v>141</v>
      </c>
    </row>
    <row r="77" spans="1:4" ht="14.25" customHeight="1" x14ac:dyDescent="0.25">
      <c r="A77" s="2" t="s">
        <v>164</v>
      </c>
      <c r="B77" s="2" t="s">
        <v>165</v>
      </c>
      <c r="C77" s="2" t="s">
        <v>22</v>
      </c>
      <c r="D77" s="2" t="s">
        <v>7</v>
      </c>
    </row>
    <row r="78" spans="1:4" ht="14.25" customHeight="1" x14ac:dyDescent="0.25">
      <c r="A78" s="2" t="s">
        <v>166</v>
      </c>
      <c r="B78" s="2" t="s">
        <v>167</v>
      </c>
      <c r="C78" s="2" t="s">
        <v>37</v>
      </c>
      <c r="D78" s="2" t="s">
        <v>23</v>
      </c>
    </row>
    <row r="79" spans="1:4" ht="14.25" customHeight="1" x14ac:dyDescent="0.25">
      <c r="A79" s="2" t="s">
        <v>168</v>
      </c>
      <c r="B79" s="2" t="s">
        <v>169</v>
      </c>
      <c r="C79" s="2" t="s">
        <v>22</v>
      </c>
      <c r="D79" s="2" t="s">
        <v>7</v>
      </c>
    </row>
    <row r="80" spans="1:4" ht="14.25" customHeight="1" x14ac:dyDescent="0.25">
      <c r="A80" s="2" t="s">
        <v>170</v>
      </c>
      <c r="B80" s="2" t="s">
        <v>171</v>
      </c>
      <c r="C80" s="2" t="s">
        <v>22</v>
      </c>
      <c r="D80" s="2" t="s">
        <v>7</v>
      </c>
    </row>
    <row r="81" spans="1:4" ht="14.25" customHeight="1" x14ac:dyDescent="0.25">
      <c r="A81" s="2" t="s">
        <v>172</v>
      </c>
      <c r="B81" s="2" t="s">
        <v>173</v>
      </c>
      <c r="C81" s="2" t="s">
        <v>37</v>
      </c>
      <c r="D81" s="2" t="s">
        <v>11</v>
      </c>
    </row>
    <row r="82" spans="1:4" ht="14.25" customHeight="1" x14ac:dyDescent="0.25">
      <c r="A82" s="2" t="s">
        <v>174</v>
      </c>
      <c r="B82" s="2" t="s">
        <v>175</v>
      </c>
      <c r="C82" s="2" t="s">
        <v>10</v>
      </c>
      <c r="D82" s="2" t="s">
        <v>23</v>
      </c>
    </row>
    <row r="83" spans="1:4" ht="14.25" customHeight="1" x14ac:dyDescent="0.25">
      <c r="A83" s="2" t="s">
        <v>176</v>
      </c>
      <c r="B83" s="2" t="s">
        <v>177</v>
      </c>
      <c r="C83" s="2" t="s">
        <v>22</v>
      </c>
      <c r="D83" s="2" t="s">
        <v>7</v>
      </c>
    </row>
    <row r="84" spans="1:4" ht="14.25" customHeight="1" x14ac:dyDescent="0.25">
      <c r="A84" s="2" t="s">
        <v>178</v>
      </c>
      <c r="B84" s="2" t="s">
        <v>179</v>
      </c>
      <c r="C84" s="2" t="s">
        <v>22</v>
      </c>
      <c r="D84" s="2" t="s">
        <v>23</v>
      </c>
    </row>
    <row r="85" spans="1:4" ht="14.25" customHeight="1" x14ac:dyDescent="0.25">
      <c r="A85" s="2" t="s">
        <v>180</v>
      </c>
      <c r="B85" s="2" t="s">
        <v>181</v>
      </c>
      <c r="C85" s="2" t="s">
        <v>10</v>
      </c>
      <c r="D85" s="2" t="s">
        <v>11</v>
      </c>
    </row>
    <row r="86" spans="1:4" ht="14.25" customHeight="1" x14ac:dyDescent="0.25">
      <c r="A86" s="2" t="s">
        <v>182</v>
      </c>
      <c r="B86" s="2" t="s">
        <v>183</v>
      </c>
      <c r="C86" s="2" t="s">
        <v>22</v>
      </c>
      <c r="D86" s="2" t="s">
        <v>7</v>
      </c>
    </row>
    <row r="87" spans="1:4" ht="14.25" customHeight="1" x14ac:dyDescent="0.25">
      <c r="A87" s="2" t="s">
        <v>184</v>
      </c>
      <c r="B87" s="2" t="s">
        <v>185</v>
      </c>
      <c r="C87" s="2" t="s">
        <v>10</v>
      </c>
      <c r="D87" s="2" t="s">
        <v>11</v>
      </c>
    </row>
    <row r="88" spans="1:4" ht="14.25" customHeight="1" x14ac:dyDescent="0.25">
      <c r="A88" s="2" t="s">
        <v>186</v>
      </c>
      <c r="B88" s="2" t="s">
        <v>187</v>
      </c>
      <c r="C88" s="2" t="s">
        <v>10</v>
      </c>
      <c r="D88" s="2" t="s">
        <v>15</v>
      </c>
    </row>
    <row r="89" spans="1:4" ht="14.25" customHeight="1" x14ac:dyDescent="0.25">
      <c r="A89" s="2" t="s">
        <v>188</v>
      </c>
      <c r="B89" s="2" t="s">
        <v>189</v>
      </c>
      <c r="C89" s="2" t="s">
        <v>10</v>
      </c>
      <c r="D89" s="2" t="s">
        <v>15</v>
      </c>
    </row>
    <row r="90" spans="1:4" ht="14.25" customHeight="1" x14ac:dyDescent="0.25">
      <c r="A90" s="2" t="s">
        <v>190</v>
      </c>
      <c r="B90" s="2" t="s">
        <v>191</v>
      </c>
      <c r="C90" s="2" t="s">
        <v>10</v>
      </c>
      <c r="D90" s="2" t="s">
        <v>23</v>
      </c>
    </row>
    <row r="91" spans="1:4" ht="14.25" customHeight="1" x14ac:dyDescent="0.25">
      <c r="A91" s="2" t="s">
        <v>192</v>
      </c>
      <c r="B91" s="2" t="s">
        <v>193</v>
      </c>
      <c r="C91" s="2" t="s">
        <v>22</v>
      </c>
      <c r="D91" s="2" t="s">
        <v>7</v>
      </c>
    </row>
    <row r="92" spans="1:4" ht="14.25" customHeight="1" x14ac:dyDescent="0.25">
      <c r="A92" s="2" t="s">
        <v>194</v>
      </c>
      <c r="B92" s="2" t="s">
        <v>195</v>
      </c>
      <c r="C92" s="2" t="s">
        <v>6</v>
      </c>
      <c r="D92" s="2" t="s">
        <v>23</v>
      </c>
    </row>
    <row r="93" spans="1:4" ht="14.25" customHeight="1" x14ac:dyDescent="0.25">
      <c r="A93" s="2" t="s">
        <v>196</v>
      </c>
      <c r="B93" s="2" t="s">
        <v>197</v>
      </c>
      <c r="C93" s="2" t="s">
        <v>22</v>
      </c>
      <c r="D93" s="2" t="s">
        <v>7</v>
      </c>
    </row>
    <row r="94" spans="1:4" ht="14.25" customHeight="1" x14ac:dyDescent="0.25">
      <c r="A94" s="2" t="s">
        <v>198</v>
      </c>
      <c r="B94" s="2" t="s">
        <v>199</v>
      </c>
      <c r="C94" s="2" t="s">
        <v>6</v>
      </c>
      <c r="D94" s="2" t="s">
        <v>23</v>
      </c>
    </row>
    <row r="95" spans="1:4" ht="14.25" customHeight="1" x14ac:dyDescent="0.25">
      <c r="A95" s="2" t="s">
        <v>200</v>
      </c>
      <c r="B95" s="2" t="s">
        <v>201</v>
      </c>
      <c r="C95" s="2" t="s">
        <v>37</v>
      </c>
      <c r="D95" s="2" t="s">
        <v>7</v>
      </c>
    </row>
    <row r="96" spans="1:4" ht="14.25" customHeight="1" x14ac:dyDescent="0.25">
      <c r="A96" s="2" t="s">
        <v>202</v>
      </c>
      <c r="B96" s="2" t="s">
        <v>203</v>
      </c>
      <c r="C96" s="2" t="s">
        <v>6</v>
      </c>
      <c r="D96" s="2" t="s">
        <v>7</v>
      </c>
    </row>
    <row r="97" spans="1:4" ht="14.25" customHeight="1" x14ac:dyDescent="0.25">
      <c r="A97" s="2" t="s">
        <v>204</v>
      </c>
      <c r="B97" s="2" t="s">
        <v>7</v>
      </c>
      <c r="C97" s="2" t="s">
        <v>141</v>
      </c>
      <c r="D97" s="2" t="s">
        <v>7</v>
      </c>
    </row>
    <row r="98" spans="1:4" ht="14.25" customHeight="1" x14ac:dyDescent="0.25">
      <c r="A98" s="2" t="s">
        <v>205</v>
      </c>
      <c r="B98" s="2" t="s">
        <v>206</v>
      </c>
      <c r="C98" s="2" t="s">
        <v>37</v>
      </c>
      <c r="D98" s="2" t="s">
        <v>7</v>
      </c>
    </row>
    <row r="99" spans="1:4" ht="14.25" customHeight="1" x14ac:dyDescent="0.25">
      <c r="A99" s="2" t="s">
        <v>207</v>
      </c>
      <c r="B99" s="2" t="s">
        <v>208</v>
      </c>
      <c r="C99" s="2" t="s">
        <v>6</v>
      </c>
      <c r="D99" s="2" t="s">
        <v>11</v>
      </c>
    </row>
    <row r="100" spans="1:4" ht="14.25" customHeight="1" x14ac:dyDescent="0.25">
      <c r="A100" s="2" t="s">
        <v>209</v>
      </c>
      <c r="B100" s="2" t="s">
        <v>210</v>
      </c>
      <c r="C100" s="2" t="s">
        <v>141</v>
      </c>
      <c r="D100" s="2" t="s">
        <v>15</v>
      </c>
    </row>
    <row r="101" spans="1:4" ht="14.25" customHeight="1" x14ac:dyDescent="0.25">
      <c r="A101" s="2" t="s">
        <v>211</v>
      </c>
      <c r="B101" s="2" t="s">
        <v>212</v>
      </c>
      <c r="C101" s="2" t="s">
        <v>22</v>
      </c>
      <c r="D101" s="2" t="s">
        <v>7</v>
      </c>
    </row>
    <row r="102" spans="1:4" ht="14.25" customHeight="1" x14ac:dyDescent="0.25">
      <c r="A102" s="2" t="s">
        <v>213</v>
      </c>
      <c r="B102" s="2" t="s">
        <v>214</v>
      </c>
      <c r="C102" s="2" t="s">
        <v>6</v>
      </c>
      <c r="D102" s="2" t="s">
        <v>11</v>
      </c>
    </row>
    <row r="103" spans="1:4" ht="14.25" customHeight="1" x14ac:dyDescent="0.25">
      <c r="A103" s="2" t="s">
        <v>215</v>
      </c>
      <c r="B103" s="2" t="s">
        <v>216</v>
      </c>
      <c r="C103" s="2" t="s">
        <v>22</v>
      </c>
      <c r="D103" s="2" t="s">
        <v>7</v>
      </c>
    </row>
    <row r="104" spans="1:4" ht="14.25" customHeight="1" x14ac:dyDescent="0.25">
      <c r="A104" s="2" t="s">
        <v>217</v>
      </c>
      <c r="B104" s="2" t="s">
        <v>218</v>
      </c>
      <c r="C104" s="2" t="s">
        <v>141</v>
      </c>
      <c r="D104" s="2" t="s">
        <v>11</v>
      </c>
    </row>
    <row r="105" spans="1:4" ht="14.25" customHeight="1" x14ac:dyDescent="0.25">
      <c r="A105" s="2" t="s">
        <v>219</v>
      </c>
      <c r="B105" s="2" t="s">
        <v>220</v>
      </c>
      <c r="C105" s="2" t="s">
        <v>141</v>
      </c>
      <c r="D105" s="2" t="s">
        <v>11</v>
      </c>
    </row>
    <row r="106" spans="1:4" ht="14.25" customHeight="1" x14ac:dyDescent="0.25">
      <c r="A106" s="2" t="s">
        <v>221</v>
      </c>
      <c r="B106" s="2" t="s">
        <v>222</v>
      </c>
      <c r="C106" s="2" t="s">
        <v>141</v>
      </c>
      <c r="D106" s="2" t="s">
        <v>11</v>
      </c>
    </row>
    <row r="107" spans="1:4" ht="14.25" customHeight="1" x14ac:dyDescent="0.25">
      <c r="A107" s="2" t="s">
        <v>223</v>
      </c>
      <c r="B107" s="2" t="s">
        <v>224</v>
      </c>
      <c r="C107" s="2" t="s">
        <v>141</v>
      </c>
      <c r="D107" s="2" t="s">
        <v>11</v>
      </c>
    </row>
    <row r="108" spans="1:4" ht="14.25" customHeight="1" x14ac:dyDescent="0.25">
      <c r="A108" s="2" t="s">
        <v>225</v>
      </c>
      <c r="B108" s="2" t="s">
        <v>226</v>
      </c>
      <c r="C108" s="2" t="s">
        <v>37</v>
      </c>
      <c r="D108" s="2" t="s">
        <v>23</v>
      </c>
    </row>
    <row r="109" spans="1:4" ht="14.25" customHeight="1" x14ac:dyDescent="0.25">
      <c r="A109" s="2" t="s">
        <v>227</v>
      </c>
      <c r="B109" s="2" t="s">
        <v>228</v>
      </c>
      <c r="C109" s="2" t="s">
        <v>141</v>
      </c>
      <c r="D109" s="2" t="s">
        <v>15</v>
      </c>
    </row>
    <row r="110" spans="1:4" ht="14.25" customHeight="1" x14ac:dyDescent="0.25">
      <c r="A110" s="2" t="s">
        <v>229</v>
      </c>
      <c r="B110" s="2" t="s">
        <v>230</v>
      </c>
      <c r="C110" s="2" t="s">
        <v>22</v>
      </c>
      <c r="D110" s="2" t="s">
        <v>7</v>
      </c>
    </row>
    <row r="111" spans="1:4" ht="14.25" customHeight="1" x14ac:dyDescent="0.25">
      <c r="A111" s="2" t="s">
        <v>231</v>
      </c>
      <c r="B111" s="2" t="s">
        <v>232</v>
      </c>
      <c r="C111" s="2" t="s">
        <v>14</v>
      </c>
      <c r="D111" s="2" t="s">
        <v>11</v>
      </c>
    </row>
    <row r="112" spans="1:4" ht="14.25" customHeight="1" x14ac:dyDescent="0.25">
      <c r="A112" s="3" t="s">
        <v>233</v>
      </c>
      <c r="B112" s="2" t="s">
        <v>234</v>
      </c>
      <c r="C112" s="3" t="s">
        <v>141</v>
      </c>
      <c r="D112" s="2" t="s">
        <v>141</v>
      </c>
    </row>
    <row r="113" spans="1:4" ht="14.25" customHeight="1" x14ac:dyDescent="0.25">
      <c r="A113" s="2" t="s">
        <v>235</v>
      </c>
      <c r="B113" s="2" t="s">
        <v>236</v>
      </c>
      <c r="C113" s="2" t="s">
        <v>22</v>
      </c>
      <c r="D113" s="2" t="s">
        <v>7</v>
      </c>
    </row>
    <row r="114" spans="1:4" ht="14.25" customHeight="1" x14ac:dyDescent="0.25">
      <c r="A114" s="2" t="s">
        <v>237</v>
      </c>
      <c r="B114" s="2" t="s">
        <v>238</v>
      </c>
      <c r="C114" s="2" t="s">
        <v>28</v>
      </c>
      <c r="D114" s="2" t="s">
        <v>23</v>
      </c>
    </row>
    <row r="115" spans="1:4" ht="14.25" customHeight="1" x14ac:dyDescent="0.25">
      <c r="A115" s="2" t="s">
        <v>239</v>
      </c>
      <c r="B115" s="2" t="s">
        <v>240</v>
      </c>
      <c r="C115" s="2" t="s">
        <v>28</v>
      </c>
      <c r="D115" s="2" t="s">
        <v>23</v>
      </c>
    </row>
    <row r="116" spans="1:4" ht="14.25" customHeight="1" x14ac:dyDescent="0.25">
      <c r="A116" s="2" t="s">
        <v>241</v>
      </c>
      <c r="B116" s="2" t="s">
        <v>242</v>
      </c>
      <c r="C116" s="2" t="s">
        <v>22</v>
      </c>
      <c r="D116" s="2" t="s">
        <v>7</v>
      </c>
    </row>
    <row r="117" spans="1:4" ht="14.25" customHeight="1" x14ac:dyDescent="0.25">
      <c r="A117" s="2" t="s">
        <v>243</v>
      </c>
      <c r="B117" s="2" t="s">
        <v>244</v>
      </c>
      <c r="C117" s="2" t="s">
        <v>28</v>
      </c>
      <c r="D117" s="2" t="s">
        <v>7</v>
      </c>
    </row>
    <row r="118" spans="1:4" ht="14.25" customHeight="1" x14ac:dyDescent="0.25">
      <c r="A118" s="2" t="s">
        <v>245</v>
      </c>
      <c r="B118" s="2" t="s">
        <v>246</v>
      </c>
      <c r="C118" s="2" t="s">
        <v>22</v>
      </c>
      <c r="D118" s="2" t="s">
        <v>7</v>
      </c>
    </row>
    <row r="119" spans="1:4" ht="14.25" customHeight="1" x14ac:dyDescent="0.25">
      <c r="A119" s="2" t="s">
        <v>247</v>
      </c>
      <c r="B119" s="2" t="s">
        <v>248</v>
      </c>
      <c r="C119" s="2" t="s">
        <v>6</v>
      </c>
      <c r="D119" s="2" t="s">
        <v>23</v>
      </c>
    </row>
    <row r="120" spans="1:4" ht="14.25" customHeight="1" x14ac:dyDescent="0.25">
      <c r="A120" s="2" t="s">
        <v>249</v>
      </c>
      <c r="B120" s="2" t="s">
        <v>250</v>
      </c>
      <c r="C120" s="2" t="s">
        <v>28</v>
      </c>
      <c r="D120" s="2" t="s">
        <v>11</v>
      </c>
    </row>
    <row r="121" spans="1:4" ht="14.25" customHeight="1" x14ac:dyDescent="0.25">
      <c r="A121" s="2" t="s">
        <v>251</v>
      </c>
      <c r="B121" s="2" t="s">
        <v>252</v>
      </c>
      <c r="C121" s="2" t="s">
        <v>37</v>
      </c>
      <c r="D121" s="2" t="s">
        <v>7</v>
      </c>
    </row>
    <row r="122" spans="1:4" ht="14.25" customHeight="1" x14ac:dyDescent="0.25">
      <c r="A122" s="2" t="s">
        <v>253</v>
      </c>
      <c r="B122" s="2" t="s">
        <v>254</v>
      </c>
      <c r="C122" s="2" t="s">
        <v>22</v>
      </c>
      <c r="D122" s="2" t="s">
        <v>23</v>
      </c>
    </row>
    <row r="123" spans="1:4" ht="14.25" customHeight="1" x14ac:dyDescent="0.25">
      <c r="A123" s="2" t="s">
        <v>255</v>
      </c>
      <c r="B123" s="2" t="s">
        <v>256</v>
      </c>
      <c r="C123" s="2" t="s">
        <v>10</v>
      </c>
      <c r="D123" s="2" t="s">
        <v>11</v>
      </c>
    </row>
    <row r="124" spans="1:4" ht="14.25" customHeight="1" x14ac:dyDescent="0.25">
      <c r="A124" s="2" t="s">
        <v>257</v>
      </c>
      <c r="B124" s="2" t="s">
        <v>258</v>
      </c>
      <c r="C124" s="2" t="s">
        <v>22</v>
      </c>
      <c r="D124" s="2" t="s">
        <v>11</v>
      </c>
    </row>
    <row r="125" spans="1:4" ht="14.25" customHeight="1" x14ac:dyDescent="0.25">
      <c r="A125" s="2" t="s">
        <v>259</v>
      </c>
      <c r="B125" s="2" t="s">
        <v>260</v>
      </c>
      <c r="C125" s="2" t="s">
        <v>37</v>
      </c>
      <c r="D125" s="2" t="s">
        <v>11</v>
      </c>
    </row>
    <row r="126" spans="1:4" ht="14.25" customHeight="1" x14ac:dyDescent="0.25">
      <c r="A126" s="2" t="s">
        <v>261</v>
      </c>
      <c r="B126" s="2" t="s">
        <v>262</v>
      </c>
      <c r="C126" s="2" t="s">
        <v>37</v>
      </c>
      <c r="D126" s="2" t="s">
        <v>11</v>
      </c>
    </row>
    <row r="127" spans="1:4" ht="14.25" customHeight="1" x14ac:dyDescent="0.25">
      <c r="A127" s="2" t="s">
        <v>263</v>
      </c>
      <c r="B127" s="2" t="s">
        <v>264</v>
      </c>
      <c r="C127" s="2" t="s">
        <v>6</v>
      </c>
      <c r="D127" s="2" t="s">
        <v>7</v>
      </c>
    </row>
    <row r="128" spans="1:4" ht="14.25" customHeight="1" x14ac:dyDescent="0.25">
      <c r="A128" s="2" t="s">
        <v>265</v>
      </c>
      <c r="B128" s="2" t="s">
        <v>266</v>
      </c>
      <c r="C128" s="2" t="s">
        <v>37</v>
      </c>
      <c r="D128" s="2" t="s">
        <v>7</v>
      </c>
    </row>
    <row r="129" spans="1:4" ht="14.25" customHeight="1" x14ac:dyDescent="0.25">
      <c r="A129" s="2" t="s">
        <v>267</v>
      </c>
      <c r="B129" s="2" t="s">
        <v>268</v>
      </c>
      <c r="C129" s="2" t="s">
        <v>28</v>
      </c>
      <c r="D129" s="2" t="s">
        <v>7</v>
      </c>
    </row>
    <row r="130" spans="1:4" ht="14.25" customHeight="1" x14ac:dyDescent="0.25">
      <c r="A130" s="2" t="s">
        <v>269</v>
      </c>
      <c r="B130" s="2" t="s">
        <v>270</v>
      </c>
      <c r="C130" s="2" t="s">
        <v>6</v>
      </c>
      <c r="D130" s="2" t="s">
        <v>11</v>
      </c>
    </row>
    <row r="131" spans="1:4" ht="14.25" customHeight="1" x14ac:dyDescent="0.25">
      <c r="A131" s="2" t="s">
        <v>271</v>
      </c>
      <c r="B131" s="2" t="s">
        <v>272</v>
      </c>
      <c r="C131" s="2" t="s">
        <v>37</v>
      </c>
      <c r="D131" s="2" t="s">
        <v>11</v>
      </c>
    </row>
    <row r="132" spans="1:4" ht="14.25" customHeight="1" x14ac:dyDescent="0.25">
      <c r="A132" s="2" t="s">
        <v>273</v>
      </c>
      <c r="B132" s="2" t="s">
        <v>274</v>
      </c>
      <c r="C132" s="2" t="s">
        <v>28</v>
      </c>
      <c r="D132" s="2" t="s">
        <v>11</v>
      </c>
    </row>
    <row r="133" spans="1:4" ht="14.25" customHeight="1" x14ac:dyDescent="0.25">
      <c r="A133" s="2" t="s">
        <v>275</v>
      </c>
      <c r="B133" s="2" t="s">
        <v>276</v>
      </c>
      <c r="C133" s="2" t="s">
        <v>10</v>
      </c>
      <c r="D133" s="2" t="s">
        <v>15</v>
      </c>
    </row>
    <row r="134" spans="1:4" ht="14.25" customHeight="1" x14ac:dyDescent="0.25">
      <c r="A134" s="2" t="s">
        <v>277</v>
      </c>
      <c r="B134" s="2" t="s">
        <v>278</v>
      </c>
      <c r="C134" s="2" t="s">
        <v>28</v>
      </c>
      <c r="D134" s="2" t="s">
        <v>23</v>
      </c>
    </row>
    <row r="135" spans="1:4" ht="14.25" customHeight="1" x14ac:dyDescent="0.25">
      <c r="A135" s="2" t="s">
        <v>279</v>
      </c>
      <c r="B135" s="2" t="s">
        <v>280</v>
      </c>
      <c r="C135" s="2" t="s">
        <v>6</v>
      </c>
      <c r="D135" s="2" t="s">
        <v>23</v>
      </c>
    </row>
    <row r="136" spans="1:4" ht="14.25" customHeight="1" x14ac:dyDescent="0.25">
      <c r="A136" s="2" t="s">
        <v>281</v>
      </c>
      <c r="B136" s="2" t="s">
        <v>6</v>
      </c>
      <c r="C136" s="2" t="s">
        <v>6</v>
      </c>
      <c r="D136" s="2" t="s">
        <v>23</v>
      </c>
    </row>
    <row r="137" spans="1:4" ht="14.25" customHeight="1" x14ac:dyDescent="0.25">
      <c r="A137" s="2" t="s">
        <v>282</v>
      </c>
      <c r="B137" s="2" t="s">
        <v>283</v>
      </c>
      <c r="C137" s="2" t="s">
        <v>141</v>
      </c>
      <c r="D137" s="2" t="s">
        <v>15</v>
      </c>
    </row>
    <row r="138" spans="1:4" ht="14.25" customHeight="1" x14ac:dyDescent="0.25">
      <c r="A138" s="2" t="s">
        <v>284</v>
      </c>
      <c r="B138" s="2" t="s">
        <v>15</v>
      </c>
      <c r="C138" s="2" t="s">
        <v>141</v>
      </c>
      <c r="D138" s="2" t="s">
        <v>15</v>
      </c>
    </row>
    <row r="139" spans="1:4" ht="14.25" customHeight="1" x14ac:dyDescent="0.25">
      <c r="A139" s="2" t="s">
        <v>285</v>
      </c>
      <c r="B139" s="2" t="s">
        <v>286</v>
      </c>
      <c r="C139" s="2" t="s">
        <v>22</v>
      </c>
      <c r="D139" s="2" t="s">
        <v>7</v>
      </c>
    </row>
    <row r="140" spans="1:4" ht="14.25" customHeight="1" x14ac:dyDescent="0.25">
      <c r="A140" s="2" t="s">
        <v>287</v>
      </c>
      <c r="B140" s="2" t="s">
        <v>288</v>
      </c>
      <c r="C140" s="2" t="s">
        <v>14</v>
      </c>
      <c r="D140" s="2" t="s">
        <v>11</v>
      </c>
    </row>
    <row r="141" spans="1:4" ht="14.25" customHeight="1" x14ac:dyDescent="0.25">
      <c r="A141" s="2" t="s">
        <v>289</v>
      </c>
      <c r="B141" s="2" t="s">
        <v>11</v>
      </c>
      <c r="C141" s="2" t="s">
        <v>141</v>
      </c>
      <c r="D141" s="2" t="s">
        <v>11</v>
      </c>
    </row>
    <row r="142" spans="1:4" ht="14.25" customHeight="1" x14ac:dyDescent="0.25">
      <c r="A142" s="2" t="s">
        <v>290</v>
      </c>
      <c r="B142" s="2" t="s">
        <v>291</v>
      </c>
      <c r="C142" s="2" t="s">
        <v>141</v>
      </c>
      <c r="D142" s="2" t="s">
        <v>11</v>
      </c>
    </row>
    <row r="143" spans="1:4" ht="14.25" customHeight="1" x14ac:dyDescent="0.25">
      <c r="A143" s="2" t="s">
        <v>292</v>
      </c>
      <c r="B143" s="2" t="s">
        <v>293</v>
      </c>
      <c r="C143" s="2" t="s">
        <v>10</v>
      </c>
      <c r="D143" s="2" t="s">
        <v>11</v>
      </c>
    </row>
    <row r="144" spans="1:4" ht="14.25" customHeight="1" x14ac:dyDescent="0.25">
      <c r="A144" s="2" t="s">
        <v>294</v>
      </c>
      <c r="B144" s="2" t="s">
        <v>295</v>
      </c>
      <c r="C144" s="2" t="s">
        <v>141</v>
      </c>
      <c r="D144" s="2" t="s">
        <v>141</v>
      </c>
    </row>
    <row r="145" spans="1:4" ht="14.25" customHeight="1" x14ac:dyDescent="0.25">
      <c r="A145" s="2" t="s">
        <v>296</v>
      </c>
      <c r="B145" s="2" t="s">
        <v>297</v>
      </c>
      <c r="C145" s="2" t="s">
        <v>22</v>
      </c>
      <c r="D145" s="2" t="s">
        <v>7</v>
      </c>
    </row>
    <row r="146" spans="1:4" ht="14.25" customHeight="1" x14ac:dyDescent="0.25">
      <c r="A146" s="2" t="s">
        <v>298</v>
      </c>
      <c r="B146" s="2" t="s">
        <v>299</v>
      </c>
      <c r="C146" s="2" t="s">
        <v>22</v>
      </c>
      <c r="D146" s="2" t="s">
        <v>7</v>
      </c>
    </row>
    <row r="147" spans="1:4" ht="14.25" customHeight="1" x14ac:dyDescent="0.25">
      <c r="A147" s="2" t="s">
        <v>300</v>
      </c>
      <c r="B147" s="2" t="s">
        <v>301</v>
      </c>
      <c r="C147" s="2" t="s">
        <v>22</v>
      </c>
      <c r="D147" s="2" t="s">
        <v>7</v>
      </c>
    </row>
    <row r="148" spans="1:4" ht="14.25" customHeight="1" x14ac:dyDescent="0.25">
      <c r="A148" s="2" t="s">
        <v>302</v>
      </c>
      <c r="B148" s="2" t="s">
        <v>303</v>
      </c>
      <c r="C148" s="2" t="s">
        <v>37</v>
      </c>
      <c r="D148" s="2" t="s">
        <v>7</v>
      </c>
    </row>
    <row r="149" spans="1:4" ht="14.25" customHeight="1" x14ac:dyDescent="0.25">
      <c r="A149" s="2" t="s">
        <v>304</v>
      </c>
      <c r="B149" s="2" t="s">
        <v>305</v>
      </c>
      <c r="C149" s="2" t="s">
        <v>6</v>
      </c>
      <c r="D149" s="2" t="s">
        <v>7</v>
      </c>
    </row>
    <row r="150" spans="1:4" ht="14.25" customHeight="1" x14ac:dyDescent="0.25">
      <c r="A150" s="2" t="s">
        <v>306</v>
      </c>
      <c r="B150" s="2" t="s">
        <v>307</v>
      </c>
      <c r="C150" s="2" t="s">
        <v>28</v>
      </c>
      <c r="D150" s="2" t="s">
        <v>11</v>
      </c>
    </row>
    <row r="151" spans="1:4" ht="14.25" customHeight="1" x14ac:dyDescent="0.25">
      <c r="A151" s="2" t="s">
        <v>308</v>
      </c>
      <c r="B151" s="2" t="s">
        <v>309</v>
      </c>
      <c r="C151" s="2" t="s">
        <v>22</v>
      </c>
      <c r="D151" s="2" t="s">
        <v>7</v>
      </c>
    </row>
    <row r="152" spans="1:4" ht="14.25" customHeight="1" x14ac:dyDescent="0.25">
      <c r="A152" s="2" t="s">
        <v>310</v>
      </c>
      <c r="B152" s="2" t="s">
        <v>311</v>
      </c>
      <c r="C152" s="2" t="s">
        <v>22</v>
      </c>
      <c r="D152" s="2" t="s">
        <v>23</v>
      </c>
    </row>
    <row r="153" spans="1:4" ht="14.25" customHeight="1" x14ac:dyDescent="0.25">
      <c r="A153" s="2" t="s">
        <v>312</v>
      </c>
      <c r="B153" s="2" t="s">
        <v>313</v>
      </c>
      <c r="C153" s="2" t="s">
        <v>10</v>
      </c>
      <c r="D153" s="2" t="s">
        <v>15</v>
      </c>
    </row>
    <row r="154" spans="1:4" ht="14.25" customHeight="1" x14ac:dyDescent="0.25">
      <c r="A154" s="2" t="s">
        <v>314</v>
      </c>
      <c r="B154" s="2" t="s">
        <v>315</v>
      </c>
      <c r="C154" s="2" t="s">
        <v>14</v>
      </c>
      <c r="D154" s="2" t="s">
        <v>23</v>
      </c>
    </row>
    <row r="155" spans="1:4" ht="14.25" customHeight="1" x14ac:dyDescent="0.25">
      <c r="A155" s="2" t="s">
        <v>316</v>
      </c>
      <c r="B155" s="2" t="s">
        <v>28</v>
      </c>
      <c r="C155" s="2" t="s">
        <v>28</v>
      </c>
      <c r="D155" s="2" t="s">
        <v>23</v>
      </c>
    </row>
    <row r="156" spans="1:4" ht="14.25" customHeight="1" x14ac:dyDescent="0.25">
      <c r="A156" s="2" t="s">
        <v>317</v>
      </c>
      <c r="B156" s="2" t="s">
        <v>318</v>
      </c>
      <c r="C156" s="2" t="s">
        <v>6</v>
      </c>
      <c r="D156" s="2" t="s">
        <v>23</v>
      </c>
    </row>
    <row r="157" spans="1:4" ht="14.25" customHeight="1" x14ac:dyDescent="0.25">
      <c r="A157" s="2" t="s">
        <v>319</v>
      </c>
      <c r="B157" s="2" t="s">
        <v>320</v>
      </c>
      <c r="C157" s="2" t="s">
        <v>37</v>
      </c>
      <c r="D157" s="2" t="s">
        <v>23</v>
      </c>
    </row>
    <row r="158" spans="1:4" ht="14.25" customHeight="1" x14ac:dyDescent="0.25">
      <c r="A158" s="2" t="s">
        <v>321</v>
      </c>
      <c r="B158" s="2" t="s">
        <v>322</v>
      </c>
      <c r="C158" s="2" t="s">
        <v>141</v>
      </c>
      <c r="D158" s="2" t="s">
        <v>23</v>
      </c>
    </row>
    <row r="159" spans="1:4" ht="14.25" customHeight="1" x14ac:dyDescent="0.25">
      <c r="A159" s="2" t="s">
        <v>323</v>
      </c>
      <c r="B159" s="2" t="s">
        <v>324</v>
      </c>
      <c r="C159" s="2" t="s">
        <v>22</v>
      </c>
      <c r="D159" s="2" t="s">
        <v>23</v>
      </c>
    </row>
    <row r="160" spans="1:4" ht="14.25" customHeight="1" x14ac:dyDescent="0.25">
      <c r="A160" s="2" t="s">
        <v>325</v>
      </c>
      <c r="B160" s="2" t="s">
        <v>326</v>
      </c>
      <c r="C160" s="2" t="s">
        <v>10</v>
      </c>
      <c r="D160" s="2" t="s">
        <v>15</v>
      </c>
    </row>
    <row r="161" spans="1:4" ht="14.25" customHeight="1" x14ac:dyDescent="0.25">
      <c r="A161" s="2" t="s">
        <v>327</v>
      </c>
      <c r="B161" s="2" t="s">
        <v>328</v>
      </c>
      <c r="C161" s="2" t="s">
        <v>28</v>
      </c>
      <c r="D161" s="2" t="s">
        <v>7</v>
      </c>
    </row>
    <row r="162" spans="1:4" ht="14.25" customHeight="1" x14ac:dyDescent="0.25">
      <c r="A162" s="2" t="s">
        <v>329</v>
      </c>
      <c r="B162" s="2" t="s">
        <v>330</v>
      </c>
      <c r="C162" s="2" t="s">
        <v>37</v>
      </c>
      <c r="D162" s="2" t="s">
        <v>11</v>
      </c>
    </row>
    <row r="163" spans="1:4" ht="14.25" customHeight="1" x14ac:dyDescent="0.25">
      <c r="A163" s="2" t="s">
        <v>331</v>
      </c>
      <c r="B163" s="2" t="s">
        <v>332</v>
      </c>
      <c r="C163" s="2" t="s">
        <v>28</v>
      </c>
      <c r="D163" s="2" t="s">
        <v>11</v>
      </c>
    </row>
    <row r="164" spans="1:4" ht="14.25" customHeight="1" x14ac:dyDescent="0.25">
      <c r="A164" s="2" t="s">
        <v>333</v>
      </c>
      <c r="B164" s="2" t="s">
        <v>334</v>
      </c>
      <c r="C164" s="2" t="s">
        <v>22</v>
      </c>
      <c r="D164" s="2" t="s">
        <v>23</v>
      </c>
    </row>
    <row r="165" spans="1:4" ht="14.25" customHeight="1" x14ac:dyDescent="0.25">
      <c r="A165" s="2" t="s">
        <v>335</v>
      </c>
      <c r="B165" s="2" t="s">
        <v>336</v>
      </c>
      <c r="C165" s="2" t="s">
        <v>37</v>
      </c>
      <c r="D165" s="2" t="s">
        <v>23</v>
      </c>
    </row>
    <row r="166" spans="1:4" ht="14.25" customHeight="1" x14ac:dyDescent="0.25">
      <c r="A166" s="2" t="s">
        <v>337</v>
      </c>
      <c r="B166" s="2" t="s">
        <v>338</v>
      </c>
      <c r="C166" s="2" t="s">
        <v>37</v>
      </c>
      <c r="D166" s="2" t="s">
        <v>7</v>
      </c>
    </row>
    <row r="167" spans="1:4" ht="14.25" customHeight="1" x14ac:dyDescent="0.25">
      <c r="A167" s="2" t="s">
        <v>339</v>
      </c>
      <c r="B167" s="2" t="s">
        <v>340</v>
      </c>
      <c r="C167" s="2" t="s">
        <v>10</v>
      </c>
      <c r="D167" s="2" t="s">
        <v>15</v>
      </c>
    </row>
    <row r="168" spans="1:4" ht="14.25" customHeight="1" x14ac:dyDescent="0.25">
      <c r="A168" s="2" t="s">
        <v>341</v>
      </c>
      <c r="B168" s="2" t="s">
        <v>342</v>
      </c>
      <c r="C168" s="2" t="s">
        <v>10</v>
      </c>
      <c r="D168" s="2" t="s">
        <v>11</v>
      </c>
    </row>
    <row r="169" spans="1:4" ht="14.25" customHeight="1" x14ac:dyDescent="0.25">
      <c r="A169" s="2" t="s">
        <v>343</v>
      </c>
      <c r="B169" s="2" t="s">
        <v>344</v>
      </c>
      <c r="C169" s="2" t="s">
        <v>10</v>
      </c>
      <c r="D169" s="2" t="s">
        <v>23</v>
      </c>
    </row>
    <row r="170" spans="1:4" ht="14.25" customHeight="1" x14ac:dyDescent="0.25">
      <c r="A170" s="2" t="s">
        <v>345</v>
      </c>
      <c r="B170" s="2" t="s">
        <v>346</v>
      </c>
      <c r="C170" s="2" t="s">
        <v>10</v>
      </c>
      <c r="D170" s="2" t="s">
        <v>15</v>
      </c>
    </row>
    <row r="171" spans="1:4" ht="14.25" customHeight="1" x14ac:dyDescent="0.25">
      <c r="A171" s="2" t="s">
        <v>347</v>
      </c>
      <c r="B171" s="2" t="s">
        <v>348</v>
      </c>
      <c r="C171" s="2" t="s">
        <v>37</v>
      </c>
      <c r="D171" s="2" t="s">
        <v>23</v>
      </c>
    </row>
    <row r="172" spans="1:4" ht="14.25" customHeight="1" x14ac:dyDescent="0.25">
      <c r="A172" s="2" t="s">
        <v>349</v>
      </c>
      <c r="B172" s="2" t="s">
        <v>70</v>
      </c>
      <c r="C172" s="2" t="s">
        <v>70</v>
      </c>
      <c r="D172" s="2" t="s">
        <v>7</v>
      </c>
    </row>
    <row r="173" spans="1:4" ht="14.25" customHeight="1" x14ac:dyDescent="0.25">
      <c r="A173" s="2" t="s">
        <v>350</v>
      </c>
      <c r="B173" s="2" t="s">
        <v>351</v>
      </c>
      <c r="C173" s="2" t="s">
        <v>10</v>
      </c>
      <c r="D173" s="2" t="s">
        <v>23</v>
      </c>
    </row>
    <row r="174" spans="1:4" ht="14.25" customHeight="1" x14ac:dyDescent="0.25">
      <c r="A174" s="2" t="s">
        <v>352</v>
      </c>
      <c r="B174" s="2" t="s">
        <v>353</v>
      </c>
      <c r="C174" s="2" t="s">
        <v>37</v>
      </c>
      <c r="D174" s="2" t="s">
        <v>7</v>
      </c>
    </row>
    <row r="175" spans="1:4" ht="14.25" customHeight="1" x14ac:dyDescent="0.25">
      <c r="A175" s="2" t="s">
        <v>354</v>
      </c>
      <c r="B175" s="2" t="s">
        <v>355</v>
      </c>
      <c r="C175" s="2" t="s">
        <v>10</v>
      </c>
      <c r="D175" s="2" t="s">
        <v>15</v>
      </c>
    </row>
    <row r="176" spans="1:4" ht="14.25" customHeight="1" x14ac:dyDescent="0.25">
      <c r="A176" s="2" t="s">
        <v>356</v>
      </c>
      <c r="B176" s="2" t="s">
        <v>357</v>
      </c>
      <c r="C176" s="2" t="s">
        <v>10</v>
      </c>
      <c r="D176" s="2" t="s">
        <v>11</v>
      </c>
    </row>
    <row r="177" spans="1:4" ht="14.25" customHeight="1" x14ac:dyDescent="0.25">
      <c r="A177" s="2" t="s">
        <v>358</v>
      </c>
      <c r="B177" s="2" t="s">
        <v>359</v>
      </c>
      <c r="C177" s="2" t="s">
        <v>6</v>
      </c>
      <c r="D177" s="2" t="s">
        <v>11</v>
      </c>
    </row>
    <row r="178" spans="1:4" ht="14.25" customHeight="1" x14ac:dyDescent="0.25">
      <c r="A178" s="2" t="s">
        <v>360</v>
      </c>
      <c r="B178" s="2" t="s">
        <v>361</v>
      </c>
      <c r="C178" s="2" t="s">
        <v>22</v>
      </c>
      <c r="D178" s="2" t="s">
        <v>7</v>
      </c>
    </row>
    <row r="179" spans="1:4" ht="14.25" customHeight="1" x14ac:dyDescent="0.25">
      <c r="A179" s="2" t="s">
        <v>362</v>
      </c>
      <c r="B179" s="2" t="s">
        <v>363</v>
      </c>
      <c r="C179" s="2" t="s">
        <v>22</v>
      </c>
      <c r="D179" s="2" t="s">
        <v>7</v>
      </c>
    </row>
    <row r="180" spans="1:4" ht="14.25" customHeight="1" x14ac:dyDescent="0.25">
      <c r="A180" s="2" t="s">
        <v>364</v>
      </c>
      <c r="B180" s="2" t="s">
        <v>365</v>
      </c>
      <c r="C180" s="2" t="s">
        <v>14</v>
      </c>
      <c r="D180" s="2" t="s">
        <v>11</v>
      </c>
    </row>
    <row r="181" spans="1:4" ht="14.25" customHeight="1" x14ac:dyDescent="0.25">
      <c r="A181" s="2" t="s">
        <v>366</v>
      </c>
      <c r="B181" s="2" t="s">
        <v>367</v>
      </c>
      <c r="C181" s="2" t="s">
        <v>37</v>
      </c>
      <c r="D181" s="2" t="s">
        <v>7</v>
      </c>
    </row>
    <row r="182" spans="1:4" ht="14.25" customHeight="1" x14ac:dyDescent="0.25">
      <c r="A182" s="2" t="s">
        <v>368</v>
      </c>
      <c r="B182" s="2" t="s">
        <v>369</v>
      </c>
      <c r="C182" s="2" t="s">
        <v>37</v>
      </c>
      <c r="D182" s="2" t="s">
        <v>7</v>
      </c>
    </row>
    <row r="183" spans="1:4" ht="14.25" customHeight="1" x14ac:dyDescent="0.25">
      <c r="A183" s="2" t="s">
        <v>370</v>
      </c>
      <c r="B183" s="2" t="s">
        <v>371</v>
      </c>
      <c r="C183" s="2" t="s">
        <v>141</v>
      </c>
      <c r="D183" s="2" t="s">
        <v>7</v>
      </c>
    </row>
    <row r="184" spans="1:4" ht="14.25" customHeight="1" x14ac:dyDescent="0.25">
      <c r="A184" s="2" t="s">
        <v>372</v>
      </c>
      <c r="B184" s="2" t="s">
        <v>373</v>
      </c>
      <c r="C184" s="2" t="s">
        <v>28</v>
      </c>
      <c r="D184" s="2" t="s">
        <v>7</v>
      </c>
    </row>
    <row r="185" spans="1:4" ht="14.25" customHeight="1" x14ac:dyDescent="0.25">
      <c r="A185" s="2" t="s">
        <v>374</v>
      </c>
      <c r="B185" s="2" t="s">
        <v>375</v>
      </c>
      <c r="C185" s="2" t="s">
        <v>141</v>
      </c>
      <c r="D185" s="2" t="s">
        <v>11</v>
      </c>
    </row>
    <row r="186" spans="1:4" ht="14.25" customHeight="1" x14ac:dyDescent="0.25">
      <c r="A186" s="2" t="s">
        <v>376</v>
      </c>
      <c r="B186" s="2" t="s">
        <v>377</v>
      </c>
      <c r="C186" s="2" t="s">
        <v>14</v>
      </c>
      <c r="D186" s="2" t="s">
        <v>11</v>
      </c>
    </row>
    <row r="187" spans="1:4" ht="14.25" customHeight="1" x14ac:dyDescent="0.25">
      <c r="A187" s="2" t="s">
        <v>378</v>
      </c>
      <c r="B187" s="2" t="s">
        <v>379</v>
      </c>
      <c r="C187" s="2" t="s">
        <v>6</v>
      </c>
      <c r="D187" s="2" t="s">
        <v>7</v>
      </c>
    </row>
    <row r="188" spans="1:4" ht="14.25" customHeight="1" x14ac:dyDescent="0.25">
      <c r="A188" s="2" t="s">
        <v>380</v>
      </c>
      <c r="B188" s="2" t="s">
        <v>381</v>
      </c>
      <c r="C188" s="2" t="s">
        <v>6</v>
      </c>
      <c r="D188" s="2" t="s">
        <v>23</v>
      </c>
    </row>
    <row r="189" spans="1:4" ht="14.25" customHeight="1" x14ac:dyDescent="0.25">
      <c r="A189" s="2" t="s">
        <v>382</v>
      </c>
      <c r="B189" s="2" t="s">
        <v>383</v>
      </c>
      <c r="C189" s="2" t="s">
        <v>37</v>
      </c>
      <c r="D189" s="2" t="s">
        <v>11</v>
      </c>
    </row>
    <row r="190" spans="1:4" ht="14.25" customHeight="1" x14ac:dyDescent="0.25">
      <c r="A190" s="2" t="s">
        <v>384</v>
      </c>
      <c r="B190" s="2" t="s">
        <v>385</v>
      </c>
      <c r="C190" s="2" t="s">
        <v>37</v>
      </c>
      <c r="D190" s="2" t="s">
        <v>7</v>
      </c>
    </row>
    <row r="191" spans="1:4" ht="14.25" customHeight="1" x14ac:dyDescent="0.25">
      <c r="A191" s="2" t="s">
        <v>386</v>
      </c>
      <c r="B191" s="2" t="s">
        <v>387</v>
      </c>
      <c r="C191" s="2" t="s">
        <v>37</v>
      </c>
      <c r="D191" s="2" t="s">
        <v>11</v>
      </c>
    </row>
    <row r="192" spans="1:4" ht="14.25" customHeight="1" x14ac:dyDescent="0.25">
      <c r="A192" s="2" t="s">
        <v>388</v>
      </c>
      <c r="B192" s="2" t="s">
        <v>389</v>
      </c>
      <c r="C192" s="2" t="s">
        <v>22</v>
      </c>
      <c r="D192" s="2" t="s">
        <v>7</v>
      </c>
    </row>
    <row r="193" spans="1:4" ht="14.25" customHeight="1" x14ac:dyDescent="0.25">
      <c r="A193" s="2" t="s">
        <v>390</v>
      </c>
      <c r="B193" s="2" t="s">
        <v>391</v>
      </c>
      <c r="C193" s="2" t="s">
        <v>141</v>
      </c>
      <c r="D193" s="2" t="s">
        <v>141</v>
      </c>
    </row>
    <row r="194" spans="1:4" ht="14.25" customHeight="1" x14ac:dyDescent="0.25">
      <c r="A194" s="2" t="s">
        <v>392</v>
      </c>
      <c r="B194" s="2" t="s">
        <v>393</v>
      </c>
      <c r="C194" s="2" t="s">
        <v>6</v>
      </c>
      <c r="D194" s="2" t="s">
        <v>7</v>
      </c>
    </row>
    <row r="195" spans="1:4" ht="14.25" customHeight="1" x14ac:dyDescent="0.25">
      <c r="A195" s="2" t="s">
        <v>394</v>
      </c>
      <c r="B195" s="2" t="s">
        <v>395</v>
      </c>
      <c r="C195" s="2" t="s">
        <v>37</v>
      </c>
      <c r="D195" s="2" t="s">
        <v>15</v>
      </c>
    </row>
    <row r="196" spans="1:4" ht="14.25" customHeight="1" x14ac:dyDescent="0.25">
      <c r="A196" s="2" t="s">
        <v>396</v>
      </c>
      <c r="B196" s="2" t="s">
        <v>397</v>
      </c>
      <c r="C196" s="2" t="s">
        <v>22</v>
      </c>
      <c r="D196" s="2" t="s">
        <v>7</v>
      </c>
    </row>
    <row r="197" spans="1:4" ht="14.25" customHeight="1" x14ac:dyDescent="0.25">
      <c r="A197" s="2" t="s">
        <v>398</v>
      </c>
      <c r="B197" s="2" t="s">
        <v>399</v>
      </c>
      <c r="C197" s="2" t="s">
        <v>6</v>
      </c>
      <c r="D197" s="2" t="s">
        <v>23</v>
      </c>
    </row>
    <row r="198" spans="1:4" ht="14.25" customHeight="1" x14ac:dyDescent="0.25">
      <c r="A198" s="2" t="s">
        <v>400</v>
      </c>
      <c r="B198" s="2" t="s">
        <v>401</v>
      </c>
      <c r="C198" s="2" t="s">
        <v>28</v>
      </c>
      <c r="D198" s="2" t="s">
        <v>11</v>
      </c>
    </row>
    <row r="199" spans="1:4" ht="14.25" customHeight="1" x14ac:dyDescent="0.25">
      <c r="A199" s="2" t="s">
        <v>402</v>
      </c>
      <c r="B199" s="2" t="s">
        <v>403</v>
      </c>
      <c r="C199" s="2" t="s">
        <v>37</v>
      </c>
      <c r="D199" s="2" t="s">
        <v>11</v>
      </c>
    </row>
    <row r="200" spans="1:4" ht="14.25" customHeight="1" x14ac:dyDescent="0.25">
      <c r="A200" s="2" t="s">
        <v>404</v>
      </c>
      <c r="B200" s="2" t="s">
        <v>405</v>
      </c>
      <c r="C200" s="2" t="s">
        <v>141</v>
      </c>
      <c r="D200" s="2" t="s">
        <v>7</v>
      </c>
    </row>
    <row r="201" spans="1:4" ht="14.25" customHeight="1" x14ac:dyDescent="0.25">
      <c r="A201" s="2" t="s">
        <v>406</v>
      </c>
      <c r="B201" s="2" t="s">
        <v>407</v>
      </c>
      <c r="C201" s="2" t="s">
        <v>37</v>
      </c>
      <c r="D201" s="2" t="s">
        <v>7</v>
      </c>
    </row>
    <row r="202" spans="1:4" ht="14.25" customHeight="1" x14ac:dyDescent="0.25">
      <c r="A202" s="2" t="s">
        <v>408</v>
      </c>
      <c r="B202" s="2" t="s">
        <v>409</v>
      </c>
      <c r="C202" s="2" t="s">
        <v>28</v>
      </c>
      <c r="D202" s="2" t="s">
        <v>7</v>
      </c>
    </row>
    <row r="203" spans="1:4" ht="14.25" customHeight="1" x14ac:dyDescent="0.25">
      <c r="A203" s="2" t="s">
        <v>410</v>
      </c>
      <c r="B203" s="2" t="s">
        <v>411</v>
      </c>
      <c r="C203" s="2" t="s">
        <v>22</v>
      </c>
      <c r="D203" s="2" t="s">
        <v>7</v>
      </c>
    </row>
    <row r="204" spans="1:4" ht="14.25" customHeight="1" x14ac:dyDescent="0.25">
      <c r="A204" s="2" t="s">
        <v>412</v>
      </c>
      <c r="B204" s="2" t="s">
        <v>413</v>
      </c>
      <c r="C204" s="2" t="s">
        <v>22</v>
      </c>
      <c r="D204" s="2" t="s">
        <v>7</v>
      </c>
    </row>
    <row r="205" spans="1:4" ht="14.25" customHeight="1" x14ac:dyDescent="0.25">
      <c r="A205" s="2" t="s">
        <v>414</v>
      </c>
      <c r="B205" s="2" t="s">
        <v>415</v>
      </c>
      <c r="C205" s="2" t="s">
        <v>10</v>
      </c>
      <c r="D205" s="2" t="s">
        <v>15</v>
      </c>
    </row>
    <row r="206" spans="1:4" ht="14.25" customHeight="1" x14ac:dyDescent="0.25">
      <c r="A206" s="2" t="s">
        <v>416</v>
      </c>
      <c r="B206" s="2" t="s">
        <v>14</v>
      </c>
      <c r="C206" s="2" t="s">
        <v>14</v>
      </c>
      <c r="D206" s="2" t="s">
        <v>11</v>
      </c>
    </row>
    <row r="207" spans="1:4" ht="14.25" customHeight="1" x14ac:dyDescent="0.25">
      <c r="A207" s="2" t="s">
        <v>417</v>
      </c>
      <c r="B207" s="2" t="s">
        <v>418</v>
      </c>
      <c r="C207" s="2" t="s">
        <v>28</v>
      </c>
      <c r="D207" s="2" t="s">
        <v>7</v>
      </c>
    </row>
    <row r="208" spans="1:4" ht="14.25" customHeight="1" x14ac:dyDescent="0.25">
      <c r="A208" s="2" t="s">
        <v>419</v>
      </c>
      <c r="B208" s="2" t="s">
        <v>420</v>
      </c>
      <c r="C208" s="2" t="s">
        <v>10</v>
      </c>
      <c r="D208" s="2" t="s">
        <v>15</v>
      </c>
    </row>
    <row r="209" spans="1:4" ht="14.25" customHeight="1" x14ac:dyDescent="0.25">
      <c r="A209" s="2" t="s">
        <v>421</v>
      </c>
      <c r="B209" s="2" t="s">
        <v>422</v>
      </c>
      <c r="C209" s="2" t="s">
        <v>10</v>
      </c>
      <c r="D209" s="2" t="s">
        <v>11</v>
      </c>
    </row>
    <row r="210" spans="1:4" ht="14.25" customHeight="1" x14ac:dyDescent="0.25">
      <c r="A210" s="2" t="s">
        <v>423</v>
      </c>
      <c r="B210" s="2" t="s">
        <v>424</v>
      </c>
      <c r="C210" s="2" t="s">
        <v>37</v>
      </c>
      <c r="D210" s="2" t="s">
        <v>7</v>
      </c>
    </row>
    <row r="211" spans="1:4" ht="14.25" customHeight="1" x14ac:dyDescent="0.25">
      <c r="A211" s="2" t="s">
        <v>425</v>
      </c>
      <c r="B211" s="2" t="s">
        <v>426</v>
      </c>
      <c r="C211" s="2" t="s">
        <v>37</v>
      </c>
      <c r="D211" s="2" t="s">
        <v>11</v>
      </c>
    </row>
    <row r="212" spans="1:4" ht="14.25" customHeight="1" x14ac:dyDescent="0.25">
      <c r="A212" s="2" t="s">
        <v>427</v>
      </c>
      <c r="B212" s="2" t="s">
        <v>428</v>
      </c>
      <c r="C212" s="2" t="s">
        <v>10</v>
      </c>
      <c r="D212" s="2" t="s">
        <v>15</v>
      </c>
    </row>
    <row r="213" spans="1:4" ht="14.25" customHeight="1" x14ac:dyDescent="0.25">
      <c r="A213" s="2" t="s">
        <v>429</v>
      </c>
      <c r="B213" s="2" t="s">
        <v>430</v>
      </c>
      <c r="C213" s="2" t="s">
        <v>6</v>
      </c>
      <c r="D213" s="2" t="s">
        <v>23</v>
      </c>
    </row>
    <row r="214" spans="1:4" ht="14.25" customHeight="1" x14ac:dyDescent="0.25">
      <c r="A214" s="2" t="s">
        <v>431</v>
      </c>
      <c r="B214" s="2" t="s">
        <v>432</v>
      </c>
      <c r="C214" s="2" t="s">
        <v>22</v>
      </c>
      <c r="D214" s="2" t="s">
        <v>7</v>
      </c>
    </row>
    <row r="215" spans="1:4" ht="14.25" customHeight="1" x14ac:dyDescent="0.25">
      <c r="A215" s="2" t="s">
        <v>433</v>
      </c>
      <c r="B215" s="2" t="s">
        <v>434</v>
      </c>
      <c r="C215" s="2" t="s">
        <v>10</v>
      </c>
      <c r="D215" s="2" t="s">
        <v>15</v>
      </c>
    </row>
    <row r="216" spans="1:4" ht="14.25" customHeight="1" x14ac:dyDescent="0.25">
      <c r="A216" s="2" t="s">
        <v>435</v>
      </c>
      <c r="B216" s="2" t="s">
        <v>436</v>
      </c>
      <c r="C216" s="2" t="s">
        <v>22</v>
      </c>
      <c r="D216" s="2" t="s">
        <v>23</v>
      </c>
    </row>
    <row r="217" spans="1:4" ht="14.25" customHeight="1" x14ac:dyDescent="0.25">
      <c r="A217" s="2" t="s">
        <v>437</v>
      </c>
      <c r="B217" s="2" t="s">
        <v>438</v>
      </c>
      <c r="C217" s="2" t="s">
        <v>10</v>
      </c>
      <c r="D217" s="2" t="s">
        <v>11</v>
      </c>
    </row>
    <row r="218" spans="1:4" ht="14.25" customHeight="1" x14ac:dyDescent="0.25">
      <c r="A218" s="2" t="s">
        <v>439</v>
      </c>
      <c r="B218" s="2" t="s">
        <v>440</v>
      </c>
      <c r="C218" s="2" t="s">
        <v>10</v>
      </c>
      <c r="D218" s="2" t="s">
        <v>15</v>
      </c>
    </row>
    <row r="219" spans="1:4" ht="14.25" customHeight="1" x14ac:dyDescent="0.25">
      <c r="A219" s="2" t="s">
        <v>441</v>
      </c>
      <c r="B219" s="2" t="s">
        <v>10</v>
      </c>
      <c r="C219" s="2" t="s">
        <v>10</v>
      </c>
      <c r="D219" s="2" t="s">
        <v>15</v>
      </c>
    </row>
    <row r="220" spans="1:4" ht="14.25" customHeight="1" x14ac:dyDescent="0.25">
      <c r="A220" s="2" t="s">
        <v>442</v>
      </c>
      <c r="B220" s="2" t="s">
        <v>443</v>
      </c>
      <c r="C220" s="2" t="s">
        <v>141</v>
      </c>
      <c r="D220" s="2" t="s">
        <v>23</v>
      </c>
    </row>
    <row r="221" spans="1:4" ht="14.25" customHeight="1" x14ac:dyDescent="0.25">
      <c r="A221" s="2" t="s">
        <v>444</v>
      </c>
      <c r="B221" s="2" t="s">
        <v>445</v>
      </c>
      <c r="C221" s="2" t="s">
        <v>10</v>
      </c>
      <c r="D221" s="2" t="s">
        <v>11</v>
      </c>
    </row>
    <row r="222" spans="1:4" ht="14.25" customHeight="1" x14ac:dyDescent="0.25">
      <c r="A222" s="2" t="s">
        <v>446</v>
      </c>
      <c r="B222" s="2" t="s">
        <v>447</v>
      </c>
      <c r="C222" s="2" t="s">
        <v>6</v>
      </c>
      <c r="D222" s="2" t="s">
        <v>23</v>
      </c>
    </row>
    <row r="223" spans="1:4" ht="14.25" customHeight="1" x14ac:dyDescent="0.25">
      <c r="A223" s="2" t="s">
        <v>448</v>
      </c>
      <c r="B223" s="2" t="s">
        <v>449</v>
      </c>
      <c r="C223" s="2" t="s">
        <v>22</v>
      </c>
      <c r="D223" s="2" t="s">
        <v>7</v>
      </c>
    </row>
    <row r="224" spans="1:4" ht="14.25" customHeight="1" x14ac:dyDescent="0.25">
      <c r="A224" s="2" t="s">
        <v>450</v>
      </c>
      <c r="B224" s="2" t="s">
        <v>451</v>
      </c>
      <c r="C224" s="2" t="s">
        <v>22</v>
      </c>
      <c r="D224" s="2" t="s">
        <v>7</v>
      </c>
    </row>
    <row r="225" spans="1:4" ht="14.25" customHeight="1" x14ac:dyDescent="0.25">
      <c r="A225" s="2" t="s">
        <v>452</v>
      </c>
      <c r="B225" s="2" t="s">
        <v>453</v>
      </c>
      <c r="C225" s="2" t="s">
        <v>22</v>
      </c>
      <c r="D225" s="2" t="s">
        <v>7</v>
      </c>
    </row>
    <row r="226" spans="1:4" ht="14.25" customHeight="1" x14ac:dyDescent="0.25">
      <c r="A226" s="2" t="s">
        <v>454</v>
      </c>
      <c r="B226" s="2" t="s">
        <v>455</v>
      </c>
      <c r="C226" s="2" t="s">
        <v>10</v>
      </c>
      <c r="D226" s="2" t="s">
        <v>11</v>
      </c>
    </row>
    <row r="227" spans="1:4" ht="14.25" customHeight="1" x14ac:dyDescent="0.25">
      <c r="A227" s="2" t="s">
        <v>456</v>
      </c>
      <c r="B227" s="2" t="s">
        <v>457</v>
      </c>
      <c r="C227" s="2" t="s">
        <v>6</v>
      </c>
      <c r="D227" s="2" t="s">
        <v>7</v>
      </c>
    </row>
    <row r="228" spans="1:4" ht="14.25" customHeight="1" x14ac:dyDescent="0.25">
      <c r="A228" s="2" t="s">
        <v>458</v>
      </c>
      <c r="B228" s="2" t="s">
        <v>459</v>
      </c>
      <c r="C228" s="2" t="s">
        <v>10</v>
      </c>
      <c r="D228" s="2" t="s">
        <v>7</v>
      </c>
    </row>
    <row r="229" spans="1:4" ht="14.25" customHeight="1" x14ac:dyDescent="0.25">
      <c r="A229" s="2" t="s">
        <v>460</v>
      </c>
      <c r="B229" s="2" t="s">
        <v>461</v>
      </c>
      <c r="C229" s="2" t="s">
        <v>28</v>
      </c>
      <c r="D229" s="2" t="s">
        <v>15</v>
      </c>
    </row>
    <row r="230" spans="1:4" ht="14.25" customHeight="1" x14ac:dyDescent="0.25">
      <c r="A230" s="2" t="s">
        <v>462</v>
      </c>
      <c r="B230" s="2" t="s">
        <v>463</v>
      </c>
      <c r="C230" s="2" t="s">
        <v>6</v>
      </c>
      <c r="D230" s="2" t="s">
        <v>7</v>
      </c>
    </row>
    <row r="231" spans="1:4" ht="14.25" customHeight="1" x14ac:dyDescent="0.25">
      <c r="A231" s="2" t="s">
        <v>464</v>
      </c>
      <c r="B231" s="2" t="s">
        <v>465</v>
      </c>
      <c r="C231" s="2" t="s">
        <v>10</v>
      </c>
      <c r="D231" s="2" t="s">
        <v>15</v>
      </c>
    </row>
    <row r="232" spans="1:4" ht="14.25" customHeight="1" x14ac:dyDescent="0.25">
      <c r="A232" s="2" t="s">
        <v>466</v>
      </c>
      <c r="B232" s="2" t="s">
        <v>467</v>
      </c>
      <c r="C232" s="2" t="s">
        <v>37</v>
      </c>
      <c r="D232" s="2" t="s">
        <v>23</v>
      </c>
    </row>
    <row r="233" spans="1:4" ht="14.25" customHeight="1" x14ac:dyDescent="0.25">
      <c r="A233" s="2" t="s">
        <v>468</v>
      </c>
      <c r="B233" s="2" t="s">
        <v>469</v>
      </c>
      <c r="C233" s="2" t="s">
        <v>22</v>
      </c>
      <c r="D233" s="2" t="s">
        <v>23</v>
      </c>
    </row>
    <row r="234" spans="1:4" ht="14.25" customHeight="1" x14ac:dyDescent="0.25">
      <c r="A234" s="2" t="s">
        <v>470</v>
      </c>
      <c r="B234" s="2" t="s">
        <v>471</v>
      </c>
      <c r="C234" s="2" t="s">
        <v>10</v>
      </c>
      <c r="D234" s="2" t="s">
        <v>15</v>
      </c>
    </row>
    <row r="235" spans="1:4" ht="14.25" customHeight="1" x14ac:dyDescent="0.25">
      <c r="A235" s="2" t="s">
        <v>472</v>
      </c>
      <c r="B235" s="2" t="s">
        <v>473</v>
      </c>
      <c r="C235" s="2" t="s">
        <v>37</v>
      </c>
      <c r="D235" s="2" t="s">
        <v>23</v>
      </c>
    </row>
    <row r="236" spans="1:4" ht="14.25" customHeight="1" x14ac:dyDescent="0.25">
      <c r="A236" s="2" t="s">
        <v>474</v>
      </c>
      <c r="B236" s="2" t="s">
        <v>475</v>
      </c>
      <c r="C236" s="2" t="s">
        <v>22</v>
      </c>
      <c r="D236" s="2" t="s">
        <v>11</v>
      </c>
    </row>
    <row r="237" spans="1:4" ht="14.25" customHeight="1" x14ac:dyDescent="0.25">
      <c r="A237" s="2" t="s">
        <v>476</v>
      </c>
      <c r="B237" s="2" t="s">
        <v>477</v>
      </c>
      <c r="C237" s="2" t="s">
        <v>22</v>
      </c>
      <c r="D237" s="2" t="s">
        <v>23</v>
      </c>
    </row>
    <row r="238" spans="1:4" ht="14.25" customHeight="1" x14ac:dyDescent="0.25">
      <c r="A238" s="2" t="s">
        <v>478</v>
      </c>
      <c r="B238" s="2" t="s">
        <v>479</v>
      </c>
      <c r="C238" s="2" t="s">
        <v>6</v>
      </c>
      <c r="D238" s="2" t="s">
        <v>11</v>
      </c>
    </row>
    <row r="239" spans="1:4" ht="14.25" customHeight="1" x14ac:dyDescent="0.25">
      <c r="A239" s="2" t="s">
        <v>480</v>
      </c>
      <c r="B239" s="2" t="s">
        <v>481</v>
      </c>
      <c r="C239" s="2" t="s">
        <v>37</v>
      </c>
      <c r="D239" s="2" t="s">
        <v>11</v>
      </c>
    </row>
    <row r="240" spans="1:4" ht="14.25" customHeight="1" x14ac:dyDescent="0.25">
      <c r="A240" s="2" t="s">
        <v>482</v>
      </c>
      <c r="B240" s="2" t="s">
        <v>483</v>
      </c>
      <c r="C240" s="2" t="s">
        <v>28</v>
      </c>
      <c r="D240" s="2" t="s">
        <v>23</v>
      </c>
    </row>
    <row r="241" spans="1:4" ht="14.25" customHeight="1" x14ac:dyDescent="0.25">
      <c r="A241" s="2" t="s">
        <v>484</v>
      </c>
      <c r="B241" s="2" t="s">
        <v>485</v>
      </c>
      <c r="C241" s="2" t="s">
        <v>37</v>
      </c>
      <c r="D241" s="2" t="s">
        <v>23</v>
      </c>
    </row>
    <row r="242" spans="1:4" ht="14.25" customHeight="1" x14ac:dyDescent="0.25">
      <c r="A242" s="2" t="s">
        <v>486</v>
      </c>
      <c r="B242" s="2" t="s">
        <v>487</v>
      </c>
      <c r="C242" s="2" t="s">
        <v>14</v>
      </c>
      <c r="D242" s="2" t="s">
        <v>11</v>
      </c>
    </row>
    <row r="243" spans="1:4" ht="14.25" customHeight="1" x14ac:dyDescent="0.25">
      <c r="A243" s="2" t="s">
        <v>488</v>
      </c>
      <c r="B243" s="2" t="s">
        <v>489</v>
      </c>
      <c r="C243" s="2" t="s">
        <v>10</v>
      </c>
      <c r="D243" s="2" t="s">
        <v>11</v>
      </c>
    </row>
    <row r="244" spans="1:4" ht="14.25" customHeight="1" x14ac:dyDescent="0.25">
      <c r="A244" s="2" t="s">
        <v>490</v>
      </c>
      <c r="B244" s="2" t="s">
        <v>491</v>
      </c>
      <c r="C244" s="2" t="s">
        <v>6</v>
      </c>
      <c r="D244" s="2" t="s">
        <v>7</v>
      </c>
    </row>
    <row r="245" spans="1:4" ht="14.25" customHeight="1" x14ac:dyDescent="0.25">
      <c r="A245" s="2" t="s">
        <v>492</v>
      </c>
      <c r="B245" s="2" t="s">
        <v>493</v>
      </c>
      <c r="C245" s="2" t="s">
        <v>28</v>
      </c>
      <c r="D245" s="2" t="s">
        <v>11</v>
      </c>
    </row>
    <row r="246" spans="1:4" ht="14.25" customHeight="1" x14ac:dyDescent="0.25">
      <c r="A246" s="2" t="s">
        <v>494</v>
      </c>
      <c r="B246" s="2" t="s">
        <v>495</v>
      </c>
      <c r="C246" s="2" t="s">
        <v>22</v>
      </c>
      <c r="D246" s="2" t="s">
        <v>23</v>
      </c>
    </row>
    <row r="247" spans="1:4" ht="14.25" customHeight="1" x14ac:dyDescent="0.25">
      <c r="A247" s="2" t="s">
        <v>496</v>
      </c>
      <c r="B247" s="2" t="s">
        <v>497</v>
      </c>
      <c r="C247" s="2" t="s">
        <v>37</v>
      </c>
      <c r="D247" s="2" t="s">
        <v>23</v>
      </c>
    </row>
    <row r="248" spans="1:4" ht="14.25" customHeight="1" x14ac:dyDescent="0.25">
      <c r="A248" s="2" t="s">
        <v>498</v>
      </c>
      <c r="B248" s="2" t="s">
        <v>499</v>
      </c>
      <c r="C248" s="2" t="s">
        <v>10</v>
      </c>
      <c r="D248" s="2" t="s">
        <v>11</v>
      </c>
    </row>
    <row r="249" spans="1:4" ht="14.25" customHeight="1" x14ac:dyDescent="0.25">
      <c r="A249" s="2" t="s">
        <v>500</v>
      </c>
      <c r="B249" s="2" t="s">
        <v>501</v>
      </c>
      <c r="C249" s="2" t="s">
        <v>10</v>
      </c>
      <c r="D249" s="2" t="s">
        <v>15</v>
      </c>
    </row>
    <row r="250" spans="1:4" ht="14.25" customHeight="1" x14ac:dyDescent="0.25">
      <c r="A250" s="2" t="s">
        <v>502</v>
      </c>
      <c r="B250" s="2" t="s">
        <v>503</v>
      </c>
      <c r="C250" s="2" t="s">
        <v>22</v>
      </c>
      <c r="D250" s="2" t="s">
        <v>23</v>
      </c>
    </row>
    <row r="251" spans="1:4" ht="14.25" customHeight="1" x14ac:dyDescent="0.25">
      <c r="A251" s="2" t="s">
        <v>504</v>
      </c>
      <c r="B251" s="2" t="s">
        <v>23</v>
      </c>
      <c r="C251" s="2" t="s">
        <v>141</v>
      </c>
      <c r="D251" s="2" t="s">
        <v>23</v>
      </c>
    </row>
    <row r="252" spans="1:4" ht="14.25" customHeight="1" x14ac:dyDescent="0.25">
      <c r="A252" s="2" t="s">
        <v>505</v>
      </c>
      <c r="B252" s="2" t="s">
        <v>506</v>
      </c>
      <c r="C252" s="2" t="s">
        <v>6</v>
      </c>
      <c r="D252" s="2" t="s">
        <v>7</v>
      </c>
    </row>
    <row r="253" spans="1:4" ht="14.25" customHeight="1" x14ac:dyDescent="0.25">
      <c r="A253" s="2" t="s">
        <v>507</v>
      </c>
      <c r="B253" s="2" t="s">
        <v>508</v>
      </c>
      <c r="C253" s="2" t="s">
        <v>70</v>
      </c>
      <c r="D253" s="2" t="s">
        <v>7</v>
      </c>
    </row>
    <row r="254" spans="1:4" ht="14.25" customHeight="1" x14ac:dyDescent="0.25">
      <c r="A254" s="2" t="s">
        <v>509</v>
      </c>
      <c r="B254" s="2" t="s">
        <v>510</v>
      </c>
      <c r="C254" s="2" t="s">
        <v>22</v>
      </c>
      <c r="D254" s="2" t="s">
        <v>11</v>
      </c>
    </row>
    <row r="255" spans="1:4" ht="14.25" customHeight="1" x14ac:dyDescent="0.25">
      <c r="A255" s="2" t="s">
        <v>511</v>
      </c>
      <c r="B255" s="2" t="s">
        <v>512</v>
      </c>
      <c r="C255" s="2" t="s">
        <v>6</v>
      </c>
      <c r="D255" s="2" t="s">
        <v>23</v>
      </c>
    </row>
    <row r="256" spans="1:4" ht="14.25" customHeight="1" x14ac:dyDescent="0.25">
      <c r="A256" s="2" t="s">
        <v>513</v>
      </c>
      <c r="B256" s="2" t="s">
        <v>514</v>
      </c>
      <c r="C256" s="2" t="s">
        <v>6</v>
      </c>
      <c r="D256" s="2" t="s">
        <v>7</v>
      </c>
    </row>
    <row r="257" spans="1:4" ht="14.25" customHeight="1" x14ac:dyDescent="0.25">
      <c r="A257" s="2" t="s">
        <v>515</v>
      </c>
      <c r="B257" s="2" t="s">
        <v>516</v>
      </c>
      <c r="C257" s="2" t="s">
        <v>6</v>
      </c>
      <c r="D257" s="2" t="s">
        <v>7</v>
      </c>
    </row>
    <row r="258" spans="1:4" ht="14.25" customHeight="1" x14ac:dyDescent="0.25">
      <c r="A258" s="2" t="s">
        <v>517</v>
      </c>
      <c r="B258" s="2" t="s">
        <v>518</v>
      </c>
      <c r="C258" s="2" t="s">
        <v>6</v>
      </c>
      <c r="D258" s="2" t="s">
        <v>7</v>
      </c>
    </row>
    <row r="259" spans="1:4" ht="14.25" customHeight="1" x14ac:dyDescent="0.25">
      <c r="A259" s="2" t="s">
        <v>519</v>
      </c>
      <c r="B259" s="2" t="s">
        <v>520</v>
      </c>
      <c r="C259" s="2" t="s">
        <v>37</v>
      </c>
      <c r="D259" s="2" t="s">
        <v>11</v>
      </c>
    </row>
    <row r="260" spans="1:4" ht="14.25" customHeight="1" x14ac:dyDescent="0.25">
      <c r="A260" s="2" t="s">
        <v>521</v>
      </c>
      <c r="B260" s="2" t="s">
        <v>522</v>
      </c>
      <c r="C260" s="2" t="s">
        <v>37</v>
      </c>
      <c r="D260" s="2" t="s">
        <v>11</v>
      </c>
    </row>
    <row r="261" spans="1:4" ht="14.25" customHeight="1" x14ac:dyDescent="0.25">
      <c r="A261" s="2" t="s">
        <v>523</v>
      </c>
      <c r="B261" s="2" t="s">
        <v>524</v>
      </c>
      <c r="C261" s="2" t="s">
        <v>141</v>
      </c>
      <c r="D261" s="2" t="s">
        <v>141</v>
      </c>
    </row>
    <row r="262" spans="1:4" ht="14.25" customHeight="1" x14ac:dyDescent="0.25">
      <c r="A262" s="2" t="s">
        <v>525</v>
      </c>
      <c r="B262" s="2" t="s">
        <v>526</v>
      </c>
      <c r="C262" s="2" t="s">
        <v>37</v>
      </c>
      <c r="D262" s="2" t="s">
        <v>11</v>
      </c>
    </row>
    <row r="263" spans="1:4" ht="14.25" customHeight="1" x14ac:dyDescent="0.25">
      <c r="A263" s="2" t="s">
        <v>527</v>
      </c>
      <c r="B263" s="2" t="s">
        <v>528</v>
      </c>
      <c r="C263" s="2" t="s">
        <v>22</v>
      </c>
      <c r="D263" s="2" t="s">
        <v>23</v>
      </c>
    </row>
    <row r="264" spans="1:4" ht="14.25" customHeight="1" x14ac:dyDescent="0.25">
      <c r="A264" s="2" t="s">
        <v>529</v>
      </c>
      <c r="B264" s="2" t="s">
        <v>530</v>
      </c>
      <c r="C264" s="2" t="s">
        <v>28</v>
      </c>
      <c r="D264" s="2" t="s">
        <v>15</v>
      </c>
    </row>
    <row r="265" spans="1:4" ht="14.25" customHeight="1" x14ac:dyDescent="0.25">
      <c r="A265" s="2" t="s">
        <v>531</v>
      </c>
      <c r="B265" s="2" t="s">
        <v>532</v>
      </c>
      <c r="C265" s="2" t="s">
        <v>10</v>
      </c>
      <c r="D265" s="2" t="s">
        <v>23</v>
      </c>
    </row>
    <row r="266" spans="1:4" ht="14.25" customHeight="1" x14ac:dyDescent="0.25">
      <c r="A266" s="2" t="s">
        <v>533</v>
      </c>
      <c r="B266" s="2" t="s">
        <v>534</v>
      </c>
      <c r="C266" s="2" t="s">
        <v>10</v>
      </c>
      <c r="D266" s="2" t="s">
        <v>11</v>
      </c>
    </row>
    <row r="267" spans="1:4" ht="14.25" customHeight="1" x14ac:dyDescent="0.25">
      <c r="A267" s="2" t="s">
        <v>535</v>
      </c>
      <c r="B267" s="2" t="s">
        <v>536</v>
      </c>
      <c r="C267" s="2" t="s">
        <v>10</v>
      </c>
      <c r="D267" s="2" t="s">
        <v>11</v>
      </c>
    </row>
    <row r="268" spans="1:4" ht="14.25" customHeight="1" x14ac:dyDescent="0.25"/>
    <row r="269" spans="1:4" ht="14.25" customHeight="1" x14ac:dyDescent="0.25"/>
    <row r="270" spans="1:4" ht="14.25" customHeight="1" x14ac:dyDescent="0.25"/>
    <row r="271" spans="1:4" ht="14.25" customHeight="1" x14ac:dyDescent="0.25"/>
    <row r="272" spans="1:4"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3"/>
  <sheetViews>
    <sheetView workbookViewId="0">
      <pane xSplit="1" ySplit="1" topLeftCell="D60" activePane="bottomRight" state="frozen"/>
      <selection pane="topRight"/>
      <selection pane="bottomLeft"/>
      <selection pane="bottomRight" activeCell="N73" sqref="N73"/>
    </sheetView>
  </sheetViews>
  <sheetFormatPr defaultColWidth="14.42578125" defaultRowHeight="15" customHeight="1" x14ac:dyDescent="0.25"/>
  <cols>
    <col min="1" max="2" width="11.85546875" customWidth="1"/>
    <col min="3" max="3" width="45.28515625" customWidth="1"/>
    <col min="4" max="27" width="8.7109375" customWidth="1"/>
  </cols>
  <sheetData>
    <row r="1" spans="1:27" ht="14.25" customHeight="1" x14ac:dyDescent="0.25">
      <c r="A1" s="1" t="s">
        <v>0</v>
      </c>
      <c r="B1" s="1" t="s">
        <v>1</v>
      </c>
      <c r="C1" s="1" t="s">
        <v>537</v>
      </c>
      <c r="D1" s="4">
        <v>2000</v>
      </c>
      <c r="E1" s="4">
        <v>2001</v>
      </c>
      <c r="F1" s="4">
        <v>2002</v>
      </c>
      <c r="G1" s="4">
        <v>2003</v>
      </c>
      <c r="H1" s="4">
        <v>2004</v>
      </c>
      <c r="I1" s="4">
        <v>2005</v>
      </c>
      <c r="J1" s="4">
        <v>2006</v>
      </c>
      <c r="K1" s="4">
        <v>2007</v>
      </c>
      <c r="L1" s="4">
        <v>2008</v>
      </c>
      <c r="M1" s="4">
        <v>2009</v>
      </c>
      <c r="N1" s="4">
        <v>2010</v>
      </c>
      <c r="O1" s="4">
        <v>2011</v>
      </c>
      <c r="P1" s="4">
        <v>2012</v>
      </c>
      <c r="Q1" s="4">
        <v>2013</v>
      </c>
      <c r="R1" s="4">
        <v>2014</v>
      </c>
      <c r="S1" s="4">
        <v>2015</v>
      </c>
      <c r="T1" s="4">
        <v>2016</v>
      </c>
      <c r="U1" s="4">
        <v>2017</v>
      </c>
      <c r="V1" s="4">
        <v>2018</v>
      </c>
      <c r="W1" s="4">
        <v>2019</v>
      </c>
      <c r="X1" s="4">
        <v>2020</v>
      </c>
      <c r="Y1" s="4">
        <v>2021</v>
      </c>
      <c r="Z1" s="4">
        <v>2022</v>
      </c>
      <c r="AA1" s="4">
        <v>2023</v>
      </c>
    </row>
    <row r="2" spans="1:27" ht="14.25" customHeight="1" x14ac:dyDescent="0.25">
      <c r="A2" s="2" t="s">
        <v>4</v>
      </c>
      <c r="B2" s="2" t="str">
        <f>VLOOKUP(A2,'Metadata - Countries'!A:B,2)</f>
        <v>Aruba</v>
      </c>
      <c r="C2" s="2" t="s">
        <v>538</v>
      </c>
      <c r="D2" s="5">
        <v>1.79</v>
      </c>
      <c r="E2" s="5">
        <v>1.79</v>
      </c>
      <c r="F2" s="5">
        <v>1.79</v>
      </c>
      <c r="G2" s="5">
        <v>1.79</v>
      </c>
      <c r="H2" s="5">
        <v>1.79</v>
      </c>
      <c r="I2" s="5">
        <v>1.79</v>
      </c>
      <c r="J2" s="5">
        <v>1.79</v>
      </c>
      <c r="K2" s="5">
        <v>1.79</v>
      </c>
      <c r="L2" s="5">
        <v>1.79</v>
      </c>
      <c r="M2" s="5">
        <v>1.79</v>
      </c>
      <c r="N2" s="5">
        <v>1.79</v>
      </c>
      <c r="O2" s="5">
        <v>1.79</v>
      </c>
      <c r="P2" s="5">
        <v>1.79</v>
      </c>
      <c r="Q2" s="5">
        <v>1.79</v>
      </c>
      <c r="R2" s="5">
        <v>1.79</v>
      </c>
      <c r="S2" s="5">
        <v>1.79</v>
      </c>
      <c r="T2" s="5">
        <v>1.79</v>
      </c>
      <c r="U2" s="5">
        <v>1.79</v>
      </c>
      <c r="V2" s="5">
        <v>1.79</v>
      </c>
      <c r="W2" s="5">
        <v>1.79</v>
      </c>
      <c r="X2" s="5">
        <v>1.79</v>
      </c>
      <c r="Y2" s="5">
        <v>1.79</v>
      </c>
      <c r="Z2" s="5">
        <v>1.79</v>
      </c>
      <c r="AA2" s="5">
        <v>1.79</v>
      </c>
    </row>
    <row r="3" spans="1:27" ht="14.25" customHeight="1" x14ac:dyDescent="0.25">
      <c r="A3" s="2" t="s">
        <v>8</v>
      </c>
      <c r="B3" s="2" t="str">
        <f>VLOOKUP(A3,'Metadata - Countries'!A:B,2)</f>
        <v>Africa Eastern and Southern</v>
      </c>
      <c r="C3" s="2" t="s">
        <v>538</v>
      </c>
      <c r="D3" s="5">
        <v>40.902500000000003</v>
      </c>
      <c r="E3" s="5">
        <v>72.197333330000006</v>
      </c>
      <c r="F3" s="5">
        <v>76.686608329999999</v>
      </c>
      <c r="G3" s="5">
        <v>75.935569439999995</v>
      </c>
      <c r="H3" s="5">
        <v>83.541362500000005</v>
      </c>
      <c r="I3" s="5">
        <v>87.159141669999997</v>
      </c>
      <c r="J3" s="5">
        <v>87.926064909999994</v>
      </c>
      <c r="K3" s="5">
        <v>80.615027159999997</v>
      </c>
      <c r="L3" s="5">
        <v>75.336003840000004</v>
      </c>
      <c r="M3" s="5">
        <v>80.035417730000006</v>
      </c>
      <c r="N3" s="5">
        <v>91.905720340000002</v>
      </c>
      <c r="O3" s="5">
        <v>93.934749999999994</v>
      </c>
      <c r="P3" s="5">
        <v>95.467955419999996</v>
      </c>
      <c r="Q3" s="5">
        <v>96.518279480000004</v>
      </c>
      <c r="R3" s="5">
        <v>98.302416859999994</v>
      </c>
      <c r="S3" s="5">
        <v>120.0607017</v>
      </c>
      <c r="T3" s="5">
        <v>163.65643410000001</v>
      </c>
      <c r="U3" s="5">
        <v>165.9159507</v>
      </c>
      <c r="V3" s="5">
        <v>252.85574769999999</v>
      </c>
      <c r="W3" s="5">
        <v>306.9209515</v>
      </c>
      <c r="X3" s="5">
        <v>191.51795759999999</v>
      </c>
      <c r="Y3" s="5">
        <v>370.79058329999998</v>
      </c>
      <c r="Z3" s="5">
        <v>460.56751159999999</v>
      </c>
      <c r="AA3" s="5">
        <v>534.51118870000005</v>
      </c>
    </row>
    <row r="4" spans="1:27" ht="14.25" customHeight="1" x14ac:dyDescent="0.25">
      <c r="A4" s="2" t="s">
        <v>12</v>
      </c>
      <c r="B4" s="2" t="str">
        <f>VLOOKUP(A4,'Metadata - Countries'!A:B,2)</f>
        <v>Afghanistan</v>
      </c>
      <c r="C4" s="2" t="s">
        <v>538</v>
      </c>
      <c r="D4" s="5">
        <v>47.357574731182801</v>
      </c>
      <c r="E4" s="5">
        <v>47.500014516128999</v>
      </c>
      <c r="F4" s="5">
        <v>47.262999999999998</v>
      </c>
      <c r="G4" s="5">
        <v>48.7627535833333</v>
      </c>
      <c r="H4" s="5">
        <v>47.845312499999999</v>
      </c>
      <c r="I4" s="5">
        <v>49.494597499999998</v>
      </c>
      <c r="J4" s="5">
        <v>49.925330833333298</v>
      </c>
      <c r="K4" s="5">
        <v>49.962017770397203</v>
      </c>
      <c r="L4" s="5">
        <v>50.249614743589703</v>
      </c>
      <c r="M4" s="5">
        <v>50.325000000000003</v>
      </c>
      <c r="N4" s="5">
        <v>46.452461001317502</v>
      </c>
      <c r="O4" s="5">
        <v>46.747007738580997</v>
      </c>
      <c r="P4" s="5">
        <v>50.921399999999998</v>
      </c>
      <c r="Q4" s="5">
        <v>55.377499999999998</v>
      </c>
      <c r="R4" s="5">
        <v>57.247500000000002</v>
      </c>
      <c r="S4" s="5">
        <v>61.143461541666703</v>
      </c>
      <c r="T4" s="5">
        <v>67.866085769230807</v>
      </c>
      <c r="U4" s="5">
        <v>68.026904082231198</v>
      </c>
      <c r="V4" s="5">
        <v>72.083247177304003</v>
      </c>
      <c r="W4" s="5">
        <v>77.737949178336706</v>
      </c>
      <c r="X4" s="5">
        <v>76.813536435489695</v>
      </c>
      <c r="Y4" s="5">
        <v>76.813536435489695</v>
      </c>
      <c r="Z4" s="5">
        <v>76.813536435489695</v>
      </c>
      <c r="AA4" s="5">
        <v>76.813536435489695</v>
      </c>
    </row>
    <row r="5" spans="1:27" ht="14.25" customHeight="1" x14ac:dyDescent="0.25">
      <c r="A5" s="2" t="s">
        <v>16</v>
      </c>
      <c r="B5" s="2" t="str">
        <f>VLOOKUP(A5,'Metadata - Countries'!A:B,2)</f>
        <v>Africa Western and Central</v>
      </c>
      <c r="C5" s="2" t="s">
        <v>538</v>
      </c>
      <c r="D5" s="5">
        <v>40.902500000000003</v>
      </c>
      <c r="E5" s="5">
        <v>72.197333330000006</v>
      </c>
      <c r="F5" s="5">
        <v>76.686608329999999</v>
      </c>
      <c r="G5" s="5">
        <v>75.935569439999995</v>
      </c>
      <c r="H5" s="5">
        <v>83.541362500000005</v>
      </c>
      <c r="I5" s="5">
        <v>87.159141669999997</v>
      </c>
      <c r="J5" s="5">
        <v>87.926064909999994</v>
      </c>
      <c r="K5" s="5">
        <v>80.615027159999997</v>
      </c>
      <c r="L5" s="5">
        <v>75.336003840000004</v>
      </c>
      <c r="M5" s="5">
        <v>80.035417730000006</v>
      </c>
      <c r="N5" s="5">
        <v>91.905720340000002</v>
      </c>
      <c r="O5" s="5">
        <v>93.934749999999994</v>
      </c>
      <c r="P5" s="5">
        <v>95.467955419999996</v>
      </c>
      <c r="Q5" s="5">
        <v>96.518279480000004</v>
      </c>
      <c r="R5" s="5">
        <v>98.302416859999994</v>
      </c>
      <c r="S5" s="5">
        <v>120.0607017</v>
      </c>
      <c r="T5" s="5">
        <v>163.65643410000001</v>
      </c>
      <c r="U5" s="5">
        <v>165.9159507</v>
      </c>
      <c r="V5" s="5">
        <v>252.85574769999999</v>
      </c>
      <c r="W5" s="5">
        <v>306.9209515</v>
      </c>
      <c r="X5" s="5">
        <v>191.51795759999999</v>
      </c>
      <c r="Y5" s="5">
        <v>370.79058329999998</v>
      </c>
      <c r="Z5" s="5">
        <v>460.56751159999999</v>
      </c>
      <c r="AA5" s="5">
        <v>534.51118870000005</v>
      </c>
    </row>
    <row r="6" spans="1:27" ht="14.25" customHeight="1" x14ac:dyDescent="0.25">
      <c r="A6" s="2" t="s">
        <v>18</v>
      </c>
      <c r="B6" s="2" t="str">
        <f>VLOOKUP(A6,'Metadata - Countries'!A:B,2)</f>
        <v>Angola</v>
      </c>
      <c r="C6" s="2" t="s">
        <v>538</v>
      </c>
      <c r="D6" s="5">
        <v>10.040544166666701</v>
      </c>
      <c r="E6" s="5">
        <v>22.0578616666667</v>
      </c>
      <c r="F6" s="5">
        <v>43.5302066666667</v>
      </c>
      <c r="G6" s="5">
        <v>74.606300833333293</v>
      </c>
      <c r="H6" s="5">
        <v>83.541362500000005</v>
      </c>
      <c r="I6" s="5">
        <v>87.159141666666699</v>
      </c>
      <c r="J6" s="5">
        <v>80.368072055555601</v>
      </c>
      <c r="K6" s="5">
        <v>76.706142749999998</v>
      </c>
      <c r="L6" s="5">
        <v>75.033354166666697</v>
      </c>
      <c r="M6" s="5">
        <v>79.328166666666704</v>
      </c>
      <c r="N6" s="5">
        <v>91.905720340501802</v>
      </c>
      <c r="O6" s="5">
        <v>93.934749999999994</v>
      </c>
      <c r="P6" s="5">
        <v>95.467955421311004</v>
      </c>
      <c r="Q6" s="5">
        <v>96.518279479152596</v>
      </c>
      <c r="R6" s="5">
        <v>98.302416855633496</v>
      </c>
      <c r="S6" s="5">
        <v>120.060701665019</v>
      </c>
      <c r="T6" s="5">
        <v>163.65643411657899</v>
      </c>
      <c r="U6" s="5">
        <v>165.91595069149801</v>
      </c>
      <c r="V6" s="5">
        <v>252.85574773129699</v>
      </c>
      <c r="W6" s="5">
        <v>364.82580498088703</v>
      </c>
      <c r="X6" s="5">
        <v>578.25878028011005</v>
      </c>
      <c r="Y6" s="5">
        <v>631.44195550672703</v>
      </c>
      <c r="Z6" s="5">
        <v>460.56751163146203</v>
      </c>
      <c r="AA6" s="5">
        <v>685.02023776144904</v>
      </c>
    </row>
    <row r="7" spans="1:27" ht="14.25" customHeight="1" x14ac:dyDescent="0.25">
      <c r="A7" s="2" t="s">
        <v>20</v>
      </c>
      <c r="B7" s="2" t="str">
        <f>VLOOKUP(A7,'Metadata - Countries'!A:B,2)</f>
        <v>Albania</v>
      </c>
      <c r="C7" s="2" t="s">
        <v>538</v>
      </c>
      <c r="D7" s="5">
        <v>143.70941666666701</v>
      </c>
      <c r="E7" s="5">
        <v>143.484833333333</v>
      </c>
      <c r="F7" s="5">
        <v>140.15451587499999</v>
      </c>
      <c r="G7" s="5">
        <v>121.86324999999999</v>
      </c>
      <c r="H7" s="5">
        <v>102.780051196172</v>
      </c>
      <c r="I7" s="5">
        <v>99.870254480899206</v>
      </c>
      <c r="J7" s="5">
        <v>98.103377091269806</v>
      </c>
      <c r="K7" s="5">
        <v>90.427893831070804</v>
      </c>
      <c r="L7" s="5">
        <v>83.894604100529094</v>
      </c>
      <c r="M7" s="5">
        <v>94.978119820384293</v>
      </c>
      <c r="N7" s="5">
        <v>103.93666666666699</v>
      </c>
      <c r="O7" s="5">
        <v>100.895833333333</v>
      </c>
      <c r="P7" s="5">
        <v>108.184166666667</v>
      </c>
      <c r="Q7" s="5">
        <v>105.669166666667</v>
      </c>
      <c r="R7" s="5">
        <v>105.48</v>
      </c>
      <c r="S7" s="5">
        <v>125.961666666667</v>
      </c>
      <c r="T7" s="5">
        <v>124.1425</v>
      </c>
      <c r="U7" s="5">
        <v>119.1</v>
      </c>
      <c r="V7" s="5">
        <v>107.989166666667</v>
      </c>
      <c r="W7" s="5">
        <v>109.850833333333</v>
      </c>
      <c r="X7" s="5">
        <v>108.65</v>
      </c>
      <c r="Y7" s="5">
        <v>103.52</v>
      </c>
      <c r="Z7" s="5">
        <v>113.041666666667</v>
      </c>
      <c r="AA7" s="5">
        <v>100.645</v>
      </c>
    </row>
    <row r="8" spans="1:27" ht="14.25" customHeight="1" x14ac:dyDescent="0.25">
      <c r="A8" s="2" t="s">
        <v>24</v>
      </c>
      <c r="B8" s="2" t="str">
        <f>VLOOKUP(A8,'Metadata - Countries'!A:B,2)</f>
        <v>Andorra</v>
      </c>
      <c r="C8" s="2" t="s">
        <v>538</v>
      </c>
      <c r="D8" s="5">
        <v>1.1174999999999999</v>
      </c>
      <c r="E8" s="5">
        <v>1.1174999999999999</v>
      </c>
      <c r="F8" s="5">
        <v>1.0626</v>
      </c>
      <c r="G8" s="5">
        <v>0.88600000000000001</v>
      </c>
      <c r="H8" s="5">
        <v>0.8054</v>
      </c>
      <c r="I8" s="5">
        <v>0.80410000000000004</v>
      </c>
      <c r="J8" s="5">
        <v>0.79710000000000003</v>
      </c>
      <c r="K8" s="5">
        <v>0.73060000000000003</v>
      </c>
      <c r="L8" s="5">
        <v>0.68269999999999997</v>
      </c>
      <c r="M8" s="5">
        <v>0.7198</v>
      </c>
      <c r="N8" s="5">
        <v>0.75429999999999997</v>
      </c>
      <c r="O8" s="5">
        <v>0.71840000000000004</v>
      </c>
      <c r="P8" s="5">
        <v>0.77829999999999999</v>
      </c>
      <c r="Q8" s="5">
        <v>0.75290000000000001</v>
      </c>
      <c r="R8" s="5">
        <v>0.75270000000000004</v>
      </c>
      <c r="S8" s="5">
        <v>0.90129999999999999</v>
      </c>
      <c r="T8" s="5">
        <v>0.90339999999999998</v>
      </c>
      <c r="U8" s="5">
        <v>0.88519999999999999</v>
      </c>
      <c r="V8" s="5">
        <v>0.8468</v>
      </c>
      <c r="W8" s="5">
        <v>0.89329999999999998</v>
      </c>
      <c r="X8" s="5">
        <v>0.87549999999999994</v>
      </c>
      <c r="Y8" s="5">
        <v>0.84549413889043601</v>
      </c>
      <c r="Z8" s="5">
        <v>0.94962375315694103</v>
      </c>
      <c r="AA8" s="5">
        <v>0.92483955847069799</v>
      </c>
    </row>
    <row r="9" spans="1:27" ht="14.25" customHeight="1" x14ac:dyDescent="0.25">
      <c r="A9" s="2" t="s">
        <v>26</v>
      </c>
      <c r="B9" s="2" t="str">
        <f>VLOOKUP(A9,'Metadata - Countries'!A:B,2)</f>
        <v>Arab World</v>
      </c>
      <c r="C9" s="2" t="s">
        <v>538</v>
      </c>
      <c r="D9" s="5">
        <v>3.4720499999999999</v>
      </c>
      <c r="E9" s="5">
        <v>3.64</v>
      </c>
      <c r="F9" s="5">
        <v>3.64</v>
      </c>
      <c r="G9" s="5">
        <v>3.64</v>
      </c>
      <c r="H9" s="5">
        <v>3.64</v>
      </c>
      <c r="I9" s="5">
        <v>3.64</v>
      </c>
      <c r="J9" s="5">
        <v>3.64</v>
      </c>
      <c r="K9" s="5">
        <v>3.64</v>
      </c>
      <c r="L9" s="5">
        <v>3.588021194</v>
      </c>
      <c r="M9" s="5">
        <v>3.64</v>
      </c>
      <c r="N9" s="5">
        <v>3.64</v>
      </c>
      <c r="O9" s="5">
        <v>3.5781293060000001</v>
      </c>
      <c r="P9" s="5">
        <v>3.64</v>
      </c>
      <c r="Q9" s="5">
        <v>3.6107583330000002</v>
      </c>
      <c r="R9" s="5">
        <v>3.577925</v>
      </c>
      <c r="S9" s="5">
        <v>3.64</v>
      </c>
      <c r="T9" s="5">
        <v>3.64</v>
      </c>
      <c r="U9" s="5">
        <v>3.5995555480000001</v>
      </c>
      <c r="V9" s="5">
        <v>3.590558127</v>
      </c>
      <c r="W9" s="5">
        <v>3.5645273469999998</v>
      </c>
      <c r="X9" s="5">
        <v>3.4424058519999998</v>
      </c>
      <c r="Y9" s="5">
        <v>3.64</v>
      </c>
      <c r="Z9" s="5">
        <v>3.64</v>
      </c>
      <c r="AA9" s="5">
        <v>3.6673747159999999</v>
      </c>
    </row>
    <row r="10" spans="1:27" ht="14.25" customHeight="1" x14ac:dyDescent="0.25">
      <c r="A10" s="2" t="s">
        <v>29</v>
      </c>
      <c r="B10" s="2" t="str">
        <f>VLOOKUP(A10,'Metadata - Countries'!A:B,2)</f>
        <v>United Arab Emirates</v>
      </c>
      <c r="C10" s="2" t="s">
        <v>538</v>
      </c>
      <c r="D10" s="5">
        <v>3.6724999999999999</v>
      </c>
      <c r="E10" s="5">
        <v>3.6724999999999999</v>
      </c>
      <c r="F10" s="5">
        <v>3.6724999999999999</v>
      </c>
      <c r="G10" s="5">
        <v>3.6724999999999999</v>
      </c>
      <c r="H10" s="5">
        <v>3.6724999999999999</v>
      </c>
      <c r="I10" s="5">
        <v>3.6724999999999999</v>
      </c>
      <c r="J10" s="5">
        <v>3.6724999999999999</v>
      </c>
      <c r="K10" s="5">
        <v>3.6724999999999999</v>
      </c>
      <c r="L10" s="5">
        <v>3.6724999999999999</v>
      </c>
      <c r="M10" s="5">
        <v>3.6724999999999999</v>
      </c>
      <c r="N10" s="5">
        <v>3.6724999999999999</v>
      </c>
      <c r="O10" s="5">
        <v>3.6724999999999999</v>
      </c>
      <c r="P10" s="5">
        <v>3.6724999999999999</v>
      </c>
      <c r="Q10" s="5">
        <v>3.6724999999999999</v>
      </c>
      <c r="R10" s="5">
        <v>3.6724999999999999</v>
      </c>
      <c r="S10" s="5">
        <v>3.6724999999999999</v>
      </c>
      <c r="T10" s="5">
        <v>3.6724999999999999</v>
      </c>
      <c r="U10" s="5">
        <v>3.6724999999999999</v>
      </c>
      <c r="V10" s="5">
        <v>3.6724999999999999</v>
      </c>
      <c r="W10" s="5">
        <v>3.6724999999999999</v>
      </c>
      <c r="X10" s="5">
        <v>3.6724999999999999</v>
      </c>
      <c r="Y10" s="5">
        <v>3.6724999999999999</v>
      </c>
      <c r="Z10" s="5">
        <v>3.6724999999999999</v>
      </c>
      <c r="AA10" s="5">
        <v>3.6724999999999999</v>
      </c>
    </row>
    <row r="11" spans="1:27" ht="14.25" customHeight="1" x14ac:dyDescent="0.25">
      <c r="A11" s="2" t="s">
        <v>31</v>
      </c>
      <c r="B11" s="2" t="str">
        <f>VLOOKUP(A11,'Metadata - Countries'!A:B,2)</f>
        <v>Argentina</v>
      </c>
      <c r="C11" s="2" t="s">
        <v>538</v>
      </c>
      <c r="D11" s="5">
        <v>0.99950000000000006</v>
      </c>
      <c r="E11" s="5">
        <v>0.99950000000000006</v>
      </c>
      <c r="F11" s="5">
        <v>3.0632566666666698</v>
      </c>
      <c r="G11" s="5">
        <v>2.9006291666666701</v>
      </c>
      <c r="H11" s="5">
        <v>2.9233008189033201</v>
      </c>
      <c r="I11" s="5">
        <v>2.9036575</v>
      </c>
      <c r="J11" s="5">
        <v>3.0543133333333299</v>
      </c>
      <c r="K11" s="5">
        <v>3.0956488492063499</v>
      </c>
      <c r="L11" s="5">
        <v>3.14416455988456</v>
      </c>
      <c r="M11" s="5">
        <v>3.7101068305232801</v>
      </c>
      <c r="N11" s="5">
        <v>3.8962951544704998</v>
      </c>
      <c r="O11" s="5">
        <v>4.1101395762132604</v>
      </c>
      <c r="P11" s="5">
        <v>4.5369343601874599</v>
      </c>
      <c r="Q11" s="5">
        <v>5.4593526646570396</v>
      </c>
      <c r="R11" s="5">
        <v>8.0752759928133404</v>
      </c>
      <c r="S11" s="5">
        <v>9.2331855247242896</v>
      </c>
      <c r="T11" s="5">
        <v>14.7581750873396</v>
      </c>
      <c r="U11" s="5">
        <v>16.5627069251411</v>
      </c>
      <c r="V11" s="5">
        <v>28.094991666666701</v>
      </c>
      <c r="W11" s="5">
        <v>48.147891666666702</v>
      </c>
      <c r="X11" s="5">
        <v>70.539166666666702</v>
      </c>
      <c r="Y11" s="5">
        <v>94.990741666666693</v>
      </c>
      <c r="Z11" s="5">
        <v>130.61654999999999</v>
      </c>
      <c r="AA11" s="5">
        <v>296.258041666667</v>
      </c>
    </row>
    <row r="12" spans="1:27" ht="14.25" customHeight="1" x14ac:dyDescent="0.25">
      <c r="A12" s="2" t="s">
        <v>33</v>
      </c>
      <c r="B12" s="2" t="str">
        <f>VLOOKUP(A12,'Metadata - Countries'!A:B,2)</f>
        <v>Armenia</v>
      </c>
      <c r="C12" s="2" t="s">
        <v>538</v>
      </c>
      <c r="D12" s="5">
        <v>539.52583333333303</v>
      </c>
      <c r="E12" s="5">
        <v>555.078258333333</v>
      </c>
      <c r="F12" s="5">
        <v>573.35333333333301</v>
      </c>
      <c r="G12" s="5">
        <v>578.76295454545505</v>
      </c>
      <c r="H12" s="5">
        <v>533.45083333333298</v>
      </c>
      <c r="I12" s="5">
        <v>457.68694062915898</v>
      </c>
      <c r="J12" s="5">
        <v>416.04036972454202</v>
      </c>
      <c r="K12" s="5">
        <v>342.079116208671</v>
      </c>
      <c r="L12" s="5">
        <v>305.96940026193602</v>
      </c>
      <c r="M12" s="5">
        <v>363.28328560606099</v>
      </c>
      <c r="N12" s="5">
        <v>373.66046673881698</v>
      </c>
      <c r="O12" s="5">
        <v>372.50088244871102</v>
      </c>
      <c r="P12" s="5">
        <v>401.76397562691602</v>
      </c>
      <c r="Q12" s="5">
        <v>409.625749270293</v>
      </c>
      <c r="R12" s="5">
        <v>415.91978920493801</v>
      </c>
      <c r="S12" s="5">
        <v>477.91830657609898</v>
      </c>
      <c r="T12" s="5">
        <v>480.48815077796598</v>
      </c>
      <c r="U12" s="5">
        <v>482.71639384912902</v>
      </c>
      <c r="V12" s="5">
        <v>482.98794659023503</v>
      </c>
      <c r="W12" s="5">
        <v>480.445128767119</v>
      </c>
      <c r="X12" s="5">
        <v>489.008858590915</v>
      </c>
      <c r="Y12" s="5">
        <v>503.76967496165202</v>
      </c>
      <c r="Z12" s="5">
        <v>435.6661796523</v>
      </c>
      <c r="AA12" s="5">
        <v>392.47630215897101</v>
      </c>
    </row>
    <row r="13" spans="1:27" ht="14.25" customHeight="1" x14ac:dyDescent="0.25">
      <c r="A13" s="2" t="s">
        <v>35</v>
      </c>
      <c r="B13" s="2" t="str">
        <f>VLOOKUP(A13,'Metadata - Countries'!A:B,2)</f>
        <v>American Samoa</v>
      </c>
      <c r="C13" s="2" t="s">
        <v>538</v>
      </c>
      <c r="D13" s="5">
        <v>1</v>
      </c>
      <c r="E13" s="5">
        <v>1</v>
      </c>
      <c r="F13" s="5">
        <v>1</v>
      </c>
      <c r="G13" s="5">
        <v>1</v>
      </c>
      <c r="H13" s="5">
        <v>1</v>
      </c>
      <c r="I13" s="5">
        <v>1</v>
      </c>
      <c r="J13" s="5">
        <v>1</v>
      </c>
      <c r="K13" s="5">
        <v>1</v>
      </c>
      <c r="L13" s="5">
        <v>1</v>
      </c>
      <c r="M13" s="5">
        <v>1</v>
      </c>
      <c r="N13" s="5">
        <v>1</v>
      </c>
      <c r="O13" s="5">
        <v>1</v>
      </c>
      <c r="P13" s="5">
        <v>1</v>
      </c>
      <c r="Q13" s="5">
        <v>1</v>
      </c>
      <c r="R13" s="5">
        <v>1</v>
      </c>
      <c r="S13" s="5">
        <v>1</v>
      </c>
      <c r="T13" s="5">
        <v>1</v>
      </c>
      <c r="U13" s="5">
        <v>1</v>
      </c>
      <c r="V13" s="5">
        <v>1</v>
      </c>
      <c r="W13" s="5">
        <v>1</v>
      </c>
      <c r="X13" s="5">
        <v>1</v>
      </c>
      <c r="Y13" s="5">
        <v>1</v>
      </c>
      <c r="Z13" s="5">
        <v>1</v>
      </c>
      <c r="AA13" s="5">
        <v>1</v>
      </c>
    </row>
    <row r="14" spans="1:27" ht="14.25" customHeight="1" x14ac:dyDescent="0.25">
      <c r="A14" s="2" t="s">
        <v>38</v>
      </c>
      <c r="B14" s="2" t="str">
        <f>VLOOKUP(A14,'Metadata - Countries'!A:B,2)</f>
        <v>Antigua and Barbuda</v>
      </c>
      <c r="C14" s="2" t="s">
        <v>538</v>
      </c>
      <c r="D14" s="5">
        <v>2.7</v>
      </c>
      <c r="E14" s="5">
        <v>2.7</v>
      </c>
      <c r="F14" s="5">
        <v>2.7</v>
      </c>
      <c r="G14" s="5">
        <v>2.7</v>
      </c>
      <c r="H14" s="5">
        <v>2.7</v>
      </c>
      <c r="I14" s="5">
        <v>2.7</v>
      </c>
      <c r="J14" s="5">
        <v>2.7</v>
      </c>
      <c r="K14" s="5">
        <v>2.7</v>
      </c>
      <c r="L14" s="5">
        <v>2.7</v>
      </c>
      <c r="M14" s="5">
        <v>2.7</v>
      </c>
      <c r="N14" s="5">
        <v>2.7</v>
      </c>
      <c r="O14" s="5">
        <v>2.7</v>
      </c>
      <c r="P14" s="5">
        <v>2.7</v>
      </c>
      <c r="Q14" s="5">
        <v>2.7</v>
      </c>
      <c r="R14" s="5">
        <v>2.7</v>
      </c>
      <c r="S14" s="5">
        <v>2.7</v>
      </c>
      <c r="T14" s="5">
        <v>2.7</v>
      </c>
      <c r="U14" s="5">
        <v>2.7</v>
      </c>
      <c r="V14" s="5">
        <v>2.7</v>
      </c>
      <c r="W14" s="5">
        <v>2.7</v>
      </c>
      <c r="X14" s="5">
        <v>2.7</v>
      </c>
      <c r="Y14" s="5">
        <v>2.7</v>
      </c>
      <c r="Z14" s="5">
        <v>2.7</v>
      </c>
      <c r="AA14" s="5">
        <v>2.7</v>
      </c>
    </row>
    <row r="15" spans="1:27" ht="14.25" customHeight="1" x14ac:dyDescent="0.25">
      <c r="A15" s="2" t="s">
        <v>40</v>
      </c>
      <c r="B15" s="2" t="str">
        <f>VLOOKUP(A15,'Metadata - Countries'!A:B,2)</f>
        <v>Australia</v>
      </c>
      <c r="C15" s="2" t="s">
        <v>538</v>
      </c>
      <c r="D15" s="5">
        <v>1.7248266666666701</v>
      </c>
      <c r="E15" s="5">
        <v>1.9334425</v>
      </c>
      <c r="F15" s="5">
        <v>1.8405625000000001</v>
      </c>
      <c r="G15" s="5">
        <v>1.54191416666667</v>
      </c>
      <c r="H15" s="5">
        <v>1.3597524999999999</v>
      </c>
      <c r="I15" s="5">
        <v>1.3094733333333299</v>
      </c>
      <c r="J15" s="5">
        <v>1.3279734405000001</v>
      </c>
      <c r="K15" s="5">
        <v>1.1950725</v>
      </c>
      <c r="L15" s="5">
        <v>1.19217833333333</v>
      </c>
      <c r="M15" s="5">
        <v>1.28218881008452</v>
      </c>
      <c r="N15" s="5">
        <v>1.0901594863867701</v>
      </c>
      <c r="O15" s="5">
        <v>0.96946320149673504</v>
      </c>
      <c r="P15" s="5">
        <v>0.96580103065870804</v>
      </c>
      <c r="Q15" s="5">
        <v>1.0358430965205401</v>
      </c>
      <c r="R15" s="5">
        <v>1.1093632928169199</v>
      </c>
      <c r="S15" s="5">
        <v>1.33109026245502</v>
      </c>
      <c r="T15" s="5">
        <v>1.3452139760194699</v>
      </c>
      <c r="U15" s="5">
        <v>1.3047580767159199</v>
      </c>
      <c r="V15" s="5">
        <v>1.33841214646451</v>
      </c>
      <c r="W15" s="5">
        <v>1.4385065442138201</v>
      </c>
      <c r="X15" s="5">
        <v>1.4530851184701601</v>
      </c>
      <c r="Y15" s="5">
        <v>1.3312242595708099</v>
      </c>
      <c r="Z15" s="5">
        <v>1.4416644589652201</v>
      </c>
      <c r="AA15" s="5">
        <v>1.50519106560508</v>
      </c>
    </row>
    <row r="16" spans="1:27" ht="14.25" customHeight="1" x14ac:dyDescent="0.25">
      <c r="A16" s="2" t="s">
        <v>42</v>
      </c>
      <c r="B16" s="2" t="str">
        <f>VLOOKUP(A16,'Metadata - Countries'!A:B,2)</f>
        <v>Austria</v>
      </c>
      <c r="C16" s="2" t="s">
        <v>538</v>
      </c>
      <c r="D16" s="5">
        <v>1.08270508132601</v>
      </c>
      <c r="E16" s="5">
        <v>1.11653308564468</v>
      </c>
      <c r="F16" s="5">
        <v>1.0575589962396501</v>
      </c>
      <c r="G16" s="5">
        <v>0.88404792718496095</v>
      </c>
      <c r="H16" s="5">
        <v>0.80392164774760499</v>
      </c>
      <c r="I16" s="5">
        <v>0.80380019216141596</v>
      </c>
      <c r="J16" s="5">
        <v>0.79643273094909595</v>
      </c>
      <c r="K16" s="5">
        <v>0.72967239998408795</v>
      </c>
      <c r="L16" s="5">
        <v>0.67992268004272904</v>
      </c>
      <c r="M16" s="5">
        <v>0.71695770201613596</v>
      </c>
      <c r="N16" s="5">
        <v>0.75430899010597896</v>
      </c>
      <c r="O16" s="5">
        <v>0.71841389865332195</v>
      </c>
      <c r="P16" s="5">
        <v>0.77833812041681205</v>
      </c>
      <c r="Q16" s="5">
        <v>0.75294512270200198</v>
      </c>
      <c r="R16" s="5">
        <v>0.75272819693259096</v>
      </c>
      <c r="S16" s="5">
        <v>0.90129642336709603</v>
      </c>
      <c r="T16" s="5">
        <v>0.90342143625728799</v>
      </c>
      <c r="U16" s="5">
        <v>0.88520550826938005</v>
      </c>
      <c r="V16" s="5">
        <v>0.84677266710809596</v>
      </c>
      <c r="W16" s="5">
        <v>0.893276257067393</v>
      </c>
      <c r="X16" s="5">
        <v>0.87550639698798305</v>
      </c>
      <c r="Y16" s="5">
        <v>0.84549413889043601</v>
      </c>
      <c r="Z16" s="5">
        <v>0.94962375315694103</v>
      </c>
      <c r="AA16" s="5">
        <v>0.92483955847069799</v>
      </c>
    </row>
    <row r="17" spans="1:27" ht="14.25" customHeight="1" x14ac:dyDescent="0.25">
      <c r="A17" s="2" t="s">
        <v>44</v>
      </c>
      <c r="B17" s="2" t="str">
        <f>VLOOKUP(A17,'Metadata - Countries'!A:B,2)</f>
        <v>Azerbaijan</v>
      </c>
      <c r="C17" s="2" t="s">
        <v>538</v>
      </c>
      <c r="D17" s="5">
        <v>0.89483075000000001</v>
      </c>
      <c r="E17" s="5">
        <v>0.93131666666666701</v>
      </c>
      <c r="F17" s="5">
        <v>0.97216416666666705</v>
      </c>
      <c r="G17" s="5">
        <v>0.98214599999999996</v>
      </c>
      <c r="H17" s="5">
        <v>0.98269550000000006</v>
      </c>
      <c r="I17" s="5">
        <v>0.94542099999999996</v>
      </c>
      <c r="J17" s="5">
        <v>0.89344500000000004</v>
      </c>
      <c r="K17" s="5">
        <v>0.85812380824372803</v>
      </c>
      <c r="L17" s="5">
        <v>0.82161957885304604</v>
      </c>
      <c r="M17" s="5">
        <v>0.80378333333333296</v>
      </c>
      <c r="N17" s="5">
        <v>0.80264999999999997</v>
      </c>
      <c r="O17" s="5">
        <v>0.78968638888888898</v>
      </c>
      <c r="P17" s="5">
        <v>0.78564534946236597</v>
      </c>
      <c r="Q17" s="5">
        <v>0.784541075268817</v>
      </c>
      <c r="R17" s="5">
        <v>0.78434749999999998</v>
      </c>
      <c r="S17" s="5">
        <v>1.0245638185505901</v>
      </c>
      <c r="T17" s="5">
        <v>1.59572157270424</v>
      </c>
      <c r="U17" s="5">
        <v>1.72115480222734</v>
      </c>
      <c r="V17" s="5">
        <v>1.7000166666666701</v>
      </c>
      <c r="W17" s="5">
        <v>1.7</v>
      </c>
      <c r="X17" s="5">
        <v>1.7</v>
      </c>
      <c r="Y17" s="5">
        <v>1.7</v>
      </c>
      <c r="Z17" s="5">
        <v>1.7</v>
      </c>
      <c r="AA17" s="5">
        <v>1.7</v>
      </c>
    </row>
    <row r="18" spans="1:27" ht="14.25" customHeight="1" x14ac:dyDescent="0.25">
      <c r="A18" s="2" t="s">
        <v>46</v>
      </c>
      <c r="B18" s="2" t="str">
        <f>VLOOKUP(A18,'Metadata - Countries'!A:B,2)</f>
        <v>Burundi</v>
      </c>
      <c r="C18" s="2" t="s">
        <v>538</v>
      </c>
      <c r="D18" s="5">
        <v>720.67333333333295</v>
      </c>
      <c r="E18" s="5">
        <v>830.35333333333301</v>
      </c>
      <c r="F18" s="5">
        <v>930.74916666666695</v>
      </c>
      <c r="G18" s="5">
        <v>1082.6199999999999</v>
      </c>
      <c r="H18" s="5">
        <v>1100.9000000000001</v>
      </c>
      <c r="I18" s="5">
        <v>1081.5771666666701</v>
      </c>
      <c r="J18" s="5">
        <v>1028.6835530000001</v>
      </c>
      <c r="K18" s="5">
        <v>1081.8696825</v>
      </c>
      <c r="L18" s="5">
        <v>1185.6908333333299</v>
      </c>
      <c r="M18" s="5">
        <v>1230.17916666667</v>
      </c>
      <c r="N18" s="5">
        <v>1230.74833333333</v>
      </c>
      <c r="O18" s="5">
        <v>1261.0733333333301</v>
      </c>
      <c r="P18" s="5">
        <v>1442.505625</v>
      </c>
      <c r="Q18" s="5">
        <v>1555.09083333333</v>
      </c>
      <c r="R18" s="5">
        <v>1546.6866666666699</v>
      </c>
      <c r="S18" s="5">
        <v>1571.8983333333299</v>
      </c>
      <c r="T18" s="5">
        <v>1654.62666666667</v>
      </c>
      <c r="U18" s="5">
        <v>1729.0550000000001</v>
      </c>
      <c r="V18" s="5">
        <v>1782.8768749999999</v>
      </c>
      <c r="W18" s="5">
        <v>1845.62289069697</v>
      </c>
      <c r="X18" s="5">
        <v>1915.0461758333299</v>
      </c>
      <c r="Y18" s="5">
        <v>1975.9508813876801</v>
      </c>
      <c r="Z18" s="5">
        <v>2034.3066343047201</v>
      </c>
      <c r="AA18" s="5">
        <v>2574.0517487932898</v>
      </c>
    </row>
    <row r="19" spans="1:27" ht="14.25" customHeight="1" x14ac:dyDescent="0.25">
      <c r="A19" s="2" t="s">
        <v>48</v>
      </c>
      <c r="B19" s="2" t="str">
        <f>VLOOKUP(A19,'Metadata - Countries'!A:B,2)</f>
        <v>Belgium</v>
      </c>
      <c r="C19" s="2" t="s">
        <v>538</v>
      </c>
      <c r="D19" s="5">
        <v>1.08270508132601</v>
      </c>
      <c r="E19" s="5">
        <v>1.11653308564468</v>
      </c>
      <c r="F19" s="5">
        <v>1.0575589962396501</v>
      </c>
      <c r="G19" s="5">
        <v>0.88404792718496095</v>
      </c>
      <c r="H19" s="5">
        <v>0.80392164774760499</v>
      </c>
      <c r="I19" s="5">
        <v>0.80380019216141596</v>
      </c>
      <c r="J19" s="5">
        <v>0.79643273094909595</v>
      </c>
      <c r="K19" s="5">
        <v>0.72967239998408795</v>
      </c>
      <c r="L19" s="5">
        <v>0.67992268004272904</v>
      </c>
      <c r="M19" s="5">
        <v>0.71695770201613596</v>
      </c>
      <c r="N19" s="5">
        <v>0.75430899010597896</v>
      </c>
      <c r="O19" s="5">
        <v>0.71841389865332195</v>
      </c>
      <c r="P19" s="5">
        <v>0.77833812041681205</v>
      </c>
      <c r="Q19" s="5">
        <v>0.75294512270200198</v>
      </c>
      <c r="R19" s="5">
        <v>0.75272819693259096</v>
      </c>
      <c r="S19" s="5">
        <v>0.90129642336709603</v>
      </c>
      <c r="T19" s="5">
        <v>0.90342143625728799</v>
      </c>
      <c r="U19" s="5">
        <v>0.88520550826938005</v>
      </c>
      <c r="V19" s="5">
        <v>0.84677266710809596</v>
      </c>
      <c r="W19" s="5">
        <v>0.893276257067393</v>
      </c>
      <c r="X19" s="5">
        <v>0.87550639698798305</v>
      </c>
      <c r="Y19" s="5">
        <v>0.84549413889043601</v>
      </c>
      <c r="Z19" s="5">
        <v>0.94962375315694103</v>
      </c>
      <c r="AA19" s="5">
        <v>0.92483955847069799</v>
      </c>
    </row>
    <row r="20" spans="1:27" ht="14.25" customHeight="1" x14ac:dyDescent="0.25">
      <c r="A20" s="2" t="s">
        <v>50</v>
      </c>
      <c r="B20" s="2" t="str">
        <f>VLOOKUP(A20,'Metadata - Countries'!A:B,2)</f>
        <v>Benin</v>
      </c>
      <c r="C20" s="2" t="s">
        <v>538</v>
      </c>
      <c r="D20" s="5">
        <v>710.20797703137305</v>
      </c>
      <c r="E20" s="5">
        <v>732.397693260192</v>
      </c>
      <c r="F20" s="5">
        <v>693.71322649637102</v>
      </c>
      <c r="G20" s="5">
        <v>579.89742617244497</v>
      </c>
      <c r="H20" s="5">
        <v>527.338032291584</v>
      </c>
      <c r="I20" s="5">
        <v>527.258362649643</v>
      </c>
      <c r="J20" s="5">
        <v>522.42562489518002</v>
      </c>
      <c r="K20" s="5">
        <v>478.63371847635898</v>
      </c>
      <c r="L20" s="5">
        <v>446.00004143278801</v>
      </c>
      <c r="M20" s="5">
        <v>470.29342334139801</v>
      </c>
      <c r="N20" s="5">
        <v>494.79426222293603</v>
      </c>
      <c r="O20" s="5">
        <v>471.24862571893402</v>
      </c>
      <c r="P20" s="5">
        <v>510.55633845425098</v>
      </c>
      <c r="Q20" s="5">
        <v>493.89962385223299</v>
      </c>
      <c r="R20" s="5">
        <v>493.75732987531899</v>
      </c>
      <c r="S20" s="5">
        <v>591.21169798260996</v>
      </c>
      <c r="T20" s="5">
        <v>592.60561506300598</v>
      </c>
      <c r="U20" s="5">
        <v>580.65674958785303</v>
      </c>
      <c r="V20" s="5">
        <v>555.446458398235</v>
      </c>
      <c r="W20" s="5">
        <v>585.95081375716597</v>
      </c>
      <c r="X20" s="5">
        <v>574.29454964905597</v>
      </c>
      <c r="Y20" s="5">
        <v>554.60779886416299</v>
      </c>
      <c r="Z20" s="5">
        <v>622.912348249567</v>
      </c>
      <c r="AA20" s="5">
        <v>606.654982255763</v>
      </c>
    </row>
    <row r="21" spans="1:27" ht="14.25" customHeight="1" x14ac:dyDescent="0.25">
      <c r="A21" s="2" t="s">
        <v>52</v>
      </c>
      <c r="B21" s="2" t="str">
        <f>VLOOKUP(A21,'Metadata - Countries'!A:B,2)</f>
        <v>Burkina Faso</v>
      </c>
      <c r="C21" s="2" t="s">
        <v>538</v>
      </c>
      <c r="D21" s="5">
        <v>710.20797703136702</v>
      </c>
      <c r="E21" s="5">
        <v>732.39769326022804</v>
      </c>
      <c r="F21" s="5">
        <v>693.71322649637398</v>
      </c>
      <c r="G21" s="5">
        <v>579.897426172466</v>
      </c>
      <c r="H21" s="5">
        <v>527.33803229157604</v>
      </c>
      <c r="I21" s="5">
        <v>527.25836264962595</v>
      </c>
      <c r="J21" s="5">
        <v>522.42562489517604</v>
      </c>
      <c r="K21" s="5">
        <v>478.63371847636301</v>
      </c>
      <c r="L21" s="5">
        <v>446.00004143278801</v>
      </c>
      <c r="M21" s="5">
        <v>470.29342334139801</v>
      </c>
      <c r="N21" s="5">
        <v>494.794262222947</v>
      </c>
      <c r="O21" s="5">
        <v>471.24862571893698</v>
      </c>
      <c r="P21" s="5">
        <v>510.55633845425098</v>
      </c>
      <c r="Q21" s="5">
        <v>493.89962385223703</v>
      </c>
      <c r="R21" s="5">
        <v>493.757329875312</v>
      </c>
      <c r="S21" s="5">
        <v>591.21169798260996</v>
      </c>
      <c r="T21" s="5">
        <v>592.60561506302201</v>
      </c>
      <c r="U21" s="5">
        <v>580.65674958785803</v>
      </c>
      <c r="V21" s="5">
        <v>555.44645839822601</v>
      </c>
      <c r="W21" s="5">
        <v>585.91101318036897</v>
      </c>
      <c r="X21" s="5">
        <v>575.58600451094503</v>
      </c>
      <c r="Y21" s="5">
        <v>554.53067503310399</v>
      </c>
      <c r="Z21" s="5">
        <v>623.75970091118199</v>
      </c>
      <c r="AA21" s="5">
        <v>606.56975016591696</v>
      </c>
    </row>
    <row r="22" spans="1:27" ht="14.25" customHeight="1" x14ac:dyDescent="0.25">
      <c r="A22" s="2" t="s">
        <v>54</v>
      </c>
      <c r="B22" s="2" t="str">
        <f>VLOOKUP(A22,'Metadata - Countries'!A:B,2)</f>
        <v>Bangladesh</v>
      </c>
      <c r="C22" s="2" t="s">
        <v>538</v>
      </c>
      <c r="D22" s="5">
        <v>52.141666666666701</v>
      </c>
      <c r="E22" s="5">
        <v>55.8066666666667</v>
      </c>
      <c r="F22" s="5">
        <v>57.887999999999998</v>
      </c>
      <c r="G22" s="5">
        <v>58.150039999999997</v>
      </c>
      <c r="H22" s="5">
        <v>59.512658333333299</v>
      </c>
      <c r="I22" s="5">
        <v>64.327475000000007</v>
      </c>
      <c r="J22" s="5">
        <v>68.933233333333305</v>
      </c>
      <c r="K22" s="5">
        <v>68.874875000000003</v>
      </c>
      <c r="L22" s="5">
        <v>68.598275000000001</v>
      </c>
      <c r="M22" s="5">
        <v>69.039066666666699</v>
      </c>
      <c r="N22" s="5">
        <v>69.649291666666699</v>
      </c>
      <c r="O22" s="5">
        <v>74.1524</v>
      </c>
      <c r="P22" s="5">
        <v>81.8626583333333</v>
      </c>
      <c r="Q22" s="5">
        <v>78.103234999999998</v>
      </c>
      <c r="R22" s="5">
        <v>77.641408333333302</v>
      </c>
      <c r="S22" s="5">
        <v>77.946908333333297</v>
      </c>
      <c r="T22" s="5">
        <v>78.468091666666695</v>
      </c>
      <c r="U22" s="5">
        <v>80.437541666666704</v>
      </c>
      <c r="V22" s="5">
        <v>83.466201916666705</v>
      </c>
      <c r="W22" s="5">
        <v>84.453522500000005</v>
      </c>
      <c r="X22" s="5">
        <v>84.871391666666696</v>
      </c>
      <c r="Y22" s="5">
        <v>85.083763250000004</v>
      </c>
      <c r="Z22" s="5">
        <v>91.745454439696104</v>
      </c>
      <c r="AA22" s="5">
        <v>106.309484297483</v>
      </c>
    </row>
    <row r="23" spans="1:27" ht="14.25" customHeight="1" x14ac:dyDescent="0.25">
      <c r="A23" s="2" t="s">
        <v>56</v>
      </c>
      <c r="B23" s="2" t="str">
        <f>VLOOKUP(A23,'Metadata - Countries'!A:B,2)</f>
        <v>Bulgaria</v>
      </c>
      <c r="C23" s="2" t="s">
        <v>538</v>
      </c>
      <c r="D23" s="5">
        <v>2.123275</v>
      </c>
      <c r="E23" s="5">
        <v>2.1847083333333299</v>
      </c>
      <c r="F23" s="5">
        <v>2.076975</v>
      </c>
      <c r="G23" s="5">
        <v>1.7327016666666699</v>
      </c>
      <c r="H23" s="5">
        <v>1.5751089166666701</v>
      </c>
      <c r="I23" s="5">
        <v>1.5741333333333301</v>
      </c>
      <c r="J23" s="5">
        <v>1.5592666666666699</v>
      </c>
      <c r="K23" s="5">
        <v>1.4290499999999999</v>
      </c>
      <c r="L23" s="5">
        <v>1.3371166666666701</v>
      </c>
      <c r="M23" s="5">
        <v>1.40669166666667</v>
      </c>
      <c r="N23" s="5">
        <v>1.47739166666667</v>
      </c>
      <c r="O23" s="5">
        <v>1.40645833333333</v>
      </c>
      <c r="P23" s="5">
        <v>1.5220499999999999</v>
      </c>
      <c r="Q23" s="5">
        <v>1.47356666666667</v>
      </c>
      <c r="R23" s="5">
        <v>1.4741833333333301</v>
      </c>
      <c r="S23" s="5">
        <v>1.7644</v>
      </c>
      <c r="T23" s="5">
        <v>1.7680416666666701</v>
      </c>
      <c r="U23" s="5">
        <v>1.73545833333333</v>
      </c>
      <c r="V23" s="5">
        <v>1.6570416666666701</v>
      </c>
      <c r="W23" s="5">
        <v>1.7470416666666699</v>
      </c>
      <c r="X23" s="5">
        <v>1.7163333333333299</v>
      </c>
      <c r="Y23" s="5">
        <v>1.653775</v>
      </c>
      <c r="Z23" s="5">
        <v>1.8601416666666699</v>
      </c>
      <c r="AA23" s="5">
        <v>1.8089666666666699</v>
      </c>
    </row>
    <row r="24" spans="1:27" ht="14.25" customHeight="1" x14ac:dyDescent="0.25">
      <c r="A24" s="2" t="s">
        <v>58</v>
      </c>
      <c r="B24" s="2" t="str">
        <f>VLOOKUP(A24,'Metadata - Countries'!A:B,2)</f>
        <v>Bahrain</v>
      </c>
      <c r="C24" s="2" t="s">
        <v>538</v>
      </c>
      <c r="D24" s="5">
        <v>0.376</v>
      </c>
      <c r="E24" s="5">
        <v>0.376</v>
      </c>
      <c r="F24" s="5">
        <v>0.376</v>
      </c>
      <c r="G24" s="5">
        <v>0.376</v>
      </c>
      <c r="H24" s="5">
        <v>0.376</v>
      </c>
      <c r="I24" s="5">
        <v>0.376</v>
      </c>
      <c r="J24" s="5">
        <v>0.376</v>
      </c>
      <c r="K24" s="5">
        <v>0.376</v>
      </c>
      <c r="L24" s="5">
        <v>0.376</v>
      </c>
      <c r="M24" s="5">
        <v>0.376</v>
      </c>
      <c r="N24" s="5">
        <v>0.376</v>
      </c>
      <c r="O24" s="5">
        <v>0.376</v>
      </c>
      <c r="P24" s="5">
        <v>0.376</v>
      </c>
      <c r="Q24" s="5">
        <v>0.376</v>
      </c>
      <c r="R24" s="5">
        <v>0.376</v>
      </c>
      <c r="S24" s="5">
        <v>0.376</v>
      </c>
      <c r="T24" s="5">
        <v>0.376</v>
      </c>
      <c r="U24" s="5">
        <v>0.376</v>
      </c>
      <c r="V24" s="5">
        <v>0.376</v>
      </c>
      <c r="W24" s="5">
        <v>0.376</v>
      </c>
      <c r="X24" s="5">
        <v>0.376</v>
      </c>
      <c r="Y24" s="5">
        <v>0.376</v>
      </c>
      <c r="Z24" s="5">
        <v>0.376</v>
      </c>
      <c r="AA24" s="5">
        <v>0.376</v>
      </c>
    </row>
    <row r="25" spans="1:27" ht="14.25" customHeight="1" x14ac:dyDescent="0.25">
      <c r="A25" s="2" t="s">
        <v>60</v>
      </c>
      <c r="B25" s="2" t="str">
        <f>VLOOKUP(A25,'Metadata - Countries'!A:B,2)</f>
        <v>Bahamas, The</v>
      </c>
      <c r="C25" s="2" t="s">
        <v>538</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c r="X25" s="5">
        <v>1</v>
      </c>
      <c r="Y25" s="5">
        <v>1</v>
      </c>
      <c r="Z25" s="5">
        <v>1</v>
      </c>
      <c r="AA25" s="5">
        <v>1</v>
      </c>
    </row>
    <row r="26" spans="1:27" ht="14.25" customHeight="1" x14ac:dyDescent="0.25">
      <c r="A26" s="2" t="s">
        <v>62</v>
      </c>
      <c r="B26" s="2" t="str">
        <f>VLOOKUP(A26,'Metadata - Countries'!A:B,2)</f>
        <v>Bosnia and Herzegovina</v>
      </c>
      <c r="C26" s="2" t="s">
        <v>538</v>
      </c>
      <c r="D26" s="5">
        <v>2.12285951185833</v>
      </c>
      <c r="E26" s="5">
        <v>2.1856595833000001</v>
      </c>
      <c r="F26" s="5">
        <v>2.07817042621667</v>
      </c>
      <c r="G26" s="5">
        <v>1.7329322041916699</v>
      </c>
      <c r="H26" s="5">
        <v>1.57515702795</v>
      </c>
      <c r="I26" s="5">
        <v>1.5727220196</v>
      </c>
      <c r="J26" s="5">
        <v>1.5590719560583299</v>
      </c>
      <c r="K26" s="5">
        <v>1.429002741625</v>
      </c>
      <c r="L26" s="5">
        <v>1.3351956804842799</v>
      </c>
      <c r="M26" s="5">
        <v>1.4078912383694999</v>
      </c>
      <c r="N26" s="5">
        <v>1.47673956845028</v>
      </c>
      <c r="O26" s="5">
        <v>1.40693658566639</v>
      </c>
      <c r="P26" s="5">
        <v>1.5222099744513</v>
      </c>
      <c r="Q26" s="5">
        <v>1.4730513226323501</v>
      </c>
      <c r="R26" s="5">
        <v>1.4741691867940001</v>
      </c>
      <c r="S26" s="5">
        <v>1.76349164694686</v>
      </c>
      <c r="T26" s="5">
        <v>1.7681390242991499</v>
      </c>
      <c r="U26" s="5">
        <v>1.73535271327691</v>
      </c>
      <c r="V26" s="5">
        <v>1.6569854411354299</v>
      </c>
      <c r="W26" s="5">
        <v>1.74708646136073</v>
      </c>
      <c r="X26" s="5">
        <v>1.71697049519219</v>
      </c>
      <c r="Y26" s="5">
        <v>1.65360615435868</v>
      </c>
      <c r="Z26" s="5">
        <v>1.85932587706093</v>
      </c>
      <c r="AA26" s="5">
        <v>1.80920280030082</v>
      </c>
    </row>
    <row r="27" spans="1:27" ht="14.25" customHeight="1" x14ac:dyDescent="0.25">
      <c r="A27" s="2" t="s">
        <v>64</v>
      </c>
      <c r="B27" s="2" t="str">
        <f>VLOOKUP(A27,'Metadata - Countries'!A:B,2)</f>
        <v>Belarus</v>
      </c>
      <c r="C27" s="2" t="s">
        <v>538</v>
      </c>
      <c r="D27" s="5">
        <v>8.7675000000000003E-2</v>
      </c>
      <c r="E27" s="5">
        <v>0.13900000000000001</v>
      </c>
      <c r="F27" s="5">
        <v>0.17909166666666701</v>
      </c>
      <c r="G27" s="5">
        <v>0.20512708333333299</v>
      </c>
      <c r="H27" s="5">
        <v>0.21602574999999999</v>
      </c>
      <c r="I27" s="5">
        <v>0.21538199999999999</v>
      </c>
      <c r="J27" s="5">
        <v>0.21445641666666701</v>
      </c>
      <c r="K27" s="5">
        <v>0.214607833333333</v>
      </c>
      <c r="L27" s="5">
        <v>0.21363974999999999</v>
      </c>
      <c r="M27" s="5">
        <v>0.279304921788469</v>
      </c>
      <c r="N27" s="5">
        <v>0.29785099999999998</v>
      </c>
      <c r="O27" s="5">
        <f t="shared" ref="O27:Y27" si="0">$N27+(($Z27-$N27)/(COLUMN($Z27) - COLUMN($N27))) * (COLUMN(O27) - COLUMN($N27))</f>
        <v>0.49187174999999994</v>
      </c>
      <c r="P27" s="5">
        <f t="shared" si="0"/>
        <v>0.68589250000000002</v>
      </c>
      <c r="Q27" s="5">
        <f t="shared" si="0"/>
        <v>0.87991324999999998</v>
      </c>
      <c r="R27" s="5">
        <f t="shared" si="0"/>
        <v>1.0739339999999999</v>
      </c>
      <c r="S27" s="5">
        <f t="shared" si="0"/>
        <v>1.2679547499999999</v>
      </c>
      <c r="T27" s="5">
        <f t="shared" si="0"/>
        <v>1.4619754999999999</v>
      </c>
      <c r="U27" s="5">
        <f t="shared" si="0"/>
        <v>1.6559962499999998</v>
      </c>
      <c r="V27" s="5">
        <f t="shared" si="0"/>
        <v>1.8500169999999998</v>
      </c>
      <c r="W27" s="5">
        <f t="shared" si="0"/>
        <v>2.0440377499999998</v>
      </c>
      <c r="X27" s="5">
        <f t="shared" si="0"/>
        <v>2.2380584999999997</v>
      </c>
      <c r="Y27" s="5">
        <f t="shared" si="0"/>
        <v>2.4320792500000001</v>
      </c>
      <c r="Z27" s="5">
        <v>2.6261000000000001</v>
      </c>
      <c r="AA27" s="5">
        <v>3.0073500000000002</v>
      </c>
    </row>
    <row r="28" spans="1:27" ht="14.25" customHeight="1" x14ac:dyDescent="0.25">
      <c r="A28" s="2" t="s">
        <v>66</v>
      </c>
      <c r="B28" s="2" t="str">
        <f>VLOOKUP(A28,'Metadata - Countries'!A:B,2)</f>
        <v>Belize</v>
      </c>
      <c r="C28" s="2" t="s">
        <v>538</v>
      </c>
      <c r="D28" s="5">
        <v>2</v>
      </c>
      <c r="E28" s="5">
        <v>2</v>
      </c>
      <c r="F28" s="5">
        <v>2</v>
      </c>
      <c r="G28" s="5">
        <v>2</v>
      </c>
      <c r="H28" s="5">
        <v>2</v>
      </c>
      <c r="I28" s="5">
        <v>2</v>
      </c>
      <c r="J28" s="5">
        <v>2</v>
      </c>
      <c r="K28" s="5">
        <v>2</v>
      </c>
      <c r="L28" s="5">
        <v>2</v>
      </c>
      <c r="M28" s="5">
        <v>2</v>
      </c>
      <c r="N28" s="5">
        <v>2</v>
      </c>
      <c r="O28" s="5">
        <v>2</v>
      </c>
      <c r="P28" s="5">
        <v>2</v>
      </c>
      <c r="Q28" s="5">
        <v>2</v>
      </c>
      <c r="R28" s="5">
        <v>2</v>
      </c>
      <c r="S28" s="5">
        <v>2</v>
      </c>
      <c r="T28" s="5">
        <v>2</v>
      </c>
      <c r="U28" s="5">
        <v>2</v>
      </c>
      <c r="V28" s="5">
        <v>2</v>
      </c>
      <c r="W28" s="5">
        <v>2</v>
      </c>
      <c r="X28" s="5">
        <v>2</v>
      </c>
      <c r="Y28" s="5">
        <v>2</v>
      </c>
      <c r="Z28" s="5">
        <v>2</v>
      </c>
      <c r="AA28" s="5">
        <v>2</v>
      </c>
    </row>
    <row r="29" spans="1:27" ht="14.25" customHeight="1" x14ac:dyDescent="0.25">
      <c r="A29" s="2" t="s">
        <v>68</v>
      </c>
      <c r="B29" s="2" t="str">
        <f>VLOOKUP(A29,'Metadata - Countries'!A:B,2)</f>
        <v>Bermuda</v>
      </c>
      <c r="C29" s="2" t="s">
        <v>538</v>
      </c>
      <c r="D29" s="5">
        <v>1</v>
      </c>
      <c r="E29" s="5">
        <v>1</v>
      </c>
      <c r="F29" s="5">
        <v>1</v>
      </c>
      <c r="G29" s="5">
        <v>1</v>
      </c>
      <c r="H29" s="5">
        <v>1</v>
      </c>
      <c r="I29" s="5">
        <v>1</v>
      </c>
      <c r="J29" s="5">
        <v>1</v>
      </c>
      <c r="K29" s="5">
        <v>1</v>
      </c>
      <c r="L29" s="5">
        <v>1</v>
      </c>
      <c r="M29" s="5">
        <v>1</v>
      </c>
      <c r="N29" s="5">
        <v>1</v>
      </c>
      <c r="O29" s="5">
        <v>1</v>
      </c>
      <c r="P29" s="5">
        <v>1</v>
      </c>
      <c r="Q29" s="5">
        <v>1</v>
      </c>
      <c r="R29" s="5">
        <v>1</v>
      </c>
      <c r="S29" s="5">
        <v>1</v>
      </c>
      <c r="T29" s="5">
        <v>1</v>
      </c>
      <c r="U29" s="5">
        <v>1</v>
      </c>
      <c r="V29" s="5">
        <v>1</v>
      </c>
      <c r="W29" s="5">
        <v>1</v>
      </c>
      <c r="X29" s="5">
        <v>1</v>
      </c>
      <c r="Y29" s="5">
        <v>1</v>
      </c>
      <c r="Z29" s="5">
        <v>1</v>
      </c>
      <c r="AA29" s="5">
        <v>1</v>
      </c>
    </row>
    <row r="30" spans="1:27" ht="14.25" customHeight="1" x14ac:dyDescent="0.25">
      <c r="A30" s="2" t="s">
        <v>71</v>
      </c>
      <c r="B30" s="2" t="str">
        <f>VLOOKUP(A30,'Metadata - Countries'!A:B,2)</f>
        <v>Bolivia</v>
      </c>
      <c r="C30" s="2" t="s">
        <v>538</v>
      </c>
      <c r="D30" s="5">
        <v>6.1835416666666703</v>
      </c>
      <c r="E30" s="5">
        <v>6.6069166666666703</v>
      </c>
      <c r="F30" s="5">
        <v>7.17</v>
      </c>
      <c r="G30" s="5">
        <v>7.6591666666666702</v>
      </c>
      <c r="H30" s="5">
        <v>7.9362666666666701</v>
      </c>
      <c r="I30" s="5">
        <v>8.0660624999999992</v>
      </c>
      <c r="J30" s="5">
        <v>8.0116166666666704</v>
      </c>
      <c r="K30" s="5">
        <v>7.8512451612499996</v>
      </c>
      <c r="L30" s="5">
        <v>7.2383206989166702</v>
      </c>
      <c r="M30" s="5">
        <v>7.02</v>
      </c>
      <c r="N30" s="5">
        <v>7.0166666666666702</v>
      </c>
      <c r="O30" s="5">
        <v>6.9369624999999999</v>
      </c>
      <c r="P30" s="5">
        <v>6.91</v>
      </c>
      <c r="Q30" s="5">
        <v>6.91</v>
      </c>
      <c r="R30" s="5">
        <v>6.91</v>
      </c>
      <c r="S30" s="5">
        <v>6.91</v>
      </c>
      <c r="T30" s="5">
        <v>6.91</v>
      </c>
      <c r="U30" s="5">
        <v>6.91</v>
      </c>
      <c r="V30" s="5">
        <v>6.91</v>
      </c>
      <c r="W30" s="5">
        <v>6.91</v>
      </c>
      <c r="X30" s="5">
        <v>6.91</v>
      </c>
      <c r="Y30" s="5">
        <v>6.91</v>
      </c>
      <c r="Z30" s="5">
        <v>6.91</v>
      </c>
      <c r="AA30" s="5">
        <v>6.91</v>
      </c>
    </row>
    <row r="31" spans="1:27" ht="14.25" customHeight="1" x14ac:dyDescent="0.25">
      <c r="A31" s="2" t="s">
        <v>73</v>
      </c>
      <c r="B31" s="2" t="str">
        <f>VLOOKUP(A31,'Metadata - Countries'!A:B,2)</f>
        <v>Brazil</v>
      </c>
      <c r="C31" s="2" t="s">
        <v>538</v>
      </c>
      <c r="D31" s="5">
        <v>1.8294231220756101</v>
      </c>
      <c r="E31" s="5">
        <v>2.3496317093224399</v>
      </c>
      <c r="F31" s="5">
        <v>2.9203630177551898</v>
      </c>
      <c r="G31" s="5">
        <v>3.0774751184780098</v>
      </c>
      <c r="H31" s="5">
        <v>2.9251194495158601</v>
      </c>
      <c r="I31" s="5">
        <v>2.4343900362318802</v>
      </c>
      <c r="J31" s="5">
        <v>2.17532666666667</v>
      </c>
      <c r="K31" s="5">
        <v>1.94705833333333</v>
      </c>
      <c r="L31" s="5">
        <v>1.8337666666666701</v>
      </c>
      <c r="M31" s="5">
        <v>1.99942817314426</v>
      </c>
      <c r="N31" s="5">
        <v>1.7592267105871799</v>
      </c>
      <c r="O31" s="5">
        <v>1.6728287552565899</v>
      </c>
      <c r="P31" s="5">
        <v>1.9530686111248701</v>
      </c>
      <c r="Q31" s="5">
        <v>2.1560891512631102</v>
      </c>
      <c r="R31" s="5">
        <v>2.3529519627666899</v>
      </c>
      <c r="S31" s="5">
        <v>3.3269043827687899</v>
      </c>
      <c r="T31" s="5">
        <v>3.49131342157271</v>
      </c>
      <c r="U31" s="5">
        <v>3.1913894463004802</v>
      </c>
      <c r="V31" s="5">
        <v>3.65382536145755</v>
      </c>
      <c r="W31" s="5">
        <v>3.9444710972507</v>
      </c>
      <c r="X31" s="5">
        <v>5.1551787875128099</v>
      </c>
      <c r="Y31" s="5">
        <v>5.3944007896250303</v>
      </c>
      <c r="Z31" s="5">
        <v>5.1639702910211103</v>
      </c>
      <c r="AA31" s="5">
        <v>4.9943797628719899</v>
      </c>
    </row>
    <row r="32" spans="1:27" ht="14.25" customHeight="1" x14ac:dyDescent="0.25">
      <c r="A32" s="2" t="s">
        <v>75</v>
      </c>
      <c r="B32" s="2" t="str">
        <f>VLOOKUP(A32,'Metadata - Countries'!A:B,2)</f>
        <v>Barbados</v>
      </c>
      <c r="C32" s="2" t="s">
        <v>538</v>
      </c>
      <c r="D32" s="5">
        <v>2</v>
      </c>
      <c r="E32" s="5">
        <v>2</v>
      </c>
      <c r="F32" s="5">
        <v>2</v>
      </c>
      <c r="G32" s="5">
        <v>2</v>
      </c>
      <c r="H32" s="5">
        <v>2</v>
      </c>
      <c r="I32" s="5">
        <v>2</v>
      </c>
      <c r="J32" s="5">
        <v>2</v>
      </c>
      <c r="K32" s="5">
        <v>2</v>
      </c>
      <c r="L32" s="5">
        <v>2</v>
      </c>
      <c r="M32" s="5">
        <v>2</v>
      </c>
      <c r="N32" s="5">
        <v>2</v>
      </c>
      <c r="O32" s="5">
        <v>2</v>
      </c>
      <c r="P32" s="5">
        <v>2</v>
      </c>
      <c r="Q32" s="5">
        <v>2</v>
      </c>
      <c r="R32" s="5">
        <v>2</v>
      </c>
      <c r="S32" s="5">
        <v>2</v>
      </c>
      <c r="T32" s="5">
        <v>2</v>
      </c>
      <c r="U32" s="5">
        <v>2</v>
      </c>
      <c r="V32" s="5">
        <v>2</v>
      </c>
      <c r="W32" s="5">
        <v>2</v>
      </c>
      <c r="X32" s="5">
        <v>2</v>
      </c>
      <c r="Y32" s="5">
        <v>2</v>
      </c>
      <c r="Z32" s="5">
        <v>2</v>
      </c>
      <c r="AA32" s="5">
        <v>2</v>
      </c>
    </row>
    <row r="33" spans="1:27" ht="14.25" customHeight="1" x14ac:dyDescent="0.25">
      <c r="A33" s="2" t="s">
        <v>77</v>
      </c>
      <c r="B33" s="2" t="str">
        <f>VLOOKUP(A33,'Metadata - Countries'!A:B,2)</f>
        <v>Brunei Darussalam</v>
      </c>
      <c r="C33" s="2" t="s">
        <v>538</v>
      </c>
      <c r="D33" s="5">
        <v>1.72396333333333</v>
      </c>
      <c r="E33" s="5">
        <v>1.7917225000000001</v>
      </c>
      <c r="F33" s="5">
        <v>1.7905883333333299</v>
      </c>
      <c r="G33" s="5">
        <v>1.7421833333333301</v>
      </c>
      <c r="H33" s="5">
        <v>1.6902283333333299</v>
      </c>
      <c r="I33" s="5">
        <v>1.6643975</v>
      </c>
      <c r="J33" s="5">
        <v>1.58893333333333</v>
      </c>
      <c r="K33" s="5">
        <v>1.5071016666666699</v>
      </c>
      <c r="L33" s="5">
        <v>1.41716666666667</v>
      </c>
      <c r="M33" s="5">
        <v>1.4545692733233</v>
      </c>
      <c r="N33" s="5">
        <v>1.3635094736842099</v>
      </c>
      <c r="O33" s="5">
        <v>1.25791302014692</v>
      </c>
      <c r="P33" s="5">
        <v>1.24956701649958</v>
      </c>
      <c r="Q33" s="5">
        <v>1.25116566976059</v>
      </c>
      <c r="R33" s="5">
        <v>1.2670401230813999</v>
      </c>
      <c r="S33" s="5">
        <v>1.37491084459887</v>
      </c>
      <c r="T33" s="5">
        <v>1.3813468768828601</v>
      </c>
      <c r="U33" s="5">
        <v>1.3808911640528101</v>
      </c>
      <c r="V33" s="5">
        <v>1.3489185654253699</v>
      </c>
      <c r="W33" s="5">
        <v>1.36421851405475</v>
      </c>
      <c r="X33" s="5">
        <v>1.3797034297139901</v>
      </c>
      <c r="Y33" s="5">
        <v>1.34380696297339</v>
      </c>
      <c r="Z33" s="5">
        <v>1.3789563965221601</v>
      </c>
      <c r="AA33" s="5">
        <v>1.34307960114934</v>
      </c>
    </row>
    <row r="34" spans="1:27" ht="14.25" customHeight="1" x14ac:dyDescent="0.25">
      <c r="A34" s="2" t="s">
        <v>79</v>
      </c>
      <c r="B34" s="2" t="str">
        <f>VLOOKUP(A34,'Metadata - Countries'!A:B,2)</f>
        <v>Bhutan</v>
      </c>
      <c r="C34" s="2" t="s">
        <v>538</v>
      </c>
      <c r="D34" s="5">
        <v>44.941605000000003</v>
      </c>
      <c r="E34" s="5">
        <v>47.186414166666701</v>
      </c>
      <c r="F34" s="5">
        <v>48.610319166666699</v>
      </c>
      <c r="G34" s="5">
        <v>46.583284166666701</v>
      </c>
      <c r="H34" s="5">
        <v>45.316466666666699</v>
      </c>
      <c r="I34" s="5">
        <v>44.099975000000001</v>
      </c>
      <c r="J34" s="5">
        <v>45.3070083333333</v>
      </c>
      <c r="K34" s="5">
        <v>41.3485333333333</v>
      </c>
      <c r="L34" s="5">
        <v>43.505183333333299</v>
      </c>
      <c r="M34" s="5">
        <v>48.405266666666698</v>
      </c>
      <c r="N34" s="5">
        <v>45.725812121212101</v>
      </c>
      <c r="O34" s="5">
        <v>46.670466666666698</v>
      </c>
      <c r="P34" s="5">
        <v>53.437233333333303</v>
      </c>
      <c r="Q34" s="5">
        <v>58.597845416666701</v>
      </c>
      <c r="R34" s="5">
        <v>61.029514460784299</v>
      </c>
      <c r="S34" s="5">
        <v>64.151944463278596</v>
      </c>
      <c r="T34" s="5">
        <v>67.195312807389399</v>
      </c>
      <c r="U34" s="5">
        <v>65.121568645066006</v>
      </c>
      <c r="V34" s="5">
        <v>68.389467093542095</v>
      </c>
      <c r="W34" s="5">
        <v>70.420340535955106</v>
      </c>
      <c r="X34" s="5">
        <v>74.099566883605206</v>
      </c>
      <c r="Y34" s="5">
        <v>73.918012815435105</v>
      </c>
      <c r="Z34" s="5">
        <v>78.604490582991602</v>
      </c>
      <c r="AA34" s="5">
        <v>82.600996446078398</v>
      </c>
    </row>
    <row r="35" spans="1:27" ht="14.25" customHeight="1" x14ac:dyDescent="0.25">
      <c r="A35" s="2" t="s">
        <v>81</v>
      </c>
      <c r="B35" s="2" t="str">
        <f>VLOOKUP(A35,'Metadata - Countries'!A:B,2)</f>
        <v>Botswana</v>
      </c>
      <c r="C35" s="2" t="s">
        <v>538</v>
      </c>
      <c r="D35" s="5">
        <v>5.1022416666666697</v>
      </c>
      <c r="E35" s="5">
        <v>5.84141666666667</v>
      </c>
      <c r="F35" s="5">
        <v>6.3277916666666698</v>
      </c>
      <c r="G35" s="5">
        <v>4.94966666666667</v>
      </c>
      <c r="H35" s="5">
        <v>4.6938333333333304</v>
      </c>
      <c r="I35" s="5">
        <v>5.1167499999999997</v>
      </c>
      <c r="J35" s="5">
        <v>5.8303000000000003</v>
      </c>
      <c r="K35" s="5">
        <v>6.1394083333333302</v>
      </c>
      <c r="L35" s="5">
        <v>6.8268583333333304</v>
      </c>
      <c r="M35" s="5">
        <v>7.1551416666666698</v>
      </c>
      <c r="N35" s="5">
        <v>6.7936249999999996</v>
      </c>
      <c r="O35" s="5">
        <v>6.8382333333333296</v>
      </c>
      <c r="P35" s="5">
        <v>7.6405250000000002</v>
      </c>
      <c r="Q35" s="5">
        <v>8.3989083333333294</v>
      </c>
      <c r="R35" s="5">
        <v>8.9760833333333405</v>
      </c>
      <c r="S35" s="5">
        <v>10.1289916666667</v>
      </c>
      <c r="T35" s="5">
        <v>10.901158333333299</v>
      </c>
      <c r="U35" s="5">
        <v>10.3474166666667</v>
      </c>
      <c r="V35" s="5">
        <v>10.199975</v>
      </c>
      <c r="W35" s="5">
        <v>10.7558666666667</v>
      </c>
      <c r="X35" s="5">
        <v>11.456241666666701</v>
      </c>
      <c r="Y35" s="5">
        <v>11.087258333333301</v>
      </c>
      <c r="Z35" s="5">
        <v>12.3688083333333</v>
      </c>
      <c r="AA35" s="5">
        <v>13.5963833333333</v>
      </c>
    </row>
    <row r="36" spans="1:27" ht="14.25" customHeight="1" x14ac:dyDescent="0.25">
      <c r="A36" s="2" t="s">
        <v>83</v>
      </c>
      <c r="B36" s="2" t="str">
        <f>VLOOKUP(A36,'Metadata - Countries'!A:B,2)</f>
        <v>Central African Republic</v>
      </c>
      <c r="C36" s="2" t="s">
        <v>538</v>
      </c>
      <c r="D36" s="5">
        <v>710.20797703136702</v>
      </c>
      <c r="E36" s="5">
        <v>732.39769326022804</v>
      </c>
      <c r="F36" s="5">
        <v>693.71322649637398</v>
      </c>
      <c r="G36" s="5">
        <v>579.897426172466</v>
      </c>
      <c r="H36" s="5">
        <v>527.33803229157604</v>
      </c>
      <c r="I36" s="5">
        <v>527.25836264962595</v>
      </c>
      <c r="J36" s="5">
        <v>522.42562489517604</v>
      </c>
      <c r="K36" s="5">
        <v>478.63371847636301</v>
      </c>
      <c r="L36" s="5">
        <v>446.00004143278801</v>
      </c>
      <c r="M36" s="5">
        <v>470.29342334139801</v>
      </c>
      <c r="N36" s="5">
        <v>494.794262222947</v>
      </c>
      <c r="O36" s="5">
        <v>471.24862571893698</v>
      </c>
      <c r="P36" s="5">
        <v>510.55633845425098</v>
      </c>
      <c r="Q36" s="5">
        <v>493.89962385223703</v>
      </c>
      <c r="R36" s="5">
        <v>493.757329875312</v>
      </c>
      <c r="S36" s="5">
        <v>591.21169798260996</v>
      </c>
      <c r="T36" s="5">
        <v>592.60561506302201</v>
      </c>
      <c r="U36" s="5">
        <v>580.65674958785803</v>
      </c>
      <c r="V36" s="5">
        <v>555.44645839822601</v>
      </c>
      <c r="W36" s="5">
        <v>585.91101318036897</v>
      </c>
      <c r="X36" s="5">
        <v>575.58600451094503</v>
      </c>
      <c r="Y36" s="5">
        <v>554.53067503310399</v>
      </c>
      <c r="Z36" s="5">
        <v>623.75970091118199</v>
      </c>
      <c r="AA36" s="5">
        <v>606.56975016591696</v>
      </c>
    </row>
    <row r="37" spans="1:27" ht="14.25" customHeight="1" x14ac:dyDescent="0.25">
      <c r="A37" s="2" t="s">
        <v>85</v>
      </c>
      <c r="B37" s="2" t="str">
        <f>VLOOKUP(A37,'Metadata - Countries'!A:B,2)</f>
        <v>Canada</v>
      </c>
      <c r="C37" s="2" t="s">
        <v>538</v>
      </c>
      <c r="D37" s="5">
        <v>1.485394095</v>
      </c>
      <c r="E37" s="5">
        <v>1.548839955</v>
      </c>
      <c r="F37" s="5">
        <v>1.5703428341666701</v>
      </c>
      <c r="G37" s="5">
        <v>1.4010145475</v>
      </c>
      <c r="H37" s="5">
        <v>1.3012815950000001</v>
      </c>
      <c r="I37" s="5">
        <v>1.2114051341666701</v>
      </c>
      <c r="J37" s="5">
        <v>1.1343447258333299</v>
      </c>
      <c r="K37" s="5">
        <v>1.0740456216666701</v>
      </c>
      <c r="L37" s="5">
        <v>1.06708691833333</v>
      </c>
      <c r="M37" s="5">
        <v>1.1415354059127001</v>
      </c>
      <c r="N37" s="5">
        <v>1.03011273517598</v>
      </c>
      <c r="O37" s="5">
        <v>0.98925815863636402</v>
      </c>
      <c r="P37" s="5">
        <v>0.99936474359307403</v>
      </c>
      <c r="Q37" s="5">
        <v>1.0301373637301601</v>
      </c>
      <c r="R37" s="5">
        <v>1.10474713237886</v>
      </c>
      <c r="S37" s="5">
        <v>1.27878620362554</v>
      </c>
      <c r="T37" s="5">
        <v>1.3256151637482001</v>
      </c>
      <c r="U37" s="5">
        <v>1.2979358464603901</v>
      </c>
      <c r="V37" s="5">
        <v>1.2958179281353399</v>
      </c>
      <c r="W37" s="5">
        <v>1.32679336266012</v>
      </c>
      <c r="X37" s="5">
        <v>1.34115267222386</v>
      </c>
      <c r="Y37" s="5">
        <v>1.2538769021267999</v>
      </c>
      <c r="Z37" s="5">
        <v>1.3015547747435501</v>
      </c>
      <c r="AA37" s="5">
        <v>1.3499086407939</v>
      </c>
    </row>
    <row r="38" spans="1:27" ht="14.25" customHeight="1" x14ac:dyDescent="0.25">
      <c r="A38" s="2" t="s">
        <v>87</v>
      </c>
      <c r="B38" s="2" t="str">
        <f>VLOOKUP(A38,'Metadata - Countries'!A:B,2)</f>
        <v>Central Europe and the Baltics</v>
      </c>
      <c r="C38" s="2" t="s">
        <v>538</v>
      </c>
      <c r="D38" s="5">
        <v>1.6888212499999999</v>
      </c>
      <c r="E38" s="5">
        <v>1.4565940420000001</v>
      </c>
      <c r="F38" s="5">
        <v>1.5329132080000001</v>
      </c>
      <c r="G38" s="5">
        <v>1.3466754169999999</v>
      </c>
      <c r="H38" s="5">
        <v>1.243497917</v>
      </c>
      <c r="I38" s="5">
        <v>1.245188333</v>
      </c>
      <c r="J38" s="5">
        <v>1.253821667</v>
      </c>
      <c r="K38" s="5">
        <v>1.029244821</v>
      </c>
      <c r="L38" s="5">
        <v>0.95235478900000003</v>
      </c>
      <c r="M38" s="5">
        <v>0.76179166700000001</v>
      </c>
      <c r="N38" s="5">
        <v>0.77847949500000002</v>
      </c>
      <c r="O38" s="5">
        <v>0.71841389899999997</v>
      </c>
      <c r="P38" s="5">
        <v>0.78199173499999997</v>
      </c>
      <c r="Q38" s="5">
        <v>0.76874309900000004</v>
      </c>
      <c r="R38" s="5">
        <v>0.76853784800000002</v>
      </c>
      <c r="S38" s="5">
        <v>0.90129999999999999</v>
      </c>
      <c r="T38" s="5">
        <v>0.90342143600000002</v>
      </c>
      <c r="U38" s="5">
        <v>0.88520550799999997</v>
      </c>
      <c r="V38" s="5">
        <v>0.8468</v>
      </c>
      <c r="W38" s="5">
        <v>0.89329999999999998</v>
      </c>
      <c r="X38" s="5">
        <v>0.87747520700000003</v>
      </c>
      <c r="Y38" s="5">
        <v>0.84549413900000003</v>
      </c>
      <c r="Z38" s="5">
        <v>0.95091553399999995</v>
      </c>
      <c r="AA38" s="5">
        <v>0.92483955799999995</v>
      </c>
    </row>
    <row r="39" spans="1:27" ht="14.25" customHeight="1" x14ac:dyDescent="0.25">
      <c r="A39" s="2" t="s">
        <v>89</v>
      </c>
      <c r="B39" s="2" t="str">
        <f>VLOOKUP(A39,'Metadata - Countries'!A:B,2)</f>
        <v>Switzerland</v>
      </c>
      <c r="C39" s="2" t="s">
        <v>538</v>
      </c>
      <c r="D39" s="5">
        <v>1.6888425</v>
      </c>
      <c r="E39" s="5">
        <v>1.6876150000000001</v>
      </c>
      <c r="F39" s="5">
        <v>1.5586074999999999</v>
      </c>
      <c r="G39" s="5">
        <v>1.34665083333333</v>
      </c>
      <c r="H39" s="5">
        <v>1.2434958333333299</v>
      </c>
      <c r="I39" s="5">
        <v>1.2451766666666699</v>
      </c>
      <c r="J39" s="5">
        <v>1.2538433333333301</v>
      </c>
      <c r="K39" s="5">
        <v>1.20036583333333</v>
      </c>
      <c r="L39" s="5">
        <v>1.0830900000000001</v>
      </c>
      <c r="M39" s="5">
        <v>1.08814169630268</v>
      </c>
      <c r="N39" s="5">
        <v>1.04290564573352</v>
      </c>
      <c r="O39" s="5">
        <v>0.88804202822328104</v>
      </c>
      <c r="P39" s="5">
        <v>0.93768448070934896</v>
      </c>
      <c r="Q39" s="5">
        <v>0.92690354775828498</v>
      </c>
      <c r="R39" s="5">
        <v>0.91615104728361296</v>
      </c>
      <c r="S39" s="5">
        <v>0.96238132800435405</v>
      </c>
      <c r="T39" s="5">
        <v>0.98539439424483399</v>
      </c>
      <c r="U39" s="5">
        <v>0.98469166666666696</v>
      </c>
      <c r="V39" s="5">
        <v>0.97789166666666705</v>
      </c>
      <c r="W39" s="5">
        <v>0.99370916666666698</v>
      </c>
      <c r="X39" s="5">
        <v>0.93896500000000005</v>
      </c>
      <c r="Y39" s="5">
        <v>0.91384583333333302</v>
      </c>
      <c r="Z39" s="5">
        <v>0.95483249999999997</v>
      </c>
      <c r="AA39" s="5">
        <v>0.89849000000000001</v>
      </c>
    </row>
    <row r="40" spans="1:27" ht="14.25" customHeight="1" x14ac:dyDescent="0.25">
      <c r="A40" s="2" t="s">
        <v>91</v>
      </c>
      <c r="B40" s="2" t="str">
        <f>VLOOKUP(A40,'Metadata - Countries'!A:B,2)</f>
        <v>Channel Islands</v>
      </c>
      <c r="C40" s="2" t="s">
        <v>538</v>
      </c>
      <c r="D40" s="5">
        <v>1.6888212499999999</v>
      </c>
      <c r="E40" s="5">
        <v>1.4565940420000001</v>
      </c>
      <c r="F40" s="5">
        <v>1.5329132080000001</v>
      </c>
      <c r="G40" s="5">
        <v>1.3466754169999999</v>
      </c>
      <c r="H40" s="5">
        <v>1.243497917</v>
      </c>
      <c r="I40" s="5">
        <v>1.245188333</v>
      </c>
      <c r="J40" s="5">
        <v>1.253821667</v>
      </c>
      <c r="K40" s="5">
        <v>1.029244821</v>
      </c>
      <c r="L40" s="5">
        <v>0.95235478900000003</v>
      </c>
      <c r="M40" s="5">
        <v>0.76179166700000001</v>
      </c>
      <c r="N40" s="5">
        <v>0.77847949500000002</v>
      </c>
      <c r="O40" s="5">
        <v>0.71841389899999997</v>
      </c>
      <c r="P40" s="5">
        <v>0.78199173499999997</v>
      </c>
      <c r="Q40" s="5">
        <v>0.76874309900000004</v>
      </c>
      <c r="R40" s="5">
        <v>0.76853784800000002</v>
      </c>
      <c r="S40" s="5">
        <v>0.90129999999999999</v>
      </c>
      <c r="T40" s="5">
        <v>0.90342143600000002</v>
      </c>
      <c r="U40" s="5">
        <v>0.88520550799999997</v>
      </c>
      <c r="V40" s="5">
        <v>0.8468</v>
      </c>
      <c r="W40" s="5">
        <v>0.89329999999999998</v>
      </c>
      <c r="X40" s="5">
        <v>0.87747520700000003</v>
      </c>
      <c r="Y40" s="5">
        <v>0.84549413900000003</v>
      </c>
      <c r="Z40" s="5">
        <v>0.95091553399999995</v>
      </c>
      <c r="AA40" s="5">
        <v>0.92483955799999995</v>
      </c>
    </row>
    <row r="41" spans="1:27" ht="14.25" customHeight="1" x14ac:dyDescent="0.25">
      <c r="A41" s="2" t="s">
        <v>93</v>
      </c>
      <c r="B41" s="2" t="str">
        <f>VLOOKUP(A41,'Metadata - Countries'!A:B,2)</f>
        <v>Chile</v>
      </c>
      <c r="C41" s="2" t="s">
        <v>538</v>
      </c>
      <c r="D41" s="5">
        <v>539.58749999999998</v>
      </c>
      <c r="E41" s="5">
        <v>634.93833333333305</v>
      </c>
      <c r="F41" s="5">
        <v>688.93666666666695</v>
      </c>
      <c r="G41" s="5">
        <v>691.39750000000004</v>
      </c>
      <c r="H41" s="5">
        <v>609.52916666666704</v>
      </c>
      <c r="I41" s="5">
        <v>559.76750000000004</v>
      </c>
      <c r="J41" s="5">
        <v>530.27499999999998</v>
      </c>
      <c r="K41" s="5">
        <v>522.46416666666698</v>
      </c>
      <c r="L41" s="5">
        <v>522.46103583333297</v>
      </c>
      <c r="M41" s="5">
        <v>560.85989484127003</v>
      </c>
      <c r="N41" s="5">
        <v>510.24916666666701</v>
      </c>
      <c r="O41" s="5">
        <v>483.66750000000002</v>
      </c>
      <c r="P41" s="5">
        <v>486.47130339105303</v>
      </c>
      <c r="Q41" s="5">
        <v>495.272877645503</v>
      </c>
      <c r="R41" s="5">
        <v>570.34821612743997</v>
      </c>
      <c r="S41" s="5">
        <v>654.12408425419596</v>
      </c>
      <c r="T41" s="5">
        <v>676.95773604465705</v>
      </c>
      <c r="U41" s="5">
        <v>648.83379259826097</v>
      </c>
      <c r="V41" s="5">
        <v>641.27681306639499</v>
      </c>
      <c r="W41" s="5">
        <v>702.89742256152897</v>
      </c>
      <c r="X41" s="5">
        <v>792.72720610316799</v>
      </c>
      <c r="Y41" s="5">
        <v>758.955378658977</v>
      </c>
      <c r="Z41" s="5">
        <v>873.31418954301398</v>
      </c>
      <c r="AA41" s="5">
        <v>840.06652665149898</v>
      </c>
    </row>
    <row r="42" spans="1:27" ht="14.25" customHeight="1" x14ac:dyDescent="0.25">
      <c r="A42" s="2" t="s">
        <v>95</v>
      </c>
      <c r="B42" s="2" t="str">
        <f>VLOOKUP(A42,'Metadata - Countries'!A:B,2)</f>
        <v>China</v>
      </c>
      <c r="C42" s="2" t="s">
        <v>538</v>
      </c>
      <c r="D42" s="5">
        <v>8.2785041666666697</v>
      </c>
      <c r="E42" s="5">
        <v>8.2770683333333306</v>
      </c>
      <c r="F42" s="5">
        <v>8.2769575</v>
      </c>
      <c r="G42" s="5">
        <v>8.2770366666666693</v>
      </c>
      <c r="H42" s="5">
        <v>8.2768008333333292</v>
      </c>
      <c r="I42" s="5">
        <v>8.1943166666666691</v>
      </c>
      <c r="J42" s="5">
        <v>7.9734383333333296</v>
      </c>
      <c r="K42" s="5">
        <v>7.6075324999999996</v>
      </c>
      <c r="L42" s="5">
        <v>6.9486549999999996</v>
      </c>
      <c r="M42" s="5">
        <v>6.8314160517666602</v>
      </c>
      <c r="N42" s="5">
        <v>6.7702690287094001</v>
      </c>
      <c r="O42" s="5">
        <v>6.4614613265500704</v>
      </c>
      <c r="P42" s="5">
        <v>6.3123328268318604</v>
      </c>
      <c r="Q42" s="5">
        <v>6.19575834608231</v>
      </c>
      <c r="R42" s="5">
        <v>6.1434340944886703</v>
      </c>
      <c r="S42" s="5">
        <v>6.22748867298455</v>
      </c>
      <c r="T42" s="5">
        <v>6.6444778294468003</v>
      </c>
      <c r="U42" s="5">
        <v>6.7587550863359702</v>
      </c>
      <c r="V42" s="5">
        <v>6.6159571773543897</v>
      </c>
      <c r="W42" s="5">
        <v>6.9083850099290096</v>
      </c>
      <c r="X42" s="5">
        <v>6.9007672694492497</v>
      </c>
      <c r="Y42" s="5">
        <v>6.4489751802431599</v>
      </c>
      <c r="Z42" s="5">
        <v>6.7371581123711897</v>
      </c>
      <c r="AA42" s="5">
        <v>7.0839984234363103</v>
      </c>
    </row>
    <row r="43" spans="1:27" ht="14.25" customHeight="1" x14ac:dyDescent="0.25">
      <c r="A43" s="2" t="s">
        <v>97</v>
      </c>
      <c r="B43" s="2" t="str">
        <f>VLOOKUP(A43,'Metadata - Countries'!A:B,2)</f>
        <v>Cote d'Ivoire</v>
      </c>
      <c r="C43" s="2" t="s">
        <v>538</v>
      </c>
      <c r="D43" s="5">
        <v>710.20797703136702</v>
      </c>
      <c r="E43" s="5">
        <v>732.39769326022804</v>
      </c>
      <c r="F43" s="5">
        <v>693.71322649637398</v>
      </c>
      <c r="G43" s="5">
        <v>579.897426172466</v>
      </c>
      <c r="H43" s="5">
        <v>527.33803229157604</v>
      </c>
      <c r="I43" s="5">
        <v>527.25836264962595</v>
      </c>
      <c r="J43" s="5">
        <v>522.42562489517604</v>
      </c>
      <c r="K43" s="5">
        <v>478.63371847636301</v>
      </c>
      <c r="L43" s="5">
        <v>446.00004143278801</v>
      </c>
      <c r="M43" s="5">
        <v>470.29342334139801</v>
      </c>
      <c r="N43" s="5">
        <v>494.794262222947</v>
      </c>
      <c r="O43" s="5">
        <v>471.24862571893698</v>
      </c>
      <c r="P43" s="5">
        <v>510.55633845425098</v>
      </c>
      <c r="Q43" s="5">
        <v>493.89962385223703</v>
      </c>
      <c r="R43" s="5">
        <v>493.757329875312</v>
      </c>
      <c r="S43" s="5">
        <v>591.21169798260996</v>
      </c>
      <c r="T43" s="5">
        <v>592.60561506302201</v>
      </c>
      <c r="U43" s="5">
        <v>580.65674958785803</v>
      </c>
      <c r="V43" s="5">
        <v>555.44645839822601</v>
      </c>
      <c r="W43" s="5">
        <v>585.91101318036897</v>
      </c>
      <c r="X43" s="5">
        <v>575.58600451094503</v>
      </c>
      <c r="Y43" s="5">
        <v>554.53067503310399</v>
      </c>
      <c r="Z43" s="5">
        <v>623.75970091118199</v>
      </c>
      <c r="AA43" s="5">
        <v>606.56975016591696</v>
      </c>
    </row>
    <row r="44" spans="1:27" ht="14.25" customHeight="1" x14ac:dyDescent="0.25">
      <c r="A44" s="2" t="s">
        <v>99</v>
      </c>
      <c r="B44" s="2" t="str">
        <f>VLOOKUP(A44,'Metadata - Countries'!A:B,2)</f>
        <v>Cameroon</v>
      </c>
      <c r="C44" s="2" t="s">
        <v>538</v>
      </c>
      <c r="D44" s="5">
        <v>710.20797703136702</v>
      </c>
      <c r="E44" s="5">
        <v>732.39769326022804</v>
      </c>
      <c r="F44" s="5">
        <v>693.71322649637398</v>
      </c>
      <c r="G44" s="5">
        <v>579.897426172466</v>
      </c>
      <c r="H44" s="5">
        <v>527.33803229157604</v>
      </c>
      <c r="I44" s="5">
        <v>527.25836264962595</v>
      </c>
      <c r="J44" s="5">
        <v>522.42562489517604</v>
      </c>
      <c r="K44" s="5">
        <v>478.63371847636301</v>
      </c>
      <c r="L44" s="5">
        <v>446.00004143278801</v>
      </c>
      <c r="M44" s="5">
        <v>470.29342334139801</v>
      </c>
      <c r="N44" s="5">
        <v>494.794262222947</v>
      </c>
      <c r="O44" s="5">
        <v>471.24862571893698</v>
      </c>
      <c r="P44" s="5">
        <v>510.55633845425098</v>
      </c>
      <c r="Q44" s="5">
        <v>493.89962385223703</v>
      </c>
      <c r="R44" s="5">
        <v>493.757329875312</v>
      </c>
      <c r="S44" s="5">
        <v>591.21169798260996</v>
      </c>
      <c r="T44" s="5">
        <v>592.60561506302201</v>
      </c>
      <c r="U44" s="5">
        <v>580.65674958785803</v>
      </c>
      <c r="V44" s="5">
        <v>555.44645839822601</v>
      </c>
      <c r="W44" s="5">
        <v>585.91101318036897</v>
      </c>
      <c r="X44" s="5">
        <v>575.58600451094503</v>
      </c>
      <c r="Y44" s="5">
        <v>554.53067503310399</v>
      </c>
      <c r="Z44" s="5">
        <v>623.75970091118199</v>
      </c>
      <c r="AA44" s="5">
        <v>606.56975016591696</v>
      </c>
    </row>
    <row r="45" spans="1:27" ht="14.25" customHeight="1" x14ac:dyDescent="0.25">
      <c r="A45" s="2" t="s">
        <v>101</v>
      </c>
      <c r="B45" s="2" t="str">
        <f>VLOOKUP(A45,'Metadata - Countries'!A:B,2)</f>
        <v>Congo, Dem. Rep.</v>
      </c>
      <c r="C45" s="2" t="s">
        <v>538</v>
      </c>
      <c r="D45" s="5">
        <v>21.8183333273501</v>
      </c>
      <c r="E45" s="5">
        <v>206.61749994333999</v>
      </c>
      <c r="F45" s="5">
        <v>346.48499990498402</v>
      </c>
      <c r="G45" s="5">
        <v>405.17818323067002</v>
      </c>
      <c r="H45" s="5">
        <v>399.47579166666702</v>
      </c>
      <c r="I45" s="5">
        <v>473.90800833333299</v>
      </c>
      <c r="J45" s="5">
        <v>468.27882499999998</v>
      </c>
      <c r="K45" s="5">
        <v>516.74989166666705</v>
      </c>
      <c r="L45" s="5">
        <v>559.29250833333299</v>
      </c>
      <c r="M45" s="5">
        <v>809.78583333333302</v>
      </c>
      <c r="N45" s="5">
        <v>905.91345833333298</v>
      </c>
      <c r="O45" s="5">
        <v>919.49130000000002</v>
      </c>
      <c r="P45" s="5">
        <v>919.75501666666696</v>
      </c>
      <c r="Q45" s="5">
        <v>919.56590735488101</v>
      </c>
      <c r="R45" s="5">
        <v>925.22628253199696</v>
      </c>
      <c r="S45" s="5">
        <v>925.98496128039301</v>
      </c>
      <c r="T45" s="5">
        <v>1010.30275716866</v>
      </c>
      <c r="U45" s="5">
        <v>1464.41793163743</v>
      </c>
      <c r="V45" s="5">
        <v>1622.5235016229201</v>
      </c>
      <c r="W45" s="5">
        <v>1647.76012727639</v>
      </c>
      <c r="X45" s="5">
        <v>1851.1221618326099</v>
      </c>
      <c r="Y45" s="5">
        <v>1989.3914712282799</v>
      </c>
      <c r="Z45" s="5">
        <v>1989.3914712282799</v>
      </c>
      <c r="AA45" s="5">
        <v>1989.3914712282799</v>
      </c>
    </row>
    <row r="46" spans="1:27" ht="14.25" customHeight="1" x14ac:dyDescent="0.25">
      <c r="A46" s="2" t="s">
        <v>103</v>
      </c>
      <c r="B46" s="2" t="str">
        <f>VLOOKUP(A46,'Metadata - Countries'!A:B,2)</f>
        <v>Congo, Rep.</v>
      </c>
      <c r="C46" s="2" t="s">
        <v>538</v>
      </c>
      <c r="D46" s="5">
        <v>710.20797703136702</v>
      </c>
      <c r="E46" s="5">
        <v>732.39769326022804</v>
      </c>
      <c r="F46" s="5">
        <v>693.71322649637398</v>
      </c>
      <c r="G46" s="5">
        <v>579.897426172466</v>
      </c>
      <c r="H46" s="5">
        <v>527.33803229157604</v>
      </c>
      <c r="I46" s="5">
        <v>527.25836264962595</v>
      </c>
      <c r="J46" s="5">
        <v>522.42562489517604</v>
      </c>
      <c r="K46" s="5">
        <v>478.63371847636301</v>
      </c>
      <c r="L46" s="5">
        <v>446.00004143278801</v>
      </c>
      <c r="M46" s="5">
        <v>470.29342334139801</v>
      </c>
      <c r="N46" s="5">
        <v>494.794262222947</v>
      </c>
      <c r="O46" s="5">
        <v>471.24862571893698</v>
      </c>
      <c r="P46" s="5">
        <v>510.55633845425098</v>
      </c>
      <c r="Q46" s="5">
        <v>493.89962385223703</v>
      </c>
      <c r="R46" s="5">
        <v>493.757329875312</v>
      </c>
      <c r="S46" s="5">
        <v>591.21169798260996</v>
      </c>
      <c r="T46" s="5">
        <v>592.60561506302201</v>
      </c>
      <c r="U46" s="5">
        <v>580.65674958785803</v>
      </c>
      <c r="V46" s="5">
        <v>555.44645839822601</v>
      </c>
      <c r="W46" s="5">
        <v>585.91101318036897</v>
      </c>
      <c r="X46" s="5">
        <v>575.58600451094503</v>
      </c>
      <c r="Y46" s="5">
        <v>554.53067503310399</v>
      </c>
      <c r="Z46" s="5">
        <v>623.75970091118199</v>
      </c>
      <c r="AA46" s="5">
        <v>606.56975016591696</v>
      </c>
    </row>
    <row r="47" spans="1:27" ht="14.25" customHeight="1" x14ac:dyDescent="0.25">
      <c r="A47" s="2" t="s">
        <v>105</v>
      </c>
      <c r="B47" s="2" t="str">
        <f>VLOOKUP(A47,'Metadata - Countries'!A:B,2)</f>
        <v>Colombia</v>
      </c>
      <c r="C47" s="2" t="s">
        <v>538</v>
      </c>
      <c r="D47" s="5">
        <v>2087.9183333333299</v>
      </c>
      <c r="E47" s="5">
        <v>2299.8933333333298</v>
      </c>
      <c r="F47" s="5">
        <v>2504.6808333333302</v>
      </c>
      <c r="G47" s="5">
        <v>2877.5433333333299</v>
      </c>
      <c r="H47" s="5">
        <v>2628.3683333333302</v>
      </c>
      <c r="I47" s="5">
        <v>2321.1316666666698</v>
      </c>
      <c r="J47" s="5">
        <v>2358.5946052631598</v>
      </c>
      <c r="K47" s="5">
        <v>2077.8109583333298</v>
      </c>
      <c r="L47" s="5">
        <v>1965.1375</v>
      </c>
      <c r="M47" s="5">
        <v>2157.5983333333302</v>
      </c>
      <c r="N47" s="5">
        <v>1898.9974999999999</v>
      </c>
      <c r="O47" s="5">
        <v>1848.0166666666701</v>
      </c>
      <c r="P47" s="5">
        <v>1798.01166666667</v>
      </c>
      <c r="Q47" s="5">
        <v>1868.895</v>
      </c>
      <c r="R47" s="5">
        <v>2001.105</v>
      </c>
      <c r="S47" s="5">
        <v>2741.7816666666699</v>
      </c>
      <c r="T47" s="5">
        <v>3055.2550000000001</v>
      </c>
      <c r="U47" s="5">
        <v>2951.4869112016099</v>
      </c>
      <c r="V47" s="5">
        <v>2955.70396997842</v>
      </c>
      <c r="W47" s="5">
        <v>3281.6221938178801</v>
      </c>
      <c r="X47" s="5">
        <v>3693.27583333333</v>
      </c>
      <c r="Y47" s="5">
        <v>3744.24416666667</v>
      </c>
      <c r="Z47" s="5">
        <v>4256.1941666666698</v>
      </c>
      <c r="AA47" s="5">
        <v>4325.9549999999999</v>
      </c>
    </row>
    <row r="48" spans="1:27" ht="14.25" customHeight="1" x14ac:dyDescent="0.25">
      <c r="A48" s="2" t="s">
        <v>107</v>
      </c>
      <c r="B48" s="2" t="str">
        <f>VLOOKUP(A48,'Metadata - Countries'!A:B,2)</f>
        <v>Comoros</v>
      </c>
      <c r="C48" s="2" t="s">
        <v>538</v>
      </c>
      <c r="D48" s="5">
        <v>532.65598277353001</v>
      </c>
      <c r="E48" s="5">
        <v>549.29826994514406</v>
      </c>
      <c r="F48" s="5">
        <v>520.28491987227801</v>
      </c>
      <c r="G48" s="5">
        <v>434.92306962933401</v>
      </c>
      <c r="H48" s="5">
        <v>395.50352421868803</v>
      </c>
      <c r="I48" s="5">
        <v>395.44377198723203</v>
      </c>
      <c r="J48" s="5">
        <v>391.81921867138499</v>
      </c>
      <c r="K48" s="5">
        <v>358.97528885726899</v>
      </c>
      <c r="L48" s="5">
        <v>334.50003107459099</v>
      </c>
      <c r="M48" s="5">
        <v>352.72006750604902</v>
      </c>
      <c r="N48" s="5">
        <v>371.09569666720199</v>
      </c>
      <c r="O48" s="5">
        <v>353.43646928919998</v>
      </c>
      <c r="P48" s="5">
        <v>382.91725384068798</v>
      </c>
      <c r="Q48" s="5">
        <v>370.42471788917499</v>
      </c>
      <c r="R48" s="5">
        <v>370.31799740648898</v>
      </c>
      <c r="S48" s="5">
        <v>443.40877348695699</v>
      </c>
      <c r="T48" s="5">
        <v>444.45421129725401</v>
      </c>
      <c r="U48" s="5">
        <v>435.49256219088898</v>
      </c>
      <c r="V48" s="5">
        <v>416.58484379867599</v>
      </c>
      <c r="W48" s="5">
        <v>439.46311031787502</v>
      </c>
      <c r="X48" s="5">
        <v>430.720912236792</v>
      </c>
      <c r="Y48" s="5">
        <v>415.95584914812201</v>
      </c>
      <c r="Z48" s="5">
        <v>467.18426118717599</v>
      </c>
      <c r="AA48" s="5">
        <v>454.99123669182302</v>
      </c>
    </row>
    <row r="49" spans="1:27" ht="14.25" customHeight="1" x14ac:dyDescent="0.25">
      <c r="A49" s="2" t="s">
        <v>109</v>
      </c>
      <c r="B49" s="2" t="str">
        <f>VLOOKUP(A49,'Metadata - Countries'!A:B,2)</f>
        <v>Cabo Verde</v>
      </c>
      <c r="C49" s="2" t="s">
        <v>538</v>
      </c>
      <c r="D49" s="5">
        <v>115.876551583333</v>
      </c>
      <c r="E49" s="5">
        <v>123.213333333333</v>
      </c>
      <c r="F49" s="5">
        <v>117.255833333333</v>
      </c>
      <c r="G49" s="5">
        <v>97.787499999999994</v>
      </c>
      <c r="H49" s="5">
        <v>88.7479249022727</v>
      </c>
      <c r="I49" s="5">
        <v>88.646168526140798</v>
      </c>
      <c r="J49" s="5">
        <v>87.926064911331395</v>
      </c>
      <c r="K49" s="5">
        <v>80.615027157526598</v>
      </c>
      <c r="L49" s="5">
        <v>75.336003838854396</v>
      </c>
      <c r="M49" s="5">
        <v>80.035417727784505</v>
      </c>
      <c r="N49" s="5">
        <v>83.278689375901905</v>
      </c>
      <c r="O49" s="5">
        <v>79.276881476118305</v>
      </c>
      <c r="P49" s="5">
        <v>86.318954184704197</v>
      </c>
      <c r="Q49" s="5">
        <v>83.072500000000005</v>
      </c>
      <c r="R49" s="5">
        <v>83.034499999999994</v>
      </c>
      <c r="S49" s="5">
        <v>99.385693542568504</v>
      </c>
      <c r="T49" s="5">
        <v>99.688113636363596</v>
      </c>
      <c r="U49" s="5">
        <v>97.806937771512096</v>
      </c>
      <c r="V49" s="5">
        <v>93.413578908527896</v>
      </c>
      <c r="W49" s="5">
        <v>98.495178587897598</v>
      </c>
      <c r="X49" s="5">
        <v>96.795742786988498</v>
      </c>
      <c r="Y49" s="5">
        <v>93.218092411610897</v>
      </c>
      <c r="Z49" s="5">
        <v>104.86306584636699</v>
      </c>
      <c r="AA49" s="5">
        <v>101.804812544702</v>
      </c>
    </row>
    <row r="50" spans="1:27" ht="14.25" customHeight="1" x14ac:dyDescent="0.25">
      <c r="A50" s="2" t="s">
        <v>111</v>
      </c>
      <c r="B50" s="2" t="str">
        <f>VLOOKUP(A50,'Metadata - Countries'!A:B,2)</f>
        <v>Costa Rica</v>
      </c>
      <c r="C50" s="2" t="s">
        <v>538</v>
      </c>
      <c r="D50" s="5">
        <v>308.18666666666701</v>
      </c>
      <c r="E50" s="5">
        <v>328.870833333333</v>
      </c>
      <c r="F50" s="5">
        <v>359.81752688172003</v>
      </c>
      <c r="G50" s="5">
        <v>398.662222222222</v>
      </c>
      <c r="H50" s="5">
        <v>437.935</v>
      </c>
      <c r="I50" s="5">
        <v>477.786741487455</v>
      </c>
      <c r="J50" s="5">
        <v>511.30181794034797</v>
      </c>
      <c r="K50" s="5">
        <v>516.61739023297503</v>
      </c>
      <c r="L50" s="5">
        <v>526.23551344086002</v>
      </c>
      <c r="M50" s="5">
        <v>573.287956733231</v>
      </c>
      <c r="N50" s="5">
        <v>525.829200716846</v>
      </c>
      <c r="O50" s="5">
        <v>505.664239919355</v>
      </c>
      <c r="P50" s="5">
        <v>502.90146198156702</v>
      </c>
      <c r="Q50" s="5">
        <v>499.76683256528401</v>
      </c>
      <c r="R50" s="5">
        <v>538.31720027905806</v>
      </c>
      <c r="S50" s="5">
        <v>534.56576996927799</v>
      </c>
      <c r="T50" s="5">
        <v>544.73936722901999</v>
      </c>
      <c r="U50" s="5">
        <v>567.51309030977995</v>
      </c>
      <c r="V50" s="5">
        <v>576.97250124807999</v>
      </c>
      <c r="W50" s="5">
        <v>587.29459568612401</v>
      </c>
      <c r="X50" s="5">
        <v>584.90085496230404</v>
      </c>
      <c r="Y50" s="5">
        <v>620.78472001408102</v>
      </c>
      <c r="Z50" s="5">
        <v>647.13581763136301</v>
      </c>
      <c r="AA50" s="5">
        <v>544.05077550563203</v>
      </c>
    </row>
    <row r="51" spans="1:27" ht="14.25" customHeight="1" x14ac:dyDescent="0.25">
      <c r="A51" s="2" t="s">
        <v>113</v>
      </c>
      <c r="B51" s="2" t="str">
        <f>VLOOKUP(A51,'Metadata - Countries'!A:B,2)</f>
        <v>Caribbean small states</v>
      </c>
      <c r="C51" s="2" t="s">
        <v>538</v>
      </c>
      <c r="D51" s="5">
        <v>2.35</v>
      </c>
      <c r="E51" s="5">
        <v>2.263906982</v>
      </c>
      <c r="F51" s="5">
        <v>2.7</v>
      </c>
      <c r="G51" s="5">
        <v>2.7</v>
      </c>
      <c r="H51" s="5">
        <v>2.7</v>
      </c>
      <c r="I51" s="5">
        <v>2.7</v>
      </c>
      <c r="J51" s="5">
        <v>2.7</v>
      </c>
      <c r="K51" s="5">
        <v>2.7</v>
      </c>
      <c r="L51" s="5">
        <v>2.7</v>
      </c>
      <c r="M51" s="5">
        <v>2.7</v>
      </c>
      <c r="N51" s="5">
        <v>2.7</v>
      </c>
      <c r="O51" s="5">
        <v>2.7</v>
      </c>
      <c r="P51" s="5">
        <v>2.7</v>
      </c>
      <c r="Q51" s="5">
        <v>2.7</v>
      </c>
      <c r="R51" s="5">
        <v>2.7</v>
      </c>
      <c r="S51" s="5">
        <v>2.7</v>
      </c>
      <c r="T51" s="5">
        <v>2.7</v>
      </c>
      <c r="U51" s="5">
        <v>2.7</v>
      </c>
      <c r="V51" s="5">
        <v>2.7</v>
      </c>
      <c r="W51" s="5">
        <v>2.7</v>
      </c>
      <c r="X51" s="5">
        <v>2.7</v>
      </c>
      <c r="Y51" s="5">
        <v>2.7</v>
      </c>
      <c r="Z51" s="5">
        <v>2.7</v>
      </c>
      <c r="AA51" s="5">
        <v>2.7</v>
      </c>
    </row>
    <row r="52" spans="1:27" ht="14.25" customHeight="1" x14ac:dyDescent="0.25">
      <c r="A52" s="2" t="s">
        <v>115</v>
      </c>
      <c r="B52" s="2" t="str">
        <f>VLOOKUP(A52,'Metadata - Countries'!A:B,2)</f>
        <v>Cuba</v>
      </c>
      <c r="C52" s="2" t="s">
        <v>538</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row>
    <row r="53" spans="1:27" ht="14.25" customHeight="1" x14ac:dyDescent="0.25">
      <c r="A53" s="2" t="s">
        <v>117</v>
      </c>
      <c r="B53" s="2" t="str">
        <f>VLOOKUP(A53,'Metadata - Countries'!A:B,2)</f>
        <v>Curacao</v>
      </c>
      <c r="C53" s="2" t="s">
        <v>538</v>
      </c>
      <c r="D53" s="5">
        <v>1.79</v>
      </c>
      <c r="E53" s="5">
        <v>1.79</v>
      </c>
      <c r="F53" s="5">
        <v>1.79</v>
      </c>
      <c r="G53" s="5">
        <v>1.79</v>
      </c>
      <c r="H53" s="5">
        <v>1.79</v>
      </c>
      <c r="I53" s="5">
        <v>1.79</v>
      </c>
      <c r="J53" s="5">
        <v>1.79</v>
      </c>
      <c r="K53" s="5">
        <v>1.79</v>
      </c>
      <c r="L53" s="5">
        <v>1.79</v>
      </c>
      <c r="M53" s="5">
        <v>1.79</v>
      </c>
      <c r="N53" s="5">
        <v>1.79</v>
      </c>
      <c r="O53" s="5">
        <v>1.79</v>
      </c>
      <c r="P53" s="5">
        <v>1.79</v>
      </c>
      <c r="Q53" s="5">
        <v>1.79</v>
      </c>
      <c r="R53" s="5">
        <v>1.79</v>
      </c>
      <c r="S53" s="5">
        <v>1.79</v>
      </c>
      <c r="T53" s="5">
        <v>1.79</v>
      </c>
      <c r="U53" s="5">
        <v>1.79</v>
      </c>
      <c r="V53" s="5">
        <v>1.79</v>
      </c>
      <c r="W53" s="5">
        <v>1.79</v>
      </c>
      <c r="X53" s="5">
        <v>1.79</v>
      </c>
      <c r="Y53" s="5">
        <v>1.79</v>
      </c>
      <c r="Z53" s="5">
        <v>1.79</v>
      </c>
      <c r="AA53" s="5">
        <v>1.79</v>
      </c>
    </row>
    <row r="54" spans="1:27" ht="14.25" customHeight="1" x14ac:dyDescent="0.25">
      <c r="A54" s="2" t="s">
        <v>119</v>
      </c>
      <c r="B54" s="2" t="str">
        <f>VLOOKUP(A54,'Metadata - Countries'!A:B,2)</f>
        <v>Cayman Islands</v>
      </c>
      <c r="C54" s="2" t="s">
        <v>538</v>
      </c>
      <c r="D54" s="5">
        <v>0.83333000000000002</v>
      </c>
      <c r="E54" s="5">
        <v>0.83333000000000002</v>
      </c>
      <c r="F54" s="5">
        <v>0.83333000000000002</v>
      </c>
      <c r="G54" s="5">
        <v>0.83333000000000002</v>
      </c>
      <c r="H54" s="5">
        <v>0.83333000000000002</v>
      </c>
      <c r="I54" s="5">
        <v>0.83333000000000002</v>
      </c>
      <c r="J54" s="5">
        <v>0.83333000000000002</v>
      </c>
      <c r="K54" s="5">
        <v>0.83333000000000002</v>
      </c>
      <c r="L54" s="5">
        <v>0.83333000000000002</v>
      </c>
      <c r="M54" s="5">
        <v>0.83333000000000002</v>
      </c>
      <c r="N54" s="5">
        <v>0.83333000000000002</v>
      </c>
      <c r="O54" s="5">
        <v>0.83333000000000002</v>
      </c>
      <c r="P54" s="5">
        <v>0.83333000000000002</v>
      </c>
      <c r="Q54" s="5">
        <v>0.83333000000000002</v>
      </c>
      <c r="R54" s="5">
        <v>0.83333000000000002</v>
      </c>
      <c r="S54" s="5">
        <v>0.83333000000000002</v>
      </c>
      <c r="T54" s="5">
        <v>0.83333000000000002</v>
      </c>
      <c r="U54" s="5">
        <v>0.83333000000000002</v>
      </c>
      <c r="V54" s="5">
        <v>0.83333000000000002</v>
      </c>
      <c r="W54" s="5">
        <v>0.83333000000000002</v>
      </c>
      <c r="X54" s="5">
        <v>0.83333000000000002</v>
      </c>
      <c r="Y54" s="5">
        <v>0.83333000000000002</v>
      </c>
      <c r="Z54" s="5">
        <v>0.83333000000000002</v>
      </c>
      <c r="AA54" s="5">
        <v>0.83333000000000002</v>
      </c>
    </row>
    <row r="55" spans="1:27" ht="14.25" customHeight="1" x14ac:dyDescent="0.25">
      <c r="A55" s="2" t="s">
        <v>121</v>
      </c>
      <c r="B55" s="2" t="str">
        <f>VLOOKUP(A55,'Metadata - Countries'!A:B,2)</f>
        <v>Cyprus</v>
      </c>
      <c r="C55" s="2" t="s">
        <v>538</v>
      </c>
      <c r="D55" s="5">
        <v>0.62240911666666698</v>
      </c>
      <c r="E55" s="5">
        <v>0.64310702615833304</v>
      </c>
      <c r="F55" s="5">
        <v>0.61065998966666701</v>
      </c>
      <c r="G55" s="5">
        <v>0.51744326166666699</v>
      </c>
      <c r="H55" s="5">
        <v>0.46860055225000002</v>
      </c>
      <c r="I55" s="5">
        <v>0.46407050716166698</v>
      </c>
      <c r="J55" s="5">
        <v>0.45891594691666698</v>
      </c>
      <c r="K55" s="5">
        <v>0.42612499999999998</v>
      </c>
      <c r="L55" s="5">
        <v>0.67992268004272904</v>
      </c>
      <c r="M55" s="5">
        <v>0.71695770201613596</v>
      </c>
      <c r="N55" s="5">
        <v>0.75430899010597896</v>
      </c>
      <c r="O55" s="5">
        <v>0.71841389865332195</v>
      </c>
      <c r="P55" s="5">
        <v>0.77833812041681205</v>
      </c>
      <c r="Q55" s="5">
        <v>0.75294512270200198</v>
      </c>
      <c r="R55" s="5">
        <v>0.75272819693259096</v>
      </c>
      <c r="S55" s="5">
        <v>0.90129642336709603</v>
      </c>
      <c r="T55" s="5">
        <v>0.90342143625728799</v>
      </c>
      <c r="U55" s="5">
        <v>0.88520550826938005</v>
      </c>
      <c r="V55" s="5">
        <v>0.84677266710809596</v>
      </c>
      <c r="W55" s="5">
        <v>0.893276257067393</v>
      </c>
      <c r="X55" s="5">
        <v>0.87550639698798305</v>
      </c>
      <c r="Y55" s="5">
        <v>0.84549413889043601</v>
      </c>
      <c r="Z55" s="5">
        <v>0.94962375315694103</v>
      </c>
      <c r="AA55" s="5">
        <v>0.92483955847069799</v>
      </c>
    </row>
    <row r="56" spans="1:27" ht="14.25" customHeight="1" x14ac:dyDescent="0.25">
      <c r="A56" s="2" t="s">
        <v>123</v>
      </c>
      <c r="B56" s="2" t="str">
        <f>VLOOKUP(A56,'Metadata - Countries'!A:B,2)</f>
        <v>Czechia</v>
      </c>
      <c r="C56" s="2" t="s">
        <v>538</v>
      </c>
      <c r="D56" s="5">
        <v>38.598416666666701</v>
      </c>
      <c r="E56" s="5">
        <v>38.035328333333297</v>
      </c>
      <c r="F56" s="5">
        <v>32.738518333333303</v>
      </c>
      <c r="G56" s="5">
        <v>28.209</v>
      </c>
      <c r="H56" s="5">
        <v>25.699750000000002</v>
      </c>
      <c r="I56" s="5">
        <v>23.957416666666699</v>
      </c>
      <c r="J56" s="5">
        <v>22.595583333333298</v>
      </c>
      <c r="K56" s="5">
        <v>20.293666666666699</v>
      </c>
      <c r="L56" s="5">
        <v>17.071666666666701</v>
      </c>
      <c r="M56" s="5">
        <v>19.062999999999999</v>
      </c>
      <c r="N56" s="5">
        <v>19.09825</v>
      </c>
      <c r="O56" s="5">
        <v>17.695916666666701</v>
      </c>
      <c r="P56" s="5">
        <v>19.577500000000001</v>
      </c>
      <c r="Q56" s="5">
        <v>19.5705833333333</v>
      </c>
      <c r="R56" s="5">
        <v>20.7575</v>
      </c>
      <c r="S56" s="5">
        <v>24.598749999999999</v>
      </c>
      <c r="T56" s="5">
        <v>24.439916666666701</v>
      </c>
      <c r="U56" s="5">
        <v>23.376333333333299</v>
      </c>
      <c r="V56" s="5">
        <v>21.7299166666667</v>
      </c>
      <c r="W56" s="5">
        <v>22.93225</v>
      </c>
      <c r="X56" s="5">
        <v>23.210249999999998</v>
      </c>
      <c r="Y56" s="5">
        <v>21.678166666666701</v>
      </c>
      <c r="Z56" s="5">
        <v>23.356999999999999</v>
      </c>
      <c r="AA56" s="5">
        <v>22.198083333333301</v>
      </c>
    </row>
    <row r="57" spans="1:27" ht="14.25" customHeight="1" x14ac:dyDescent="0.25">
      <c r="A57" s="2" t="s">
        <v>125</v>
      </c>
      <c r="B57" s="2" t="str">
        <f>VLOOKUP(A57,'Metadata - Countries'!A:B,2)</f>
        <v>Germany</v>
      </c>
      <c r="C57" s="2" t="s">
        <v>538</v>
      </c>
      <c r="D57" s="5">
        <v>1.08270508132601</v>
      </c>
      <c r="E57" s="5">
        <v>1.11653308564468</v>
      </c>
      <c r="F57" s="5">
        <v>1.0575589962396501</v>
      </c>
      <c r="G57" s="5">
        <v>0.88404792718496095</v>
      </c>
      <c r="H57" s="5">
        <v>0.80392164774760499</v>
      </c>
      <c r="I57" s="5">
        <v>0.80380019216141596</v>
      </c>
      <c r="J57" s="5">
        <v>0.79643273094909595</v>
      </c>
      <c r="K57" s="5">
        <v>0.72967239998408795</v>
      </c>
      <c r="L57" s="5">
        <v>0.67992268004272904</v>
      </c>
      <c r="M57" s="5">
        <v>0.71695770201613596</v>
      </c>
      <c r="N57" s="5">
        <v>0.75430899010597896</v>
      </c>
      <c r="O57" s="5">
        <v>0.71841389865332195</v>
      </c>
      <c r="P57" s="5">
        <v>0.77833812041681205</v>
      </c>
      <c r="Q57" s="5">
        <v>0.75294512270200198</v>
      </c>
      <c r="R57" s="5">
        <v>0.75272819693259096</v>
      </c>
      <c r="S57" s="5">
        <v>0.90129642336709603</v>
      </c>
      <c r="T57" s="5">
        <v>0.90342143625728799</v>
      </c>
      <c r="U57" s="5">
        <v>0.88520550826938005</v>
      </c>
      <c r="V57" s="5">
        <v>0.84677266710809596</v>
      </c>
      <c r="W57" s="5">
        <v>0.893276257067393</v>
      </c>
      <c r="X57" s="5">
        <v>0.87550639698798305</v>
      </c>
      <c r="Y57" s="5">
        <v>0.84549413889043601</v>
      </c>
      <c r="Z57" s="5">
        <v>0.94962375315694103</v>
      </c>
      <c r="AA57" s="5">
        <v>0.92483955847069799</v>
      </c>
    </row>
    <row r="58" spans="1:27" ht="14.25" customHeight="1" x14ac:dyDescent="0.25">
      <c r="A58" s="2" t="s">
        <v>127</v>
      </c>
      <c r="B58" s="2" t="str">
        <f>VLOOKUP(A58,'Metadata - Countries'!A:B,2)</f>
        <v>Djibouti</v>
      </c>
      <c r="C58" s="2" t="s">
        <v>538</v>
      </c>
      <c r="D58" s="5">
        <v>177.721</v>
      </c>
      <c r="E58" s="5">
        <v>177.721</v>
      </c>
      <c r="F58" s="5">
        <v>177.721</v>
      </c>
      <c r="G58" s="5">
        <v>177.721</v>
      </c>
      <c r="H58" s="5">
        <v>177.721</v>
      </c>
      <c r="I58" s="5">
        <v>177.721</v>
      </c>
      <c r="J58" s="5">
        <v>177.721</v>
      </c>
      <c r="K58" s="5">
        <v>177.721</v>
      </c>
      <c r="L58" s="5">
        <v>177.721</v>
      </c>
      <c r="M58" s="5">
        <v>177.721</v>
      </c>
      <c r="N58" s="5">
        <v>177.721</v>
      </c>
      <c r="O58" s="5">
        <v>177.721</v>
      </c>
      <c r="P58" s="5">
        <v>177.721</v>
      </c>
      <c r="Q58" s="5">
        <v>177.721</v>
      </c>
      <c r="R58" s="5">
        <v>177.721</v>
      </c>
      <c r="S58" s="5">
        <v>177.721</v>
      </c>
      <c r="T58" s="5">
        <v>177.721</v>
      </c>
      <c r="U58" s="5">
        <v>177.721</v>
      </c>
      <c r="V58" s="5">
        <v>177.721</v>
      </c>
      <c r="W58" s="5">
        <v>177.721</v>
      </c>
      <c r="X58" s="5">
        <v>177.721</v>
      </c>
      <c r="Y58" s="5">
        <v>177.721</v>
      </c>
      <c r="Z58" s="5">
        <v>177.721</v>
      </c>
      <c r="AA58" s="5">
        <v>177.721</v>
      </c>
    </row>
    <row r="59" spans="1:27" ht="14.25" customHeight="1" x14ac:dyDescent="0.25">
      <c r="A59" s="2" t="s">
        <v>129</v>
      </c>
      <c r="B59" s="2" t="str">
        <f>VLOOKUP(A59,'Metadata - Countries'!A:B,2)</f>
        <v>Dominica</v>
      </c>
      <c r="C59" s="2" t="s">
        <v>538</v>
      </c>
      <c r="D59" s="5">
        <v>2.7</v>
      </c>
      <c r="E59" s="5">
        <v>2.7</v>
      </c>
      <c r="F59" s="5">
        <v>2.7</v>
      </c>
      <c r="G59" s="5">
        <v>2.7</v>
      </c>
      <c r="H59" s="5">
        <v>2.7</v>
      </c>
      <c r="I59" s="5">
        <v>2.7</v>
      </c>
      <c r="J59" s="5">
        <v>2.7</v>
      </c>
      <c r="K59" s="5">
        <v>2.7</v>
      </c>
      <c r="L59" s="5">
        <v>2.7</v>
      </c>
      <c r="M59" s="5">
        <v>2.7</v>
      </c>
      <c r="N59" s="5">
        <v>2.7</v>
      </c>
      <c r="O59" s="5">
        <v>2.7</v>
      </c>
      <c r="P59" s="5">
        <v>2.7</v>
      </c>
      <c r="Q59" s="5">
        <v>2.7</v>
      </c>
      <c r="R59" s="5">
        <v>2.7</v>
      </c>
      <c r="S59" s="5">
        <v>2.7</v>
      </c>
      <c r="T59" s="5">
        <v>2.7</v>
      </c>
      <c r="U59" s="5">
        <v>2.7</v>
      </c>
      <c r="V59" s="5">
        <v>2.7</v>
      </c>
      <c r="W59" s="5">
        <v>2.7</v>
      </c>
      <c r="X59" s="5">
        <v>2.7</v>
      </c>
      <c r="Y59" s="5">
        <v>2.7</v>
      </c>
      <c r="Z59" s="5">
        <v>2.7</v>
      </c>
      <c r="AA59" s="5">
        <v>2.7</v>
      </c>
    </row>
    <row r="60" spans="1:27" ht="14.25" customHeight="1" x14ac:dyDescent="0.25">
      <c r="A60" s="2" t="s">
        <v>131</v>
      </c>
      <c r="B60" s="2" t="str">
        <f>VLOOKUP(A60,'Metadata - Countries'!A:B,2)</f>
        <v>Denmark</v>
      </c>
      <c r="C60" s="2" t="s">
        <v>538</v>
      </c>
      <c r="D60" s="5">
        <v>8.0831441666666706</v>
      </c>
      <c r="E60" s="5">
        <v>8.3228174999999993</v>
      </c>
      <c r="F60" s="5">
        <v>7.8947141666666703</v>
      </c>
      <c r="G60" s="5">
        <v>6.5876733333333304</v>
      </c>
      <c r="H60" s="5">
        <v>5.9910566666666698</v>
      </c>
      <c r="I60" s="5">
        <v>5.9969099999999997</v>
      </c>
      <c r="J60" s="5">
        <v>5.9467783333333299</v>
      </c>
      <c r="K60" s="5">
        <v>5.4437008333333301</v>
      </c>
      <c r="L60" s="5">
        <v>5.0981308333333297</v>
      </c>
      <c r="M60" s="5">
        <v>5.36086666666667</v>
      </c>
      <c r="N60" s="5">
        <v>5.6240750000000004</v>
      </c>
      <c r="O60" s="5">
        <v>5.3687115350877201</v>
      </c>
      <c r="P60" s="5">
        <v>5.7924755370391603</v>
      </c>
      <c r="Q60" s="5">
        <v>5.6163116861762203</v>
      </c>
      <c r="R60" s="5">
        <v>5.6124666666666698</v>
      </c>
      <c r="S60" s="5">
        <v>6.7279068312963002</v>
      </c>
      <c r="T60" s="5">
        <v>6.7317182572463796</v>
      </c>
      <c r="U60" s="5">
        <v>6.6028934656140397</v>
      </c>
      <c r="V60" s="5">
        <v>6.3146187866666699</v>
      </c>
      <c r="W60" s="5">
        <v>6.669446615</v>
      </c>
      <c r="X60" s="5">
        <v>6.54215220416667</v>
      </c>
      <c r="Y60" s="5">
        <v>6.2871130825000003</v>
      </c>
      <c r="Z60" s="5">
        <v>7.0761518624999997</v>
      </c>
      <c r="AA60" s="5">
        <v>6.8897025858333301</v>
      </c>
    </row>
    <row r="61" spans="1:27" ht="14.25" customHeight="1" x14ac:dyDescent="0.25">
      <c r="A61" s="2" t="s">
        <v>133</v>
      </c>
      <c r="B61" s="2" t="str">
        <f>VLOOKUP(A61,'Metadata - Countries'!A:B,2)</f>
        <v>Dominican Republic</v>
      </c>
      <c r="C61" s="2" t="s">
        <v>538</v>
      </c>
      <c r="D61" s="5">
        <v>16.181457678286598</v>
      </c>
      <c r="E61" s="5">
        <v>16.690961523125999</v>
      </c>
      <c r="F61" s="5">
        <v>17.593043688767398</v>
      </c>
      <c r="G61" s="5">
        <v>29.3699996161352</v>
      </c>
      <c r="H61" s="5">
        <v>41.930314572938698</v>
      </c>
      <c r="I61" s="5">
        <v>30.282808177008199</v>
      </c>
      <c r="J61" s="5">
        <v>33.300035201722999</v>
      </c>
      <c r="K61" s="5">
        <v>33.171870575549498</v>
      </c>
      <c r="L61" s="5">
        <v>34.529360957350598</v>
      </c>
      <c r="M61" s="5">
        <v>35.971865545260002</v>
      </c>
      <c r="N61" s="5">
        <v>36.821291867081499</v>
      </c>
      <c r="O61" s="5">
        <v>38.087584866809898</v>
      </c>
      <c r="P61" s="5">
        <v>39.320300843225802</v>
      </c>
      <c r="Q61" s="5">
        <v>41.794503425229699</v>
      </c>
      <c r="R61" s="5">
        <v>43.549672619047598</v>
      </c>
      <c r="S61" s="5">
        <v>45.045499074074101</v>
      </c>
      <c r="T61" s="5">
        <v>46.064443939393897</v>
      </c>
      <c r="U61" s="5">
        <v>47.534358196248199</v>
      </c>
      <c r="V61" s="5">
        <v>49.509992857142898</v>
      </c>
      <c r="W61" s="5">
        <v>51.294858333333302</v>
      </c>
      <c r="X61" s="5">
        <v>56.524533333333302</v>
      </c>
      <c r="Y61" s="5">
        <v>57.221116666666703</v>
      </c>
      <c r="Z61" s="5">
        <v>55.1409916666667</v>
      </c>
      <c r="AA61" s="5">
        <v>56.157600000000002</v>
      </c>
    </row>
    <row r="62" spans="1:27" ht="14.25" customHeight="1" x14ac:dyDescent="0.25">
      <c r="A62" s="2" t="s">
        <v>135</v>
      </c>
      <c r="B62" s="2" t="str">
        <f>VLOOKUP(A62,'Metadata - Countries'!A:B,2)</f>
        <v>Algeria</v>
      </c>
      <c r="C62" s="2" t="s">
        <v>538</v>
      </c>
      <c r="D62" s="5">
        <v>75.2597916666667</v>
      </c>
      <c r="E62" s="5">
        <v>77.215020833333298</v>
      </c>
      <c r="F62" s="5">
        <v>79.681899999999999</v>
      </c>
      <c r="G62" s="5">
        <v>77.394975000000002</v>
      </c>
      <c r="H62" s="5">
        <v>72.060649999999995</v>
      </c>
      <c r="I62" s="5">
        <v>73.276308333333304</v>
      </c>
      <c r="J62" s="5">
        <v>72.646616666666702</v>
      </c>
      <c r="K62" s="5">
        <v>69.292400000000001</v>
      </c>
      <c r="L62" s="5">
        <v>64.582800000000006</v>
      </c>
      <c r="M62" s="5">
        <v>72.6474166666667</v>
      </c>
      <c r="N62" s="5">
        <v>74.3859833333333</v>
      </c>
      <c r="O62" s="5">
        <v>72.937883333333303</v>
      </c>
      <c r="P62" s="5">
        <v>77.535966666666695</v>
      </c>
      <c r="Q62" s="5">
        <v>79.368399999999994</v>
      </c>
      <c r="R62" s="5">
        <v>80.579016666666703</v>
      </c>
      <c r="S62" s="5">
        <v>100.69143333333299</v>
      </c>
      <c r="T62" s="5">
        <v>109.44306666666699</v>
      </c>
      <c r="U62" s="5">
        <v>110.97301666666699</v>
      </c>
      <c r="V62" s="5">
        <v>116.593791666667</v>
      </c>
      <c r="W62" s="5">
        <v>119.353558333333</v>
      </c>
      <c r="X62" s="5">
        <v>126.77679999999999</v>
      </c>
      <c r="Y62" s="5">
        <v>135.06405833333301</v>
      </c>
      <c r="Z62" s="5">
        <v>141.99497500000001</v>
      </c>
      <c r="AA62" s="5">
        <v>135.84293333333301</v>
      </c>
    </row>
    <row r="63" spans="1:27" ht="14.25" customHeight="1" x14ac:dyDescent="0.25">
      <c r="A63" s="2" t="s">
        <v>137</v>
      </c>
      <c r="B63" s="2" t="str">
        <f>VLOOKUP(A63,'Metadata - Countries'!A:B,2)</f>
        <v>East Asia &amp; Pacific (excluding high income)</v>
      </c>
      <c r="C63" s="2" t="s">
        <v>538</v>
      </c>
      <c r="D63" s="5">
        <v>2.2011491670000001</v>
      </c>
      <c r="E63" s="5">
        <v>2.3787508329999998</v>
      </c>
      <c r="F63" s="5">
        <v>2.195187335</v>
      </c>
      <c r="G63" s="5">
        <v>2.1458922519999999</v>
      </c>
      <c r="H63" s="5">
        <v>1.9715627929999999</v>
      </c>
      <c r="I63" s="5">
        <v>1.943036217</v>
      </c>
      <c r="J63" s="5">
        <v>2.025880795</v>
      </c>
      <c r="K63" s="5">
        <v>1.970933657</v>
      </c>
      <c r="L63" s="5">
        <v>1.942444257</v>
      </c>
      <c r="M63" s="5">
        <v>2.034493613</v>
      </c>
      <c r="N63" s="5">
        <v>1.918508678</v>
      </c>
      <c r="O63" s="5">
        <v>1.7908838309999999</v>
      </c>
      <c r="P63" s="5">
        <v>1.7898928169999999</v>
      </c>
      <c r="Q63" s="5">
        <v>1.8414766170000001</v>
      </c>
      <c r="R63" s="5">
        <v>1.8873453579999999</v>
      </c>
      <c r="S63" s="5">
        <v>2.105763257</v>
      </c>
      <c r="T63" s="5">
        <v>2.215661104</v>
      </c>
      <c r="U63" s="5">
        <v>2.205972697</v>
      </c>
      <c r="V63" s="5">
        <v>2.2365714759999999</v>
      </c>
      <c r="W63" s="5">
        <v>2.2894856300000002</v>
      </c>
      <c r="X63" s="5">
        <v>2.299561508</v>
      </c>
      <c r="Y63" s="5">
        <v>2.2649596010000002</v>
      </c>
      <c r="Z63" s="5">
        <v>2.3279298270000002</v>
      </c>
      <c r="AA63" s="5">
        <v>2.363698818</v>
      </c>
    </row>
    <row r="64" spans="1:27" ht="14.25" customHeight="1" x14ac:dyDescent="0.25">
      <c r="A64" s="2" t="s">
        <v>139</v>
      </c>
      <c r="B64" s="2" t="str">
        <f>VLOOKUP(A64,'Metadata - Countries'!A:B,2)</f>
        <v>Early-demographic dividend</v>
      </c>
      <c r="C64" s="2" t="s">
        <v>538</v>
      </c>
      <c r="D64" s="5">
        <v>2.2011491670000001</v>
      </c>
      <c r="E64" s="5">
        <v>2.3787508329999998</v>
      </c>
      <c r="F64" s="5">
        <v>2.195187335</v>
      </c>
      <c r="G64" s="5">
        <v>2.1458922519999999</v>
      </c>
      <c r="H64" s="5">
        <v>1.9715627929999999</v>
      </c>
      <c r="I64" s="5">
        <v>1.943036217</v>
      </c>
      <c r="J64" s="5">
        <v>2.025880795</v>
      </c>
      <c r="K64" s="5">
        <v>1.970933657</v>
      </c>
      <c r="L64" s="5">
        <v>1.942444257</v>
      </c>
      <c r="M64" s="5">
        <v>2.034493613</v>
      </c>
      <c r="N64" s="5">
        <v>1.918508678</v>
      </c>
      <c r="O64" s="5">
        <v>1.7908838309999999</v>
      </c>
      <c r="P64" s="5">
        <v>1.7898928169999999</v>
      </c>
      <c r="Q64" s="5">
        <v>1.8414766170000001</v>
      </c>
      <c r="R64" s="5">
        <v>1.8873453579999999</v>
      </c>
      <c r="S64" s="5">
        <v>2.105763257</v>
      </c>
      <c r="T64" s="5">
        <v>2.215661104</v>
      </c>
      <c r="U64" s="5">
        <v>2.205972697</v>
      </c>
      <c r="V64" s="5">
        <v>2.2365714759999999</v>
      </c>
      <c r="W64" s="5">
        <v>2.2894856300000002</v>
      </c>
      <c r="X64" s="5">
        <v>2.299561508</v>
      </c>
      <c r="Y64" s="5">
        <v>2.2649596010000002</v>
      </c>
      <c r="Z64" s="5">
        <v>2.3279298270000002</v>
      </c>
      <c r="AA64" s="5">
        <v>2.363698818</v>
      </c>
    </row>
    <row r="65" spans="1:27" ht="14.25" customHeight="1" x14ac:dyDescent="0.25">
      <c r="A65" s="2" t="s">
        <v>142</v>
      </c>
      <c r="B65" s="2" t="str">
        <f>VLOOKUP(A65,'Metadata - Countries'!A:B,2)</f>
        <v>East Asia &amp; Pacific</v>
      </c>
      <c r="C65" s="2" t="s">
        <v>538</v>
      </c>
      <c r="D65" s="5">
        <v>0</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0</v>
      </c>
      <c r="Z65" s="5">
        <v>0</v>
      </c>
      <c r="AA65" s="5">
        <v>0</v>
      </c>
    </row>
    <row r="66" spans="1:27" ht="14.25" customHeight="1" x14ac:dyDescent="0.25">
      <c r="A66" s="2" t="s">
        <v>143</v>
      </c>
      <c r="B66" s="2" t="str">
        <f>VLOOKUP(A66,'Metadata - Countries'!A:B,2)</f>
        <v>Europe &amp; Central Asia (excluding high income)</v>
      </c>
      <c r="C66" s="2" t="s">
        <v>538</v>
      </c>
      <c r="D66" s="5">
        <v>1.6888212499999999</v>
      </c>
      <c r="E66" s="5">
        <v>1.4565940420000001</v>
      </c>
      <c r="F66" s="5">
        <v>1.5329132080000001</v>
      </c>
      <c r="G66" s="5">
        <v>1.3466754169999999</v>
      </c>
      <c r="H66" s="5">
        <v>1.243497917</v>
      </c>
      <c r="I66" s="5">
        <v>1.245188333</v>
      </c>
      <c r="J66" s="5">
        <v>1.253821667</v>
      </c>
      <c r="K66" s="5">
        <v>1.029244821</v>
      </c>
      <c r="L66" s="5">
        <v>0.95235478900000003</v>
      </c>
      <c r="M66" s="5">
        <v>0.76179166700000001</v>
      </c>
      <c r="N66" s="5">
        <v>0.77847949500000002</v>
      </c>
      <c r="O66" s="5">
        <v>0.71841389899999997</v>
      </c>
      <c r="P66" s="5">
        <v>0.78199173499999997</v>
      </c>
      <c r="Q66" s="5">
        <v>0.76874309900000004</v>
      </c>
      <c r="R66" s="5">
        <v>0.76853784800000002</v>
      </c>
      <c r="S66" s="5">
        <v>0.90129999999999999</v>
      </c>
      <c r="T66" s="5">
        <v>0.90342143600000002</v>
      </c>
      <c r="U66" s="5">
        <v>0.88520550799999997</v>
      </c>
      <c r="V66" s="5">
        <v>0.8468</v>
      </c>
      <c r="W66" s="5">
        <v>0.89329999999999998</v>
      </c>
      <c r="X66" s="5">
        <v>0.87747520700000003</v>
      </c>
      <c r="Y66" s="5">
        <v>0.84549413900000003</v>
      </c>
      <c r="Z66" s="5">
        <v>0.95091553399999995</v>
      </c>
      <c r="AA66" s="5">
        <v>0.92483955799999995</v>
      </c>
    </row>
    <row r="67" spans="1:27" ht="14.25" customHeight="1" x14ac:dyDescent="0.25">
      <c r="A67" s="2" t="s">
        <v>145</v>
      </c>
      <c r="B67" s="2" t="str">
        <f>VLOOKUP(A67,'Metadata - Countries'!A:B,2)</f>
        <v>Europe &amp; Central Asia</v>
      </c>
      <c r="C67" s="2" t="s">
        <v>538</v>
      </c>
      <c r="D67" s="5">
        <v>1.6888212499999999</v>
      </c>
      <c r="E67" s="5">
        <v>1.4565940420000001</v>
      </c>
      <c r="F67" s="5">
        <v>1.5329132080000001</v>
      </c>
      <c r="G67" s="5">
        <v>1.3466754169999999</v>
      </c>
      <c r="H67" s="5">
        <v>1.243497917</v>
      </c>
      <c r="I67" s="5">
        <v>1.245188333</v>
      </c>
      <c r="J67" s="5">
        <v>1.253821667</v>
      </c>
      <c r="K67" s="5">
        <v>1.029244821</v>
      </c>
      <c r="L67" s="10">
        <f>$K67+(($V67-$K67)/(COLUMN($V67) - COLUMN($K67))) * (COLUMN(L67) - COLUMN($K67))</f>
        <v>1.0126589281818181</v>
      </c>
      <c r="M67" s="10">
        <f t="shared" ref="M67:U67" si="1">$K67+(($V67-$K67)/(COLUMN($V67) - COLUMN($K67))) * (COLUMN(M67) - COLUMN($K67))</f>
        <v>0.99607303536363634</v>
      </c>
      <c r="N67" s="10">
        <f t="shared" si="1"/>
        <v>0.97948714254545455</v>
      </c>
      <c r="O67" s="10">
        <f t="shared" si="1"/>
        <v>0.96290124972727276</v>
      </c>
      <c r="P67" s="10">
        <f t="shared" si="1"/>
        <v>0.94631535690909097</v>
      </c>
      <c r="Q67" s="10">
        <f t="shared" si="1"/>
        <v>0.92972946409090906</v>
      </c>
      <c r="R67" s="10">
        <f t="shared" si="1"/>
        <v>0.91314357127272727</v>
      </c>
      <c r="S67" s="10">
        <f t="shared" si="1"/>
        <v>0.89655767845454548</v>
      </c>
      <c r="T67" s="10">
        <f t="shared" si="1"/>
        <v>0.87997178563636358</v>
      </c>
      <c r="U67" s="10">
        <f t="shared" si="1"/>
        <v>0.86338589281818179</v>
      </c>
      <c r="V67" s="5">
        <v>0.8468</v>
      </c>
      <c r="W67" s="5">
        <v>0.89329999999999998</v>
      </c>
      <c r="X67" s="5">
        <v>0.87747520700000003</v>
      </c>
      <c r="Y67" s="5">
        <v>0.84549413900000003</v>
      </c>
      <c r="Z67" s="5">
        <v>0.95091553399999995</v>
      </c>
      <c r="AA67" s="5">
        <v>0.92483955799999995</v>
      </c>
    </row>
    <row r="68" spans="1:27" ht="14.25" customHeight="1" x14ac:dyDescent="0.25">
      <c r="A68" s="2" t="s">
        <v>146</v>
      </c>
      <c r="B68" s="2" t="str">
        <f>VLOOKUP(A68,'Metadata - Countries'!A:B,2)</f>
        <v>Ecuador</v>
      </c>
      <c r="C68" s="2" t="s">
        <v>538</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c r="X68" s="5">
        <v>1</v>
      </c>
      <c r="Y68" s="5">
        <v>1</v>
      </c>
      <c r="Z68" s="5">
        <v>1</v>
      </c>
      <c r="AA68" s="5">
        <v>1</v>
      </c>
    </row>
    <row r="69" spans="1:27" ht="14.25" customHeight="1" x14ac:dyDescent="0.25">
      <c r="A69" s="2" t="s">
        <v>148</v>
      </c>
      <c r="B69" s="2" t="str">
        <f>VLOOKUP(A69,'Metadata - Countries'!A:B,2)</f>
        <v>Egypt, Arab Rep.</v>
      </c>
      <c r="C69" s="2" t="s">
        <v>538</v>
      </c>
      <c r="D69" s="5">
        <v>3.4720499999999999</v>
      </c>
      <c r="E69" s="5">
        <v>3.9729999999999999</v>
      </c>
      <c r="F69" s="5">
        <v>4.4996666666666698</v>
      </c>
      <c r="G69" s="5">
        <v>5.8508750000000003</v>
      </c>
      <c r="H69" s="5">
        <v>6.19624166666667</v>
      </c>
      <c r="I69" s="5">
        <v>5.7788333333333304</v>
      </c>
      <c r="J69" s="5">
        <v>5.7331666666666701</v>
      </c>
      <c r="K69" s="5">
        <v>5.6354333333333297</v>
      </c>
      <c r="L69" s="5">
        <v>5.4325000000000001</v>
      </c>
      <c r="M69" s="5">
        <v>5.54455330862978</v>
      </c>
      <c r="N69" s="5">
        <v>5.62194291761051</v>
      </c>
      <c r="O69" s="5">
        <v>5.9328276515151499</v>
      </c>
      <c r="P69" s="5">
        <v>6.05605833333333</v>
      </c>
      <c r="Q69" s="5">
        <v>6.8703250000000002</v>
      </c>
      <c r="R69" s="5">
        <v>7.0776085606060599</v>
      </c>
      <c r="S69" s="5">
        <v>7.6912583333333302</v>
      </c>
      <c r="T69" s="5">
        <v>10.0254007885465</v>
      </c>
      <c r="U69" s="5">
        <v>17.782533515063601</v>
      </c>
      <c r="V69" s="5">
        <v>17.767290421810699</v>
      </c>
      <c r="W69" s="5">
        <v>16.7705818428763</v>
      </c>
      <c r="X69" s="5">
        <v>15.759172916666699</v>
      </c>
      <c r="Y69" s="5">
        <v>15.644527277711299</v>
      </c>
      <c r="Z69" s="5">
        <v>19.160439741220401</v>
      </c>
      <c r="AA69" s="5">
        <v>30.626413698031101</v>
      </c>
    </row>
    <row r="70" spans="1:27" ht="14.25" customHeight="1" x14ac:dyDescent="0.25">
      <c r="A70" s="2" t="s">
        <v>150</v>
      </c>
      <c r="B70" s="2" t="str">
        <f>VLOOKUP(A70,'Metadata - Countries'!A:B,2)</f>
        <v>Euro area</v>
      </c>
      <c r="C70" s="2" t="s">
        <v>538</v>
      </c>
      <c r="D70" s="5">
        <v>1.0827050813260199</v>
      </c>
      <c r="E70" s="5">
        <v>1.1165330856446301</v>
      </c>
      <c r="F70" s="5">
        <v>1.0575589962396501</v>
      </c>
      <c r="G70" s="5">
        <v>0.88404792718492997</v>
      </c>
      <c r="H70" s="5">
        <v>0.80392164774761798</v>
      </c>
      <c r="I70" s="5">
        <v>0.80380019216144205</v>
      </c>
      <c r="J70" s="5">
        <v>0.79643273094910205</v>
      </c>
      <c r="K70" s="5">
        <v>0.72967239998408295</v>
      </c>
      <c r="L70" s="5">
        <v>0.67992268004272904</v>
      </c>
      <c r="M70" s="5">
        <v>0.71695770201613596</v>
      </c>
      <c r="N70" s="5">
        <v>0.75430899010596097</v>
      </c>
      <c r="O70" s="5">
        <v>0.71841389865331695</v>
      </c>
      <c r="P70" s="5">
        <v>0.77833812041681205</v>
      </c>
      <c r="Q70" s="5">
        <v>0.75294512270199598</v>
      </c>
      <c r="R70" s="5">
        <v>0.75272819693260296</v>
      </c>
      <c r="S70" s="5">
        <v>0.90129642336709603</v>
      </c>
      <c r="T70" s="5">
        <v>0.90342143625726301</v>
      </c>
      <c r="U70" s="5">
        <v>0.88520550826937205</v>
      </c>
      <c r="V70" s="5">
        <v>0.84677266710811105</v>
      </c>
      <c r="W70" s="5">
        <v>0.89327625706740899</v>
      </c>
      <c r="X70" s="5">
        <v>0.87550639698799804</v>
      </c>
      <c r="Y70" s="5">
        <v>0.84549413889045</v>
      </c>
      <c r="Z70" s="5">
        <v>0.94962375315694103</v>
      </c>
      <c r="AA70" s="5">
        <v>0.92483955847069799</v>
      </c>
    </row>
    <row r="71" spans="1:27" ht="14.25" customHeight="1" x14ac:dyDescent="0.25">
      <c r="A71" s="2" t="s">
        <v>152</v>
      </c>
      <c r="B71" s="2" t="str">
        <f>VLOOKUP(A71,'Metadata - Countries'!A:B,2)</f>
        <v>Eritrea</v>
      </c>
      <c r="C71" s="2" t="s">
        <v>538</v>
      </c>
      <c r="D71" s="5">
        <v>9.625</v>
      </c>
      <c r="E71" s="5">
        <v>11.3094520833333</v>
      </c>
      <c r="F71" s="5">
        <v>13.958194166666701</v>
      </c>
      <c r="G71" s="5">
        <v>13.877890583333301</v>
      </c>
      <c r="H71" s="5">
        <v>13.7875</v>
      </c>
      <c r="I71" s="5">
        <v>15.3679166666667</v>
      </c>
      <c r="J71" s="5">
        <v>15.375</v>
      </c>
      <c r="K71" s="5">
        <v>15.375</v>
      </c>
      <c r="L71" s="5">
        <v>15.375</v>
      </c>
      <c r="M71" s="5">
        <v>15.375</v>
      </c>
      <c r="N71" s="5">
        <v>15.375</v>
      </c>
      <c r="O71" s="5">
        <v>15.375</v>
      </c>
      <c r="P71" s="5">
        <v>15.375</v>
      </c>
      <c r="Q71" s="5">
        <v>15.375</v>
      </c>
      <c r="R71" s="5">
        <v>15.375</v>
      </c>
      <c r="S71" s="5">
        <v>15.375</v>
      </c>
      <c r="T71" s="5">
        <v>15.35</v>
      </c>
      <c r="U71" s="5">
        <v>15.074999999999999</v>
      </c>
      <c r="V71" s="5">
        <v>15.074999999999999</v>
      </c>
      <c r="W71" s="5">
        <v>15.074999999999999</v>
      </c>
      <c r="X71" s="5">
        <v>15.074999999999999</v>
      </c>
      <c r="Y71" s="5">
        <v>15.074999999999999</v>
      </c>
      <c r="Z71" s="5">
        <v>15.074999999999999</v>
      </c>
      <c r="AA71" s="5">
        <v>15.074999999999999</v>
      </c>
    </row>
    <row r="72" spans="1:27" ht="14.25" customHeight="1" x14ac:dyDescent="0.25">
      <c r="A72" s="2" t="s">
        <v>154</v>
      </c>
      <c r="B72" s="2" t="str">
        <f>VLOOKUP(A72,'Metadata - Countries'!A:B,2)</f>
        <v>Spain</v>
      </c>
      <c r="C72" s="2" t="s">
        <v>538</v>
      </c>
      <c r="D72" s="5">
        <v>1.08270508132601</v>
      </c>
      <c r="E72" s="5">
        <v>1.11653308564468</v>
      </c>
      <c r="F72" s="5">
        <v>1.0575589962396501</v>
      </c>
      <c r="G72" s="5">
        <v>0.88404792718496095</v>
      </c>
      <c r="H72" s="5">
        <v>0.80392164774760499</v>
      </c>
      <c r="I72" s="5">
        <v>0.80380019216141596</v>
      </c>
      <c r="J72" s="5">
        <v>0.79643273094909595</v>
      </c>
      <c r="K72" s="5">
        <v>0.72967239998408795</v>
      </c>
      <c r="L72" s="5">
        <v>0.67992268004272904</v>
      </c>
      <c r="M72" s="5">
        <v>0.71695770201613596</v>
      </c>
      <c r="N72" s="5">
        <v>0.75430899010597896</v>
      </c>
      <c r="O72" s="5">
        <v>0.71841389865332195</v>
      </c>
      <c r="P72" s="5">
        <v>0.77833812041681205</v>
      </c>
      <c r="Q72" s="5">
        <v>0.75294512270200198</v>
      </c>
      <c r="R72" s="5">
        <v>0.75272819693259096</v>
      </c>
      <c r="S72" s="5">
        <v>0.90129642336709603</v>
      </c>
      <c r="T72" s="5">
        <v>0.90342143625728799</v>
      </c>
      <c r="U72" s="5">
        <v>0.88520550826938005</v>
      </c>
      <c r="V72" s="5">
        <v>0.84677266710809596</v>
      </c>
      <c r="W72" s="5">
        <v>0.893276257067393</v>
      </c>
      <c r="X72" s="5">
        <v>0.87550639698798305</v>
      </c>
      <c r="Y72" s="5">
        <v>0.84549413889043601</v>
      </c>
      <c r="Z72" s="5">
        <v>0.94962375315694103</v>
      </c>
      <c r="AA72" s="5">
        <v>0.92483955847069799</v>
      </c>
    </row>
    <row r="73" spans="1:27" ht="14.25" customHeight="1" x14ac:dyDescent="0.25">
      <c r="A73" s="2" t="s">
        <v>156</v>
      </c>
      <c r="B73" s="2" t="str">
        <f>VLOOKUP(A73,'Metadata - Countries'!A:B,2)</f>
        <v>Estonia</v>
      </c>
      <c r="C73" s="2" t="s">
        <v>538</v>
      </c>
      <c r="D73" s="5">
        <v>16.968636666666701</v>
      </c>
      <c r="E73" s="5">
        <v>17.478071533333299</v>
      </c>
      <c r="F73" s="5">
        <v>16.611791666666701</v>
      </c>
      <c r="G73" s="5">
        <v>13.856411404510499</v>
      </c>
      <c r="H73" s="5">
        <v>12.5955635879843</v>
      </c>
      <c r="I73" s="5">
        <v>12.5837865859395</v>
      </c>
      <c r="J73" s="5">
        <v>12.4654837577722</v>
      </c>
      <c r="K73" s="5">
        <v>11.4338529961624</v>
      </c>
      <c r="L73" s="5">
        <v>10.694443093841301</v>
      </c>
      <c r="M73" s="5">
        <v>11.257430885076699</v>
      </c>
      <c r="N73" s="5">
        <v>11.8068482348947</v>
      </c>
      <c r="O73" s="5">
        <v>0.71841389865332195</v>
      </c>
      <c r="P73" s="5">
        <v>0.77833812041681205</v>
      </c>
      <c r="Q73" s="5">
        <v>0.75294512270200198</v>
      </c>
      <c r="R73" s="5">
        <v>0.75272819693259096</v>
      </c>
      <c r="S73" s="5">
        <v>0.90129642336709603</v>
      </c>
      <c r="T73" s="5">
        <v>0.90342143625728799</v>
      </c>
      <c r="U73" s="5">
        <v>0.88520550826938005</v>
      </c>
      <c r="V73" s="5">
        <v>0.84677266710809596</v>
      </c>
      <c r="W73" s="5">
        <v>0.893276257067393</v>
      </c>
      <c r="X73" s="5">
        <v>0.87550639698798305</v>
      </c>
      <c r="Y73" s="5">
        <v>0.84549413889043601</v>
      </c>
      <c r="Z73" s="5">
        <v>0.94962375315694103</v>
      </c>
      <c r="AA73" s="5">
        <v>0.92483955847069799</v>
      </c>
    </row>
    <row r="74" spans="1:27" ht="14.25" customHeight="1" x14ac:dyDescent="0.25">
      <c r="A74" s="2" t="s">
        <v>158</v>
      </c>
      <c r="B74" s="2" t="str">
        <f>VLOOKUP(A74,'Metadata - Countries'!A:B,2)</f>
        <v>Ethiopia</v>
      </c>
      <c r="C74" s="2" t="s">
        <v>538</v>
      </c>
      <c r="D74" s="5">
        <v>8.21725833333333</v>
      </c>
      <c r="E74" s="5">
        <v>8.4574916666666695</v>
      </c>
      <c r="F74" s="5">
        <v>8.5677500000000002</v>
      </c>
      <c r="G74" s="5">
        <v>8.5996833333333296</v>
      </c>
      <c r="H74" s="5">
        <v>8.6355833333333294</v>
      </c>
      <c r="I74" s="5">
        <v>8.6664416666666693</v>
      </c>
      <c r="J74" s="5">
        <v>8.6986158333333297</v>
      </c>
      <c r="K74" s="5">
        <v>8.9659499999999994</v>
      </c>
      <c r="L74" s="5">
        <v>9.5997416666666702</v>
      </c>
      <c r="M74" s="5">
        <v>11.777599672499999</v>
      </c>
      <c r="N74" s="5">
        <v>14.409589808006601</v>
      </c>
      <c r="O74" s="5">
        <v>16.8992257595275</v>
      </c>
      <c r="P74" s="5">
        <v>17.704761378267399</v>
      </c>
      <c r="Q74" s="5">
        <v>18.626628957547801</v>
      </c>
      <c r="R74" s="5">
        <v>19.585789907694998</v>
      </c>
      <c r="S74" s="5">
        <v>20.57684875</v>
      </c>
      <c r="T74" s="5">
        <v>21.731547222222201</v>
      </c>
      <c r="U74" s="5">
        <v>23.866104457412501</v>
      </c>
      <c r="V74" s="5">
        <v>27.429386594166701</v>
      </c>
      <c r="W74" s="5">
        <v>29.069749999999999</v>
      </c>
      <c r="X74" s="5">
        <v>34.927165404040402</v>
      </c>
      <c r="Y74" s="5">
        <v>43.733778318840002</v>
      </c>
      <c r="Z74" s="5">
        <v>51.7562150334169</v>
      </c>
      <c r="AA74" s="5">
        <v>54.600948067656901</v>
      </c>
    </row>
    <row r="75" spans="1:27" ht="14.25" customHeight="1" x14ac:dyDescent="0.25">
      <c r="A75" s="2" t="s">
        <v>160</v>
      </c>
      <c r="B75" s="2" t="str">
        <f>VLOOKUP(A75,'Metadata - Countries'!A:B,2)</f>
        <v>European Union</v>
      </c>
      <c r="C75" s="2" t="s">
        <v>538</v>
      </c>
      <c r="D75" s="5">
        <v>1.6888212499999999</v>
      </c>
      <c r="E75" s="5">
        <v>1.4565940420000001</v>
      </c>
      <c r="F75" s="5">
        <v>1.5329132080000001</v>
      </c>
      <c r="G75" s="5">
        <v>1.3466754169999999</v>
      </c>
      <c r="H75" s="5">
        <v>1.243497917</v>
      </c>
      <c r="I75" s="5">
        <v>1.245188333</v>
      </c>
      <c r="J75" s="5">
        <v>1.253821667</v>
      </c>
      <c r="K75" s="5">
        <v>1.029244821</v>
      </c>
      <c r="L75" s="5">
        <v>0.95235478900000003</v>
      </c>
      <c r="M75" s="5">
        <v>0.76179166700000001</v>
      </c>
      <c r="N75" s="5">
        <v>0.77847949500000002</v>
      </c>
      <c r="O75" s="5">
        <v>0.71841389899999997</v>
      </c>
      <c r="P75" s="5">
        <v>0.78199173499999997</v>
      </c>
      <c r="Q75" s="5">
        <v>0.76874309900000004</v>
      </c>
      <c r="R75" s="5">
        <v>0.76853784800000002</v>
      </c>
      <c r="S75" s="5">
        <v>0.90129999999999999</v>
      </c>
      <c r="T75" s="5">
        <v>0.90342143600000002</v>
      </c>
      <c r="U75" s="5">
        <v>0.88520550799999997</v>
      </c>
      <c r="V75" s="5">
        <v>0.8468</v>
      </c>
      <c r="W75" s="5">
        <v>0.89329999999999998</v>
      </c>
      <c r="X75" s="5">
        <v>0.87747520700000003</v>
      </c>
      <c r="Y75" s="5">
        <v>0.84549413900000003</v>
      </c>
      <c r="Z75" s="5">
        <v>0.95091553399999995</v>
      </c>
      <c r="AA75" s="5">
        <v>0.92483955799999995</v>
      </c>
    </row>
    <row r="76" spans="1:27" ht="14.25" customHeight="1" x14ac:dyDescent="0.25">
      <c r="A76" s="2" t="s">
        <v>162</v>
      </c>
      <c r="B76" s="2" t="str">
        <f>VLOOKUP(A76,'Metadata - Countries'!A:B,2)</f>
        <v>Fragile and conflict affected situations</v>
      </c>
      <c r="C76" s="2" t="s">
        <v>538</v>
      </c>
      <c r="D76" s="5">
        <v>0</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c r="X76" s="5">
        <v>0</v>
      </c>
      <c r="Y76" s="5">
        <v>0</v>
      </c>
      <c r="Z76" s="5">
        <v>0</v>
      </c>
      <c r="AA76" s="5">
        <v>0</v>
      </c>
    </row>
    <row r="77" spans="1:27" ht="14.25" customHeight="1" x14ac:dyDescent="0.25">
      <c r="A77" s="2" t="s">
        <v>164</v>
      </c>
      <c r="B77" s="2" t="str">
        <f>VLOOKUP(A77,'Metadata - Countries'!A:B,2)</f>
        <v>Finland</v>
      </c>
      <c r="C77" s="2" t="s">
        <v>538</v>
      </c>
      <c r="D77" s="5">
        <v>1.08270508132601</v>
      </c>
      <c r="E77" s="5">
        <v>1.11653308564468</v>
      </c>
      <c r="F77" s="5">
        <v>1.0575589962396501</v>
      </c>
      <c r="G77" s="5">
        <v>0.88404792718496095</v>
      </c>
      <c r="H77" s="5">
        <v>0.80392164774760499</v>
      </c>
      <c r="I77" s="5">
        <v>0.80380019216141596</v>
      </c>
      <c r="J77" s="5">
        <v>0.79643273094909595</v>
      </c>
      <c r="K77" s="5">
        <v>0.72967239998408795</v>
      </c>
      <c r="L77" s="5">
        <v>0.67992268004272904</v>
      </c>
      <c r="M77" s="5">
        <v>0.71695770201613596</v>
      </c>
      <c r="N77" s="5">
        <v>0.75430899010597896</v>
      </c>
      <c r="O77" s="5">
        <v>0.71841389865332195</v>
      </c>
      <c r="P77" s="5">
        <v>0.77833812041681205</v>
      </c>
      <c r="Q77" s="5">
        <v>0.75294512270200198</v>
      </c>
      <c r="R77" s="5">
        <v>0.75272819693259096</v>
      </c>
      <c r="S77" s="5">
        <v>0.90129642336709603</v>
      </c>
      <c r="T77" s="5">
        <v>0.90342143625728799</v>
      </c>
      <c r="U77" s="5">
        <v>0.88520550826938005</v>
      </c>
      <c r="V77" s="5">
        <v>0.84677266710809596</v>
      </c>
      <c r="W77" s="5">
        <v>0.893276257067393</v>
      </c>
      <c r="X77" s="5">
        <v>0.87550639698798305</v>
      </c>
      <c r="Y77" s="5">
        <v>0.84549413889043601</v>
      </c>
      <c r="Z77" s="5">
        <v>0.94962375315694103</v>
      </c>
      <c r="AA77" s="5">
        <v>0.92483955847069799</v>
      </c>
    </row>
    <row r="78" spans="1:27" ht="14.25" customHeight="1" x14ac:dyDescent="0.25">
      <c r="A78" s="2" t="s">
        <v>166</v>
      </c>
      <c r="B78" s="2" t="str">
        <f>VLOOKUP(A78,'Metadata - Countries'!A:B,2)</f>
        <v>Fiji</v>
      </c>
      <c r="C78" s="2" t="s">
        <v>538</v>
      </c>
      <c r="D78" s="5">
        <v>2.128625</v>
      </c>
      <c r="E78" s="5">
        <v>2.2766029460261299</v>
      </c>
      <c r="F78" s="5">
        <v>2.1867833500114999</v>
      </c>
      <c r="G78" s="5">
        <v>1.89576838179997</v>
      </c>
      <c r="H78" s="5">
        <v>1.73310167837133</v>
      </c>
      <c r="I78" s="5">
        <v>1.6910462157155199</v>
      </c>
      <c r="J78" s="5">
        <v>1.7312649327874501</v>
      </c>
      <c r="K78" s="5">
        <v>1.61041379610359</v>
      </c>
      <c r="L78" s="5">
        <v>1.5940344107734401</v>
      </c>
      <c r="M78" s="5">
        <v>1.95809503538886</v>
      </c>
      <c r="N78" s="5">
        <v>1.9185086782254701</v>
      </c>
      <c r="O78" s="5">
        <v>1.7908838312601201</v>
      </c>
      <c r="P78" s="5">
        <v>1.7898928174109401</v>
      </c>
      <c r="Q78" s="5">
        <v>1.8414766170653201</v>
      </c>
      <c r="R78" s="5">
        <v>1.8873453583192199</v>
      </c>
      <c r="S78" s="5">
        <v>2.0976298163310099</v>
      </c>
      <c r="T78" s="5">
        <v>2.0946959391850801</v>
      </c>
      <c r="U78" s="5">
        <v>2.0668753038145402</v>
      </c>
      <c r="V78" s="5">
        <v>2.0873797892499701</v>
      </c>
      <c r="W78" s="5">
        <v>2.1603931153146401</v>
      </c>
      <c r="X78" s="5">
        <v>2.1688049242424201</v>
      </c>
      <c r="Y78" s="5">
        <v>2.0706333333333302</v>
      </c>
      <c r="Z78" s="5">
        <v>2.2014069869584998</v>
      </c>
      <c r="AA78" s="5">
        <v>2.2501250000000002</v>
      </c>
    </row>
    <row r="79" spans="1:27" ht="14.25" customHeight="1" x14ac:dyDescent="0.25">
      <c r="A79" s="2" t="s">
        <v>168</v>
      </c>
      <c r="B79" s="2" t="str">
        <f>VLOOKUP(A79,'Metadata - Countries'!A:B,2)</f>
        <v>France</v>
      </c>
      <c r="C79" s="2" t="s">
        <v>538</v>
      </c>
      <c r="D79" s="5">
        <v>1.08270508132601</v>
      </c>
      <c r="E79" s="5">
        <v>1.11653308564468</v>
      </c>
      <c r="F79" s="5">
        <v>1.0575589962396501</v>
      </c>
      <c r="G79" s="5">
        <v>0.88404792718496095</v>
      </c>
      <c r="H79" s="5">
        <v>0.80392164774760499</v>
      </c>
      <c r="I79" s="5">
        <v>0.80380019216141596</v>
      </c>
      <c r="J79" s="5">
        <v>0.79643273094909595</v>
      </c>
      <c r="K79" s="5">
        <v>0.72967239998408795</v>
      </c>
      <c r="L79" s="5">
        <v>0.67992268004272904</v>
      </c>
      <c r="M79" s="5">
        <v>0.71695770201613596</v>
      </c>
      <c r="N79" s="5">
        <v>0.75430899010597896</v>
      </c>
      <c r="O79" s="5">
        <v>0.71841389865332195</v>
      </c>
      <c r="P79" s="5">
        <v>0.77833812041681205</v>
      </c>
      <c r="Q79" s="5">
        <v>0.75294512270200198</v>
      </c>
      <c r="R79" s="5">
        <v>0.75272819693259096</v>
      </c>
      <c r="S79" s="5">
        <v>0.90129642336709603</v>
      </c>
      <c r="T79" s="5">
        <v>0.90342143625728799</v>
      </c>
      <c r="U79" s="5">
        <v>0.88520550826938005</v>
      </c>
      <c r="V79" s="5">
        <v>0.84677266710809596</v>
      </c>
      <c r="W79" s="5">
        <v>0.893276257067393</v>
      </c>
      <c r="X79" s="5">
        <v>0.87550639698798305</v>
      </c>
      <c r="Y79" s="5">
        <v>0.84549413889043601</v>
      </c>
      <c r="Z79" s="5">
        <v>0.94962375315694103</v>
      </c>
      <c r="AA79" s="5">
        <v>0.92483955847069799</v>
      </c>
    </row>
    <row r="80" spans="1:27" ht="14.25" customHeight="1" x14ac:dyDescent="0.25">
      <c r="A80" s="2" t="s">
        <v>170</v>
      </c>
      <c r="B80" s="2" t="str">
        <f>VLOOKUP(A80,'Metadata - Countries'!A:B,2)</f>
        <v>Faroe Islands</v>
      </c>
      <c r="C80" s="2" t="s">
        <v>538</v>
      </c>
      <c r="D80" s="5">
        <v>8.0831441666666706</v>
      </c>
      <c r="E80" s="5">
        <v>8.3228174999999993</v>
      </c>
      <c r="F80" s="5">
        <v>7.8947141666666703</v>
      </c>
      <c r="G80" s="5">
        <v>6.5876733333333304</v>
      </c>
      <c r="H80" s="5">
        <v>5.9910566666666698</v>
      </c>
      <c r="I80" s="5">
        <v>5.9969099999999997</v>
      </c>
      <c r="J80" s="5">
        <v>5.9467783333333299</v>
      </c>
      <c r="K80" s="5">
        <v>5.4437008333333301</v>
      </c>
      <c r="L80" s="5">
        <v>5.0981308333333297</v>
      </c>
      <c r="M80" s="5">
        <v>5.36086666666667</v>
      </c>
      <c r="N80" s="5">
        <v>5.6240750000000004</v>
      </c>
      <c r="O80" s="5">
        <v>5.3687115350877201</v>
      </c>
      <c r="P80" s="5">
        <v>5.7924755370391603</v>
      </c>
      <c r="Q80" s="5">
        <v>5.6163116861762203</v>
      </c>
      <c r="R80" s="5">
        <v>5.6124666666666698</v>
      </c>
      <c r="S80" s="5">
        <v>6.7279068312963002</v>
      </c>
      <c r="T80" s="5">
        <v>6.7317182572463796</v>
      </c>
      <c r="U80" s="5">
        <v>6.6029</v>
      </c>
      <c r="V80" s="5">
        <v>6.3146000000000004</v>
      </c>
      <c r="W80" s="5">
        <v>6.6694000000000004</v>
      </c>
      <c r="X80" s="5">
        <v>6.54215220416667</v>
      </c>
      <c r="Y80" s="5">
        <v>6.2871130825000003</v>
      </c>
      <c r="Z80" s="5">
        <v>7.0761518624999997</v>
      </c>
      <c r="AA80" s="5">
        <v>6.8897025858333301</v>
      </c>
    </row>
    <row r="81" spans="1:27" ht="14.25" customHeight="1" x14ac:dyDescent="0.25">
      <c r="A81" s="2" t="s">
        <v>172</v>
      </c>
      <c r="B81" s="2" t="str">
        <f>VLOOKUP(A81,'Metadata - Countries'!A:B,2)</f>
        <v>Micronesia, Fed. Sts.</v>
      </c>
      <c r="C81" s="2" t="s">
        <v>538</v>
      </c>
      <c r="D81" s="5">
        <v>1</v>
      </c>
      <c r="E81" s="5">
        <v>1</v>
      </c>
      <c r="F81" s="5">
        <v>1</v>
      </c>
      <c r="G81" s="5">
        <v>1</v>
      </c>
      <c r="H81" s="5">
        <v>1</v>
      </c>
      <c r="I81" s="5">
        <v>1</v>
      </c>
      <c r="J81" s="5">
        <v>1</v>
      </c>
      <c r="K81" s="5">
        <v>1</v>
      </c>
      <c r="L81" s="5">
        <v>1</v>
      </c>
      <c r="M81" s="5">
        <v>1</v>
      </c>
      <c r="N81" s="5">
        <v>1</v>
      </c>
      <c r="O81" s="5">
        <v>1</v>
      </c>
      <c r="P81" s="5">
        <v>1</v>
      </c>
      <c r="Q81" s="5">
        <v>1</v>
      </c>
      <c r="R81" s="5">
        <v>1</v>
      </c>
      <c r="S81" s="5">
        <v>1</v>
      </c>
      <c r="T81" s="5">
        <v>1</v>
      </c>
      <c r="U81" s="5">
        <v>1</v>
      </c>
      <c r="V81" s="5">
        <v>1</v>
      </c>
      <c r="W81" s="5">
        <v>1</v>
      </c>
      <c r="X81" s="5">
        <v>1</v>
      </c>
      <c r="Y81" s="5">
        <v>1</v>
      </c>
      <c r="Z81" s="5">
        <v>1</v>
      </c>
      <c r="AA81" s="5">
        <v>1</v>
      </c>
    </row>
    <row r="82" spans="1:27" ht="14.25" customHeight="1" x14ac:dyDescent="0.25">
      <c r="A82" s="2" t="s">
        <v>174</v>
      </c>
      <c r="B82" s="2" t="str">
        <f>VLOOKUP(A82,'Metadata - Countries'!A:B,2)</f>
        <v>Gabon</v>
      </c>
      <c r="C82" s="2" t="s">
        <v>538</v>
      </c>
      <c r="D82" s="5">
        <v>710.20797703136702</v>
      </c>
      <c r="E82" s="5">
        <v>732.39769326022804</v>
      </c>
      <c r="F82" s="5">
        <v>693.71322649637398</v>
      </c>
      <c r="G82" s="5">
        <v>579.897426172466</v>
      </c>
      <c r="H82" s="5">
        <v>527.33803229157604</v>
      </c>
      <c r="I82" s="5">
        <v>527.25836264962595</v>
      </c>
      <c r="J82" s="5">
        <v>522.42562489517604</v>
      </c>
      <c r="K82" s="5">
        <v>478.63371847636301</v>
      </c>
      <c r="L82" s="5">
        <v>446.00004143278801</v>
      </c>
      <c r="M82" s="5">
        <v>470.29342334139801</v>
      </c>
      <c r="N82" s="5">
        <v>494.794262222947</v>
      </c>
      <c r="O82" s="5">
        <v>471.24862571893698</v>
      </c>
      <c r="P82" s="5">
        <v>510.55633845425098</v>
      </c>
      <c r="Q82" s="5">
        <v>493.89962385223703</v>
      </c>
      <c r="R82" s="5">
        <v>493.757329875312</v>
      </c>
      <c r="S82" s="5">
        <v>591.21169798260996</v>
      </c>
      <c r="T82" s="5">
        <v>592.60561506302201</v>
      </c>
      <c r="U82" s="5">
        <v>580.65674958785803</v>
      </c>
      <c r="V82" s="5">
        <v>555.44645839822601</v>
      </c>
      <c r="W82" s="5">
        <v>585.91101318036897</v>
      </c>
      <c r="X82" s="5">
        <v>575.58600451094503</v>
      </c>
      <c r="Y82" s="5">
        <v>554.53067503310399</v>
      </c>
      <c r="Z82" s="5">
        <v>623.75970091118199</v>
      </c>
      <c r="AA82" s="5">
        <v>606.56975016591696</v>
      </c>
    </row>
    <row r="83" spans="1:27" ht="14.25" customHeight="1" x14ac:dyDescent="0.25">
      <c r="A83" s="2" t="s">
        <v>176</v>
      </c>
      <c r="B83" s="2" t="str">
        <f>VLOOKUP(A83,'Metadata - Countries'!A:B,2)</f>
        <v>United Kingdom</v>
      </c>
      <c r="C83" s="2" t="s">
        <v>538</v>
      </c>
      <c r="D83" s="5">
        <v>0.66093083333333302</v>
      </c>
      <c r="E83" s="5">
        <v>0.69465500000000002</v>
      </c>
      <c r="F83" s="5">
        <v>0.66722333333333295</v>
      </c>
      <c r="G83" s="5">
        <v>0.61247249999999998</v>
      </c>
      <c r="H83" s="5">
        <v>0.54618</v>
      </c>
      <c r="I83" s="5">
        <v>0.54999833333333303</v>
      </c>
      <c r="J83" s="5">
        <v>0.54348666666666701</v>
      </c>
      <c r="K83" s="5">
        <v>0.499771666666667</v>
      </c>
      <c r="L83" s="5">
        <v>0.54396624999999998</v>
      </c>
      <c r="M83" s="5">
        <v>0.64191926349599604</v>
      </c>
      <c r="N83" s="5">
        <v>0.64717934556016499</v>
      </c>
      <c r="O83" s="5">
        <v>0.62414083574049495</v>
      </c>
      <c r="P83" s="5">
        <v>0.63304698885732702</v>
      </c>
      <c r="Q83" s="5">
        <v>0.63966057761347705</v>
      </c>
      <c r="R83" s="5">
        <v>0.60772962687825505</v>
      </c>
      <c r="S83" s="5">
        <v>0.65454547893142601</v>
      </c>
      <c r="T83" s="5">
        <v>0.74063446369708397</v>
      </c>
      <c r="U83" s="5">
        <v>0.77697668234412298</v>
      </c>
      <c r="V83" s="5">
        <v>0.74953154025984703</v>
      </c>
      <c r="W83" s="5">
        <v>0.78344511001192896</v>
      </c>
      <c r="X83" s="5">
        <v>0.77999957669715303</v>
      </c>
      <c r="Y83" s="5">
        <v>0.72706494468832195</v>
      </c>
      <c r="Z83" s="5">
        <v>0.811301715827773</v>
      </c>
      <c r="AA83" s="5">
        <v>0.80453890673435302</v>
      </c>
    </row>
    <row r="84" spans="1:27" ht="14.25" customHeight="1" x14ac:dyDescent="0.25">
      <c r="A84" s="2" t="s">
        <v>178</v>
      </c>
      <c r="B84" s="2" t="str">
        <f>VLOOKUP(A84,'Metadata - Countries'!A:B,2)</f>
        <v>Georgia</v>
      </c>
      <c r="C84" s="2" t="s">
        <v>538</v>
      </c>
      <c r="D84" s="5">
        <v>1.97616666666667</v>
      </c>
      <c r="E84" s="5">
        <v>2.0730166666666698</v>
      </c>
      <c r="F84" s="5">
        <v>2.195675</v>
      </c>
      <c r="G84" s="5">
        <v>2.1456499999999998</v>
      </c>
      <c r="H84" s="5">
        <v>1.91665</v>
      </c>
      <c r="I84" s="5">
        <v>1.812675</v>
      </c>
      <c r="J84" s="5">
        <v>1.78043333333333</v>
      </c>
      <c r="K84" s="5">
        <v>1.67049166666667</v>
      </c>
      <c r="L84" s="5">
        <v>1.4907916666666701</v>
      </c>
      <c r="M84" s="5">
        <v>1.6704870967741901</v>
      </c>
      <c r="N84" s="5">
        <v>1.78234166666667</v>
      </c>
      <c r="O84" s="5">
        <v>1.6864954301075299</v>
      </c>
      <c r="P84" s="5">
        <v>1.6512583333333299</v>
      </c>
      <c r="Q84" s="5">
        <v>1.6633500000000001</v>
      </c>
      <c r="R84" s="5">
        <v>1.76566666666667</v>
      </c>
      <c r="S84" s="5">
        <v>2.2693416666666701</v>
      </c>
      <c r="T84" s="5">
        <v>2.3667250000000002</v>
      </c>
      <c r="U84" s="5">
        <v>2.5095416666666699</v>
      </c>
      <c r="V84" s="5">
        <v>2.53411083333333</v>
      </c>
      <c r="W84" s="5">
        <v>2.8181449999999999</v>
      </c>
      <c r="X84" s="5">
        <v>3.1090166666666699</v>
      </c>
      <c r="Y84" s="5">
        <v>3.2215583333333302</v>
      </c>
      <c r="Z84" s="5">
        <v>2.9161999999999999</v>
      </c>
      <c r="AA84" s="5">
        <v>2.6279583333333298</v>
      </c>
    </row>
    <row r="85" spans="1:27" ht="14.25" customHeight="1" x14ac:dyDescent="0.25">
      <c r="A85" s="2" t="s">
        <v>180</v>
      </c>
      <c r="B85" s="2" t="str">
        <f>VLOOKUP(A85,'Metadata - Countries'!A:B,2)</f>
        <v>Ghana</v>
      </c>
      <c r="C85" s="2" t="s">
        <v>538</v>
      </c>
      <c r="D85" s="5">
        <v>0.54491917586876604</v>
      </c>
      <c r="E85" s="5">
        <v>0.71630515780899495</v>
      </c>
      <c r="F85" s="5">
        <v>0.79241708431316704</v>
      </c>
      <c r="G85" s="5">
        <v>0.86676432652534496</v>
      </c>
      <c r="H85" s="5">
        <v>0.89949485400706297</v>
      </c>
      <c r="I85" s="5">
        <v>0.90520948583333305</v>
      </c>
      <c r="J85" s="5">
        <v>0.91510679916666704</v>
      </c>
      <c r="K85" s="5">
        <v>0.93261919500000001</v>
      </c>
      <c r="L85" s="5">
        <v>1.0522750000000001</v>
      </c>
      <c r="M85" s="5">
        <v>1.40496666666667</v>
      </c>
      <c r="N85" s="5">
        <v>1.4299833333333301</v>
      </c>
      <c r="O85" s="5">
        <v>1.5206249999999999</v>
      </c>
      <c r="P85" s="5">
        <v>1.82486666666667</v>
      </c>
      <c r="Q85" s="5">
        <v>1.9813499999999999</v>
      </c>
      <c r="R85" s="5">
        <v>2.8965749999999999</v>
      </c>
      <c r="S85" s="5">
        <v>3.7146416666666702</v>
      </c>
      <c r="T85" s="5">
        <v>3.90981666666667</v>
      </c>
      <c r="U85" s="5">
        <v>4.3505333333333303</v>
      </c>
      <c r="V85" s="5">
        <v>4.5853250000000001</v>
      </c>
      <c r="W85" s="5">
        <v>5.2173666666666696</v>
      </c>
      <c r="X85" s="5">
        <v>5.59570833333333</v>
      </c>
      <c r="Y85" s="5">
        <v>5.8056999999999999</v>
      </c>
      <c r="Z85" s="5">
        <v>8.2723999999999993</v>
      </c>
      <c r="AA85" s="5">
        <v>11.0204083333333</v>
      </c>
    </row>
    <row r="86" spans="1:27" ht="14.25" customHeight="1" x14ac:dyDescent="0.25">
      <c r="A86" s="2" t="s">
        <v>182</v>
      </c>
      <c r="B86" s="2" t="str">
        <f>VLOOKUP(A86,'Metadata - Countries'!A:B,2)</f>
        <v>Gibraltar</v>
      </c>
      <c r="C86" s="2" t="s">
        <v>538</v>
      </c>
      <c r="D86" s="5">
        <v>0.66093083333333302</v>
      </c>
      <c r="E86" s="5">
        <v>0.69465500000000002</v>
      </c>
      <c r="F86" s="5">
        <v>0.66722333333333295</v>
      </c>
      <c r="G86" s="5">
        <v>0.61247249999999998</v>
      </c>
      <c r="H86" s="5">
        <v>0.54618</v>
      </c>
      <c r="I86" s="5">
        <v>0.54999833333333303</v>
      </c>
      <c r="J86" s="5">
        <v>0.54348666666666701</v>
      </c>
      <c r="K86" s="5">
        <v>0.499771666666667</v>
      </c>
      <c r="L86" s="5">
        <v>0.54396624999999998</v>
      </c>
      <c r="M86" s="5">
        <v>0.64191926349599604</v>
      </c>
      <c r="N86" s="5">
        <v>0.64717934556016499</v>
      </c>
      <c r="O86" s="5">
        <v>0.62414083574049495</v>
      </c>
      <c r="P86" s="5">
        <v>0.63304698885732702</v>
      </c>
      <c r="Q86" s="5">
        <v>0.63966057761347705</v>
      </c>
      <c r="R86" s="5">
        <v>0.60772962687825505</v>
      </c>
      <c r="S86" s="5">
        <v>0.65454547893142601</v>
      </c>
      <c r="T86" s="5">
        <v>0.74063446369708397</v>
      </c>
      <c r="U86" s="5">
        <v>0.77697668234412298</v>
      </c>
      <c r="V86" s="5">
        <v>0.74953154025984703</v>
      </c>
      <c r="W86" s="5">
        <v>0.78344511001192896</v>
      </c>
      <c r="X86" s="5">
        <v>0.77999957669715303</v>
      </c>
      <c r="Y86" s="5">
        <v>0.72706494468832195</v>
      </c>
      <c r="Z86" s="5">
        <v>0.811301715827773</v>
      </c>
      <c r="AA86" s="5">
        <v>0.80453890673435302</v>
      </c>
    </row>
    <row r="87" spans="1:27" ht="14.25" customHeight="1" x14ac:dyDescent="0.25">
      <c r="A87" s="2" t="s">
        <v>184</v>
      </c>
      <c r="B87" s="2" t="str">
        <f>VLOOKUP(A87,'Metadata - Countries'!A:B,2)</f>
        <v>Guinea</v>
      </c>
      <c r="C87" s="2" t="s">
        <v>538</v>
      </c>
      <c r="D87" s="5">
        <v>1746.86991666667</v>
      </c>
      <c r="E87" s="5">
        <v>1950.55833333333</v>
      </c>
      <c r="F87" s="5">
        <v>1975.84375</v>
      </c>
      <c r="G87" s="5">
        <v>1984.9312500000001</v>
      </c>
      <c r="H87" s="5">
        <v>2243.9312500000001</v>
      </c>
      <c r="I87" s="5">
        <v>3644.3333333333298</v>
      </c>
      <c r="J87" s="5">
        <v>5148.75</v>
      </c>
      <c r="K87" s="5">
        <v>4197.7520041666703</v>
      </c>
      <c r="L87" s="5">
        <v>4601.6910041666697</v>
      </c>
      <c r="M87" s="5">
        <v>4801.0832375</v>
      </c>
      <c r="N87" s="5">
        <v>5726.0710208333303</v>
      </c>
      <c r="O87" s="5">
        <v>6658.0312583333298</v>
      </c>
      <c r="P87" s="5">
        <v>6985.8290263333301</v>
      </c>
      <c r="Q87" s="5">
        <v>6907.8780694999996</v>
      </c>
      <c r="R87" s="5">
        <v>7014.1187772499998</v>
      </c>
      <c r="S87" s="5">
        <v>7485.51674166667</v>
      </c>
      <c r="T87" s="5">
        <v>8967.9270795833309</v>
      </c>
      <c r="U87" s="5">
        <v>9088.3194962316593</v>
      </c>
      <c r="V87" s="5">
        <v>9011.1341772519409</v>
      </c>
      <c r="W87" s="5">
        <v>9183.8758639098396</v>
      </c>
      <c r="X87" s="5">
        <v>9565.0821834383296</v>
      </c>
      <c r="Y87" s="5">
        <v>9565.0821834383296</v>
      </c>
      <c r="Z87" s="5">
        <v>9565.0821834383296</v>
      </c>
      <c r="AA87" s="5">
        <v>9565.0821834383296</v>
      </c>
    </row>
    <row r="88" spans="1:27" ht="14.25" customHeight="1" x14ac:dyDescent="0.25">
      <c r="A88" s="2" t="s">
        <v>186</v>
      </c>
      <c r="B88" s="2" t="str">
        <f>VLOOKUP(A88,'Metadata - Countries'!A:B,2)</f>
        <v>Gambia, The</v>
      </c>
      <c r="C88" s="2" t="s">
        <v>538</v>
      </c>
      <c r="D88" s="5">
        <v>12.7876250950944</v>
      </c>
      <c r="E88" s="5">
        <v>15.687158333333301</v>
      </c>
      <c r="F88" s="5">
        <v>19.917825000000001</v>
      </c>
      <c r="G88" s="5">
        <v>28.530508333333302</v>
      </c>
      <c r="H88" s="5">
        <v>30.030083333333302</v>
      </c>
      <c r="I88" s="5">
        <v>28.575433333333301</v>
      </c>
      <c r="J88" s="5">
        <v>28.065725</v>
      </c>
      <c r="K88" s="5">
        <v>24.873433333333299</v>
      </c>
      <c r="L88" s="5">
        <v>22.192350000000001</v>
      </c>
      <c r="M88" s="5">
        <v>26.644361204231299</v>
      </c>
      <c r="N88" s="5">
        <v>28.0119536626841</v>
      </c>
      <c r="O88" s="5">
        <v>29.4615200601576</v>
      </c>
      <c r="P88" s="5">
        <v>32.077133888621702</v>
      </c>
      <c r="Q88" s="5">
        <v>35.957586834165099</v>
      </c>
      <c r="R88" s="5">
        <v>41.7329616505126</v>
      </c>
      <c r="S88" s="5">
        <v>42.506208092372503</v>
      </c>
      <c r="T88" s="5">
        <v>43.372527673181899</v>
      </c>
      <c r="U88" s="5">
        <v>46.608909462110098</v>
      </c>
      <c r="V88" s="5">
        <v>48.151780637907301</v>
      </c>
      <c r="W88" s="5">
        <v>50.062461368422198</v>
      </c>
      <c r="X88" s="5">
        <v>51.501660366172302</v>
      </c>
      <c r="Y88" s="5">
        <v>51.484443878383303</v>
      </c>
      <c r="Z88" s="5">
        <v>54.923467358667899</v>
      </c>
      <c r="AA88" s="5">
        <v>61.0963330077956</v>
      </c>
    </row>
    <row r="89" spans="1:27" ht="14.25" customHeight="1" x14ac:dyDescent="0.25">
      <c r="A89" s="2" t="s">
        <v>188</v>
      </c>
      <c r="B89" s="2" t="str">
        <f>VLOOKUP(A89,'Metadata - Countries'!A:B,2)</f>
        <v>Guinea-Bissau</v>
      </c>
      <c r="C89" s="2" t="s">
        <v>538</v>
      </c>
      <c r="D89" s="5">
        <v>710.20797703136702</v>
      </c>
      <c r="E89" s="5">
        <v>732.39769326022804</v>
      </c>
      <c r="F89" s="5">
        <v>693.71322649637398</v>
      </c>
      <c r="G89" s="5">
        <v>579.897426172466</v>
      </c>
      <c r="H89" s="5">
        <v>527.33803229157604</v>
      </c>
      <c r="I89" s="5">
        <v>527.25836264962595</v>
      </c>
      <c r="J89" s="5">
        <v>522.42562489517604</v>
      </c>
      <c r="K89" s="5">
        <v>478.63371847636301</v>
      </c>
      <c r="L89" s="5">
        <v>446.00004143278801</v>
      </c>
      <c r="M89" s="5">
        <v>470.29342334139801</v>
      </c>
      <c r="N89" s="5">
        <v>494.794262222947</v>
      </c>
      <c r="O89" s="5">
        <v>471.24862571893698</v>
      </c>
      <c r="P89" s="5">
        <v>510.55633845425098</v>
      </c>
      <c r="Q89" s="5">
        <v>493.89962385223703</v>
      </c>
      <c r="R89" s="5">
        <v>493.757329875312</v>
      </c>
      <c r="S89" s="5">
        <v>591.21169798260996</v>
      </c>
      <c r="T89" s="5">
        <v>592.60561506302201</v>
      </c>
      <c r="U89" s="5">
        <v>580.65674958785803</v>
      </c>
      <c r="V89" s="5">
        <v>555.44645839822601</v>
      </c>
      <c r="W89" s="5">
        <v>585.91101318036897</v>
      </c>
      <c r="X89" s="5">
        <v>575.58600451094503</v>
      </c>
      <c r="Y89" s="5">
        <v>554.53067503310399</v>
      </c>
      <c r="Z89" s="5">
        <v>623.75970091118199</v>
      </c>
      <c r="AA89" s="5">
        <v>606.56975016591696</v>
      </c>
    </row>
    <row r="90" spans="1:27" ht="14.25" customHeight="1" x14ac:dyDescent="0.25">
      <c r="A90" s="2" t="s">
        <v>190</v>
      </c>
      <c r="B90" s="2" t="str">
        <f>VLOOKUP(A90,'Metadata - Countries'!A:B,2)</f>
        <v>Equatorial Guinea</v>
      </c>
      <c r="C90" s="2" t="s">
        <v>538</v>
      </c>
      <c r="D90" s="5">
        <v>710.20797703136702</v>
      </c>
      <c r="E90" s="5">
        <v>732.39769326022804</v>
      </c>
      <c r="F90" s="5">
        <v>693.71322649637398</v>
      </c>
      <c r="G90" s="5">
        <v>579.897426172466</v>
      </c>
      <c r="H90" s="5">
        <v>527.33803229157604</v>
      </c>
      <c r="I90" s="5">
        <v>527.25836264962595</v>
      </c>
      <c r="J90" s="5">
        <v>522.42562489517604</v>
      </c>
      <c r="K90" s="5">
        <v>478.63371847636301</v>
      </c>
      <c r="L90" s="5">
        <v>446.00004143278801</v>
      </c>
      <c r="M90" s="5">
        <v>470.29342334139801</v>
      </c>
      <c r="N90" s="5">
        <v>494.794262222947</v>
      </c>
      <c r="O90" s="5">
        <v>471.24862571893698</v>
      </c>
      <c r="P90" s="5">
        <v>510.55633845425098</v>
      </c>
      <c r="Q90" s="5">
        <v>493.89962385223703</v>
      </c>
      <c r="R90" s="5">
        <v>493.757329875312</v>
      </c>
      <c r="S90" s="5">
        <v>591.21169798260996</v>
      </c>
      <c r="T90" s="5">
        <v>592.60561506302201</v>
      </c>
      <c r="U90" s="5">
        <v>580.65674958785803</v>
      </c>
      <c r="V90" s="5">
        <v>555.44645839822601</v>
      </c>
      <c r="W90" s="5">
        <v>585.91101318036897</v>
      </c>
      <c r="X90" s="5">
        <v>575.58600451094503</v>
      </c>
      <c r="Y90" s="5">
        <v>554.53067503310399</v>
      </c>
      <c r="Z90" s="5">
        <v>623.75970091118199</v>
      </c>
      <c r="AA90" s="5">
        <v>606.56975016591696</v>
      </c>
    </row>
    <row r="91" spans="1:27" ht="14.25" customHeight="1" x14ac:dyDescent="0.25">
      <c r="A91" s="2" t="s">
        <v>192</v>
      </c>
      <c r="B91" s="2" t="str">
        <f>VLOOKUP(A91,'Metadata - Countries'!A:B,2)</f>
        <v>Greece</v>
      </c>
      <c r="C91" s="2" t="s">
        <v>538</v>
      </c>
      <c r="D91" s="5">
        <v>365.39856083333302</v>
      </c>
      <c r="E91" s="5">
        <v>1.11653308564468</v>
      </c>
      <c r="F91" s="5">
        <v>1.0575589962396501</v>
      </c>
      <c r="G91" s="5">
        <v>0.88404792718496095</v>
      </c>
      <c r="H91" s="5">
        <v>0.80392164774760499</v>
      </c>
      <c r="I91" s="5">
        <v>0.80380019216141596</v>
      </c>
      <c r="J91" s="5">
        <v>0.79643273094909595</v>
      </c>
      <c r="K91" s="5">
        <v>0.72967239998408795</v>
      </c>
      <c r="L91" s="5">
        <v>0.67992268004272904</v>
      </c>
      <c r="M91" s="5">
        <v>0.71695770201613596</v>
      </c>
      <c r="N91" s="5">
        <v>0.75430899010597896</v>
      </c>
      <c r="O91" s="5">
        <v>0.71841389865332195</v>
      </c>
      <c r="P91" s="5">
        <v>0.77833812041681205</v>
      </c>
      <c r="Q91" s="5">
        <v>0.75294512270200198</v>
      </c>
      <c r="R91" s="5">
        <v>0.75272819693259096</v>
      </c>
      <c r="S91" s="5">
        <v>0.90129642336709603</v>
      </c>
      <c r="T91" s="5">
        <v>0.90342143625728799</v>
      </c>
      <c r="U91" s="5">
        <v>0.88520550826938005</v>
      </c>
      <c r="V91" s="5">
        <v>0.84677266710809596</v>
      </c>
      <c r="W91" s="5">
        <v>0.893276257067393</v>
      </c>
      <c r="X91" s="5">
        <v>0.87550639698798305</v>
      </c>
      <c r="Y91" s="5">
        <v>0.84549413889043601</v>
      </c>
      <c r="Z91" s="5">
        <v>0.94962375315694103</v>
      </c>
      <c r="AA91" s="5">
        <v>0.92483955847069799</v>
      </c>
    </row>
    <row r="92" spans="1:27" ht="14.25" customHeight="1" x14ac:dyDescent="0.25">
      <c r="A92" s="2" t="s">
        <v>194</v>
      </c>
      <c r="B92" s="2" t="str">
        <f>VLOOKUP(A92,'Metadata - Countries'!A:B,2)</f>
        <v>Grenada</v>
      </c>
      <c r="C92" s="2" t="s">
        <v>538</v>
      </c>
      <c r="D92" s="5">
        <v>2.7</v>
      </c>
      <c r="E92" s="5">
        <v>2.7</v>
      </c>
      <c r="F92" s="5">
        <v>2.7</v>
      </c>
      <c r="G92" s="5">
        <v>2.7</v>
      </c>
      <c r="H92" s="5">
        <v>2.7</v>
      </c>
      <c r="I92" s="5">
        <v>2.7</v>
      </c>
      <c r="J92" s="5">
        <v>2.7</v>
      </c>
      <c r="K92" s="5">
        <v>2.7</v>
      </c>
      <c r="L92" s="5">
        <v>2.7</v>
      </c>
      <c r="M92" s="5">
        <v>2.7</v>
      </c>
      <c r="N92" s="5">
        <v>2.7</v>
      </c>
      <c r="O92" s="5">
        <v>2.7</v>
      </c>
      <c r="P92" s="5">
        <v>2.7</v>
      </c>
      <c r="Q92" s="5">
        <v>2.7</v>
      </c>
      <c r="R92" s="5">
        <v>2.7</v>
      </c>
      <c r="S92" s="5">
        <v>2.7</v>
      </c>
      <c r="T92" s="5">
        <v>2.7</v>
      </c>
      <c r="U92" s="5">
        <v>2.7</v>
      </c>
      <c r="V92" s="5">
        <v>2.7</v>
      </c>
      <c r="W92" s="5">
        <v>2.7</v>
      </c>
      <c r="X92" s="5">
        <v>2.7</v>
      </c>
      <c r="Y92" s="5">
        <v>2.7</v>
      </c>
      <c r="Z92" s="5">
        <v>2.7</v>
      </c>
      <c r="AA92" s="5">
        <v>2.7</v>
      </c>
    </row>
    <row r="93" spans="1:27" ht="14.25" customHeight="1" x14ac:dyDescent="0.25">
      <c r="A93" s="2" t="s">
        <v>196</v>
      </c>
      <c r="B93" s="2" t="str">
        <f>VLOOKUP(A93,'Metadata - Countries'!A:B,2)</f>
        <v>Greenland</v>
      </c>
      <c r="C93" s="2" t="s">
        <v>538</v>
      </c>
      <c r="D93" s="5">
        <v>8.0831441666666706</v>
      </c>
      <c r="E93" s="5">
        <v>8.3228174999999993</v>
      </c>
      <c r="F93" s="5">
        <v>7.8947141666666703</v>
      </c>
      <c r="G93" s="5">
        <v>6.5876733333333304</v>
      </c>
      <c r="H93" s="5">
        <v>5.9910566666666698</v>
      </c>
      <c r="I93" s="5">
        <v>5.9969099999999997</v>
      </c>
      <c r="J93" s="5">
        <v>5.9467783333333299</v>
      </c>
      <c r="K93" s="5">
        <v>5.4437008333333301</v>
      </c>
      <c r="L93" s="5">
        <v>5.0981308333333297</v>
      </c>
      <c r="M93" s="5">
        <v>5.36086666666667</v>
      </c>
      <c r="N93" s="5">
        <v>5.6240750000000004</v>
      </c>
      <c r="O93" s="5">
        <v>5.3687115350877201</v>
      </c>
      <c r="P93" s="5">
        <v>5.7924755370391603</v>
      </c>
      <c r="Q93" s="5">
        <v>5.6163116861762203</v>
      </c>
      <c r="R93" s="5">
        <v>5.6124666666666698</v>
      </c>
      <c r="S93" s="5">
        <v>6.7279068312963002</v>
      </c>
      <c r="T93" s="5">
        <v>6.7317182572463796</v>
      </c>
      <c r="U93" s="5">
        <v>6.6029</v>
      </c>
      <c r="V93" s="5">
        <v>6.3146000000000004</v>
      </c>
      <c r="W93" s="5">
        <v>6.6694000000000004</v>
      </c>
      <c r="X93" s="5">
        <v>6.54215220416667</v>
      </c>
      <c r="Y93" s="5">
        <v>6.2871130825000003</v>
      </c>
      <c r="Z93" s="5">
        <v>7.0761518624999997</v>
      </c>
      <c r="AA93" s="5">
        <v>6.8897025858333301</v>
      </c>
    </row>
    <row r="94" spans="1:27" ht="14.25" customHeight="1" x14ac:dyDescent="0.25">
      <c r="A94" s="2" t="s">
        <v>198</v>
      </c>
      <c r="B94" s="2" t="str">
        <f>VLOOKUP(A94,'Metadata - Countries'!A:B,2)</f>
        <v>Guatemala</v>
      </c>
      <c r="C94" s="2" t="s">
        <v>538</v>
      </c>
      <c r="D94" s="5">
        <v>7.7631591666666697</v>
      </c>
      <c r="E94" s="5">
        <v>7.8585925000000003</v>
      </c>
      <c r="F94" s="5">
        <v>7.8216450000000002</v>
      </c>
      <c r="G94" s="5">
        <v>7.9408466666666699</v>
      </c>
      <c r="H94" s="5">
        <v>7.94649583333333</v>
      </c>
      <c r="I94" s="5">
        <v>7.6339441666666703</v>
      </c>
      <c r="J94" s="5">
        <v>7.6026308333333299</v>
      </c>
      <c r="K94" s="5">
        <v>7.6733041666666697</v>
      </c>
      <c r="L94" s="5">
        <v>7.5600283333333298</v>
      </c>
      <c r="M94" s="5">
        <v>8.1615554166666708</v>
      </c>
      <c r="N94" s="5">
        <v>8.0577708333333309</v>
      </c>
      <c r="O94" s="5">
        <v>7.7854183333333298</v>
      </c>
      <c r="P94" s="5">
        <v>7.8336054166666704</v>
      </c>
      <c r="Q94" s="5">
        <v>7.8568137499999997</v>
      </c>
      <c r="R94" s="5">
        <v>7.7322333333333297</v>
      </c>
      <c r="S94" s="5">
        <v>7.6548150000000001</v>
      </c>
      <c r="T94" s="5">
        <v>7.5999370833333302</v>
      </c>
      <c r="U94" s="5">
        <v>7.34793875</v>
      </c>
      <c r="V94" s="5">
        <v>7.51916458333333</v>
      </c>
      <c r="W94" s="5">
        <v>7.6966983333333303</v>
      </c>
      <c r="X94" s="5">
        <v>7.7216500000000003</v>
      </c>
      <c r="Y94" s="5">
        <v>7.7343883333333299</v>
      </c>
      <c r="Z94" s="5">
        <v>7.7482437500000003</v>
      </c>
      <c r="AA94" s="5">
        <v>7.8319741666666696</v>
      </c>
    </row>
    <row r="95" spans="1:27" ht="14.25" customHeight="1" x14ac:dyDescent="0.25">
      <c r="A95" s="2" t="s">
        <v>200</v>
      </c>
      <c r="B95" s="2" t="str">
        <f>VLOOKUP(A95,'Metadata - Countries'!A:B,2)</f>
        <v>Guam</v>
      </c>
      <c r="C95" s="2" t="s">
        <v>538</v>
      </c>
      <c r="D95" s="5">
        <v>1</v>
      </c>
      <c r="E95" s="5">
        <v>1</v>
      </c>
      <c r="F95" s="5">
        <v>1</v>
      </c>
      <c r="G95" s="5">
        <v>1</v>
      </c>
      <c r="H95" s="5">
        <v>1</v>
      </c>
      <c r="I95" s="5">
        <v>1</v>
      </c>
      <c r="J95" s="5">
        <v>1</v>
      </c>
      <c r="K95" s="5">
        <v>1</v>
      </c>
      <c r="L95" s="5">
        <v>1</v>
      </c>
      <c r="M95" s="5">
        <v>1</v>
      </c>
      <c r="N95" s="5">
        <v>1</v>
      </c>
      <c r="O95" s="5">
        <v>1</v>
      </c>
      <c r="P95" s="5">
        <v>1</v>
      </c>
      <c r="Q95" s="5">
        <v>1</v>
      </c>
      <c r="R95" s="5">
        <v>1</v>
      </c>
      <c r="S95" s="5">
        <v>1</v>
      </c>
      <c r="T95" s="5">
        <v>1</v>
      </c>
      <c r="U95" s="5">
        <v>1</v>
      </c>
      <c r="V95" s="5">
        <v>1</v>
      </c>
      <c r="W95" s="5">
        <v>1</v>
      </c>
      <c r="X95" s="5">
        <v>1</v>
      </c>
      <c r="Y95" s="5">
        <v>1</v>
      </c>
      <c r="Z95" s="5">
        <v>1</v>
      </c>
      <c r="AA95" s="5">
        <v>1</v>
      </c>
    </row>
    <row r="96" spans="1:27" ht="14.25" customHeight="1" x14ac:dyDescent="0.25">
      <c r="A96" s="2" t="s">
        <v>202</v>
      </c>
      <c r="B96" s="2" t="str">
        <f>VLOOKUP(A96,'Metadata - Countries'!A:B,2)</f>
        <v>Guyana</v>
      </c>
      <c r="C96" s="2" t="s">
        <v>538</v>
      </c>
      <c r="D96" s="5">
        <v>182.43</v>
      </c>
      <c r="E96" s="5">
        <v>187.32083333333301</v>
      </c>
      <c r="F96" s="5">
        <v>190.66499999999999</v>
      </c>
      <c r="G96" s="5">
        <v>193.87833333333299</v>
      </c>
      <c r="H96" s="5">
        <v>198.3075</v>
      </c>
      <c r="I96" s="5">
        <v>199.875</v>
      </c>
      <c r="J96" s="5">
        <v>200.18833333333299</v>
      </c>
      <c r="K96" s="5">
        <v>202.34666666666701</v>
      </c>
      <c r="L96" s="5">
        <v>203.63333333333301</v>
      </c>
      <c r="M96" s="5">
        <v>203.95</v>
      </c>
      <c r="N96" s="5">
        <v>203.63583333333301</v>
      </c>
      <c r="O96" s="5">
        <v>204.01750000000001</v>
      </c>
      <c r="P96" s="5">
        <v>204.35833333333301</v>
      </c>
      <c r="Q96" s="5">
        <v>205.39416666666699</v>
      </c>
      <c r="R96" s="5">
        <v>206.449166666667</v>
      </c>
      <c r="S96" s="5">
        <v>206.5</v>
      </c>
      <c r="T96" s="5">
        <v>206.5</v>
      </c>
      <c r="U96" s="5">
        <v>206.5</v>
      </c>
      <c r="V96" s="5">
        <v>207.71666666666701</v>
      </c>
      <c r="W96" s="5">
        <v>208.5</v>
      </c>
      <c r="X96" s="5">
        <v>208.5</v>
      </c>
      <c r="Y96" s="5">
        <v>208.5</v>
      </c>
      <c r="Z96" s="5">
        <v>208.5</v>
      </c>
      <c r="AA96" s="5">
        <v>208.5</v>
      </c>
    </row>
    <row r="97" spans="1:27" ht="14.25" customHeight="1" x14ac:dyDescent="0.25">
      <c r="A97" s="2" t="s">
        <v>204</v>
      </c>
      <c r="B97" s="2" t="str">
        <f>VLOOKUP(A97,'Metadata - Countries'!A:B,2)</f>
        <v>High income</v>
      </c>
      <c r="C97" s="2" t="s">
        <v>538</v>
      </c>
      <c r="D97" s="5">
        <v>0</v>
      </c>
      <c r="E97" s="5">
        <v>0</v>
      </c>
      <c r="F97" s="5">
        <v>0</v>
      </c>
      <c r="G97" s="5">
        <v>0</v>
      </c>
      <c r="H97" s="5">
        <v>0</v>
      </c>
      <c r="I97" s="5">
        <v>0</v>
      </c>
      <c r="J97" s="5">
        <v>0</v>
      </c>
      <c r="K97" s="5">
        <v>0</v>
      </c>
      <c r="L97" s="5">
        <v>0</v>
      </c>
      <c r="M97" s="5">
        <v>0</v>
      </c>
      <c r="N97" s="5">
        <v>0</v>
      </c>
      <c r="O97" s="5">
        <v>0</v>
      </c>
      <c r="P97" s="5">
        <v>0</v>
      </c>
      <c r="Q97" s="5">
        <v>0</v>
      </c>
      <c r="R97" s="5">
        <v>0</v>
      </c>
      <c r="S97" s="5">
        <v>0</v>
      </c>
      <c r="T97" s="5">
        <v>0</v>
      </c>
      <c r="U97" s="5">
        <v>0</v>
      </c>
      <c r="V97" s="5">
        <v>0</v>
      </c>
      <c r="W97" s="5">
        <v>0</v>
      </c>
      <c r="X97" s="5">
        <v>0</v>
      </c>
      <c r="Y97" s="5">
        <v>0</v>
      </c>
      <c r="Z97" s="5">
        <v>0</v>
      </c>
      <c r="AA97" s="5">
        <v>0</v>
      </c>
    </row>
    <row r="98" spans="1:27" ht="14.25" customHeight="1" x14ac:dyDescent="0.25">
      <c r="A98" s="2" t="s">
        <v>205</v>
      </c>
      <c r="B98" s="2" t="str">
        <f>VLOOKUP(A98,'Metadata - Countries'!A:B,2)</f>
        <v>Hong Kong SAR, China</v>
      </c>
      <c r="C98" s="2" t="s">
        <v>538</v>
      </c>
      <c r="D98" s="5">
        <v>7.7911666666666699</v>
      </c>
      <c r="E98" s="5">
        <v>7.7987500000000001</v>
      </c>
      <c r="F98" s="5">
        <v>7.7989166666666696</v>
      </c>
      <c r="G98" s="5">
        <v>7.7867499999999996</v>
      </c>
      <c r="H98" s="5">
        <v>7.7880000000000003</v>
      </c>
      <c r="I98" s="5">
        <v>7.7773333333333303</v>
      </c>
      <c r="J98" s="5">
        <v>7.7678333333333303</v>
      </c>
      <c r="K98" s="5">
        <v>7.80141666666667</v>
      </c>
      <c r="L98" s="5">
        <v>7.7868333333333304</v>
      </c>
      <c r="M98" s="5">
        <v>7.7517500000000004</v>
      </c>
      <c r="N98" s="5">
        <v>7.7691666666666697</v>
      </c>
      <c r="O98" s="5">
        <v>7.7839999999999998</v>
      </c>
      <c r="P98" s="5">
        <v>7.7564166666666701</v>
      </c>
      <c r="Q98" s="5">
        <v>7.7560000000000002</v>
      </c>
      <c r="R98" s="5">
        <v>7.7540833333333303</v>
      </c>
      <c r="S98" s="5">
        <v>7.7517500000000004</v>
      </c>
      <c r="T98" s="5">
        <v>7.7622499999999999</v>
      </c>
      <c r="U98" s="5">
        <v>7.7932499999999996</v>
      </c>
      <c r="V98" s="5">
        <v>7.8384999999999998</v>
      </c>
      <c r="W98" s="5">
        <v>7.8359166666666704</v>
      </c>
      <c r="X98" s="5">
        <v>7.75725</v>
      </c>
      <c r="Y98" s="5">
        <v>7.77325</v>
      </c>
      <c r="Z98" s="5">
        <v>7.8314166666666702</v>
      </c>
      <c r="AA98" s="5">
        <v>7.8295833333333302</v>
      </c>
    </row>
    <row r="99" spans="1:27" ht="14.25" customHeight="1" x14ac:dyDescent="0.25">
      <c r="A99" s="2" t="s">
        <v>207</v>
      </c>
      <c r="B99" s="2" t="str">
        <f>VLOOKUP(A99,'Metadata - Countries'!A:B,2)</f>
        <v>Honduras</v>
      </c>
      <c r="C99" s="2" t="s">
        <v>538</v>
      </c>
      <c r="D99" s="5">
        <v>14.840624999999999</v>
      </c>
      <c r="E99" s="5">
        <v>15.476825</v>
      </c>
      <c r="F99" s="5">
        <v>16.437058333333301</v>
      </c>
      <c r="G99" s="5">
        <v>17.352491666666701</v>
      </c>
      <c r="H99" s="5">
        <v>18.209724999999999</v>
      </c>
      <c r="I99" s="5">
        <v>18.8323416666667</v>
      </c>
      <c r="J99" s="5">
        <v>18.895208333333301</v>
      </c>
      <c r="K99" s="5">
        <v>18.895099999999999</v>
      </c>
      <c r="L99" s="5">
        <v>18.9037583333333</v>
      </c>
      <c r="M99" s="5">
        <v>18.895099999999999</v>
      </c>
      <c r="N99" s="5">
        <v>18.895099999999999</v>
      </c>
      <c r="O99" s="5">
        <v>18.917141666666701</v>
      </c>
      <c r="P99" s="5">
        <v>19.502249512161502</v>
      </c>
      <c r="Q99" s="5">
        <v>20.353779166666701</v>
      </c>
      <c r="R99" s="5">
        <v>20.987158333333301</v>
      </c>
      <c r="S99" s="5">
        <v>21.945174999999999</v>
      </c>
      <c r="T99" s="5">
        <v>22.835018390426001</v>
      </c>
      <c r="U99" s="5">
        <v>23.4870839434552</v>
      </c>
      <c r="V99" s="5">
        <v>23.902728292543198</v>
      </c>
      <c r="W99" s="5">
        <v>24.508538914892601</v>
      </c>
      <c r="X99" s="5">
        <v>24.581880517284599</v>
      </c>
      <c r="Y99" s="5">
        <v>24.0166553242681</v>
      </c>
      <c r="Z99" s="5">
        <v>24.485873729113099</v>
      </c>
      <c r="AA99" s="5">
        <v>24.601646823681801</v>
      </c>
    </row>
    <row r="100" spans="1:27" ht="14.25" customHeight="1" x14ac:dyDescent="0.25">
      <c r="A100" s="2" t="s">
        <v>209</v>
      </c>
      <c r="B100" s="2" t="str">
        <f>VLOOKUP(A100,'Metadata - Countries'!A:B,2)</f>
        <v>Heavily indebted poor countries (HIPC)</v>
      </c>
      <c r="C100" s="2" t="s">
        <v>538</v>
      </c>
      <c r="D100" s="5">
        <v>0</v>
      </c>
      <c r="E100" s="5">
        <v>0</v>
      </c>
      <c r="F100" s="5">
        <v>0</v>
      </c>
      <c r="G100" s="5">
        <v>0</v>
      </c>
      <c r="H100" s="5">
        <v>0</v>
      </c>
      <c r="I100" s="5">
        <v>0</v>
      </c>
      <c r="J100" s="5">
        <v>0</v>
      </c>
      <c r="K100" s="5">
        <v>0</v>
      </c>
      <c r="L100" s="5">
        <v>0</v>
      </c>
      <c r="M100" s="5">
        <v>0</v>
      </c>
      <c r="N100" s="5">
        <v>0</v>
      </c>
      <c r="O100" s="5">
        <v>0</v>
      </c>
      <c r="P100" s="5">
        <v>0</v>
      </c>
      <c r="Q100" s="5">
        <v>0</v>
      </c>
      <c r="R100" s="5">
        <v>0</v>
      </c>
      <c r="S100" s="5">
        <v>0</v>
      </c>
      <c r="T100" s="5">
        <v>0</v>
      </c>
      <c r="U100" s="5">
        <v>0</v>
      </c>
      <c r="V100" s="5">
        <v>0</v>
      </c>
      <c r="W100" s="5">
        <v>0</v>
      </c>
      <c r="X100" s="5">
        <v>0</v>
      </c>
      <c r="Y100" s="5">
        <v>0</v>
      </c>
      <c r="Z100" s="5">
        <v>0</v>
      </c>
      <c r="AA100" s="5">
        <v>0</v>
      </c>
    </row>
    <row r="101" spans="1:27" ht="14.25" customHeight="1" x14ac:dyDescent="0.2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x14ac:dyDescent="0.2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x14ac:dyDescent="0.2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x14ac:dyDescent="0.2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x14ac:dyDescent="0.2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x14ac:dyDescent="0.2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x14ac:dyDescent="0.2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x14ac:dyDescent="0.2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x14ac:dyDescent="0.2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x14ac:dyDescent="0.2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x14ac:dyDescent="0.2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x14ac:dyDescent="0.2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4:27" ht="14.25" customHeight="1" x14ac:dyDescent="0.2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4:27" ht="14.25" customHeight="1" x14ac:dyDescent="0.2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4:27" ht="14.25" customHeight="1" x14ac:dyDescent="0.2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4:27" ht="14.25" customHeight="1" x14ac:dyDescent="0.2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4:27" ht="14.25" customHeight="1" x14ac:dyDescent="0.2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4:27" ht="14.25" customHeight="1" x14ac:dyDescent="0.2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4:27" ht="14.25" customHeight="1" x14ac:dyDescent="0.2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4:27" ht="14.25" customHeight="1" x14ac:dyDescent="0.2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4:27" ht="14.25" customHeight="1" x14ac:dyDescent="0.2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4:27" ht="14.25" customHeight="1" x14ac:dyDescent="0.2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4:27" ht="14.25" customHeight="1" x14ac:dyDescent="0.2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4:27" ht="14.25" customHeight="1" x14ac:dyDescent="0.2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4:27" ht="14.25" customHeight="1" x14ac:dyDescent="0.2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4:27" ht="14.25" customHeight="1" x14ac:dyDescent="0.2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4:27" ht="14.25" customHeight="1" x14ac:dyDescent="0.2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4:27" ht="14.25" customHeight="1" x14ac:dyDescent="0.2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4:27" ht="14.25" customHeight="1" x14ac:dyDescent="0.2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4:27" ht="14.25" customHeight="1" x14ac:dyDescent="0.2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4:27" ht="14.25" customHeight="1" x14ac:dyDescent="0.2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4:27" ht="14.25" customHeight="1" x14ac:dyDescent="0.2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4:27" ht="14.25" customHeight="1" x14ac:dyDescent="0.2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4:27" ht="14.25" customHeight="1" x14ac:dyDescent="0.2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4:27" ht="14.25" customHeight="1" x14ac:dyDescent="0.2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4:27" ht="14.25" customHeight="1" x14ac:dyDescent="0.2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4:27" ht="14.25" customHeight="1" x14ac:dyDescent="0.2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4:27" ht="14.25" customHeight="1" x14ac:dyDescent="0.2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4:27" ht="14.25" customHeight="1" x14ac:dyDescent="0.2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4:27" ht="14.25" customHeight="1" x14ac:dyDescent="0.2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4:27" ht="14.25" customHeight="1" x14ac:dyDescent="0.2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4:27" ht="14.25" customHeight="1" x14ac:dyDescent="0.2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4:27" ht="14.25" customHeight="1" x14ac:dyDescent="0.2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4:27" ht="14.25" customHeight="1" x14ac:dyDescent="0.2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4:27" ht="14.25" customHeight="1" x14ac:dyDescent="0.2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4:27" ht="14.25" customHeight="1" x14ac:dyDescent="0.2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4:27" ht="14.25" customHeight="1" x14ac:dyDescent="0.2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4:27" ht="14.25" customHeight="1" x14ac:dyDescent="0.2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4:27" ht="14.25" customHeight="1" x14ac:dyDescent="0.2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4:27" ht="14.25" customHeight="1" x14ac:dyDescent="0.2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4:27" ht="14.25" customHeight="1" x14ac:dyDescent="0.2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4:27" ht="14.25" customHeight="1" x14ac:dyDescent="0.2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4:27" ht="14.25" customHeight="1" x14ac:dyDescent="0.2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4:27" ht="14.25" customHeight="1" x14ac:dyDescent="0.2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4:27" ht="14.25" customHeight="1" x14ac:dyDescent="0.2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4:27" ht="14.25" customHeight="1" x14ac:dyDescent="0.2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4:27" ht="14.25" customHeight="1" x14ac:dyDescent="0.2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4:27" ht="14.25" customHeight="1" x14ac:dyDescent="0.2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4:27" ht="14.25" customHeight="1" x14ac:dyDescent="0.2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4:27" ht="14.25" customHeight="1" x14ac:dyDescent="0.2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4:27" ht="14.25" customHeight="1" x14ac:dyDescent="0.2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4:27" ht="14.25" customHeight="1" x14ac:dyDescent="0.2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4:27" ht="14.25" customHeight="1" x14ac:dyDescent="0.2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4:27" ht="14.25" customHeight="1" x14ac:dyDescent="0.2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4:27" ht="14.25" customHeight="1" x14ac:dyDescent="0.2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4:27" ht="14.25" customHeight="1" x14ac:dyDescent="0.2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4:27" ht="14.25" customHeight="1" x14ac:dyDescent="0.2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4:27" ht="14.25" customHeight="1" x14ac:dyDescent="0.2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4:27" ht="14.25" customHeight="1" x14ac:dyDescent="0.2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4:27" ht="14.25" customHeight="1" x14ac:dyDescent="0.2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4:27" ht="14.25" customHeight="1" x14ac:dyDescent="0.2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4:27" ht="14.25" customHeight="1" x14ac:dyDescent="0.2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4:27" ht="14.25" customHeight="1" x14ac:dyDescent="0.2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4:27" ht="14.25" customHeight="1" x14ac:dyDescent="0.2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4:27" ht="14.25" customHeight="1" x14ac:dyDescent="0.2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4:27" ht="14.25" customHeight="1" x14ac:dyDescent="0.2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4:27" ht="14.25" customHeight="1" x14ac:dyDescent="0.2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4:27" ht="14.25" customHeight="1" x14ac:dyDescent="0.2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4:27" ht="14.25" customHeight="1" x14ac:dyDescent="0.2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4:27" ht="14.25" customHeight="1" x14ac:dyDescent="0.2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4:27" ht="14.25" customHeight="1" x14ac:dyDescent="0.2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4:27" ht="14.25" customHeight="1" x14ac:dyDescent="0.2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4:27" ht="14.25" customHeight="1" x14ac:dyDescent="0.2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4:27" ht="14.25" customHeight="1" x14ac:dyDescent="0.2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4:27" ht="14.25" customHeight="1" x14ac:dyDescent="0.2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4:27" ht="14.25" customHeight="1" x14ac:dyDescent="0.2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4:27" ht="14.25" customHeight="1" x14ac:dyDescent="0.2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4:27" ht="14.25" customHeight="1" x14ac:dyDescent="0.2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4:27" ht="14.25" customHeight="1" x14ac:dyDescent="0.2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4:27" ht="14.25" customHeight="1" x14ac:dyDescent="0.2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4:27" ht="14.25" customHeight="1" x14ac:dyDescent="0.2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4:27" ht="14.25" customHeight="1" x14ac:dyDescent="0.2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4:27" ht="14.25" customHeight="1" x14ac:dyDescent="0.2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4:27" ht="14.25" customHeight="1" x14ac:dyDescent="0.2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4:27" ht="14.25" customHeight="1" x14ac:dyDescent="0.2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4:27" ht="14.25" customHeight="1" x14ac:dyDescent="0.2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4:27" ht="14.25" customHeight="1" x14ac:dyDescent="0.2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4:27" ht="14.25" customHeight="1" x14ac:dyDescent="0.2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4:27" ht="14.25" customHeight="1" x14ac:dyDescent="0.2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4:27" ht="14.25" customHeight="1" x14ac:dyDescent="0.2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4:27" ht="14.25" customHeight="1" x14ac:dyDescent="0.2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4:27" ht="14.25" customHeight="1" x14ac:dyDescent="0.2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4:27" ht="14.25" customHeight="1" x14ac:dyDescent="0.2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4:27" ht="14.25" customHeight="1" x14ac:dyDescent="0.2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4:27" ht="14.25" customHeight="1" x14ac:dyDescent="0.2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4:27" ht="14.25" customHeight="1" x14ac:dyDescent="0.2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4:27" ht="14.25" customHeight="1" x14ac:dyDescent="0.2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4:27" ht="14.25" customHeight="1" x14ac:dyDescent="0.2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4:27" ht="14.25" customHeight="1" x14ac:dyDescent="0.2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4:27" ht="14.25" customHeight="1" x14ac:dyDescent="0.2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4:27" ht="14.25" customHeight="1" x14ac:dyDescent="0.2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4:27" ht="14.25" customHeight="1" x14ac:dyDescent="0.2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4:27" ht="14.25" customHeight="1" x14ac:dyDescent="0.2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4:27" ht="14.25" customHeight="1" x14ac:dyDescent="0.2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4:27" ht="14.25" customHeight="1" x14ac:dyDescent="0.2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4:27" ht="14.25" customHeight="1" x14ac:dyDescent="0.2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4:27" ht="14.25" customHeight="1" x14ac:dyDescent="0.2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4:27" ht="14.25" customHeight="1" x14ac:dyDescent="0.2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4:27" ht="14.25" customHeight="1" x14ac:dyDescent="0.2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4:27" ht="14.25" customHeight="1" x14ac:dyDescent="0.2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4:27" ht="14.25" customHeight="1" x14ac:dyDescent="0.2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4:27" ht="14.25" customHeight="1" x14ac:dyDescent="0.2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4:27" ht="14.25" customHeight="1" x14ac:dyDescent="0.2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4:27" ht="14.25" customHeight="1" x14ac:dyDescent="0.2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4:27" ht="14.25" customHeight="1" x14ac:dyDescent="0.2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4:27" ht="14.25" customHeight="1" x14ac:dyDescent="0.2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4:27" ht="14.25" customHeight="1" x14ac:dyDescent="0.2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4:27" ht="14.25" customHeight="1" x14ac:dyDescent="0.2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4:27" ht="14.25" customHeight="1" x14ac:dyDescent="0.2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4:27" ht="14.25" customHeight="1" x14ac:dyDescent="0.2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4:27" ht="14.25" customHeight="1" x14ac:dyDescent="0.2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4:27" ht="14.25" customHeight="1" x14ac:dyDescent="0.2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4:27" ht="14.25" customHeight="1" x14ac:dyDescent="0.2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4:27" ht="14.25" customHeight="1" x14ac:dyDescent="0.2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4:27" ht="14.25" customHeight="1" x14ac:dyDescent="0.2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4:27" ht="14.25" customHeight="1" x14ac:dyDescent="0.2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4:27" ht="14.25" customHeight="1" x14ac:dyDescent="0.2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4:27" ht="14.25" customHeight="1" x14ac:dyDescent="0.2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4:27" ht="14.25" customHeight="1" x14ac:dyDescent="0.2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4:27" ht="14.25" customHeight="1" x14ac:dyDescent="0.2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4:27" ht="14.25" customHeight="1" x14ac:dyDescent="0.2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4:27" ht="14.25" customHeight="1" x14ac:dyDescent="0.2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4:27" ht="14.25" customHeight="1" x14ac:dyDescent="0.2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4:27" ht="14.25" customHeight="1" x14ac:dyDescent="0.2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4:27" ht="14.25" customHeight="1" x14ac:dyDescent="0.2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4:27" ht="14.25" customHeight="1" x14ac:dyDescent="0.2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4:27" ht="14.25" customHeight="1" x14ac:dyDescent="0.2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4:27" ht="14.25" customHeight="1" x14ac:dyDescent="0.2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4:27" ht="14.25" customHeight="1" x14ac:dyDescent="0.2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4:27" ht="14.25" customHeight="1" x14ac:dyDescent="0.2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4:27" ht="14.25" customHeight="1" x14ac:dyDescent="0.2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4:27" ht="14.25" customHeight="1" x14ac:dyDescent="0.2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4:27" ht="14.25" customHeight="1" x14ac:dyDescent="0.2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4:27" ht="14.25" customHeight="1" x14ac:dyDescent="0.2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4:27" ht="14.25" customHeight="1" x14ac:dyDescent="0.2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4:27" ht="14.25" customHeight="1" x14ac:dyDescent="0.2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4:27" ht="14.25" customHeight="1" x14ac:dyDescent="0.2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4:27" ht="14.25" customHeight="1" x14ac:dyDescent="0.2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4:27" ht="14.25" customHeight="1" x14ac:dyDescent="0.2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4:27" ht="14.25" customHeight="1" x14ac:dyDescent="0.2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4:27" ht="14.25" customHeight="1" x14ac:dyDescent="0.2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4:27" ht="14.25" customHeight="1" x14ac:dyDescent="0.2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4:27" ht="14.25" customHeight="1" x14ac:dyDescent="0.2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4:27" ht="14.25" customHeight="1" x14ac:dyDescent="0.2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4:27" ht="14.25" customHeight="1" x14ac:dyDescent="0.2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4:27" ht="14.25" customHeight="1" x14ac:dyDescent="0.2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4:27" ht="14.25" customHeight="1" x14ac:dyDescent="0.2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4:27" ht="14.25" customHeight="1" x14ac:dyDescent="0.2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4:27" ht="14.25" customHeight="1" x14ac:dyDescent="0.2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4:27" ht="14.25" customHeight="1" x14ac:dyDescent="0.2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4:27" ht="14.25" customHeight="1" x14ac:dyDescent="0.2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4:27" ht="14.25" customHeight="1" x14ac:dyDescent="0.2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4:27" ht="14.25" customHeight="1" x14ac:dyDescent="0.2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4:27" ht="14.25" customHeight="1" x14ac:dyDescent="0.2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4:27" ht="14.25" customHeight="1" x14ac:dyDescent="0.2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4:27" ht="14.25" customHeight="1" x14ac:dyDescent="0.2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4:27" ht="14.25" customHeight="1" x14ac:dyDescent="0.2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4:27" ht="14.25" customHeight="1" x14ac:dyDescent="0.2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4:27" ht="14.25" customHeight="1" x14ac:dyDescent="0.2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4:27" ht="14.25" customHeight="1" x14ac:dyDescent="0.2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4:27" ht="14.25" customHeight="1" x14ac:dyDescent="0.2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4:27" ht="14.25" customHeight="1" x14ac:dyDescent="0.2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4:27" ht="14.25" customHeight="1" x14ac:dyDescent="0.2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4:27" ht="14.25" customHeight="1" x14ac:dyDescent="0.2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4:27" ht="14.25" customHeight="1" x14ac:dyDescent="0.2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4:27" ht="14.25" customHeight="1" x14ac:dyDescent="0.2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4:27" ht="14.25" customHeight="1" x14ac:dyDescent="0.2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4:27" ht="14.25" customHeight="1" x14ac:dyDescent="0.2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4:27" ht="14.25" customHeight="1" x14ac:dyDescent="0.2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4:27" ht="14.25" customHeight="1" x14ac:dyDescent="0.2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4:27" ht="14.25" customHeight="1" x14ac:dyDescent="0.2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4:27" ht="14.25" customHeight="1" x14ac:dyDescent="0.2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4:27" ht="14.25" customHeight="1" x14ac:dyDescent="0.2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4:27" ht="14.25" customHeight="1" x14ac:dyDescent="0.2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4:27" ht="14.25" customHeight="1" x14ac:dyDescent="0.2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4:27" ht="14.25" customHeight="1" x14ac:dyDescent="0.2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4:27" ht="14.25" customHeight="1" x14ac:dyDescent="0.2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4:27" ht="14.25" customHeight="1" x14ac:dyDescent="0.2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4:27" ht="14.25" customHeight="1" x14ac:dyDescent="0.2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4:27" ht="14.25" customHeight="1" x14ac:dyDescent="0.2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4:27" ht="14.25" customHeight="1" x14ac:dyDescent="0.2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4:27" ht="14.25" customHeight="1" x14ac:dyDescent="0.2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4:27" ht="14.25" customHeight="1" x14ac:dyDescent="0.2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4:27" ht="14.25" customHeight="1" x14ac:dyDescent="0.2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4:27" ht="14.25" customHeight="1" x14ac:dyDescent="0.2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4:27" ht="14.25" customHeight="1" x14ac:dyDescent="0.2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4:27" ht="14.25" customHeight="1" x14ac:dyDescent="0.2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4:27" ht="14.25" customHeight="1" x14ac:dyDescent="0.2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4:27" ht="14.25" customHeight="1" x14ac:dyDescent="0.2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4:27" ht="14.25" customHeight="1" x14ac:dyDescent="0.2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4:27" ht="14.25" customHeight="1" x14ac:dyDescent="0.2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4:27" ht="14.25" customHeight="1" x14ac:dyDescent="0.2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4:27" ht="14.25" customHeight="1" x14ac:dyDescent="0.2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4:27" ht="14.25" customHeight="1" x14ac:dyDescent="0.2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4:27" ht="14.25" customHeight="1" x14ac:dyDescent="0.2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4:27" ht="14.25" customHeight="1" x14ac:dyDescent="0.2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4:27" ht="14.25" customHeight="1" x14ac:dyDescent="0.2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4:27" ht="14.25" customHeight="1" x14ac:dyDescent="0.2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4:27" ht="14.25" customHeight="1" x14ac:dyDescent="0.2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4:27" ht="14.25" customHeight="1" x14ac:dyDescent="0.2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4:27" ht="14.25" customHeight="1" x14ac:dyDescent="0.2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4:27" ht="14.25" customHeight="1" x14ac:dyDescent="0.2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4:27" ht="14.25" customHeight="1" x14ac:dyDescent="0.2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4:27" ht="14.25" customHeight="1" x14ac:dyDescent="0.2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4:27" ht="14.25" customHeight="1" x14ac:dyDescent="0.2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4:27" ht="14.25" customHeight="1" x14ac:dyDescent="0.2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4:27" ht="14.25" customHeight="1" x14ac:dyDescent="0.2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4:27" ht="14.25" customHeight="1" x14ac:dyDescent="0.2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4:27" ht="14.25" customHeight="1" x14ac:dyDescent="0.2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4:27" ht="14.25" customHeight="1" x14ac:dyDescent="0.2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4:27" ht="14.25" customHeight="1" x14ac:dyDescent="0.2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4:27" ht="14.25" customHeight="1" x14ac:dyDescent="0.2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4:27" ht="14.25" customHeight="1" x14ac:dyDescent="0.2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4:27" ht="14.25" customHeight="1" x14ac:dyDescent="0.2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4:27" ht="14.25" customHeight="1" x14ac:dyDescent="0.2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4:27" ht="14.25" customHeight="1" x14ac:dyDescent="0.2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4:27" ht="14.25" customHeight="1" x14ac:dyDescent="0.2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4:27" ht="14.25" customHeight="1" x14ac:dyDescent="0.2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4:27" ht="14.25" customHeight="1" x14ac:dyDescent="0.2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4:27" ht="14.25" customHeight="1" x14ac:dyDescent="0.2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4:27" ht="14.25" customHeight="1" x14ac:dyDescent="0.2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4:27" ht="14.25" customHeight="1" x14ac:dyDescent="0.2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4:27" ht="14.25" customHeight="1" x14ac:dyDescent="0.2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4:27" ht="14.25" customHeight="1" x14ac:dyDescent="0.2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4:27" ht="14.25" customHeight="1" x14ac:dyDescent="0.2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4:27" ht="14.25" customHeight="1" x14ac:dyDescent="0.2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4:27" ht="14.25" customHeight="1" x14ac:dyDescent="0.2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4:27" ht="14.25" customHeight="1" x14ac:dyDescent="0.2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4:27" ht="14.25" customHeight="1" x14ac:dyDescent="0.2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4:27" ht="14.25" customHeight="1" x14ac:dyDescent="0.2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4:27" ht="14.25" customHeight="1" x14ac:dyDescent="0.2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4:27" ht="14.25" customHeight="1" x14ac:dyDescent="0.2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4:27" ht="14.25" customHeight="1" x14ac:dyDescent="0.2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4:27" ht="14.25" customHeight="1" x14ac:dyDescent="0.2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4:27" ht="14.25" customHeight="1" x14ac:dyDescent="0.2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4:27" ht="14.25" customHeight="1" x14ac:dyDescent="0.2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4:27" ht="14.25" customHeight="1" x14ac:dyDescent="0.2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4:27" ht="14.25" customHeight="1" x14ac:dyDescent="0.2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4:27" ht="14.25" customHeight="1" x14ac:dyDescent="0.2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4:27" ht="14.25" customHeight="1" x14ac:dyDescent="0.2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4:27" ht="14.25" customHeight="1" x14ac:dyDescent="0.2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4:27" ht="14.25" customHeight="1" x14ac:dyDescent="0.2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4:27" ht="14.25" customHeight="1" x14ac:dyDescent="0.2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4:27" ht="14.25" customHeight="1" x14ac:dyDescent="0.2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4:27" ht="14.25" customHeight="1" x14ac:dyDescent="0.2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4:27" ht="14.25" customHeight="1" x14ac:dyDescent="0.2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4:27" ht="14.25" customHeight="1" x14ac:dyDescent="0.2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4:27" ht="14.25" customHeight="1" x14ac:dyDescent="0.2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4:27" ht="14.25" customHeight="1" x14ac:dyDescent="0.2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4:27" ht="14.25" customHeight="1" x14ac:dyDescent="0.2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4:27" ht="14.25" customHeight="1" x14ac:dyDescent="0.2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4:27" ht="14.25" customHeight="1" x14ac:dyDescent="0.2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4:27" ht="14.25" customHeight="1" x14ac:dyDescent="0.2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4:27" ht="14.25" customHeight="1" x14ac:dyDescent="0.2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4:27" ht="14.25" customHeight="1" x14ac:dyDescent="0.2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4:27" ht="14.25" customHeight="1" x14ac:dyDescent="0.2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4:27" ht="14.25" customHeight="1" x14ac:dyDescent="0.2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4:27" ht="14.25" customHeight="1" x14ac:dyDescent="0.2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4:27" ht="14.25" customHeight="1" x14ac:dyDescent="0.2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4:27" ht="14.25" customHeight="1" x14ac:dyDescent="0.2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4:27" ht="14.25" customHeight="1" x14ac:dyDescent="0.2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4:27" ht="14.25" customHeight="1" x14ac:dyDescent="0.2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4:27" ht="14.25" customHeight="1" x14ac:dyDescent="0.2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4:27" ht="14.25" customHeight="1" x14ac:dyDescent="0.2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4:27" ht="14.25" customHeight="1" x14ac:dyDescent="0.2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4:27" ht="14.25" customHeight="1" x14ac:dyDescent="0.2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4:27" ht="14.25" customHeight="1" x14ac:dyDescent="0.2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4:27" ht="14.25" customHeight="1" x14ac:dyDescent="0.2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4:27" ht="14.25" customHeight="1" x14ac:dyDescent="0.2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4:27" ht="14.25" customHeight="1" x14ac:dyDescent="0.2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4:27" ht="14.25" customHeight="1" x14ac:dyDescent="0.2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4:27" ht="14.25" customHeight="1" x14ac:dyDescent="0.2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4:27" ht="14.25" customHeight="1" x14ac:dyDescent="0.2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4:27" ht="14.25" customHeight="1" x14ac:dyDescent="0.2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4:27" ht="14.25" customHeight="1" x14ac:dyDescent="0.2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4:27" ht="14.25" customHeight="1" x14ac:dyDescent="0.2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4:27" ht="14.25" customHeight="1" x14ac:dyDescent="0.2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4:27" ht="14.25" customHeight="1" x14ac:dyDescent="0.2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4:27" ht="14.25" customHeight="1" x14ac:dyDescent="0.2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4:27" ht="14.25" customHeight="1" x14ac:dyDescent="0.2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4:27" ht="14.25" customHeight="1" x14ac:dyDescent="0.2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4:27" ht="14.25" customHeight="1" x14ac:dyDescent="0.2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4:27" ht="14.25" customHeight="1" x14ac:dyDescent="0.2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4:27" ht="14.25" customHeight="1" x14ac:dyDescent="0.2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4:27" ht="14.25" customHeight="1" x14ac:dyDescent="0.2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4:27" ht="14.25" customHeight="1" x14ac:dyDescent="0.2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4:27" ht="14.25" customHeight="1" x14ac:dyDescent="0.2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4:27" ht="14.25" customHeight="1" x14ac:dyDescent="0.2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4:27" ht="14.25" customHeight="1" x14ac:dyDescent="0.2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4:27" ht="14.25" customHeight="1" x14ac:dyDescent="0.2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4:27" ht="14.25" customHeight="1" x14ac:dyDescent="0.2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4:27" ht="14.25" customHeight="1" x14ac:dyDescent="0.2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4:27" ht="14.25" customHeight="1" x14ac:dyDescent="0.2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4:27" ht="14.25" customHeight="1" x14ac:dyDescent="0.2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4:27" ht="14.25" customHeight="1" x14ac:dyDescent="0.2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4:27" ht="14.25" customHeight="1" x14ac:dyDescent="0.2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4:27" ht="14.25" customHeight="1" x14ac:dyDescent="0.2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4:27" ht="14.25" customHeight="1" x14ac:dyDescent="0.2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4:27" ht="14.25" customHeight="1" x14ac:dyDescent="0.2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4:27" ht="14.25" customHeight="1" x14ac:dyDescent="0.2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4:27" ht="14.25" customHeight="1" x14ac:dyDescent="0.2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4:27" ht="14.25" customHeight="1" x14ac:dyDescent="0.2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4:27" ht="14.25" customHeight="1" x14ac:dyDescent="0.2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4:27" ht="14.25" customHeight="1" x14ac:dyDescent="0.2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4:27" ht="14.25" customHeight="1" x14ac:dyDescent="0.2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4:27" ht="14.25" customHeight="1" x14ac:dyDescent="0.2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4:27" ht="14.25" customHeight="1" x14ac:dyDescent="0.2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4:27" ht="14.25" customHeight="1" x14ac:dyDescent="0.2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4:27" ht="14.25" customHeight="1" x14ac:dyDescent="0.2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4:27" ht="14.25" customHeight="1" x14ac:dyDescent="0.2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4:27" ht="14.25" customHeight="1" x14ac:dyDescent="0.2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4:27" ht="14.25" customHeight="1" x14ac:dyDescent="0.2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4:27" ht="14.25" customHeight="1" x14ac:dyDescent="0.2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4:27" ht="14.25" customHeight="1" x14ac:dyDescent="0.2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4:27" ht="14.25" customHeight="1" x14ac:dyDescent="0.2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4:27" ht="14.25" customHeight="1" x14ac:dyDescent="0.2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4:27" ht="14.25" customHeight="1" x14ac:dyDescent="0.2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4:27" ht="14.25" customHeight="1" x14ac:dyDescent="0.2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4:27" ht="14.25" customHeight="1" x14ac:dyDescent="0.2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4:27" ht="14.25" customHeight="1" x14ac:dyDescent="0.2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4:27" ht="14.25" customHeight="1" x14ac:dyDescent="0.2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4:27" ht="14.25" customHeight="1" x14ac:dyDescent="0.2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4:27" ht="14.25" customHeight="1" x14ac:dyDescent="0.2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4:27" ht="14.25" customHeight="1" x14ac:dyDescent="0.2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4:27" ht="14.25" customHeight="1" x14ac:dyDescent="0.2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4:27" ht="14.25" customHeight="1" x14ac:dyDescent="0.2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4:27" ht="14.25" customHeight="1" x14ac:dyDescent="0.2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4:27" ht="14.25" customHeight="1" x14ac:dyDescent="0.2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4:27" ht="14.25" customHeight="1" x14ac:dyDescent="0.2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4:27" ht="14.25" customHeight="1" x14ac:dyDescent="0.2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4:27" ht="14.25" customHeight="1" x14ac:dyDescent="0.2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4:27" ht="14.25" customHeight="1" x14ac:dyDescent="0.2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4:27" ht="14.25" customHeight="1" x14ac:dyDescent="0.2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4:27" ht="14.25" customHeight="1" x14ac:dyDescent="0.2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4:27" ht="14.25" customHeight="1" x14ac:dyDescent="0.2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4:27" ht="14.25" customHeight="1" x14ac:dyDescent="0.2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4:27" ht="14.25" customHeight="1" x14ac:dyDescent="0.2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4:27" ht="14.25" customHeight="1" x14ac:dyDescent="0.2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4:27" ht="14.25" customHeight="1" x14ac:dyDescent="0.2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4:27" ht="14.25" customHeight="1" x14ac:dyDescent="0.2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4:27" ht="14.25" customHeight="1" x14ac:dyDescent="0.2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4:27" ht="14.25" customHeight="1" x14ac:dyDescent="0.2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4:27" ht="14.25" customHeight="1" x14ac:dyDescent="0.2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4:27" ht="14.25" customHeight="1" x14ac:dyDescent="0.2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4:27" ht="14.25" customHeight="1" x14ac:dyDescent="0.2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4:27" ht="14.25" customHeight="1" x14ac:dyDescent="0.2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4:27" ht="14.25" customHeight="1" x14ac:dyDescent="0.2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4:27" ht="14.25" customHeight="1" x14ac:dyDescent="0.2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4:27" ht="14.25" customHeight="1" x14ac:dyDescent="0.2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4:27" ht="14.25" customHeight="1" x14ac:dyDescent="0.2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4:27" ht="14.25" customHeight="1" x14ac:dyDescent="0.2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4:27" ht="14.25" customHeight="1" x14ac:dyDescent="0.2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4:27" ht="14.25" customHeight="1" x14ac:dyDescent="0.2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4:27" ht="14.25" customHeight="1" x14ac:dyDescent="0.2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4:27" ht="14.25" customHeight="1" x14ac:dyDescent="0.2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4:27" ht="14.25" customHeight="1" x14ac:dyDescent="0.2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4:27" ht="14.25" customHeight="1" x14ac:dyDescent="0.2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4:27" ht="14.25" customHeight="1" x14ac:dyDescent="0.2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4:27" ht="14.25" customHeight="1" x14ac:dyDescent="0.2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4:27" ht="14.25" customHeight="1" x14ac:dyDescent="0.2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4:27" ht="14.25" customHeight="1" x14ac:dyDescent="0.2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4:27" ht="14.25" customHeight="1" x14ac:dyDescent="0.2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4:27" ht="14.25" customHeight="1" x14ac:dyDescent="0.2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4:27" ht="14.25" customHeight="1" x14ac:dyDescent="0.2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4:27" ht="14.25" customHeight="1" x14ac:dyDescent="0.2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4:27" ht="14.25" customHeight="1" x14ac:dyDescent="0.2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4:27" ht="14.25" customHeight="1" x14ac:dyDescent="0.2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4:27" ht="14.25" customHeight="1" x14ac:dyDescent="0.2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4:27" ht="14.25" customHeight="1" x14ac:dyDescent="0.2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4:27" ht="14.25" customHeight="1" x14ac:dyDescent="0.2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4:27" ht="14.25" customHeight="1" x14ac:dyDescent="0.2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4:27" ht="14.25" customHeight="1" x14ac:dyDescent="0.2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4:27" ht="14.25" customHeight="1" x14ac:dyDescent="0.2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4:27" ht="14.25" customHeight="1" x14ac:dyDescent="0.2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4:27" ht="14.25" customHeight="1" x14ac:dyDescent="0.2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4:27" ht="14.25" customHeight="1" x14ac:dyDescent="0.2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4:27" ht="14.25" customHeight="1" x14ac:dyDescent="0.2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4:27" ht="14.25" customHeight="1" x14ac:dyDescent="0.2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4:27" ht="14.25" customHeight="1" x14ac:dyDescent="0.2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4:27" ht="14.25" customHeight="1" x14ac:dyDescent="0.2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4:27" ht="14.25" customHeight="1" x14ac:dyDescent="0.2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4:27" ht="14.25" customHeight="1" x14ac:dyDescent="0.2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4:27" ht="14.25" customHeight="1" x14ac:dyDescent="0.2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4:27" ht="14.25" customHeight="1" x14ac:dyDescent="0.2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4:27" ht="14.25" customHeight="1" x14ac:dyDescent="0.2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4:27" ht="14.25" customHeight="1" x14ac:dyDescent="0.2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4:27" ht="14.25" customHeight="1" x14ac:dyDescent="0.2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4:27" ht="14.25" customHeight="1" x14ac:dyDescent="0.2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4:27" ht="14.25" customHeight="1" x14ac:dyDescent="0.2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4:27" ht="14.25" customHeight="1" x14ac:dyDescent="0.2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4:27" ht="14.25" customHeight="1" x14ac:dyDescent="0.2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4:27" ht="14.25" customHeight="1" x14ac:dyDescent="0.2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4:27" ht="14.25" customHeight="1" x14ac:dyDescent="0.2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4:27" ht="14.25" customHeight="1" x14ac:dyDescent="0.2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4:27" ht="14.25" customHeight="1" x14ac:dyDescent="0.2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4:27" ht="14.25" customHeight="1" x14ac:dyDescent="0.2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4:27" ht="14.25" customHeight="1" x14ac:dyDescent="0.2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4:27" ht="14.25" customHeight="1" x14ac:dyDescent="0.2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4:27" ht="14.25" customHeight="1" x14ac:dyDescent="0.2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4:27" ht="14.25" customHeight="1" x14ac:dyDescent="0.2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4:27" ht="14.25" customHeight="1" x14ac:dyDescent="0.2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4:27" ht="14.25" customHeight="1" x14ac:dyDescent="0.2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4:27" ht="14.25" customHeight="1" x14ac:dyDescent="0.2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4:27" ht="14.25" customHeight="1" x14ac:dyDescent="0.2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4:27" ht="14.25" customHeight="1" x14ac:dyDescent="0.2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4:27" ht="14.25" customHeight="1" x14ac:dyDescent="0.2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4:27" ht="14.25" customHeight="1" x14ac:dyDescent="0.2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4:27" ht="14.25" customHeight="1" x14ac:dyDescent="0.2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4:27" ht="14.25" customHeight="1" x14ac:dyDescent="0.2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4:27" ht="14.25" customHeight="1" x14ac:dyDescent="0.2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4:27" ht="14.25" customHeight="1" x14ac:dyDescent="0.2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4:27" ht="14.25" customHeight="1" x14ac:dyDescent="0.2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4:27" ht="14.25" customHeight="1" x14ac:dyDescent="0.2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4:27" ht="14.25" customHeight="1" x14ac:dyDescent="0.2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4:27" ht="14.25" customHeight="1" x14ac:dyDescent="0.2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4:27" ht="14.25" customHeight="1" x14ac:dyDescent="0.2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4:27" ht="14.25" customHeight="1" x14ac:dyDescent="0.2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4:27" ht="14.25" customHeight="1" x14ac:dyDescent="0.2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4:27" ht="14.25" customHeight="1" x14ac:dyDescent="0.2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4:27" ht="14.25" customHeight="1" x14ac:dyDescent="0.2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4:27" ht="14.25" customHeight="1" x14ac:dyDescent="0.2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4:27" ht="14.25" customHeight="1" x14ac:dyDescent="0.2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4:27" ht="14.25" customHeight="1" x14ac:dyDescent="0.2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4:27" ht="14.25" customHeight="1" x14ac:dyDescent="0.2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4:27" ht="14.25" customHeight="1" x14ac:dyDescent="0.2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4:27" ht="14.25" customHeight="1" x14ac:dyDescent="0.2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4:27" ht="14.25" customHeight="1" x14ac:dyDescent="0.2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4:27" ht="14.25" customHeight="1" x14ac:dyDescent="0.2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4:27" ht="14.25" customHeight="1" x14ac:dyDescent="0.2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4:27" ht="14.25" customHeight="1" x14ac:dyDescent="0.2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4:27" ht="14.25" customHeight="1" x14ac:dyDescent="0.2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4:27" ht="14.25" customHeight="1" x14ac:dyDescent="0.2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4:27" ht="14.25" customHeight="1" x14ac:dyDescent="0.2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4:27" ht="14.25" customHeight="1" x14ac:dyDescent="0.2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4:27" ht="14.25" customHeight="1" x14ac:dyDescent="0.2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4:27" ht="14.25" customHeight="1" x14ac:dyDescent="0.2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4:27" ht="14.25" customHeight="1" x14ac:dyDescent="0.2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4:27" ht="14.25" customHeight="1" x14ac:dyDescent="0.2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4:27" ht="14.25" customHeight="1" x14ac:dyDescent="0.2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4:27" ht="14.25" customHeight="1" x14ac:dyDescent="0.2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4:27" ht="14.25" customHeight="1" x14ac:dyDescent="0.2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4:27" ht="14.25" customHeight="1" x14ac:dyDescent="0.2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4:27" ht="14.25" customHeight="1" x14ac:dyDescent="0.2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4:27" ht="14.25" customHeight="1" x14ac:dyDescent="0.2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4:27" ht="14.25" customHeight="1" x14ac:dyDescent="0.2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4:27" ht="14.25" customHeight="1" x14ac:dyDescent="0.2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4:27" ht="14.25" customHeight="1" x14ac:dyDescent="0.2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4:27" ht="14.25" customHeight="1" x14ac:dyDescent="0.2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4:27" ht="14.25" customHeight="1" x14ac:dyDescent="0.2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4:27" ht="14.25" customHeight="1" x14ac:dyDescent="0.2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4:27" ht="14.25" customHeight="1" x14ac:dyDescent="0.2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4:27" ht="14.25" customHeight="1" x14ac:dyDescent="0.2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4:27" ht="14.25" customHeight="1" x14ac:dyDescent="0.2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4:27" ht="14.25" customHeight="1" x14ac:dyDescent="0.2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4:27" ht="14.25" customHeight="1" x14ac:dyDescent="0.2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4:27" ht="14.25" customHeight="1" x14ac:dyDescent="0.2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4:27" ht="14.25" customHeight="1" x14ac:dyDescent="0.2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4:27" ht="14.25" customHeight="1" x14ac:dyDescent="0.2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4:27" ht="14.25" customHeight="1" x14ac:dyDescent="0.2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4:27" ht="14.25" customHeight="1" x14ac:dyDescent="0.2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4:27" ht="14.25" customHeight="1" x14ac:dyDescent="0.2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4:27" ht="14.25" customHeight="1" x14ac:dyDescent="0.2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4:27" ht="14.25" customHeight="1" x14ac:dyDescent="0.2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4:27" ht="14.25" customHeight="1" x14ac:dyDescent="0.2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4:27" ht="14.25" customHeight="1" x14ac:dyDescent="0.2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4:27" ht="14.25" customHeight="1" x14ac:dyDescent="0.2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4:27" ht="14.25" customHeight="1" x14ac:dyDescent="0.2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4:27" ht="14.25" customHeight="1" x14ac:dyDescent="0.2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4:27" ht="14.25" customHeight="1" x14ac:dyDescent="0.2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4:27" ht="14.25" customHeight="1" x14ac:dyDescent="0.2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4:27" ht="14.25" customHeight="1" x14ac:dyDescent="0.2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4:27" ht="14.25" customHeight="1" x14ac:dyDescent="0.2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4:27" ht="14.25" customHeight="1" x14ac:dyDescent="0.2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4:27" ht="14.25" customHeight="1" x14ac:dyDescent="0.2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4:27" ht="14.25" customHeight="1" x14ac:dyDescent="0.2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4:27" ht="14.25" customHeight="1" x14ac:dyDescent="0.2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4:27" ht="14.25" customHeight="1" x14ac:dyDescent="0.2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4:27" ht="14.25" customHeight="1" x14ac:dyDescent="0.2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4:27" ht="14.25" customHeight="1" x14ac:dyDescent="0.2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4:27" ht="14.25" customHeight="1" x14ac:dyDescent="0.2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4:27" ht="14.25" customHeight="1" x14ac:dyDescent="0.2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4:27" ht="14.25" customHeight="1" x14ac:dyDescent="0.2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4:27" ht="14.25" customHeight="1" x14ac:dyDescent="0.2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4:27" ht="14.25" customHeight="1" x14ac:dyDescent="0.2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4:27" ht="14.25" customHeight="1" x14ac:dyDescent="0.2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4:27" ht="14.25" customHeight="1" x14ac:dyDescent="0.2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4:27" ht="14.25" customHeight="1" x14ac:dyDescent="0.2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4:27" ht="14.25" customHeight="1" x14ac:dyDescent="0.2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4:27" ht="14.25" customHeight="1" x14ac:dyDescent="0.2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4:27" ht="14.25" customHeight="1" x14ac:dyDescent="0.2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4:27" ht="14.25" customHeight="1" x14ac:dyDescent="0.2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4:27" ht="14.25" customHeight="1" x14ac:dyDescent="0.2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4:27" ht="14.25" customHeight="1" x14ac:dyDescent="0.2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4:27" ht="14.25" customHeight="1" x14ac:dyDescent="0.2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4:27" ht="14.25" customHeight="1" x14ac:dyDescent="0.2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4:27" ht="14.25" customHeight="1" x14ac:dyDescent="0.2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4:27" ht="14.25" customHeight="1" x14ac:dyDescent="0.2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4:27" ht="14.25" customHeight="1" x14ac:dyDescent="0.2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4:27" ht="14.25" customHeight="1" x14ac:dyDescent="0.2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4:27" ht="14.25" customHeight="1" x14ac:dyDescent="0.2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4:27" ht="14.25" customHeight="1" x14ac:dyDescent="0.2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4:27" ht="14.25" customHeight="1" x14ac:dyDescent="0.2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4:27" ht="14.25" customHeight="1" x14ac:dyDescent="0.2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4:27" ht="14.25" customHeight="1" x14ac:dyDescent="0.2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4:27" ht="14.25" customHeight="1" x14ac:dyDescent="0.2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4:27" ht="14.25" customHeight="1" x14ac:dyDescent="0.2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4:27" ht="14.25" customHeight="1" x14ac:dyDescent="0.2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4:27" ht="14.25" customHeight="1" x14ac:dyDescent="0.2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4:27" ht="14.25" customHeight="1" x14ac:dyDescent="0.2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4:27" ht="14.25" customHeight="1" x14ac:dyDescent="0.2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4:27" ht="14.25" customHeight="1" x14ac:dyDescent="0.2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4:27" ht="14.25" customHeight="1" x14ac:dyDescent="0.2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4:27" ht="14.25" customHeight="1" x14ac:dyDescent="0.2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4:27" ht="14.25" customHeight="1" x14ac:dyDescent="0.2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4:27" ht="14.25" customHeight="1" x14ac:dyDescent="0.2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4:27" ht="14.25" customHeight="1" x14ac:dyDescent="0.2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4:27" ht="14.25" customHeight="1" x14ac:dyDescent="0.2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4:27" ht="14.25" customHeight="1" x14ac:dyDescent="0.2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4:27" ht="14.25" customHeight="1" x14ac:dyDescent="0.2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4:27" ht="14.25" customHeight="1" x14ac:dyDescent="0.2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4:27" ht="14.25" customHeight="1" x14ac:dyDescent="0.2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4:27" ht="14.25" customHeight="1" x14ac:dyDescent="0.2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4:27" ht="14.25" customHeight="1" x14ac:dyDescent="0.2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4:27" ht="14.25" customHeight="1" x14ac:dyDescent="0.2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4:27" ht="14.25" customHeight="1" x14ac:dyDescent="0.2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4:27" ht="14.25" customHeight="1" x14ac:dyDescent="0.2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4:27" ht="14.25" customHeight="1" x14ac:dyDescent="0.2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4:27" ht="14.25" customHeight="1" x14ac:dyDescent="0.2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4:27" ht="14.25" customHeight="1" x14ac:dyDescent="0.2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4:27" ht="14.25" customHeight="1" x14ac:dyDescent="0.2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4:27" ht="14.25" customHeight="1" x14ac:dyDescent="0.2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4:27" ht="14.25" customHeight="1" x14ac:dyDescent="0.2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4:27" ht="14.25" customHeight="1" x14ac:dyDescent="0.2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4:27" ht="14.25" customHeight="1" x14ac:dyDescent="0.2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4:27" ht="14.25" customHeight="1" x14ac:dyDescent="0.2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4:27" ht="14.25" customHeight="1" x14ac:dyDescent="0.2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4:27" ht="14.25" customHeight="1" x14ac:dyDescent="0.2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4:27" ht="14.25" customHeight="1" x14ac:dyDescent="0.2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4:27" ht="14.25" customHeight="1" x14ac:dyDescent="0.2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4:27" ht="14.25" customHeight="1" x14ac:dyDescent="0.2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4:27" ht="14.25" customHeight="1" x14ac:dyDescent="0.2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4:27" ht="14.25" customHeight="1" x14ac:dyDescent="0.2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4:27" ht="14.25" customHeight="1" x14ac:dyDescent="0.2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4:27" ht="14.25" customHeight="1" x14ac:dyDescent="0.2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4:27" ht="14.25" customHeight="1" x14ac:dyDescent="0.2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4:27" ht="14.25" customHeight="1" x14ac:dyDescent="0.2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4:27" ht="14.25" customHeight="1" x14ac:dyDescent="0.2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4:27" ht="14.25" customHeight="1" x14ac:dyDescent="0.2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4:27" ht="14.25" customHeight="1" x14ac:dyDescent="0.2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4:27" ht="14.25" customHeight="1" x14ac:dyDescent="0.2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4:27" ht="14.25" customHeight="1" x14ac:dyDescent="0.2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4:27" ht="14.25" customHeight="1" x14ac:dyDescent="0.2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4:27" ht="14.25" customHeight="1" x14ac:dyDescent="0.2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4:27" ht="14.25" customHeight="1" x14ac:dyDescent="0.2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4:27" ht="14.25" customHeight="1" x14ac:dyDescent="0.2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4:27" ht="14.25" customHeight="1" x14ac:dyDescent="0.2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4:27" ht="14.25" customHeight="1" x14ac:dyDescent="0.2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4:27" ht="14.25" customHeight="1" x14ac:dyDescent="0.2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4:27" ht="14.25" customHeight="1" x14ac:dyDescent="0.2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4:27" ht="14.25" customHeight="1" x14ac:dyDescent="0.2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4:27" ht="14.25" customHeight="1" x14ac:dyDescent="0.2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4:27" ht="14.25" customHeight="1" x14ac:dyDescent="0.2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4:27" ht="14.25" customHeight="1" x14ac:dyDescent="0.2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4:27" ht="14.25" customHeight="1" x14ac:dyDescent="0.2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4:27" ht="14.25" customHeight="1" x14ac:dyDescent="0.2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4:27" ht="14.25" customHeight="1" x14ac:dyDescent="0.2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4:27" ht="14.25" customHeight="1" x14ac:dyDescent="0.2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4:27" ht="14.25" customHeight="1" x14ac:dyDescent="0.2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4:27" ht="14.25" customHeight="1" x14ac:dyDescent="0.2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4:27" ht="14.25" customHeight="1" x14ac:dyDescent="0.2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4:27" ht="14.25" customHeight="1" x14ac:dyDescent="0.2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4:27" ht="14.25" customHeight="1" x14ac:dyDescent="0.2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4:27" ht="14.25" customHeight="1" x14ac:dyDescent="0.2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4:27" ht="14.25" customHeight="1" x14ac:dyDescent="0.2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4:27" ht="14.25" customHeight="1" x14ac:dyDescent="0.2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4:27" ht="14.25" customHeight="1" x14ac:dyDescent="0.2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4:27" ht="14.25" customHeight="1" x14ac:dyDescent="0.2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4:27" ht="14.25" customHeight="1" x14ac:dyDescent="0.2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4:27" ht="14.25" customHeight="1" x14ac:dyDescent="0.2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4:27" ht="14.25" customHeight="1" x14ac:dyDescent="0.2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4:27" ht="14.25" customHeight="1" x14ac:dyDescent="0.2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4:27" ht="14.25" customHeight="1" x14ac:dyDescent="0.2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4:27" ht="14.25" customHeight="1" x14ac:dyDescent="0.2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4:27" ht="14.25" customHeight="1" x14ac:dyDescent="0.2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4:27" ht="14.25" customHeight="1" x14ac:dyDescent="0.2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4:27" ht="14.25" customHeight="1" x14ac:dyDescent="0.2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4:27" ht="14.25" customHeight="1" x14ac:dyDescent="0.2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4:27" ht="14.25" customHeight="1" x14ac:dyDescent="0.2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4:27" ht="14.25" customHeight="1" x14ac:dyDescent="0.2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4:27" ht="14.25" customHeight="1" x14ac:dyDescent="0.2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4:27" ht="14.25" customHeight="1" x14ac:dyDescent="0.2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4:27" ht="14.25" customHeight="1" x14ac:dyDescent="0.2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4:27" ht="14.25" customHeight="1" x14ac:dyDescent="0.2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4:27" ht="14.25" customHeight="1" x14ac:dyDescent="0.2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4:27" ht="14.25" customHeight="1" x14ac:dyDescent="0.2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4:27" ht="14.25" customHeight="1" x14ac:dyDescent="0.2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4:27" ht="14.25" customHeight="1" x14ac:dyDescent="0.2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4:27" ht="14.25" customHeight="1" x14ac:dyDescent="0.2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4:27" ht="14.25" customHeight="1" x14ac:dyDescent="0.2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4:27" ht="14.25" customHeight="1" x14ac:dyDescent="0.2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4:27" ht="14.25" customHeight="1" x14ac:dyDescent="0.2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4:27" ht="14.25" customHeight="1" x14ac:dyDescent="0.2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4:27" ht="14.25" customHeight="1" x14ac:dyDescent="0.2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4:27" ht="14.25" customHeight="1" x14ac:dyDescent="0.2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4:27" ht="14.25" customHeight="1" x14ac:dyDescent="0.2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4:27" ht="14.25" customHeight="1" x14ac:dyDescent="0.2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4:27" ht="14.25" customHeight="1" x14ac:dyDescent="0.2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4:27" ht="14.25" customHeight="1" x14ac:dyDescent="0.2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4:27" ht="14.25" customHeight="1" x14ac:dyDescent="0.2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4:27" ht="14.25" customHeight="1" x14ac:dyDescent="0.2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4:27" ht="14.25" customHeight="1" x14ac:dyDescent="0.2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4:27" ht="14.25" customHeight="1" x14ac:dyDescent="0.2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4:27" ht="14.25" customHeight="1" x14ac:dyDescent="0.2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4:27" ht="14.25" customHeight="1" x14ac:dyDescent="0.2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4:27" ht="14.25" customHeight="1" x14ac:dyDescent="0.2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4:27" ht="14.25" customHeight="1" x14ac:dyDescent="0.2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4:27" ht="14.25" customHeight="1" x14ac:dyDescent="0.2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4:27" ht="14.25" customHeight="1" x14ac:dyDescent="0.2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4:27" ht="14.25" customHeight="1" x14ac:dyDescent="0.2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4:27" ht="14.25" customHeight="1" x14ac:dyDescent="0.2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4:27" ht="14.25" customHeight="1" x14ac:dyDescent="0.2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4:27" ht="14.25" customHeight="1" x14ac:dyDescent="0.2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4:27" ht="14.25" customHeight="1" x14ac:dyDescent="0.2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4:27" ht="14.25" customHeight="1" x14ac:dyDescent="0.2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4:27" ht="14.25" customHeight="1" x14ac:dyDescent="0.2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4:27" ht="14.25" customHeight="1" x14ac:dyDescent="0.2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4:27" ht="14.25" customHeight="1" x14ac:dyDescent="0.2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4:27" ht="14.25" customHeight="1" x14ac:dyDescent="0.2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4:27" ht="14.25" customHeight="1" x14ac:dyDescent="0.2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4:27" ht="14.25" customHeight="1" x14ac:dyDescent="0.2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4:27" ht="14.25" customHeight="1" x14ac:dyDescent="0.2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4:27" ht="14.25" customHeight="1" x14ac:dyDescent="0.2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4:27" ht="14.25" customHeight="1" x14ac:dyDescent="0.2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4:27" ht="14.25" customHeight="1" x14ac:dyDescent="0.2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4:27" ht="14.25" customHeight="1" x14ac:dyDescent="0.2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4:27" ht="14.25" customHeight="1" x14ac:dyDescent="0.2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4:27" ht="14.25" customHeight="1" x14ac:dyDescent="0.2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4:27" ht="14.25" customHeight="1" x14ac:dyDescent="0.2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4:27" ht="14.25" customHeight="1" x14ac:dyDescent="0.2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4:27" ht="14.25" customHeight="1" x14ac:dyDescent="0.2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4:27" ht="14.25" customHeight="1" x14ac:dyDescent="0.2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4:27" ht="14.25" customHeight="1" x14ac:dyDescent="0.2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4:27" ht="14.25" customHeight="1" x14ac:dyDescent="0.2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4:27" ht="14.25" customHeight="1" x14ac:dyDescent="0.2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4:27" ht="14.25" customHeight="1" x14ac:dyDescent="0.2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4:27" ht="14.25" customHeight="1" x14ac:dyDescent="0.2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4:27" ht="14.25" customHeight="1" x14ac:dyDescent="0.2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4:27" ht="14.25" customHeight="1" x14ac:dyDescent="0.2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4:27" ht="14.25" customHeight="1" x14ac:dyDescent="0.2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4:27" ht="14.25" customHeight="1" x14ac:dyDescent="0.2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4:27" ht="14.25" customHeight="1" x14ac:dyDescent="0.2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4:27" ht="14.25" customHeight="1" x14ac:dyDescent="0.2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4:27" ht="14.25" customHeight="1" x14ac:dyDescent="0.2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4:27" ht="14.25" customHeight="1" x14ac:dyDescent="0.2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4:27" ht="14.25" customHeight="1" x14ac:dyDescent="0.2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4:27" ht="14.25" customHeight="1" x14ac:dyDescent="0.2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4:27" ht="14.25" customHeight="1" x14ac:dyDescent="0.2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4:27" ht="14.25" customHeight="1" x14ac:dyDescent="0.2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4:27" ht="14.25" customHeight="1" x14ac:dyDescent="0.2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4:27" ht="14.25" customHeight="1" x14ac:dyDescent="0.2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4:27" ht="14.25" customHeight="1" x14ac:dyDescent="0.2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4:27" ht="14.25" customHeight="1" x14ac:dyDescent="0.2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4:27" ht="14.25" customHeight="1" x14ac:dyDescent="0.2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4:27" ht="14.25" customHeight="1" x14ac:dyDescent="0.2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4:27" ht="14.25" customHeight="1" x14ac:dyDescent="0.2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4:27" ht="14.25" customHeight="1" x14ac:dyDescent="0.2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4:27" ht="14.25" customHeight="1" x14ac:dyDescent="0.2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4:27" ht="14.25" customHeight="1" x14ac:dyDescent="0.2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4:27" ht="14.25" customHeight="1" x14ac:dyDescent="0.2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4:27" ht="14.25" customHeight="1" x14ac:dyDescent="0.2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4:27" ht="14.25" customHeight="1" x14ac:dyDescent="0.2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4:27" ht="14.25" customHeight="1" x14ac:dyDescent="0.2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4:27" ht="14.25" customHeight="1" x14ac:dyDescent="0.2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4:27" ht="14.25" customHeight="1" x14ac:dyDescent="0.2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4:27" ht="14.25" customHeight="1" x14ac:dyDescent="0.2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4:27" ht="14.25" customHeight="1" x14ac:dyDescent="0.2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4:27" ht="14.25" customHeight="1" x14ac:dyDescent="0.2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4:27" ht="14.25" customHeight="1" x14ac:dyDescent="0.2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4:27" ht="14.25" customHeight="1" x14ac:dyDescent="0.2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4:27" ht="14.25" customHeight="1" x14ac:dyDescent="0.2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4:27" ht="14.25" customHeight="1" x14ac:dyDescent="0.2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4:27" ht="14.25" customHeight="1" x14ac:dyDescent="0.2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4:27" ht="14.25" customHeight="1" x14ac:dyDescent="0.2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4:27" ht="14.25" customHeight="1" x14ac:dyDescent="0.2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4:27" ht="14.25" customHeight="1" x14ac:dyDescent="0.2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4:27" ht="14.25" customHeight="1" x14ac:dyDescent="0.2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4:27" ht="14.25" customHeight="1" x14ac:dyDescent="0.2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4:27" ht="14.25" customHeight="1" x14ac:dyDescent="0.2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4:27" ht="14.25" customHeight="1" x14ac:dyDescent="0.2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4:27" ht="14.25" customHeight="1" x14ac:dyDescent="0.2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4:27" ht="14.25" customHeight="1" x14ac:dyDescent="0.2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4:27" ht="14.25" customHeight="1" x14ac:dyDescent="0.2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4:27" ht="14.25" customHeight="1" x14ac:dyDescent="0.2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4:27" ht="14.25" customHeight="1" x14ac:dyDescent="0.2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4:27" ht="14.25" customHeight="1" x14ac:dyDescent="0.2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4:27" ht="14.25" customHeight="1" x14ac:dyDescent="0.2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4:27" ht="14.25" customHeight="1" x14ac:dyDescent="0.2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4:27" ht="14.25" customHeight="1" x14ac:dyDescent="0.2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4:27" ht="14.25" customHeight="1" x14ac:dyDescent="0.2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4:27" ht="14.25" customHeight="1" x14ac:dyDescent="0.2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4:27" ht="14.25" customHeight="1" x14ac:dyDescent="0.2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4:27" ht="14.25" customHeight="1" x14ac:dyDescent="0.2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4:27" ht="14.25" customHeight="1" x14ac:dyDescent="0.2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4:27" ht="14.25" customHeight="1" x14ac:dyDescent="0.2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4:27" ht="14.25" customHeight="1" x14ac:dyDescent="0.2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4:27" ht="14.25" customHeight="1" x14ac:dyDescent="0.2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4:27" ht="14.25" customHeight="1" x14ac:dyDescent="0.2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4:27" ht="14.25" customHeight="1" x14ac:dyDescent="0.2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4:27" ht="14.25" customHeight="1" x14ac:dyDescent="0.2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4:27" ht="14.25" customHeight="1" x14ac:dyDescent="0.2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4:27" ht="14.25" customHeight="1" x14ac:dyDescent="0.2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4:27" ht="14.25" customHeight="1" x14ac:dyDescent="0.2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4:27" ht="14.25" customHeight="1" x14ac:dyDescent="0.25">
      <c r="D833" s="5"/>
      <c r="E833" s="5"/>
      <c r="F833" s="5"/>
      <c r="G833" s="5"/>
      <c r="H833" s="5"/>
      <c r="I833" s="5"/>
      <c r="J833" s="5"/>
      <c r="K833" s="5"/>
      <c r="L833" s="5"/>
      <c r="M833" s="5"/>
      <c r="N833" s="5"/>
      <c r="O833" s="5"/>
      <c r="P833" s="5"/>
      <c r="Q833" s="5"/>
      <c r="R833" s="5"/>
      <c r="S833" s="5"/>
      <c r="T833" s="5"/>
      <c r="U833" s="5"/>
      <c r="V833" s="5"/>
      <c r="W833" s="5"/>
      <c r="X833" s="5"/>
      <c r="Y833" s="5"/>
      <c r="Z833" s="5"/>
      <c r="AA833" s="5"/>
    </row>
  </sheetData>
  <conditionalFormatting sqref="A1:AA66 A68:AA100 A67:K67 V67:AA67">
    <cfRule type="containsBlanks" dxfId="0" priority="1">
      <formula>LEN(TRIM(A1))=0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abSelected="1" workbookViewId="0">
      <selection activeCell="B5" sqref="B5"/>
    </sheetView>
  </sheetViews>
  <sheetFormatPr defaultColWidth="14.42578125" defaultRowHeight="15" customHeight="1" x14ac:dyDescent="0.25"/>
  <cols>
    <col min="1" max="1" width="92.140625" customWidth="1"/>
    <col min="2" max="2" width="38.140625" customWidth="1"/>
    <col min="3" max="26" width="8.7109375" customWidth="1"/>
  </cols>
  <sheetData>
    <row r="1" spans="1:2" ht="14.25" customHeight="1" x14ac:dyDescent="0.25">
      <c r="A1" s="6" t="s">
        <v>539</v>
      </c>
      <c r="B1" s="6" t="s">
        <v>540</v>
      </c>
    </row>
    <row r="2" spans="1:2" ht="14.25" customHeight="1" x14ac:dyDescent="0.25">
      <c r="A2" s="8" t="s">
        <v>541</v>
      </c>
      <c r="B2" s="8">
        <f>ROUND(VLOOKUP('Exchange Rates'!A27,'Exchange Rates'!A27:T27,20,FALSE),2)</f>
        <v>1.46</v>
      </c>
    </row>
    <row r="3" spans="1:2" ht="14.25" customHeight="1" x14ac:dyDescent="0.25">
      <c r="A3" s="8" t="s">
        <v>542</v>
      </c>
      <c r="B3" s="9">
        <f>ROUND(AVERAGE('Exchange Rates'!I99:S99),2)</f>
        <v>19.55</v>
      </c>
    </row>
    <row r="4" spans="1:2" ht="14.25" customHeight="1" x14ac:dyDescent="0.25">
      <c r="A4" s="8" t="s">
        <v>543</v>
      </c>
      <c r="B4" s="9">
        <f>ROUND(SUM('Exchange Rates'!O2:O100),2)</f>
        <v>17990.009999999998</v>
      </c>
    </row>
    <row r="5" spans="1:2" ht="14.25" customHeight="1" x14ac:dyDescent="0.25"/>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2578125" defaultRowHeight="15" customHeight="1" x14ac:dyDescent="0.25"/>
  <cols>
    <col min="1" max="1" width="51.5703125" customWidth="1"/>
    <col min="2" max="2" width="189.5703125" customWidth="1"/>
    <col min="3" max="26" width="8.7109375" customWidth="1"/>
  </cols>
  <sheetData>
    <row r="1" spans="1:2" ht="14.25" customHeight="1" x14ac:dyDescent="0.25">
      <c r="A1" s="3" t="s">
        <v>544</v>
      </c>
      <c r="B1" s="3" t="s">
        <v>545</v>
      </c>
    </row>
    <row r="2" spans="1:2" ht="14.25" customHeight="1" x14ac:dyDescent="0.25">
      <c r="A2" s="2" t="s">
        <v>546</v>
      </c>
      <c r="B2" s="2" t="s">
        <v>547</v>
      </c>
    </row>
    <row r="3" spans="1:2" ht="14.25" customHeight="1" x14ac:dyDescent="0.25">
      <c r="A3" s="2" t="s">
        <v>538</v>
      </c>
      <c r="B3" s="2" t="s">
        <v>548</v>
      </c>
    </row>
    <row r="4" spans="1:2" ht="14.25" customHeight="1" x14ac:dyDescent="0.25">
      <c r="A4" s="2" t="s">
        <v>549</v>
      </c>
      <c r="B4" s="2" t="s">
        <v>550</v>
      </c>
    </row>
    <row r="5" spans="1:2" ht="14.25" customHeight="1" x14ac:dyDescent="0.25">
      <c r="A5" s="2" t="s">
        <v>551</v>
      </c>
      <c r="B5" s="2" t="s">
        <v>552</v>
      </c>
    </row>
    <row r="6" spans="1:2" ht="14.25" customHeight="1" x14ac:dyDescent="0.25">
      <c r="A6" s="2" t="s">
        <v>553</v>
      </c>
      <c r="B6" s="2" t="s">
        <v>554</v>
      </c>
    </row>
    <row r="7" spans="1:2" ht="14.25" customHeight="1" x14ac:dyDescent="0.25">
      <c r="A7" s="2" t="s">
        <v>555</v>
      </c>
      <c r="B7" s="7" t="s">
        <v>556</v>
      </c>
    </row>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 - Countries</vt:lpstr>
      <vt:lpstr>Exchange Rates</vt:lpstr>
      <vt:lpstr>Solution</vt:lpstr>
      <vt:lpstr>Legend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Roosafeed Koya</dc:creator>
  <cp:keywords/>
  <dc:description/>
  <cp:lastModifiedBy>hp</cp:lastModifiedBy>
  <cp:revision/>
  <dcterms:created xsi:type="dcterms:W3CDTF">2024-09-03T10:06:26Z</dcterms:created>
  <dcterms:modified xsi:type="dcterms:W3CDTF">2025-01-11T16:48:07Z</dcterms:modified>
  <cp:category/>
  <cp:contentStatus/>
</cp:coreProperties>
</file>