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5645E20-9C86-43C7-914D-257716966416}" xr6:coauthVersionLast="47" xr6:coauthVersionMax="47" xr10:uidLastSave="{00000000-0000-0000-0000-000000000000}"/>
  <bookViews>
    <workbookView xWindow="-108" yWindow="-108" windowWidth="23256" windowHeight="12456" xr2:uid="{2CC41CCA-5F70-40BF-AB02-A570E9280B48}"/>
  </bookViews>
  <sheets>
    <sheet name="Sheet2" sheetId="2" r:id="rId1"/>
    <sheet name="Sheet1" sheetId="1" r:id="rId2"/>
  </sheets>
  <calcPr calcId="191029"/>
  <pivotCaches>
    <pivotCache cacheId="0" r:id="rId3"/>
    <pivotCache cacheId="2" r:id="rId4"/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M1004" i="1"/>
  <c r="J1004" i="1"/>
  <c r="M1003" i="1"/>
  <c r="J1003" i="1"/>
  <c r="J1001" i="1"/>
  <c r="C1001" i="1"/>
  <c r="J1000" i="1"/>
  <c r="C1000" i="1"/>
  <c r="J999" i="1"/>
  <c r="C999" i="1"/>
  <c r="J998" i="1"/>
  <c r="C998" i="1"/>
  <c r="J997" i="1"/>
  <c r="C997" i="1"/>
  <c r="J996" i="1"/>
  <c r="C996" i="1"/>
  <c r="J995" i="1"/>
  <c r="C995" i="1"/>
  <c r="J994" i="1"/>
  <c r="C994" i="1"/>
  <c r="J993" i="1"/>
  <c r="C993" i="1"/>
  <c r="J992" i="1"/>
  <c r="C992" i="1"/>
  <c r="J991" i="1"/>
  <c r="C991" i="1"/>
  <c r="J990" i="1"/>
  <c r="C990" i="1"/>
  <c r="J989" i="1"/>
  <c r="C989" i="1"/>
  <c r="J988" i="1"/>
  <c r="C988" i="1"/>
  <c r="J987" i="1"/>
  <c r="C987" i="1"/>
  <c r="J986" i="1"/>
  <c r="C986" i="1"/>
  <c r="J985" i="1"/>
  <c r="C985" i="1"/>
  <c r="J984" i="1"/>
  <c r="C984" i="1"/>
  <c r="J983" i="1"/>
  <c r="C983" i="1"/>
  <c r="J982" i="1"/>
  <c r="C982" i="1"/>
  <c r="J981" i="1"/>
  <c r="C981" i="1"/>
  <c r="J980" i="1"/>
  <c r="C980" i="1"/>
  <c r="J979" i="1"/>
  <c r="C979" i="1"/>
  <c r="J978" i="1"/>
  <c r="C978" i="1"/>
  <c r="J977" i="1"/>
  <c r="C977" i="1"/>
  <c r="J976" i="1"/>
  <c r="C976" i="1"/>
  <c r="J975" i="1"/>
  <c r="C975" i="1"/>
  <c r="J974" i="1"/>
  <c r="C974" i="1"/>
  <c r="J973" i="1"/>
  <c r="C973" i="1"/>
  <c r="J972" i="1"/>
  <c r="C972" i="1"/>
  <c r="J971" i="1"/>
  <c r="C971" i="1"/>
  <c r="J970" i="1"/>
  <c r="C970" i="1"/>
  <c r="J969" i="1"/>
  <c r="C969" i="1"/>
  <c r="J968" i="1"/>
  <c r="C968" i="1"/>
  <c r="J967" i="1"/>
  <c r="C967" i="1"/>
  <c r="J966" i="1"/>
  <c r="C966" i="1"/>
  <c r="J965" i="1"/>
  <c r="C965" i="1"/>
  <c r="J964" i="1"/>
  <c r="C964" i="1"/>
  <c r="J963" i="1"/>
  <c r="C963" i="1"/>
  <c r="J962" i="1"/>
  <c r="C962" i="1"/>
  <c r="J961" i="1"/>
  <c r="C961" i="1"/>
  <c r="J960" i="1"/>
  <c r="C960" i="1"/>
  <c r="J959" i="1"/>
  <c r="C959" i="1"/>
  <c r="J958" i="1"/>
  <c r="C958" i="1"/>
  <c r="J957" i="1"/>
  <c r="C957" i="1"/>
  <c r="J956" i="1"/>
  <c r="C956" i="1"/>
  <c r="J955" i="1"/>
  <c r="C955" i="1"/>
  <c r="J954" i="1"/>
  <c r="C954" i="1"/>
  <c r="J953" i="1"/>
  <c r="C953" i="1"/>
  <c r="J952" i="1"/>
  <c r="C952" i="1"/>
  <c r="J951" i="1"/>
  <c r="C951" i="1"/>
  <c r="J950" i="1"/>
  <c r="C950" i="1"/>
  <c r="J949" i="1"/>
  <c r="C949" i="1"/>
  <c r="J948" i="1"/>
  <c r="C948" i="1"/>
  <c r="J947" i="1"/>
  <c r="C947" i="1"/>
  <c r="J946" i="1"/>
  <c r="C946" i="1"/>
  <c r="J945" i="1"/>
  <c r="C945" i="1"/>
  <c r="J944" i="1"/>
  <c r="C944" i="1"/>
  <c r="J943" i="1"/>
  <c r="C943" i="1"/>
  <c r="J942" i="1"/>
  <c r="C942" i="1"/>
  <c r="J941" i="1"/>
  <c r="C941" i="1"/>
  <c r="J940" i="1"/>
  <c r="C940" i="1"/>
  <c r="J939" i="1"/>
  <c r="C939" i="1"/>
  <c r="J938" i="1"/>
  <c r="C938" i="1"/>
  <c r="J937" i="1"/>
  <c r="C937" i="1"/>
  <c r="J936" i="1"/>
  <c r="C936" i="1"/>
  <c r="J935" i="1"/>
  <c r="C935" i="1"/>
  <c r="J934" i="1"/>
  <c r="C934" i="1"/>
  <c r="J933" i="1"/>
  <c r="C933" i="1"/>
  <c r="J932" i="1"/>
  <c r="C932" i="1"/>
  <c r="J931" i="1"/>
  <c r="C931" i="1"/>
  <c r="J930" i="1"/>
  <c r="C930" i="1"/>
  <c r="J929" i="1"/>
  <c r="C929" i="1"/>
  <c r="J928" i="1"/>
  <c r="C928" i="1"/>
  <c r="J927" i="1"/>
  <c r="C927" i="1"/>
  <c r="J926" i="1"/>
  <c r="C926" i="1"/>
  <c r="J925" i="1"/>
  <c r="C925" i="1"/>
  <c r="J924" i="1"/>
  <c r="C924" i="1"/>
  <c r="J923" i="1"/>
  <c r="C923" i="1"/>
  <c r="J922" i="1"/>
  <c r="C922" i="1"/>
  <c r="J921" i="1"/>
  <c r="C921" i="1"/>
  <c r="J920" i="1"/>
  <c r="C920" i="1"/>
  <c r="J919" i="1"/>
  <c r="C919" i="1"/>
  <c r="J918" i="1"/>
  <c r="C918" i="1"/>
  <c r="J917" i="1"/>
  <c r="C917" i="1"/>
  <c r="J916" i="1"/>
  <c r="C916" i="1"/>
  <c r="J915" i="1"/>
  <c r="C915" i="1"/>
  <c r="J914" i="1"/>
  <c r="C914" i="1"/>
  <c r="J913" i="1"/>
  <c r="C913" i="1"/>
  <c r="J912" i="1"/>
  <c r="C912" i="1"/>
  <c r="J911" i="1"/>
  <c r="C911" i="1"/>
  <c r="J910" i="1"/>
  <c r="C910" i="1"/>
  <c r="J909" i="1"/>
  <c r="C909" i="1"/>
  <c r="J908" i="1"/>
  <c r="C908" i="1"/>
  <c r="J907" i="1"/>
  <c r="C907" i="1"/>
  <c r="J906" i="1"/>
  <c r="C906" i="1"/>
  <c r="J905" i="1"/>
  <c r="C905" i="1"/>
  <c r="J904" i="1"/>
  <c r="C904" i="1"/>
  <c r="J903" i="1"/>
  <c r="C903" i="1"/>
  <c r="J902" i="1"/>
  <c r="C902" i="1"/>
  <c r="J901" i="1"/>
  <c r="C901" i="1"/>
  <c r="J900" i="1"/>
  <c r="C900" i="1"/>
  <c r="J899" i="1"/>
  <c r="C899" i="1"/>
  <c r="J898" i="1"/>
  <c r="C898" i="1"/>
  <c r="J897" i="1"/>
  <c r="C897" i="1"/>
  <c r="J896" i="1"/>
  <c r="C896" i="1"/>
  <c r="J895" i="1"/>
  <c r="C895" i="1"/>
  <c r="J894" i="1"/>
  <c r="C894" i="1"/>
  <c r="J893" i="1"/>
  <c r="C893" i="1"/>
  <c r="J892" i="1"/>
  <c r="C892" i="1"/>
  <c r="J891" i="1"/>
  <c r="C891" i="1"/>
  <c r="J890" i="1"/>
  <c r="C890" i="1"/>
  <c r="J889" i="1"/>
  <c r="C889" i="1"/>
  <c r="J888" i="1"/>
  <c r="C888" i="1"/>
  <c r="J887" i="1"/>
  <c r="C887" i="1"/>
  <c r="J886" i="1"/>
  <c r="C886" i="1"/>
  <c r="J885" i="1"/>
  <c r="C885" i="1"/>
  <c r="J884" i="1"/>
  <c r="C884" i="1"/>
  <c r="J883" i="1"/>
  <c r="C883" i="1"/>
  <c r="J882" i="1"/>
  <c r="C882" i="1"/>
  <c r="J881" i="1"/>
  <c r="C881" i="1"/>
  <c r="J880" i="1"/>
  <c r="C880" i="1"/>
  <c r="J879" i="1"/>
  <c r="C879" i="1"/>
  <c r="J878" i="1"/>
  <c r="C878" i="1"/>
  <c r="J877" i="1"/>
  <c r="C877" i="1"/>
  <c r="J876" i="1"/>
  <c r="C876" i="1"/>
  <c r="J875" i="1"/>
  <c r="C875" i="1"/>
  <c r="J874" i="1"/>
  <c r="C874" i="1"/>
  <c r="J873" i="1"/>
  <c r="C873" i="1"/>
  <c r="J872" i="1"/>
  <c r="C872" i="1"/>
  <c r="J871" i="1"/>
  <c r="C871" i="1"/>
  <c r="J870" i="1"/>
  <c r="C870" i="1"/>
  <c r="J869" i="1"/>
  <c r="C869" i="1"/>
  <c r="J868" i="1"/>
  <c r="C868" i="1"/>
  <c r="J867" i="1"/>
  <c r="C867" i="1"/>
  <c r="J866" i="1"/>
  <c r="C866" i="1"/>
  <c r="J865" i="1"/>
  <c r="C865" i="1"/>
  <c r="J864" i="1"/>
  <c r="C864" i="1"/>
  <c r="J863" i="1"/>
  <c r="C863" i="1"/>
  <c r="J862" i="1"/>
  <c r="C862" i="1"/>
  <c r="J861" i="1"/>
  <c r="C861" i="1"/>
  <c r="J860" i="1"/>
  <c r="C860" i="1"/>
  <c r="J859" i="1"/>
  <c r="C859" i="1"/>
  <c r="J858" i="1"/>
  <c r="C858" i="1"/>
  <c r="J857" i="1"/>
  <c r="C857" i="1"/>
  <c r="J856" i="1"/>
  <c r="C856" i="1"/>
  <c r="J855" i="1"/>
  <c r="C855" i="1"/>
  <c r="J854" i="1"/>
  <c r="C854" i="1"/>
  <c r="J853" i="1"/>
  <c r="C853" i="1"/>
  <c r="J852" i="1"/>
  <c r="C852" i="1"/>
  <c r="J851" i="1"/>
  <c r="C851" i="1"/>
  <c r="J850" i="1"/>
  <c r="C850" i="1"/>
  <c r="J849" i="1"/>
  <c r="C849" i="1"/>
  <c r="J848" i="1"/>
  <c r="C848" i="1"/>
  <c r="J847" i="1"/>
  <c r="C847" i="1"/>
  <c r="J846" i="1"/>
  <c r="C846" i="1"/>
  <c r="J845" i="1"/>
  <c r="C845" i="1"/>
  <c r="J844" i="1"/>
  <c r="C844" i="1"/>
  <c r="J843" i="1"/>
  <c r="C843" i="1"/>
  <c r="J842" i="1"/>
  <c r="C842" i="1"/>
  <c r="J841" i="1"/>
  <c r="C841" i="1"/>
  <c r="J840" i="1"/>
  <c r="C840" i="1"/>
  <c r="J839" i="1"/>
  <c r="C839" i="1"/>
  <c r="J838" i="1"/>
  <c r="C838" i="1"/>
  <c r="J837" i="1"/>
  <c r="C837" i="1"/>
  <c r="J836" i="1"/>
  <c r="C836" i="1"/>
  <c r="J835" i="1"/>
  <c r="C835" i="1"/>
  <c r="J834" i="1"/>
  <c r="C834" i="1"/>
  <c r="J833" i="1"/>
  <c r="C833" i="1"/>
  <c r="J832" i="1"/>
  <c r="C832" i="1"/>
  <c r="J831" i="1"/>
  <c r="C831" i="1"/>
  <c r="J830" i="1"/>
  <c r="C830" i="1"/>
  <c r="J829" i="1"/>
  <c r="C829" i="1"/>
  <c r="J828" i="1"/>
  <c r="C828" i="1"/>
  <c r="J827" i="1"/>
  <c r="C827" i="1"/>
  <c r="J826" i="1"/>
  <c r="C826" i="1"/>
  <c r="J825" i="1"/>
  <c r="C825" i="1"/>
  <c r="J824" i="1"/>
  <c r="C824" i="1"/>
  <c r="J823" i="1"/>
  <c r="C823" i="1"/>
  <c r="J822" i="1"/>
  <c r="C822" i="1"/>
  <c r="J821" i="1"/>
  <c r="C821" i="1"/>
  <c r="J820" i="1"/>
  <c r="C820" i="1"/>
  <c r="J819" i="1"/>
  <c r="C819" i="1"/>
  <c r="J818" i="1"/>
  <c r="C818" i="1"/>
  <c r="J817" i="1"/>
  <c r="C817" i="1"/>
  <c r="J816" i="1"/>
  <c r="C816" i="1"/>
  <c r="J815" i="1"/>
  <c r="C815" i="1"/>
  <c r="J814" i="1"/>
  <c r="C814" i="1"/>
  <c r="J813" i="1"/>
  <c r="C813" i="1"/>
  <c r="J812" i="1"/>
  <c r="C812" i="1"/>
  <c r="J811" i="1"/>
  <c r="C811" i="1"/>
  <c r="J810" i="1"/>
  <c r="C810" i="1"/>
  <c r="J809" i="1"/>
  <c r="C809" i="1"/>
  <c r="J808" i="1"/>
  <c r="C808" i="1"/>
  <c r="J807" i="1"/>
  <c r="C807" i="1"/>
  <c r="J806" i="1"/>
  <c r="C806" i="1"/>
  <c r="J805" i="1"/>
  <c r="C805" i="1"/>
  <c r="J804" i="1"/>
  <c r="C804" i="1"/>
  <c r="J803" i="1"/>
  <c r="C803" i="1"/>
  <c r="J802" i="1"/>
  <c r="C802" i="1"/>
  <c r="J801" i="1"/>
  <c r="C801" i="1"/>
  <c r="J800" i="1"/>
  <c r="C800" i="1"/>
  <c r="J799" i="1"/>
  <c r="C799" i="1"/>
  <c r="J798" i="1"/>
  <c r="C798" i="1"/>
  <c r="J797" i="1"/>
  <c r="C797" i="1"/>
  <c r="J796" i="1"/>
  <c r="C796" i="1"/>
  <c r="J795" i="1"/>
  <c r="C795" i="1"/>
  <c r="J794" i="1"/>
  <c r="C794" i="1"/>
  <c r="J793" i="1"/>
  <c r="C793" i="1"/>
  <c r="J792" i="1"/>
  <c r="C792" i="1"/>
  <c r="J791" i="1"/>
  <c r="C791" i="1"/>
  <c r="J790" i="1"/>
  <c r="C790" i="1"/>
  <c r="J789" i="1"/>
  <c r="C789" i="1"/>
  <c r="J788" i="1"/>
  <c r="C788" i="1"/>
  <c r="J787" i="1"/>
  <c r="C787" i="1"/>
  <c r="J786" i="1"/>
  <c r="C786" i="1"/>
  <c r="J785" i="1"/>
  <c r="C785" i="1"/>
  <c r="J784" i="1"/>
  <c r="C784" i="1"/>
  <c r="J783" i="1"/>
  <c r="C783" i="1"/>
  <c r="J782" i="1"/>
  <c r="C782" i="1"/>
  <c r="J781" i="1"/>
  <c r="C781" i="1"/>
  <c r="J780" i="1"/>
  <c r="C780" i="1"/>
  <c r="J779" i="1"/>
  <c r="C779" i="1"/>
  <c r="J778" i="1"/>
  <c r="C778" i="1"/>
  <c r="J777" i="1"/>
  <c r="C777" i="1"/>
  <c r="J776" i="1"/>
  <c r="C776" i="1"/>
  <c r="J775" i="1"/>
  <c r="C775" i="1"/>
  <c r="J774" i="1"/>
  <c r="C774" i="1"/>
  <c r="J773" i="1"/>
  <c r="C773" i="1"/>
  <c r="J772" i="1"/>
  <c r="C772" i="1"/>
  <c r="J771" i="1"/>
  <c r="C771" i="1"/>
  <c r="J770" i="1"/>
  <c r="C770" i="1"/>
  <c r="J769" i="1"/>
  <c r="C769" i="1"/>
  <c r="J768" i="1"/>
  <c r="C768" i="1"/>
  <c r="J767" i="1"/>
  <c r="C767" i="1"/>
  <c r="J766" i="1"/>
  <c r="C766" i="1"/>
  <c r="J765" i="1"/>
  <c r="C765" i="1"/>
  <c r="J764" i="1"/>
  <c r="C764" i="1"/>
  <c r="J763" i="1"/>
  <c r="C763" i="1"/>
  <c r="J762" i="1"/>
  <c r="C762" i="1"/>
  <c r="J761" i="1"/>
  <c r="C761" i="1"/>
  <c r="J760" i="1"/>
  <c r="C760" i="1"/>
  <c r="J759" i="1"/>
  <c r="C759" i="1"/>
  <c r="J758" i="1"/>
  <c r="C758" i="1"/>
  <c r="J757" i="1"/>
  <c r="C757" i="1"/>
  <c r="J756" i="1"/>
  <c r="C756" i="1"/>
  <c r="J755" i="1"/>
  <c r="C755" i="1"/>
  <c r="J754" i="1"/>
  <c r="C754" i="1"/>
  <c r="J753" i="1"/>
  <c r="C753" i="1"/>
  <c r="J752" i="1"/>
  <c r="C752" i="1"/>
  <c r="J751" i="1"/>
  <c r="C751" i="1"/>
  <c r="J750" i="1"/>
  <c r="C750" i="1"/>
  <c r="J749" i="1"/>
  <c r="C749" i="1"/>
  <c r="J748" i="1"/>
  <c r="C748" i="1"/>
  <c r="J747" i="1"/>
  <c r="C747" i="1"/>
  <c r="J746" i="1"/>
  <c r="C746" i="1"/>
  <c r="J745" i="1"/>
  <c r="C745" i="1"/>
  <c r="J744" i="1"/>
  <c r="C744" i="1"/>
  <c r="J743" i="1"/>
  <c r="C743" i="1"/>
  <c r="J742" i="1"/>
  <c r="C742" i="1"/>
  <c r="J741" i="1"/>
  <c r="C741" i="1"/>
  <c r="J740" i="1"/>
  <c r="C740" i="1"/>
  <c r="J739" i="1"/>
  <c r="C739" i="1"/>
  <c r="J738" i="1"/>
  <c r="C738" i="1"/>
  <c r="J737" i="1"/>
  <c r="C737" i="1"/>
  <c r="J736" i="1"/>
  <c r="C736" i="1"/>
  <c r="J735" i="1"/>
  <c r="C735" i="1"/>
  <c r="J734" i="1"/>
  <c r="C734" i="1"/>
  <c r="J733" i="1"/>
  <c r="C733" i="1"/>
  <c r="J732" i="1"/>
  <c r="C732" i="1"/>
  <c r="J731" i="1"/>
  <c r="C731" i="1"/>
  <c r="J730" i="1"/>
  <c r="C730" i="1"/>
  <c r="J729" i="1"/>
  <c r="C729" i="1"/>
  <c r="J728" i="1"/>
  <c r="C728" i="1"/>
  <c r="J727" i="1"/>
  <c r="C727" i="1"/>
  <c r="J726" i="1"/>
  <c r="C726" i="1"/>
  <c r="J725" i="1"/>
  <c r="C725" i="1"/>
  <c r="J724" i="1"/>
  <c r="C724" i="1"/>
  <c r="J723" i="1"/>
  <c r="C723" i="1"/>
  <c r="J722" i="1"/>
  <c r="C722" i="1"/>
  <c r="J721" i="1"/>
  <c r="C721" i="1"/>
  <c r="J720" i="1"/>
  <c r="C720" i="1"/>
  <c r="J719" i="1"/>
  <c r="C719" i="1"/>
  <c r="J718" i="1"/>
  <c r="C718" i="1"/>
  <c r="J717" i="1"/>
  <c r="C717" i="1"/>
  <c r="J716" i="1"/>
  <c r="C716" i="1"/>
  <c r="J715" i="1"/>
  <c r="C715" i="1"/>
  <c r="J714" i="1"/>
  <c r="C714" i="1"/>
  <c r="J713" i="1"/>
  <c r="C713" i="1"/>
  <c r="J712" i="1"/>
  <c r="C712" i="1"/>
  <c r="J711" i="1"/>
  <c r="C711" i="1"/>
  <c r="J710" i="1"/>
  <c r="C710" i="1"/>
  <c r="J709" i="1"/>
  <c r="C709" i="1"/>
  <c r="J708" i="1"/>
  <c r="C708" i="1"/>
  <c r="J707" i="1"/>
  <c r="C707" i="1"/>
  <c r="J706" i="1"/>
  <c r="C706" i="1"/>
  <c r="J705" i="1"/>
  <c r="C705" i="1"/>
  <c r="J704" i="1"/>
  <c r="C704" i="1"/>
  <c r="J703" i="1"/>
  <c r="C703" i="1"/>
  <c r="J702" i="1"/>
  <c r="C702" i="1"/>
  <c r="J701" i="1"/>
  <c r="C701" i="1"/>
  <c r="J700" i="1"/>
  <c r="C700" i="1"/>
  <c r="J699" i="1"/>
  <c r="C699" i="1"/>
  <c r="J698" i="1"/>
  <c r="C698" i="1"/>
  <c r="J697" i="1"/>
  <c r="C697" i="1"/>
  <c r="J696" i="1"/>
  <c r="C696" i="1"/>
  <c r="J695" i="1"/>
  <c r="C695" i="1"/>
  <c r="J694" i="1"/>
  <c r="C694" i="1"/>
  <c r="J693" i="1"/>
  <c r="C693" i="1"/>
  <c r="J692" i="1"/>
  <c r="C692" i="1"/>
  <c r="J691" i="1"/>
  <c r="C691" i="1"/>
  <c r="J690" i="1"/>
  <c r="C690" i="1"/>
  <c r="J689" i="1"/>
  <c r="C689" i="1"/>
  <c r="J688" i="1"/>
  <c r="C688" i="1"/>
  <c r="J687" i="1"/>
  <c r="C687" i="1"/>
  <c r="J686" i="1"/>
  <c r="C686" i="1"/>
  <c r="J685" i="1"/>
  <c r="C685" i="1"/>
  <c r="J684" i="1"/>
  <c r="C684" i="1"/>
  <c r="J683" i="1"/>
  <c r="C683" i="1"/>
  <c r="J682" i="1"/>
  <c r="C682" i="1"/>
  <c r="J681" i="1"/>
  <c r="C681" i="1"/>
  <c r="J680" i="1"/>
  <c r="C680" i="1"/>
  <c r="J679" i="1"/>
  <c r="C679" i="1"/>
  <c r="J678" i="1"/>
  <c r="C678" i="1"/>
  <c r="J677" i="1"/>
  <c r="C677" i="1"/>
  <c r="J676" i="1"/>
  <c r="C676" i="1"/>
  <c r="J675" i="1"/>
  <c r="C675" i="1"/>
  <c r="J674" i="1"/>
  <c r="C674" i="1"/>
  <c r="J673" i="1"/>
  <c r="C673" i="1"/>
  <c r="J672" i="1"/>
  <c r="C672" i="1"/>
  <c r="J671" i="1"/>
  <c r="C671" i="1"/>
  <c r="J670" i="1"/>
  <c r="C670" i="1"/>
  <c r="J669" i="1"/>
  <c r="C669" i="1"/>
  <c r="J668" i="1"/>
  <c r="C668" i="1"/>
  <c r="J667" i="1"/>
  <c r="C667" i="1"/>
  <c r="J666" i="1"/>
  <c r="C666" i="1"/>
  <c r="J665" i="1"/>
  <c r="C665" i="1"/>
  <c r="J664" i="1"/>
  <c r="C664" i="1"/>
  <c r="J663" i="1"/>
  <c r="C663" i="1"/>
  <c r="J662" i="1"/>
  <c r="C662" i="1"/>
  <c r="J661" i="1"/>
  <c r="C661" i="1"/>
  <c r="J660" i="1"/>
  <c r="C660" i="1"/>
  <c r="J659" i="1"/>
  <c r="C659" i="1"/>
  <c r="J658" i="1"/>
  <c r="C658" i="1"/>
  <c r="J657" i="1"/>
  <c r="C657" i="1"/>
  <c r="J656" i="1"/>
  <c r="C656" i="1"/>
  <c r="J655" i="1"/>
  <c r="C655" i="1"/>
  <c r="J654" i="1"/>
  <c r="C654" i="1"/>
  <c r="J653" i="1"/>
  <c r="C653" i="1"/>
  <c r="J652" i="1"/>
  <c r="C652" i="1"/>
  <c r="J651" i="1"/>
  <c r="C651" i="1"/>
  <c r="J650" i="1"/>
  <c r="C650" i="1"/>
  <c r="J649" i="1"/>
  <c r="C649" i="1"/>
  <c r="J648" i="1"/>
  <c r="C648" i="1"/>
  <c r="J647" i="1"/>
  <c r="C647" i="1"/>
  <c r="J646" i="1"/>
  <c r="C646" i="1"/>
  <c r="J645" i="1"/>
  <c r="C645" i="1"/>
  <c r="J644" i="1"/>
  <c r="C644" i="1"/>
  <c r="J643" i="1"/>
  <c r="C643" i="1"/>
  <c r="J642" i="1"/>
  <c r="C642" i="1"/>
  <c r="J641" i="1"/>
  <c r="C641" i="1"/>
  <c r="J640" i="1"/>
  <c r="C640" i="1"/>
  <c r="J639" i="1"/>
  <c r="C639" i="1"/>
  <c r="J638" i="1"/>
  <c r="C638" i="1"/>
  <c r="J637" i="1"/>
  <c r="C637" i="1"/>
  <c r="J636" i="1"/>
  <c r="C636" i="1"/>
  <c r="J635" i="1"/>
  <c r="C635" i="1"/>
  <c r="J634" i="1"/>
  <c r="C634" i="1"/>
  <c r="J633" i="1"/>
  <c r="C633" i="1"/>
  <c r="J632" i="1"/>
  <c r="C632" i="1"/>
  <c r="J631" i="1"/>
  <c r="C631" i="1"/>
  <c r="J630" i="1"/>
  <c r="C630" i="1"/>
  <c r="J629" i="1"/>
  <c r="C629" i="1"/>
  <c r="J628" i="1"/>
  <c r="C628" i="1"/>
  <c r="J627" i="1"/>
  <c r="C627" i="1"/>
  <c r="J626" i="1"/>
  <c r="C626" i="1"/>
  <c r="J625" i="1"/>
  <c r="C625" i="1"/>
  <c r="J624" i="1"/>
  <c r="C624" i="1"/>
  <c r="J623" i="1"/>
  <c r="C623" i="1"/>
  <c r="J622" i="1"/>
  <c r="C622" i="1"/>
  <c r="J621" i="1"/>
  <c r="C621" i="1"/>
  <c r="J620" i="1"/>
  <c r="C620" i="1"/>
  <c r="J619" i="1"/>
  <c r="C619" i="1"/>
  <c r="J618" i="1"/>
  <c r="C618" i="1"/>
  <c r="J617" i="1"/>
  <c r="C617" i="1"/>
  <c r="J616" i="1"/>
  <c r="C616" i="1"/>
  <c r="J615" i="1"/>
  <c r="C615" i="1"/>
  <c r="J614" i="1"/>
  <c r="C614" i="1"/>
  <c r="J613" i="1"/>
  <c r="C613" i="1"/>
  <c r="J612" i="1"/>
  <c r="C612" i="1"/>
  <c r="J611" i="1"/>
  <c r="C611" i="1"/>
  <c r="J610" i="1"/>
  <c r="C610" i="1"/>
  <c r="J609" i="1"/>
  <c r="C609" i="1"/>
  <c r="J608" i="1"/>
  <c r="C608" i="1"/>
  <c r="J607" i="1"/>
  <c r="C607" i="1"/>
  <c r="J606" i="1"/>
  <c r="C606" i="1"/>
  <c r="J605" i="1"/>
  <c r="C605" i="1"/>
  <c r="J604" i="1"/>
  <c r="C604" i="1"/>
  <c r="J603" i="1"/>
  <c r="C603" i="1"/>
  <c r="J602" i="1"/>
  <c r="C602" i="1"/>
  <c r="J601" i="1"/>
  <c r="C601" i="1"/>
  <c r="J600" i="1"/>
  <c r="C600" i="1"/>
  <c r="J599" i="1"/>
  <c r="C599" i="1"/>
  <c r="J598" i="1"/>
  <c r="C598" i="1"/>
  <c r="J597" i="1"/>
  <c r="C597" i="1"/>
  <c r="J596" i="1"/>
  <c r="C596" i="1"/>
  <c r="J595" i="1"/>
  <c r="C595" i="1"/>
  <c r="J594" i="1"/>
  <c r="C594" i="1"/>
  <c r="J593" i="1"/>
  <c r="C593" i="1"/>
  <c r="J592" i="1"/>
  <c r="C592" i="1"/>
  <c r="J591" i="1"/>
  <c r="C591" i="1"/>
  <c r="J590" i="1"/>
  <c r="C590" i="1"/>
  <c r="J589" i="1"/>
  <c r="C589" i="1"/>
  <c r="J588" i="1"/>
  <c r="C588" i="1"/>
  <c r="J587" i="1"/>
  <c r="C587" i="1"/>
  <c r="J586" i="1"/>
  <c r="C586" i="1"/>
  <c r="J585" i="1"/>
  <c r="C585" i="1"/>
  <c r="J584" i="1"/>
  <c r="C584" i="1"/>
  <c r="J583" i="1"/>
  <c r="C583" i="1"/>
  <c r="J582" i="1"/>
  <c r="C582" i="1"/>
  <c r="J581" i="1"/>
  <c r="C581" i="1"/>
  <c r="J580" i="1"/>
  <c r="C580" i="1"/>
  <c r="J579" i="1"/>
  <c r="C579" i="1"/>
  <c r="J578" i="1"/>
  <c r="C578" i="1"/>
  <c r="J577" i="1"/>
  <c r="C577" i="1"/>
  <c r="J576" i="1"/>
  <c r="C576" i="1"/>
  <c r="J575" i="1"/>
  <c r="C575" i="1"/>
  <c r="J574" i="1"/>
  <c r="C574" i="1"/>
  <c r="J573" i="1"/>
  <c r="C573" i="1"/>
  <c r="J572" i="1"/>
  <c r="C572" i="1"/>
  <c r="J571" i="1"/>
  <c r="C571" i="1"/>
  <c r="J570" i="1"/>
  <c r="C570" i="1"/>
  <c r="J569" i="1"/>
  <c r="C569" i="1"/>
  <c r="J568" i="1"/>
  <c r="C568" i="1"/>
  <c r="J567" i="1"/>
  <c r="C567" i="1"/>
  <c r="J566" i="1"/>
  <c r="C566" i="1"/>
  <c r="J565" i="1"/>
  <c r="C565" i="1"/>
  <c r="J564" i="1"/>
  <c r="C564" i="1"/>
  <c r="J563" i="1"/>
  <c r="C563" i="1"/>
  <c r="J562" i="1"/>
  <c r="C562" i="1"/>
  <c r="J561" i="1"/>
  <c r="C561" i="1"/>
  <c r="J560" i="1"/>
  <c r="C560" i="1"/>
  <c r="J559" i="1"/>
  <c r="C559" i="1"/>
  <c r="J558" i="1"/>
  <c r="C558" i="1"/>
  <c r="J557" i="1"/>
  <c r="C557" i="1"/>
  <c r="J556" i="1"/>
  <c r="C556" i="1"/>
  <c r="J555" i="1"/>
  <c r="C555" i="1"/>
  <c r="J554" i="1"/>
  <c r="C554" i="1"/>
  <c r="J553" i="1"/>
  <c r="C553" i="1"/>
  <c r="J552" i="1"/>
  <c r="C552" i="1"/>
  <c r="J551" i="1"/>
  <c r="C551" i="1"/>
  <c r="J550" i="1"/>
  <c r="C550" i="1"/>
  <c r="J549" i="1"/>
  <c r="C549" i="1"/>
  <c r="J548" i="1"/>
  <c r="C548" i="1"/>
  <c r="J547" i="1"/>
  <c r="C547" i="1"/>
  <c r="J546" i="1"/>
  <c r="C546" i="1"/>
  <c r="J545" i="1"/>
  <c r="C545" i="1"/>
  <c r="J544" i="1"/>
  <c r="C544" i="1"/>
  <c r="J543" i="1"/>
  <c r="C543" i="1"/>
  <c r="J542" i="1"/>
  <c r="C542" i="1"/>
  <c r="J541" i="1"/>
  <c r="C541" i="1"/>
  <c r="J540" i="1"/>
  <c r="C540" i="1"/>
  <c r="J539" i="1"/>
  <c r="C539" i="1"/>
  <c r="J538" i="1"/>
  <c r="C538" i="1"/>
  <c r="J537" i="1"/>
  <c r="C537" i="1"/>
  <c r="J536" i="1"/>
  <c r="C536" i="1"/>
  <c r="J535" i="1"/>
  <c r="C535" i="1"/>
  <c r="J534" i="1"/>
  <c r="C534" i="1"/>
  <c r="J533" i="1"/>
  <c r="C533" i="1"/>
  <c r="J532" i="1"/>
  <c r="C532" i="1"/>
  <c r="J531" i="1"/>
  <c r="C531" i="1"/>
  <c r="J530" i="1"/>
  <c r="C530" i="1"/>
  <c r="J529" i="1"/>
  <c r="C529" i="1"/>
  <c r="J528" i="1"/>
  <c r="C528" i="1"/>
  <c r="J527" i="1"/>
  <c r="C527" i="1"/>
  <c r="J526" i="1"/>
  <c r="C526" i="1"/>
  <c r="J525" i="1"/>
  <c r="C525" i="1"/>
  <c r="J524" i="1"/>
  <c r="C524" i="1"/>
  <c r="J523" i="1"/>
  <c r="C523" i="1"/>
  <c r="J522" i="1"/>
  <c r="C522" i="1"/>
  <c r="J521" i="1"/>
  <c r="C521" i="1"/>
  <c r="J520" i="1"/>
  <c r="C520" i="1"/>
  <c r="J519" i="1"/>
  <c r="C519" i="1"/>
  <c r="J518" i="1"/>
  <c r="C518" i="1"/>
  <c r="J517" i="1"/>
  <c r="C517" i="1"/>
  <c r="J516" i="1"/>
  <c r="C516" i="1"/>
  <c r="J515" i="1"/>
  <c r="C515" i="1"/>
  <c r="J514" i="1"/>
  <c r="C514" i="1"/>
  <c r="J513" i="1"/>
  <c r="C513" i="1"/>
  <c r="J512" i="1"/>
  <c r="C512" i="1"/>
  <c r="J511" i="1"/>
  <c r="C511" i="1"/>
  <c r="J510" i="1"/>
  <c r="C510" i="1"/>
  <c r="J509" i="1"/>
  <c r="C509" i="1"/>
  <c r="J508" i="1"/>
  <c r="C508" i="1"/>
  <c r="J507" i="1"/>
  <c r="C507" i="1"/>
  <c r="J506" i="1"/>
  <c r="C506" i="1"/>
  <c r="J505" i="1"/>
  <c r="C505" i="1"/>
  <c r="J504" i="1"/>
  <c r="C504" i="1"/>
  <c r="J503" i="1"/>
  <c r="C503" i="1"/>
  <c r="J502" i="1"/>
  <c r="C502" i="1"/>
  <c r="J501" i="1"/>
  <c r="C501" i="1"/>
  <c r="J500" i="1"/>
  <c r="C500" i="1"/>
  <c r="J499" i="1"/>
  <c r="C499" i="1"/>
  <c r="J498" i="1"/>
  <c r="C498" i="1"/>
  <c r="J497" i="1"/>
  <c r="C497" i="1"/>
  <c r="J496" i="1"/>
  <c r="C496" i="1"/>
  <c r="J495" i="1"/>
  <c r="C495" i="1"/>
  <c r="J494" i="1"/>
  <c r="C494" i="1"/>
  <c r="J493" i="1"/>
  <c r="C493" i="1"/>
  <c r="J492" i="1"/>
  <c r="C492" i="1"/>
  <c r="J491" i="1"/>
  <c r="C491" i="1"/>
  <c r="J490" i="1"/>
  <c r="C490" i="1"/>
  <c r="J489" i="1"/>
  <c r="C489" i="1"/>
  <c r="J488" i="1"/>
  <c r="C488" i="1"/>
  <c r="J487" i="1"/>
  <c r="C487" i="1"/>
  <c r="J486" i="1"/>
  <c r="C486" i="1"/>
  <c r="J485" i="1"/>
  <c r="C485" i="1"/>
  <c r="J484" i="1"/>
  <c r="C484" i="1"/>
  <c r="J483" i="1"/>
  <c r="C483" i="1"/>
  <c r="J482" i="1"/>
  <c r="C482" i="1"/>
  <c r="J481" i="1"/>
  <c r="C481" i="1"/>
  <c r="J480" i="1"/>
  <c r="C480" i="1"/>
  <c r="J479" i="1"/>
  <c r="C479" i="1"/>
  <c r="J478" i="1"/>
  <c r="C478" i="1"/>
  <c r="J477" i="1"/>
  <c r="C477" i="1"/>
  <c r="J476" i="1"/>
  <c r="C476" i="1"/>
  <c r="J475" i="1"/>
  <c r="C475" i="1"/>
  <c r="J474" i="1"/>
  <c r="C474" i="1"/>
  <c r="J473" i="1"/>
  <c r="C473" i="1"/>
  <c r="J472" i="1"/>
  <c r="C472" i="1"/>
  <c r="J471" i="1"/>
  <c r="C471" i="1"/>
  <c r="J470" i="1"/>
  <c r="C470" i="1"/>
  <c r="J469" i="1"/>
  <c r="C469" i="1"/>
  <c r="J468" i="1"/>
  <c r="C468" i="1"/>
  <c r="J467" i="1"/>
  <c r="C467" i="1"/>
  <c r="J466" i="1"/>
  <c r="C466" i="1"/>
  <c r="J465" i="1"/>
  <c r="C465" i="1"/>
  <c r="J464" i="1"/>
  <c r="C464" i="1"/>
  <c r="J463" i="1"/>
  <c r="C463" i="1"/>
  <c r="J462" i="1"/>
  <c r="C462" i="1"/>
  <c r="J461" i="1"/>
  <c r="C461" i="1"/>
  <c r="J460" i="1"/>
  <c r="C460" i="1"/>
  <c r="J459" i="1"/>
  <c r="C459" i="1"/>
  <c r="J458" i="1"/>
  <c r="C458" i="1"/>
  <c r="J457" i="1"/>
  <c r="C457" i="1"/>
  <c r="J456" i="1"/>
  <c r="C456" i="1"/>
  <c r="J455" i="1"/>
  <c r="C455" i="1"/>
  <c r="J454" i="1"/>
  <c r="C454" i="1"/>
  <c r="J453" i="1"/>
  <c r="C453" i="1"/>
  <c r="J452" i="1"/>
  <c r="C452" i="1"/>
  <c r="J451" i="1"/>
  <c r="C451" i="1"/>
  <c r="J450" i="1"/>
  <c r="C450" i="1"/>
  <c r="J449" i="1"/>
  <c r="C449" i="1"/>
  <c r="J448" i="1"/>
  <c r="C448" i="1"/>
  <c r="J447" i="1"/>
  <c r="C447" i="1"/>
  <c r="J446" i="1"/>
  <c r="C446" i="1"/>
  <c r="J445" i="1"/>
  <c r="C445" i="1"/>
  <c r="J444" i="1"/>
  <c r="C444" i="1"/>
  <c r="J443" i="1"/>
  <c r="C443" i="1"/>
  <c r="J442" i="1"/>
  <c r="C442" i="1"/>
  <c r="J441" i="1"/>
  <c r="C441" i="1"/>
  <c r="J440" i="1"/>
  <c r="C440" i="1"/>
  <c r="J439" i="1"/>
  <c r="C439" i="1"/>
  <c r="J438" i="1"/>
  <c r="C438" i="1"/>
  <c r="J437" i="1"/>
  <c r="C437" i="1"/>
  <c r="J436" i="1"/>
  <c r="C436" i="1"/>
  <c r="J435" i="1"/>
  <c r="C435" i="1"/>
  <c r="J434" i="1"/>
  <c r="C434" i="1"/>
  <c r="J433" i="1"/>
  <c r="C433" i="1"/>
  <c r="J432" i="1"/>
  <c r="C432" i="1"/>
  <c r="J431" i="1"/>
  <c r="C431" i="1"/>
  <c r="J430" i="1"/>
  <c r="C430" i="1"/>
  <c r="J429" i="1"/>
  <c r="C429" i="1"/>
  <c r="J428" i="1"/>
  <c r="C428" i="1"/>
  <c r="J427" i="1"/>
  <c r="C427" i="1"/>
  <c r="J426" i="1"/>
  <c r="C426" i="1"/>
  <c r="J425" i="1"/>
  <c r="C425" i="1"/>
  <c r="J424" i="1"/>
  <c r="C424" i="1"/>
  <c r="J423" i="1"/>
  <c r="C423" i="1"/>
  <c r="J422" i="1"/>
  <c r="C422" i="1"/>
  <c r="J421" i="1"/>
  <c r="C421" i="1"/>
  <c r="J420" i="1"/>
  <c r="C420" i="1"/>
  <c r="J419" i="1"/>
  <c r="C419" i="1"/>
  <c r="J418" i="1"/>
  <c r="C418" i="1"/>
  <c r="J417" i="1"/>
  <c r="C417" i="1"/>
  <c r="J416" i="1"/>
  <c r="C416" i="1"/>
  <c r="J415" i="1"/>
  <c r="C415" i="1"/>
  <c r="J414" i="1"/>
  <c r="C414" i="1"/>
  <c r="J413" i="1"/>
  <c r="C413" i="1"/>
  <c r="J412" i="1"/>
  <c r="C412" i="1"/>
  <c r="J411" i="1"/>
  <c r="C411" i="1"/>
  <c r="J410" i="1"/>
  <c r="C410" i="1"/>
  <c r="J409" i="1"/>
  <c r="C409" i="1"/>
  <c r="J408" i="1"/>
  <c r="C408" i="1"/>
  <c r="J407" i="1"/>
  <c r="C407" i="1"/>
  <c r="J406" i="1"/>
  <c r="C406" i="1"/>
  <c r="J405" i="1"/>
  <c r="C405" i="1"/>
  <c r="J404" i="1"/>
  <c r="C404" i="1"/>
  <c r="J403" i="1"/>
  <c r="C403" i="1"/>
  <c r="J402" i="1"/>
  <c r="C402" i="1"/>
  <c r="J401" i="1"/>
  <c r="C401" i="1"/>
  <c r="J400" i="1"/>
  <c r="C400" i="1"/>
  <c r="J399" i="1"/>
  <c r="C399" i="1"/>
  <c r="J398" i="1"/>
  <c r="C398" i="1"/>
  <c r="J397" i="1"/>
  <c r="C397" i="1"/>
  <c r="J396" i="1"/>
  <c r="C396" i="1"/>
  <c r="J395" i="1"/>
  <c r="C395" i="1"/>
  <c r="J394" i="1"/>
  <c r="C394" i="1"/>
  <c r="J393" i="1"/>
  <c r="C393" i="1"/>
  <c r="J392" i="1"/>
  <c r="C392" i="1"/>
  <c r="J391" i="1"/>
  <c r="C391" i="1"/>
  <c r="J390" i="1"/>
  <c r="C390" i="1"/>
  <c r="J389" i="1"/>
  <c r="C389" i="1"/>
  <c r="J388" i="1"/>
  <c r="C388" i="1"/>
  <c r="J387" i="1"/>
  <c r="C387" i="1"/>
  <c r="J386" i="1"/>
  <c r="C386" i="1"/>
  <c r="J385" i="1"/>
  <c r="C385" i="1"/>
  <c r="J384" i="1"/>
  <c r="C384" i="1"/>
  <c r="J383" i="1"/>
  <c r="C383" i="1"/>
  <c r="J382" i="1"/>
  <c r="C382" i="1"/>
  <c r="J381" i="1"/>
  <c r="C381" i="1"/>
  <c r="J380" i="1"/>
  <c r="C380" i="1"/>
  <c r="J379" i="1"/>
  <c r="C379" i="1"/>
  <c r="J378" i="1"/>
  <c r="C378" i="1"/>
  <c r="J377" i="1"/>
  <c r="C377" i="1"/>
  <c r="J376" i="1"/>
  <c r="C376" i="1"/>
  <c r="J375" i="1"/>
  <c r="C375" i="1"/>
  <c r="J374" i="1"/>
  <c r="C374" i="1"/>
  <c r="J373" i="1"/>
  <c r="C373" i="1"/>
  <c r="J372" i="1"/>
  <c r="C372" i="1"/>
  <c r="J371" i="1"/>
  <c r="C371" i="1"/>
  <c r="J370" i="1"/>
  <c r="C370" i="1"/>
  <c r="J369" i="1"/>
  <c r="C369" i="1"/>
  <c r="J368" i="1"/>
  <c r="C368" i="1"/>
  <c r="J367" i="1"/>
  <c r="C367" i="1"/>
  <c r="J366" i="1"/>
  <c r="C366" i="1"/>
  <c r="J365" i="1"/>
  <c r="C365" i="1"/>
  <c r="J364" i="1"/>
  <c r="C364" i="1"/>
  <c r="J363" i="1"/>
  <c r="C363" i="1"/>
  <c r="J362" i="1"/>
  <c r="C362" i="1"/>
  <c r="J361" i="1"/>
  <c r="C361" i="1"/>
  <c r="J360" i="1"/>
  <c r="C360" i="1"/>
  <c r="J359" i="1"/>
  <c r="C359" i="1"/>
  <c r="J358" i="1"/>
  <c r="C358" i="1"/>
  <c r="J357" i="1"/>
  <c r="C357" i="1"/>
  <c r="J356" i="1"/>
  <c r="C356" i="1"/>
  <c r="J355" i="1"/>
  <c r="C355" i="1"/>
  <c r="J354" i="1"/>
  <c r="C354" i="1"/>
  <c r="J353" i="1"/>
  <c r="C353" i="1"/>
  <c r="J352" i="1"/>
  <c r="C352" i="1"/>
  <c r="J351" i="1"/>
  <c r="C351" i="1"/>
  <c r="J350" i="1"/>
  <c r="C350" i="1"/>
  <c r="J349" i="1"/>
  <c r="C349" i="1"/>
  <c r="J348" i="1"/>
  <c r="C348" i="1"/>
  <c r="J347" i="1"/>
  <c r="C347" i="1"/>
  <c r="J346" i="1"/>
  <c r="C346" i="1"/>
  <c r="J345" i="1"/>
  <c r="C345" i="1"/>
  <c r="J344" i="1"/>
  <c r="C344" i="1"/>
  <c r="J343" i="1"/>
  <c r="C343" i="1"/>
  <c r="J342" i="1"/>
  <c r="C342" i="1"/>
  <c r="J341" i="1"/>
  <c r="C341" i="1"/>
  <c r="J340" i="1"/>
  <c r="C340" i="1"/>
  <c r="J339" i="1"/>
  <c r="C339" i="1"/>
  <c r="J338" i="1"/>
  <c r="C338" i="1"/>
  <c r="J337" i="1"/>
  <c r="C337" i="1"/>
  <c r="J336" i="1"/>
  <c r="C336" i="1"/>
  <c r="J335" i="1"/>
  <c r="C335" i="1"/>
  <c r="J334" i="1"/>
  <c r="C334" i="1"/>
  <c r="J333" i="1"/>
  <c r="C333" i="1"/>
  <c r="J332" i="1"/>
  <c r="C332" i="1"/>
  <c r="J331" i="1"/>
  <c r="C331" i="1"/>
  <c r="J330" i="1"/>
  <c r="C330" i="1"/>
  <c r="J329" i="1"/>
  <c r="C329" i="1"/>
  <c r="J328" i="1"/>
  <c r="C328" i="1"/>
  <c r="J327" i="1"/>
  <c r="C327" i="1"/>
  <c r="J326" i="1"/>
  <c r="C326" i="1"/>
  <c r="J325" i="1"/>
  <c r="C325" i="1"/>
  <c r="J324" i="1"/>
  <c r="C324" i="1"/>
  <c r="J323" i="1"/>
  <c r="C323" i="1"/>
  <c r="J322" i="1"/>
  <c r="C322" i="1"/>
  <c r="J321" i="1"/>
  <c r="C321" i="1"/>
  <c r="J320" i="1"/>
  <c r="C320" i="1"/>
  <c r="J319" i="1"/>
  <c r="C319" i="1"/>
  <c r="J318" i="1"/>
  <c r="C318" i="1"/>
  <c r="J317" i="1"/>
  <c r="C317" i="1"/>
  <c r="J316" i="1"/>
  <c r="C316" i="1"/>
  <c r="J315" i="1"/>
  <c r="C315" i="1"/>
  <c r="J314" i="1"/>
  <c r="C314" i="1"/>
  <c r="J313" i="1"/>
  <c r="C313" i="1"/>
  <c r="J312" i="1"/>
  <c r="C312" i="1"/>
  <c r="J311" i="1"/>
  <c r="C311" i="1"/>
  <c r="J310" i="1"/>
  <c r="C310" i="1"/>
  <c r="J309" i="1"/>
  <c r="C309" i="1"/>
  <c r="J308" i="1"/>
  <c r="C308" i="1"/>
  <c r="J307" i="1"/>
  <c r="C307" i="1"/>
  <c r="J306" i="1"/>
  <c r="C306" i="1"/>
  <c r="J305" i="1"/>
  <c r="C305" i="1"/>
  <c r="J304" i="1"/>
  <c r="C304" i="1"/>
  <c r="J303" i="1"/>
  <c r="C303" i="1"/>
  <c r="J302" i="1"/>
  <c r="C302" i="1"/>
  <c r="J301" i="1"/>
  <c r="C301" i="1"/>
  <c r="J300" i="1"/>
  <c r="C300" i="1"/>
  <c r="J299" i="1"/>
  <c r="C299" i="1"/>
  <c r="J298" i="1"/>
  <c r="C298" i="1"/>
  <c r="J297" i="1"/>
  <c r="C297" i="1"/>
  <c r="J296" i="1"/>
  <c r="C296" i="1"/>
  <c r="J295" i="1"/>
  <c r="C295" i="1"/>
  <c r="J294" i="1"/>
  <c r="C294" i="1"/>
  <c r="J293" i="1"/>
  <c r="C293" i="1"/>
  <c r="J292" i="1"/>
  <c r="C292" i="1"/>
  <c r="J291" i="1"/>
  <c r="C291" i="1"/>
  <c r="J290" i="1"/>
  <c r="C290" i="1"/>
  <c r="J289" i="1"/>
  <c r="C289" i="1"/>
  <c r="J288" i="1"/>
  <c r="C288" i="1"/>
  <c r="J287" i="1"/>
  <c r="C287" i="1"/>
  <c r="J286" i="1"/>
  <c r="C286" i="1"/>
  <c r="J285" i="1"/>
  <c r="C285" i="1"/>
  <c r="J284" i="1"/>
  <c r="C284" i="1"/>
  <c r="J283" i="1"/>
  <c r="C283" i="1"/>
  <c r="J282" i="1"/>
  <c r="C282" i="1"/>
  <c r="J281" i="1"/>
  <c r="C281" i="1"/>
  <c r="J280" i="1"/>
  <c r="C280" i="1"/>
  <c r="J279" i="1"/>
  <c r="C279" i="1"/>
  <c r="J278" i="1"/>
  <c r="C278" i="1"/>
  <c r="J277" i="1"/>
  <c r="C277" i="1"/>
  <c r="J276" i="1"/>
  <c r="C276" i="1"/>
  <c r="J275" i="1"/>
  <c r="C275" i="1"/>
  <c r="J274" i="1"/>
  <c r="C274" i="1"/>
  <c r="J273" i="1"/>
  <c r="C273" i="1"/>
  <c r="J272" i="1"/>
  <c r="C272" i="1"/>
  <c r="J271" i="1"/>
  <c r="C271" i="1"/>
  <c r="J270" i="1"/>
  <c r="C270" i="1"/>
  <c r="J269" i="1"/>
  <c r="C269" i="1"/>
  <c r="J268" i="1"/>
  <c r="C268" i="1"/>
  <c r="J267" i="1"/>
  <c r="C267" i="1"/>
  <c r="J266" i="1"/>
  <c r="C266" i="1"/>
  <c r="J265" i="1"/>
  <c r="C265" i="1"/>
  <c r="J264" i="1"/>
  <c r="C264" i="1"/>
  <c r="J263" i="1"/>
  <c r="C263" i="1"/>
  <c r="J262" i="1"/>
  <c r="C262" i="1"/>
  <c r="J261" i="1"/>
  <c r="C261" i="1"/>
  <c r="J260" i="1"/>
  <c r="C260" i="1"/>
  <c r="J259" i="1"/>
  <c r="C259" i="1"/>
  <c r="J258" i="1"/>
  <c r="C258" i="1"/>
  <c r="J257" i="1"/>
  <c r="C257" i="1"/>
  <c r="J256" i="1"/>
  <c r="C256" i="1"/>
  <c r="J255" i="1"/>
  <c r="C255" i="1"/>
  <c r="J254" i="1"/>
  <c r="C254" i="1"/>
  <c r="J253" i="1"/>
  <c r="C253" i="1"/>
  <c r="J252" i="1"/>
  <c r="C252" i="1"/>
  <c r="J251" i="1"/>
  <c r="C251" i="1"/>
  <c r="J250" i="1"/>
  <c r="C250" i="1"/>
  <c r="J249" i="1"/>
  <c r="C249" i="1"/>
  <c r="J248" i="1"/>
  <c r="C248" i="1"/>
  <c r="J247" i="1"/>
  <c r="C247" i="1"/>
  <c r="J246" i="1"/>
  <c r="C246" i="1"/>
  <c r="J245" i="1"/>
  <c r="C245" i="1"/>
  <c r="J244" i="1"/>
  <c r="C244" i="1"/>
  <c r="J243" i="1"/>
  <c r="C243" i="1"/>
  <c r="J242" i="1"/>
  <c r="C242" i="1"/>
  <c r="J241" i="1"/>
  <c r="C241" i="1"/>
  <c r="J240" i="1"/>
  <c r="C240" i="1"/>
  <c r="J239" i="1"/>
  <c r="C239" i="1"/>
  <c r="J238" i="1"/>
  <c r="C238" i="1"/>
  <c r="J237" i="1"/>
  <c r="C237" i="1"/>
  <c r="J236" i="1"/>
  <c r="C236" i="1"/>
  <c r="J235" i="1"/>
  <c r="C235" i="1"/>
  <c r="J234" i="1"/>
  <c r="C234" i="1"/>
  <c r="J233" i="1"/>
  <c r="C233" i="1"/>
  <c r="J232" i="1"/>
  <c r="C232" i="1"/>
  <c r="J231" i="1"/>
  <c r="C231" i="1"/>
  <c r="J230" i="1"/>
  <c r="C230" i="1"/>
  <c r="J229" i="1"/>
  <c r="C229" i="1"/>
  <c r="J228" i="1"/>
  <c r="C228" i="1"/>
  <c r="J227" i="1"/>
  <c r="C227" i="1"/>
  <c r="J226" i="1"/>
  <c r="C226" i="1"/>
  <c r="J225" i="1"/>
  <c r="C225" i="1"/>
  <c r="J224" i="1"/>
  <c r="C224" i="1"/>
  <c r="J223" i="1"/>
  <c r="C223" i="1"/>
  <c r="J222" i="1"/>
  <c r="C222" i="1"/>
  <c r="J221" i="1"/>
  <c r="C221" i="1"/>
  <c r="J220" i="1"/>
  <c r="C220" i="1"/>
  <c r="J219" i="1"/>
  <c r="C219" i="1"/>
  <c r="J218" i="1"/>
  <c r="C218" i="1"/>
  <c r="J217" i="1"/>
  <c r="C217" i="1"/>
  <c r="J216" i="1"/>
  <c r="C216" i="1"/>
  <c r="J215" i="1"/>
  <c r="C215" i="1"/>
  <c r="J214" i="1"/>
  <c r="C214" i="1"/>
  <c r="J213" i="1"/>
  <c r="C213" i="1"/>
  <c r="J212" i="1"/>
  <c r="C212" i="1"/>
  <c r="J211" i="1"/>
  <c r="C211" i="1"/>
  <c r="J210" i="1"/>
  <c r="C210" i="1"/>
  <c r="J209" i="1"/>
  <c r="C209" i="1"/>
  <c r="J208" i="1"/>
  <c r="C208" i="1"/>
  <c r="J207" i="1"/>
  <c r="C207" i="1"/>
  <c r="J206" i="1"/>
  <c r="C206" i="1"/>
  <c r="J205" i="1"/>
  <c r="C205" i="1"/>
  <c r="J204" i="1"/>
  <c r="C204" i="1"/>
  <c r="J203" i="1"/>
  <c r="C203" i="1"/>
  <c r="J202" i="1"/>
  <c r="C202" i="1"/>
  <c r="J201" i="1"/>
  <c r="C201" i="1"/>
  <c r="J200" i="1"/>
  <c r="C200" i="1"/>
  <c r="J199" i="1"/>
  <c r="C199" i="1"/>
  <c r="J198" i="1"/>
  <c r="C198" i="1"/>
  <c r="J197" i="1"/>
  <c r="C197" i="1"/>
  <c r="J196" i="1"/>
  <c r="C196" i="1"/>
  <c r="J195" i="1"/>
  <c r="C195" i="1"/>
  <c r="J194" i="1"/>
  <c r="C194" i="1"/>
  <c r="J193" i="1"/>
  <c r="C193" i="1"/>
  <c r="J192" i="1"/>
  <c r="C192" i="1"/>
  <c r="J191" i="1"/>
  <c r="C191" i="1"/>
  <c r="J190" i="1"/>
  <c r="C190" i="1"/>
  <c r="J189" i="1"/>
  <c r="C189" i="1"/>
  <c r="J188" i="1"/>
  <c r="C188" i="1"/>
  <c r="J187" i="1"/>
  <c r="C187" i="1"/>
  <c r="J186" i="1"/>
  <c r="C186" i="1"/>
  <c r="J185" i="1"/>
  <c r="C185" i="1"/>
  <c r="J184" i="1"/>
  <c r="C184" i="1"/>
  <c r="J183" i="1"/>
  <c r="C183" i="1"/>
  <c r="J182" i="1"/>
  <c r="C182" i="1"/>
  <c r="J181" i="1"/>
  <c r="C181" i="1"/>
  <c r="J180" i="1"/>
  <c r="C180" i="1"/>
  <c r="J179" i="1"/>
  <c r="C179" i="1"/>
  <c r="J178" i="1"/>
  <c r="C178" i="1"/>
  <c r="J177" i="1"/>
  <c r="C177" i="1"/>
  <c r="J176" i="1"/>
  <c r="C176" i="1"/>
  <c r="J175" i="1"/>
  <c r="C175" i="1"/>
  <c r="J174" i="1"/>
  <c r="C174" i="1"/>
  <c r="J173" i="1"/>
  <c r="C173" i="1"/>
  <c r="J172" i="1"/>
  <c r="C172" i="1"/>
  <c r="J171" i="1"/>
  <c r="C171" i="1"/>
  <c r="J170" i="1"/>
  <c r="C170" i="1"/>
  <c r="J169" i="1"/>
  <c r="C169" i="1"/>
  <c r="J168" i="1"/>
  <c r="C168" i="1"/>
  <c r="J167" i="1"/>
  <c r="C167" i="1"/>
  <c r="J166" i="1"/>
  <c r="C166" i="1"/>
  <c r="J165" i="1"/>
  <c r="C165" i="1"/>
  <c r="J164" i="1"/>
  <c r="C164" i="1"/>
  <c r="J163" i="1"/>
  <c r="C163" i="1"/>
  <c r="J162" i="1"/>
  <c r="C162" i="1"/>
  <c r="J161" i="1"/>
  <c r="C161" i="1"/>
  <c r="J160" i="1"/>
  <c r="C160" i="1"/>
  <c r="J159" i="1"/>
  <c r="C159" i="1"/>
  <c r="J158" i="1"/>
  <c r="C158" i="1"/>
  <c r="J157" i="1"/>
  <c r="C157" i="1"/>
  <c r="J156" i="1"/>
  <c r="C156" i="1"/>
  <c r="J155" i="1"/>
  <c r="C155" i="1"/>
  <c r="J154" i="1"/>
  <c r="C154" i="1"/>
  <c r="J153" i="1"/>
  <c r="C153" i="1"/>
  <c r="J152" i="1"/>
  <c r="C152" i="1"/>
  <c r="J151" i="1"/>
  <c r="C151" i="1"/>
  <c r="J150" i="1"/>
  <c r="C150" i="1"/>
  <c r="J149" i="1"/>
  <c r="C149" i="1"/>
  <c r="J148" i="1"/>
  <c r="C148" i="1"/>
  <c r="J147" i="1"/>
  <c r="C147" i="1"/>
  <c r="J146" i="1"/>
  <c r="C146" i="1"/>
  <c r="J145" i="1"/>
  <c r="C145" i="1"/>
  <c r="J144" i="1"/>
  <c r="C144" i="1"/>
  <c r="J143" i="1"/>
  <c r="C143" i="1"/>
  <c r="J142" i="1"/>
  <c r="C142" i="1"/>
  <c r="J141" i="1"/>
  <c r="C141" i="1"/>
  <c r="J140" i="1"/>
  <c r="C140" i="1"/>
  <c r="J139" i="1"/>
  <c r="C139" i="1"/>
  <c r="J138" i="1"/>
  <c r="C138" i="1"/>
  <c r="J137" i="1"/>
  <c r="C137" i="1"/>
  <c r="J136" i="1"/>
  <c r="C136" i="1"/>
  <c r="J135" i="1"/>
  <c r="C135" i="1"/>
  <c r="J134" i="1"/>
  <c r="C134" i="1"/>
  <c r="J133" i="1"/>
  <c r="C133" i="1"/>
  <c r="J132" i="1"/>
  <c r="C132" i="1"/>
  <c r="J131" i="1"/>
  <c r="C131" i="1"/>
  <c r="J130" i="1"/>
  <c r="C130" i="1"/>
  <c r="J129" i="1"/>
  <c r="C129" i="1"/>
  <c r="J128" i="1"/>
  <c r="C128" i="1"/>
  <c r="J127" i="1"/>
  <c r="C127" i="1"/>
  <c r="J126" i="1"/>
  <c r="C126" i="1"/>
  <c r="J125" i="1"/>
  <c r="C125" i="1"/>
  <c r="J124" i="1"/>
  <c r="C124" i="1"/>
  <c r="J123" i="1"/>
  <c r="C123" i="1"/>
  <c r="J122" i="1"/>
  <c r="C122" i="1"/>
  <c r="J121" i="1"/>
  <c r="C121" i="1"/>
  <c r="J120" i="1"/>
  <c r="C120" i="1"/>
  <c r="J119" i="1"/>
  <c r="C119" i="1"/>
  <c r="J118" i="1"/>
  <c r="C118" i="1"/>
  <c r="J117" i="1"/>
  <c r="C117" i="1"/>
  <c r="J116" i="1"/>
  <c r="C116" i="1"/>
  <c r="J115" i="1"/>
  <c r="C115" i="1"/>
  <c r="J114" i="1"/>
  <c r="C114" i="1"/>
  <c r="J113" i="1"/>
  <c r="C113" i="1"/>
  <c r="J112" i="1"/>
  <c r="C112" i="1"/>
  <c r="J111" i="1"/>
  <c r="C111" i="1"/>
  <c r="J110" i="1"/>
  <c r="C110" i="1"/>
  <c r="J109" i="1"/>
  <c r="C109" i="1"/>
  <c r="J108" i="1"/>
  <c r="C108" i="1"/>
  <c r="J107" i="1"/>
  <c r="C107" i="1"/>
  <c r="J106" i="1"/>
  <c r="C106" i="1"/>
  <c r="J105" i="1"/>
  <c r="C105" i="1"/>
  <c r="J104" i="1"/>
  <c r="C104" i="1"/>
  <c r="J103" i="1"/>
  <c r="C103" i="1"/>
  <c r="J102" i="1"/>
  <c r="C102" i="1"/>
  <c r="J101" i="1"/>
  <c r="C101" i="1"/>
  <c r="J100" i="1"/>
  <c r="C100" i="1"/>
  <c r="J99" i="1"/>
  <c r="C99" i="1"/>
  <c r="J98" i="1"/>
  <c r="C98" i="1"/>
  <c r="J97" i="1"/>
  <c r="C97" i="1"/>
  <c r="J96" i="1"/>
  <c r="C96" i="1"/>
  <c r="J95" i="1"/>
  <c r="C95" i="1"/>
  <c r="J94" i="1"/>
  <c r="C94" i="1"/>
  <c r="J93" i="1"/>
  <c r="C93" i="1"/>
  <c r="J92" i="1"/>
  <c r="C92" i="1"/>
  <c r="J91" i="1"/>
  <c r="C91" i="1"/>
  <c r="J90" i="1"/>
  <c r="C90" i="1"/>
  <c r="J89" i="1"/>
  <c r="C89" i="1"/>
  <c r="J88" i="1"/>
  <c r="C88" i="1"/>
  <c r="J87" i="1"/>
  <c r="C87" i="1"/>
  <c r="J86" i="1"/>
  <c r="C86" i="1"/>
  <c r="J85" i="1"/>
  <c r="C85" i="1"/>
  <c r="J84" i="1"/>
  <c r="C84" i="1"/>
  <c r="J83" i="1"/>
  <c r="C83" i="1"/>
  <c r="J82" i="1"/>
  <c r="C82" i="1"/>
  <c r="J81" i="1"/>
  <c r="C81" i="1"/>
  <c r="J80" i="1"/>
  <c r="C80" i="1"/>
  <c r="J79" i="1"/>
  <c r="C79" i="1"/>
  <c r="J78" i="1"/>
  <c r="C78" i="1"/>
  <c r="J77" i="1"/>
  <c r="C77" i="1"/>
  <c r="J76" i="1"/>
  <c r="C76" i="1"/>
  <c r="J75" i="1"/>
  <c r="C75" i="1"/>
  <c r="J74" i="1"/>
  <c r="C74" i="1"/>
  <c r="J73" i="1"/>
  <c r="C73" i="1"/>
  <c r="J72" i="1"/>
  <c r="C72" i="1"/>
  <c r="J71" i="1"/>
  <c r="C71" i="1"/>
  <c r="J70" i="1"/>
  <c r="C70" i="1"/>
  <c r="J69" i="1"/>
  <c r="C69" i="1"/>
  <c r="J68" i="1"/>
  <c r="C68" i="1"/>
  <c r="J67" i="1"/>
  <c r="C67" i="1"/>
  <c r="J66" i="1"/>
  <c r="C66" i="1"/>
  <c r="J65" i="1"/>
  <c r="C65" i="1"/>
  <c r="J64" i="1"/>
  <c r="C64" i="1"/>
  <c r="J63" i="1"/>
  <c r="C63" i="1"/>
  <c r="J62" i="1"/>
  <c r="C62" i="1"/>
  <c r="J61" i="1"/>
  <c r="C61" i="1"/>
  <c r="J60" i="1"/>
  <c r="C60" i="1"/>
  <c r="J59" i="1"/>
  <c r="C59" i="1"/>
  <c r="J58" i="1"/>
  <c r="C58" i="1"/>
  <c r="J57" i="1"/>
  <c r="C57" i="1"/>
  <c r="J56" i="1"/>
  <c r="C56" i="1"/>
  <c r="J55" i="1"/>
  <c r="C55" i="1"/>
  <c r="J54" i="1"/>
  <c r="C54" i="1"/>
  <c r="J53" i="1"/>
  <c r="C53" i="1"/>
  <c r="J52" i="1"/>
  <c r="C52" i="1"/>
  <c r="J51" i="1"/>
  <c r="C51" i="1"/>
  <c r="J50" i="1"/>
  <c r="C50" i="1"/>
  <c r="J49" i="1"/>
  <c r="C49" i="1"/>
  <c r="J48" i="1"/>
  <c r="C48" i="1"/>
  <c r="J47" i="1"/>
  <c r="C47" i="1"/>
  <c r="J46" i="1"/>
  <c r="C46" i="1"/>
  <c r="J45" i="1"/>
  <c r="C45" i="1"/>
  <c r="J44" i="1"/>
  <c r="C44" i="1"/>
  <c r="J43" i="1"/>
  <c r="C43" i="1"/>
  <c r="J42" i="1"/>
  <c r="C42" i="1"/>
  <c r="J41" i="1"/>
  <c r="C41" i="1"/>
  <c r="J40" i="1"/>
  <c r="C40" i="1"/>
  <c r="J39" i="1"/>
  <c r="C39" i="1"/>
  <c r="J38" i="1"/>
  <c r="C38" i="1"/>
  <c r="J37" i="1"/>
  <c r="C37" i="1"/>
  <c r="J36" i="1"/>
  <c r="C36" i="1"/>
  <c r="J35" i="1"/>
  <c r="C35" i="1"/>
  <c r="J34" i="1"/>
  <c r="C34" i="1"/>
  <c r="J33" i="1"/>
  <c r="C33" i="1"/>
  <c r="J32" i="1"/>
  <c r="C32" i="1"/>
  <c r="J31" i="1"/>
  <c r="C31" i="1"/>
  <c r="J30" i="1"/>
  <c r="C30" i="1"/>
  <c r="J29" i="1"/>
  <c r="C29" i="1"/>
  <c r="J28" i="1"/>
  <c r="C28" i="1"/>
  <c r="J27" i="1"/>
  <c r="C27" i="1"/>
  <c r="J26" i="1"/>
  <c r="C26" i="1"/>
  <c r="J25" i="1"/>
  <c r="C25" i="1"/>
  <c r="J24" i="1"/>
  <c r="C24" i="1"/>
  <c r="J23" i="1"/>
  <c r="C23" i="1"/>
  <c r="J22" i="1"/>
  <c r="C22" i="1"/>
  <c r="J21" i="1"/>
  <c r="C21" i="1"/>
  <c r="J20" i="1"/>
  <c r="C20" i="1"/>
  <c r="J19" i="1"/>
  <c r="C19" i="1"/>
  <c r="J18" i="1"/>
  <c r="C18" i="1"/>
  <c r="J17" i="1"/>
  <c r="C17" i="1"/>
  <c r="J16" i="1"/>
  <c r="C16" i="1"/>
  <c r="V15" i="1"/>
  <c r="U15" i="1"/>
  <c r="T15" i="1"/>
  <c r="J15" i="1"/>
  <c r="C15" i="1"/>
  <c r="V14" i="1"/>
  <c r="U14" i="1"/>
  <c r="T14" i="1"/>
  <c r="J14" i="1"/>
  <c r="C14" i="1"/>
  <c r="V13" i="1"/>
  <c r="U13" i="1"/>
  <c r="T13" i="1"/>
  <c r="J13" i="1"/>
  <c r="C13" i="1"/>
  <c r="J12" i="1"/>
  <c r="C12" i="1"/>
  <c r="J11" i="1"/>
  <c r="C11" i="1"/>
  <c r="J10" i="1"/>
  <c r="C10" i="1"/>
  <c r="J9" i="1"/>
  <c r="C9" i="1"/>
  <c r="J8" i="1"/>
  <c r="C8" i="1"/>
  <c r="V7" i="1"/>
  <c r="U7" i="1"/>
  <c r="J7" i="1"/>
  <c r="C7" i="1"/>
  <c r="V6" i="1"/>
  <c r="U6" i="1"/>
  <c r="J6" i="1"/>
  <c r="C6" i="1"/>
  <c r="V5" i="1"/>
  <c r="U5" i="1"/>
  <c r="J5" i="1"/>
  <c r="C5" i="1"/>
  <c r="J4" i="1"/>
  <c r="C4" i="1"/>
  <c r="J3" i="1"/>
  <c r="C3" i="1"/>
  <c r="J2" i="1"/>
  <c r="C2" i="1"/>
</calcChain>
</file>

<file path=xl/sharedStrings.xml><?xml version="1.0" encoding="utf-8"?>
<sst xmlns="http://schemas.openxmlformats.org/spreadsheetml/2006/main" count="48" uniqueCount="38">
  <si>
    <t>instant</t>
  </si>
  <si>
    <t>dteday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</si>
  <si>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</si>
  <si>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</si>
  <si>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</si>
  <si>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</si>
  <si>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</si>
  <si>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</si>
  <si>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</si>
  <si>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</si>
  <si>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</si>
  <si>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</si>
  <si>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</si>
  <si>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day</t>
  </si>
  <si>
    <t>Sum of cnt</t>
  </si>
  <si>
    <t>Row Labels</t>
  </si>
  <si>
    <t>Grand Total</t>
  </si>
  <si>
    <t>WEEKEND</t>
  </si>
  <si>
    <t>WEEKDAYS</t>
  </si>
  <si>
    <t>TOTAL COUNT OF BIKES</t>
  </si>
  <si>
    <t>TOTAL COUNT OF CASUAL BIKES</t>
  </si>
  <si>
    <t>TOTAL COUNT OF REGISTERED BIKES</t>
  </si>
  <si>
    <t>CASUAL RENTAL BIKES</t>
  </si>
  <si>
    <t>REGISTERED RENTAL BIKES</t>
  </si>
  <si>
    <t xml:space="preserve">TOTAL COUNT </t>
  </si>
  <si>
    <t>AVERAGE</t>
  </si>
  <si>
    <t>MAXIMUM</t>
  </si>
  <si>
    <t>MINIMUM</t>
  </si>
  <si>
    <t>BIKE SHARING RENTALS WEEKEND vs. WEEKDAYS</t>
  </si>
  <si>
    <t>AVERAGE, MAXIMUM, MINIMUM VALUE OF BIKE SHARING RENTALS</t>
  </si>
  <si>
    <t>moderate</t>
  </si>
  <si>
    <t>Type of temp</t>
  </si>
  <si>
    <t>type of humdity</t>
  </si>
  <si>
    <t>Column Labels</t>
  </si>
  <si>
    <t>BIKE SHARING RENTALS DASHBOARD</t>
  </si>
  <si>
    <t>weather condition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</si>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</sst>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2" fillId="0" borderId="0" xfId="0" applyFont="1"/>
    <xf numFmtId="0" fontId="5" fillId="0" borderId="0" xfId="0" applyFont="1"/>
    <xf numFmtId="0" fontId="4" fillId="3" borderId="1" xfId="0" applyFont="1" applyFill="1" applyBorder="1"/>
    <xf numFmtId="0" fontId="0" fillId="4" borderId="0" xfId="0" applyFill="1"/>
    <xf numFmtId="0" fontId="4" fillId="3" borderId="3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3" fillId="2" borderId="0" xfId="0" applyFont="1" applyFill="1"/>
    <xf numFmtId="0" fontId="3" fillId="0" borderId="0" xfId="0" applyFont="1"/>
    <xf numFmtId="0" fontId="0" fillId="2" borderId="0" xfId="0" applyFill="1" applyAlignment="1">
      <alignment horizontal="left"/>
    </xf>
    <xf numFmtId="0" fontId="6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150">
    <dxf>
      <numFmt numFmtId="0" formatCode="General"/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fill>
        <patternFill patternType="solid">
          <fgColor indexed="64"/>
          <bgColor theme="3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count of bike sharing on basis of weekend and weekday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 Total count of bikes registered on weekend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15869</c:v>
              </c:pt>
            </c:numLit>
          </c:val>
          <c:extLst>
            <c:ext xmlns:c16="http://schemas.microsoft.com/office/drawing/2014/chart" uri="{C3380CC4-5D6E-409C-BE32-E72D297353CC}">
              <c16:uniqueId val="{00000000-4635-43B7-B44D-957D71CF8327}"/>
            </c:ext>
          </c:extLst>
        </c:ser>
        <c:ser>
          <c:idx val="1"/>
          <c:order val="1"/>
          <c:tx>
            <c:v>Sum of Total count of bikes registered on weekdays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42435</c:v>
              </c:pt>
            </c:numLit>
          </c:val>
          <c:extLst>
            <c:ext xmlns:c16="http://schemas.microsoft.com/office/drawing/2014/chart" uri="{C3380CC4-5D6E-409C-BE32-E72D297353CC}">
              <c16:uniqueId val="{00000001-4635-43B7-B44D-957D71CF8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487631"/>
        <c:axId val="1017486191"/>
      </c:barChart>
      <c:catAx>
        <c:axId val="10174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6191"/>
        <c:crosses val="autoZero"/>
        <c:auto val="1"/>
        <c:lblAlgn val="ctr"/>
        <c:lblOffset val="100"/>
        <c:noMultiLvlLbl val="0"/>
      </c:catAx>
      <c:valAx>
        <c:axId val="1017486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count of casual bike sharing on basis of weekend and weekday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count of casual registered bike on weekend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2702</c:v>
              </c:pt>
            </c:numLit>
          </c:val>
          <c:extLst>
            <c:ext xmlns:c16="http://schemas.microsoft.com/office/drawing/2014/chart" uri="{C3380CC4-5D6E-409C-BE32-E72D297353CC}">
              <c16:uniqueId val="{00000000-1C64-4029-A24E-149571B7D6E6}"/>
            </c:ext>
          </c:extLst>
        </c:ser>
        <c:ser>
          <c:idx val="1"/>
          <c:order val="1"/>
          <c:tx>
            <c:v>Sum of Total count of casual bike registered on weekdays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2219</c:v>
              </c:pt>
            </c:numLit>
          </c:val>
          <c:extLst>
            <c:ext xmlns:c16="http://schemas.microsoft.com/office/drawing/2014/chart" uri="{C3380CC4-5D6E-409C-BE32-E72D297353CC}">
              <c16:uniqueId val="{00000001-1C64-4029-A24E-149571B7D6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822799"/>
        <c:axId val="859441951"/>
      </c:barChart>
      <c:catAx>
        <c:axId val="6558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41951"/>
        <c:crosses val="autoZero"/>
        <c:auto val="1"/>
        <c:lblAlgn val="ctr"/>
        <c:lblOffset val="100"/>
        <c:noMultiLvlLbl val="0"/>
      </c:catAx>
      <c:valAx>
        <c:axId val="859441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count of registered bike sharing on basis of weekend and weekday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count of registered bike on weekend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13167</c:v>
              </c:pt>
            </c:numLit>
          </c:val>
          <c:extLst>
            <c:ext xmlns:c16="http://schemas.microsoft.com/office/drawing/2014/chart" uri="{C3380CC4-5D6E-409C-BE32-E72D297353CC}">
              <c16:uniqueId val="{00000000-B912-453D-B92B-91820EB2A270}"/>
            </c:ext>
          </c:extLst>
        </c:ser>
        <c:ser>
          <c:idx val="1"/>
          <c:order val="1"/>
          <c:tx>
            <c:v>Sum of Total count of registered bike on weekdays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40216</c:v>
              </c:pt>
            </c:numLit>
          </c:val>
          <c:extLst>
            <c:ext xmlns:c16="http://schemas.microsoft.com/office/drawing/2014/chart" uri="{C3380CC4-5D6E-409C-BE32-E72D297353CC}">
              <c16:uniqueId val="{00000001-B912-453D-B92B-91820EB2A2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719328"/>
        <c:axId val="132720288"/>
      </c:barChart>
      <c:catAx>
        <c:axId val="1327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0288"/>
        <c:crosses val="autoZero"/>
        <c:auto val="1"/>
        <c:lblAlgn val="ctr"/>
        <c:lblOffset val="100"/>
        <c:noMultiLvlLbl val="0"/>
      </c:catAx>
      <c:valAx>
        <c:axId val="13272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 Bike sharing according to hour of day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703</c:v>
              </c:pt>
              <c:pt idx="1">
                <c:v>460</c:v>
              </c:pt>
              <c:pt idx="2">
                <c:v>294</c:v>
              </c:pt>
              <c:pt idx="3">
                <c:v>151</c:v>
              </c:pt>
              <c:pt idx="4">
                <c:v>69</c:v>
              </c:pt>
              <c:pt idx="5">
                <c:v>164</c:v>
              </c:pt>
              <c:pt idx="6">
                <c:v>822</c:v>
              </c:pt>
              <c:pt idx="7">
                <c:v>2339</c:v>
              </c:pt>
              <c:pt idx="8">
                <c:v>5388</c:v>
              </c:pt>
              <c:pt idx="9">
                <c:v>3672</c:v>
              </c:pt>
              <c:pt idx="10">
                <c:v>2253</c:v>
              </c:pt>
              <c:pt idx="11">
                <c:v>2494</c:v>
              </c:pt>
              <c:pt idx="12">
                <c:v>3283</c:v>
              </c:pt>
              <c:pt idx="13">
                <c:v>3376</c:v>
              </c:pt>
              <c:pt idx="14">
                <c:v>3200</c:v>
              </c:pt>
              <c:pt idx="15">
                <c:v>3352</c:v>
              </c:pt>
              <c:pt idx="16">
                <c:v>3928</c:v>
              </c:pt>
              <c:pt idx="17">
                <c:v>6169</c:v>
              </c:pt>
              <c:pt idx="18">
                <c:v>5283</c:v>
              </c:pt>
              <c:pt idx="19">
                <c:v>3661</c:v>
              </c:pt>
              <c:pt idx="20">
                <c:v>2656</c:v>
              </c:pt>
              <c:pt idx="21">
                <c:v>1996</c:v>
              </c:pt>
              <c:pt idx="22">
                <c:v>1508</c:v>
              </c:pt>
              <c:pt idx="23">
                <c:v>1083</c:v>
              </c:pt>
            </c:numLit>
          </c:val>
          <c:extLst>
            <c:ext xmlns:c16="http://schemas.microsoft.com/office/drawing/2014/chart" uri="{C3380CC4-5D6E-409C-BE32-E72D297353CC}">
              <c16:uniqueId val="{00000000-07CA-41F0-BDA3-54334972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16560"/>
        <c:axId val="1350032847"/>
      </c:barChart>
      <c:catAx>
        <c:axId val="4091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32847"/>
        <c:crosses val="autoZero"/>
        <c:auto val="1"/>
        <c:lblAlgn val="ctr"/>
        <c:lblOffset val="100"/>
        <c:noMultiLvlLbl val="0"/>
      </c:catAx>
      <c:valAx>
        <c:axId val="13500328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none" baseline="0"/>
              <a:t>Bike sharing according to temperature</a:t>
            </a:r>
            <a:endParaRPr lang="en-IN" b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2938</c:v>
              </c:pt>
              <c:pt idx="1">
                <c:v>738</c:v>
              </c:pt>
              <c:pt idx="2">
                <c:v>1245</c:v>
              </c:pt>
            </c:numLit>
          </c:val>
          <c:extLst>
            <c:ext xmlns:c16="http://schemas.microsoft.com/office/drawing/2014/chart" uri="{C3380CC4-5D6E-409C-BE32-E72D297353CC}">
              <c16:uniqueId val="{00000000-F618-4BB2-B066-F167B4D3A203}"/>
            </c:ext>
          </c:extLst>
        </c:ser>
        <c:ser>
          <c:idx val="1"/>
          <c:order val="1"/>
          <c:tx>
            <c:v>Sum of registered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19962</c:v>
              </c:pt>
              <c:pt idx="1">
                <c:v>15483</c:v>
              </c:pt>
              <c:pt idx="2">
                <c:v>17938</c:v>
              </c:pt>
            </c:numLit>
          </c:val>
          <c:extLst>
            <c:ext xmlns:c16="http://schemas.microsoft.com/office/drawing/2014/chart" uri="{C3380CC4-5D6E-409C-BE32-E72D297353CC}">
              <c16:uniqueId val="{00000001-F618-4BB2-B066-F167B4D3A203}"/>
            </c:ext>
          </c:extLst>
        </c:ser>
        <c:ser>
          <c:idx val="2"/>
          <c:order val="2"/>
          <c:tx>
            <c:v>Sum of cnt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22900</c:v>
              </c:pt>
              <c:pt idx="1">
                <c:v>16221</c:v>
              </c:pt>
              <c:pt idx="2">
                <c:v>19183</c:v>
              </c:pt>
            </c:numLit>
          </c:val>
          <c:extLst>
            <c:ext xmlns:c16="http://schemas.microsoft.com/office/drawing/2014/chart" uri="{C3380CC4-5D6E-409C-BE32-E72D297353CC}">
              <c16:uniqueId val="{00000002-F618-4BB2-B066-F167B4D3A2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7524623"/>
        <c:axId val="867520783"/>
      </c:barChart>
      <c:catAx>
        <c:axId val="8675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20783"/>
        <c:crosses val="autoZero"/>
        <c:auto val="1"/>
        <c:lblAlgn val="ctr"/>
        <c:lblOffset val="100"/>
        <c:noMultiLvlLbl val="0"/>
      </c:catAx>
      <c:valAx>
        <c:axId val="867520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BIKE</a:t>
            </a:r>
            <a:r>
              <a:rPr lang="en-US" sz="1400" b="1" baseline="0"/>
              <a:t> SHARING RENTALS ACCORDING TO WEATHERSIT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Lit>
              <c:formatCode>General</c:formatCode>
              <c:ptCount val="4"/>
              <c:pt idx="0">
                <c:v>37373</c:v>
              </c:pt>
              <c:pt idx="1">
                <c:v>18106</c:v>
              </c:pt>
              <c:pt idx="2">
                <c:v>2789</c:v>
              </c:pt>
              <c:pt idx="3">
                <c:v>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29-47B6-BBC1-48D449D4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13567"/>
        <c:axId val="879715007"/>
      </c:lineChart>
      <c:catAx>
        <c:axId val="8797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15007"/>
        <c:crosses val="autoZero"/>
        <c:auto val="1"/>
        <c:lblAlgn val="ctr"/>
        <c:lblOffset val="100"/>
        <c:noMultiLvlLbl val="0"/>
      </c:catAx>
      <c:valAx>
        <c:axId val="8797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merged data done (Recovered).xlsx]Sheet2!PivotTable1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BIKE</a:t>
            </a:r>
            <a:r>
              <a:rPr lang="en-US" b="1" baseline="0"/>
              <a:t> SHARING RENTALS ACCORDING TO WINDSPEED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Sheet2!$X$43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Sheet2!$W$44:$W$64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Sheet2!$X$44:$X$64</c:f>
              <c:numCache>
                <c:formatCode>General</c:formatCode>
                <c:ptCount val="20"/>
                <c:pt idx="0">
                  <c:v>7845</c:v>
                </c:pt>
                <c:pt idx="1">
                  <c:v>4149</c:v>
                </c:pt>
                <c:pt idx="2">
                  <c:v>4350</c:v>
                </c:pt>
                <c:pt idx="3">
                  <c:v>5261</c:v>
                </c:pt>
                <c:pt idx="4">
                  <c:v>5609</c:v>
                </c:pt>
                <c:pt idx="5">
                  <c:v>4668</c:v>
                </c:pt>
                <c:pt idx="6">
                  <c:v>3546</c:v>
                </c:pt>
                <c:pt idx="7">
                  <c:v>4074</c:v>
                </c:pt>
                <c:pt idx="8">
                  <c:v>3516</c:v>
                </c:pt>
                <c:pt idx="9">
                  <c:v>2872</c:v>
                </c:pt>
                <c:pt idx="10">
                  <c:v>3608</c:v>
                </c:pt>
                <c:pt idx="11">
                  <c:v>2069</c:v>
                </c:pt>
                <c:pt idx="12">
                  <c:v>1250</c:v>
                </c:pt>
                <c:pt idx="13">
                  <c:v>1432</c:v>
                </c:pt>
                <c:pt idx="14">
                  <c:v>1107</c:v>
                </c:pt>
                <c:pt idx="15">
                  <c:v>881</c:v>
                </c:pt>
                <c:pt idx="16">
                  <c:v>629</c:v>
                </c:pt>
                <c:pt idx="17">
                  <c:v>682</c:v>
                </c:pt>
                <c:pt idx="18">
                  <c:v>374</c:v>
                </c:pt>
                <c:pt idx="1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7-43D4-BC88-61F672BD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39231"/>
        <c:axId val="914342591"/>
      </c:lineChart>
      <c:catAx>
        <c:axId val="9143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42591"/>
        <c:crosses val="autoZero"/>
        <c:auto val="1"/>
        <c:lblAlgn val="ctr"/>
        <c:lblOffset val="100"/>
        <c:noMultiLvlLbl val="0"/>
      </c:catAx>
      <c:valAx>
        <c:axId val="9143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merged data done (Recovered).xlsx]Sheet2!PivotTable2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BIKE</a:t>
            </a:r>
            <a:r>
              <a:rPr lang="en-IN" b="1" baseline="0"/>
              <a:t> SHARING RENTALS ACCORDING TO WEATHERSIT AND WINDSPEED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Sheet2!$C$67:$C$68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Sheet2!$B$69:$B$89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Sheet2!$C$69:$C$89</c:f>
              <c:numCache>
                <c:formatCode>General</c:formatCode>
                <c:ptCount val="20"/>
                <c:pt idx="0">
                  <c:v>4996</c:v>
                </c:pt>
                <c:pt idx="1">
                  <c:v>2159</c:v>
                </c:pt>
                <c:pt idx="2">
                  <c:v>2279</c:v>
                </c:pt>
                <c:pt idx="3">
                  <c:v>2329</c:v>
                </c:pt>
                <c:pt idx="4">
                  <c:v>3083</c:v>
                </c:pt>
                <c:pt idx="5">
                  <c:v>2851</c:v>
                </c:pt>
                <c:pt idx="6">
                  <c:v>1822</c:v>
                </c:pt>
                <c:pt idx="7">
                  <c:v>2707</c:v>
                </c:pt>
                <c:pt idx="8">
                  <c:v>2116</c:v>
                </c:pt>
                <c:pt idx="9">
                  <c:v>1782</c:v>
                </c:pt>
                <c:pt idx="10">
                  <c:v>3173</c:v>
                </c:pt>
                <c:pt idx="11">
                  <c:v>1871</c:v>
                </c:pt>
                <c:pt idx="12">
                  <c:v>1176</c:v>
                </c:pt>
                <c:pt idx="13">
                  <c:v>1271</c:v>
                </c:pt>
                <c:pt idx="14">
                  <c:v>853</c:v>
                </c:pt>
                <c:pt idx="15">
                  <c:v>838</c:v>
                </c:pt>
                <c:pt idx="16">
                  <c:v>629</c:v>
                </c:pt>
                <c:pt idx="17">
                  <c:v>682</c:v>
                </c:pt>
                <c:pt idx="18">
                  <c:v>374</c:v>
                </c:pt>
                <c:pt idx="1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B-4151-94EE-B86C627DD98A}"/>
            </c:ext>
          </c:extLst>
        </c:ser>
        <c:ser>
          <c:idx val="1"/>
          <c:order val="1"/>
          <c:tx>
            <c:strRef>
              <c:f>Sheet2!$D$67:$D$68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Sheet2!$B$69:$B$89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Sheet2!$D$69:$D$89</c:f>
              <c:numCache>
                <c:formatCode>General</c:formatCode>
                <c:ptCount val="20"/>
                <c:pt idx="0">
                  <c:v>2424</c:v>
                </c:pt>
                <c:pt idx="1">
                  <c:v>1751</c:v>
                </c:pt>
                <c:pt idx="2">
                  <c:v>1750</c:v>
                </c:pt>
                <c:pt idx="3">
                  <c:v>2745</c:v>
                </c:pt>
                <c:pt idx="4">
                  <c:v>2033</c:v>
                </c:pt>
                <c:pt idx="5">
                  <c:v>1524</c:v>
                </c:pt>
                <c:pt idx="6">
                  <c:v>1512</c:v>
                </c:pt>
                <c:pt idx="7">
                  <c:v>1194</c:v>
                </c:pt>
                <c:pt idx="8">
                  <c:v>1358</c:v>
                </c:pt>
                <c:pt idx="9">
                  <c:v>927</c:v>
                </c:pt>
                <c:pt idx="10">
                  <c:v>263</c:v>
                </c:pt>
                <c:pt idx="11">
                  <c:v>136</c:v>
                </c:pt>
                <c:pt idx="12">
                  <c:v>74</c:v>
                </c:pt>
                <c:pt idx="13">
                  <c:v>161</c:v>
                </c:pt>
                <c:pt idx="1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B-4151-94EE-B86C627DD98A}"/>
            </c:ext>
          </c:extLst>
        </c:ser>
        <c:ser>
          <c:idx val="2"/>
          <c:order val="2"/>
          <c:tx>
            <c:strRef>
              <c:f>Sheet2!$E$67:$E$68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Sheet2!$B$69:$B$89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Sheet2!$E$69:$E$89</c:f>
              <c:numCache>
                <c:formatCode>General</c:formatCode>
                <c:ptCount val="20"/>
                <c:pt idx="0">
                  <c:v>425</c:v>
                </c:pt>
                <c:pt idx="1">
                  <c:v>239</c:v>
                </c:pt>
                <c:pt idx="2">
                  <c:v>321</c:v>
                </c:pt>
                <c:pt idx="3">
                  <c:v>187</c:v>
                </c:pt>
                <c:pt idx="4">
                  <c:v>493</c:v>
                </c:pt>
                <c:pt idx="5">
                  <c:v>293</c:v>
                </c:pt>
                <c:pt idx="6">
                  <c:v>212</c:v>
                </c:pt>
                <c:pt idx="7">
                  <c:v>173</c:v>
                </c:pt>
                <c:pt idx="8">
                  <c:v>42</c:v>
                </c:pt>
                <c:pt idx="9">
                  <c:v>163</c:v>
                </c:pt>
                <c:pt idx="10">
                  <c:v>136</c:v>
                </c:pt>
                <c:pt idx="11">
                  <c:v>62</c:v>
                </c:pt>
                <c:pt idx="1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B-4151-94EE-B86C627D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2671"/>
        <c:axId val="914297471"/>
      </c:lineChart>
      <c:catAx>
        <c:axId val="9142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7471"/>
        <c:crosses val="autoZero"/>
        <c:auto val="1"/>
        <c:lblAlgn val="ctr"/>
        <c:lblOffset val="100"/>
        <c:noMultiLvlLbl val="0"/>
      </c:catAx>
      <c:valAx>
        <c:axId val="9142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merged data done (Recovered).xlsx]Sheet2!PivotTable4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Sheet2!$M$44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Sheet2!$L$45:$L$48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moderate</c:v>
                </c:pt>
              </c:strCache>
            </c:strRef>
          </c:cat>
          <c:val>
            <c:numRef>
              <c:f>Sheet2!$M$45:$M$48</c:f>
              <c:numCache>
                <c:formatCode>General</c:formatCode>
                <c:ptCount val="3"/>
                <c:pt idx="0">
                  <c:v>11986</c:v>
                </c:pt>
                <c:pt idx="1">
                  <c:v>19487</c:v>
                </c:pt>
                <c:pt idx="2">
                  <c:v>26831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FD6-A24E-68EB5F6D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709664"/>
        <c:axId val="844703904"/>
      </c:barChart>
      <c:catAx>
        <c:axId val="84470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03904"/>
        <c:crosses val="autoZero"/>
        <c:auto val="1"/>
        <c:lblAlgn val="ctr"/>
        <c:lblOffset val="100"/>
        <c:noMultiLvlLbl val="0"/>
      </c:catAx>
      <c:valAx>
        <c:axId val="8447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115746</xdr:colOff>
      <xdr:row>3</xdr:row>
      <xdr:rowOff>166566</xdr:rowOff>
    </xdr:from>
    <xdr:to>
      <xdr:col>7</xdr:col>
      <xdr:colOff>212201</xdr:colOff>
      <xdr:row>19</xdr:row>
      <xdr:rowOff>25348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A66F7-394C-792B-0BB5-BF3E9A72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469072</xdr:colOff>
      <xdr:row>3</xdr:row>
      <xdr:rowOff>171971</xdr:rowOff>
    </xdr:from>
    <xdr:to>
      <xdr:col>14</xdr:col>
      <xdr:colOff>86809</xdr:colOff>
      <xdr:row>18</xdr:row>
      <xdr:rowOff>171970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91FF7-0B82-9B2F-330B-2CF89943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262963</xdr:colOff>
      <xdr:row>3</xdr:row>
      <xdr:rowOff>115747</xdr:rowOff>
    </xdr:from>
    <xdr:to>
      <xdr:col>24</xdr:col>
      <xdr:colOff>125392</xdr:colOff>
      <xdr:row>18</xdr:row>
      <xdr:rowOff>103681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0DB71-0F65-DA90-8159-BFE19D37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202556</xdr:colOff>
      <xdr:row>21</xdr:row>
      <xdr:rowOff>9645</xdr:rowOff>
    </xdr:from>
    <xdr:to>
      <xdr:col>10</xdr:col>
      <xdr:colOff>135037</xdr:colOff>
      <xdr:row>38</xdr:row>
      <xdr:rowOff>112038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66948-73DB-BDAF-95E9-D28033AC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125392</xdr:colOff>
      <xdr:row>20</xdr:row>
      <xdr:rowOff>79613</xdr:rowOff>
    </xdr:from>
    <xdr:to>
      <xdr:col>23</xdr:col>
      <xdr:colOff>86810</xdr:colOff>
      <xdr:row>39</xdr:row>
      <xdr:rowOff>118195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104A0-94A6-E47E-8F5A-DE6E9A96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459619</xdr:colOff>
      <xdr:row>65</xdr:row>
      <xdr:rowOff>120953</xdr:rowOff>
    </xdr:from>
    <xdr:to>
      <xdr:col>32</xdr:col>
      <xdr:colOff>326217</xdr:colOff>
      <xdr:row>86</xdr:row>
      <xdr:rowOff>96762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3D45ED-F163-4028-8BF7-CCD3816DF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459619</xdr:colOff>
      <xdr:row>41</xdr:row>
      <xdr:rowOff>101356</xdr:rowOff>
    </xdr:from>
    <xdr:to>
      <xdr:col>27</xdr:col>
      <xdr:colOff>36286</xdr:colOff>
      <xdr:row>64</xdr:row>
      <xdr:rowOff>6737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B39A70-A6BE-4604-C3F1-A49DE068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271397</xdr:colOff>
      <xdr:row>65</xdr:row>
      <xdr:rowOff>48016</xdr:rowOff>
    </xdr:from>
    <xdr:to>
      <xdr:col>9</xdr:col>
      <xdr:colOff>278190</xdr:colOff>
      <xdr:row>89</xdr:row>
      <xdr:rowOff>133047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8A8620-9D36-C98B-A86E-980BB4F52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514046</xdr:colOff>
      <xdr:row>42</xdr:row>
      <xdr:rowOff>120952</xdr:rowOff>
    </xdr:from>
    <xdr:to>
      <xdr:col>9</xdr:col>
      <xdr:colOff>60477</xdr:colOff>
      <xdr:row>63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D21847-6E31-1651-421B-62F9945C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4.511876504628" createdVersion="8" refreshedVersion="8" minRefreshableVersion="3" recordCount="1000" xr:uid="{7A3ADC70-7F24-44DD-A447-1DEEA5E1B70E}">
  <cacheSource type="worksheet">
    <worksheetSource ref="G1:Q1001" sheet="Sheet1"/>
  </cacheSource>
  <cacheFields count="9">
    <cacheField name="weathersi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emp" numFmtId="0">
      <sharedItems containsSemiMixedTypes="0" containsString="0" containsNumber="1" minValue="0.02" maxValue="0.46"/>
    </cacheField>
    <cacheField name="Type" numFmtId="0">
      <sharedItems count="3">
        <s v="high"/>
        <s v="moderate"/>
        <s v="low"/>
      </sharedItems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 count="20">
        <n v="0"/>
        <n v="8.9599999999999999E-2"/>
        <n v="0.25369999999999998"/>
        <n v="0.28360000000000002"/>
        <n v="0.29849999999999999"/>
        <n v="0.19400000000000001"/>
        <n v="0.22389999999999999"/>
        <n v="0.1343"/>
        <n v="0.16420000000000001"/>
        <n v="0.32840000000000003"/>
        <n v="0.44779999999999998"/>
        <n v="0.35820000000000002"/>
        <n v="0.41789999999999999"/>
        <n v="0.3881"/>
        <n v="0.1045"/>
        <n v="0.49249999999999999"/>
        <n v="0.55220000000000002"/>
        <n v="0.4627"/>
        <n v="0.52239999999999998"/>
        <n v="0.58209999999999995"/>
      </sharedItems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5.76668252315" createdVersion="8" refreshedVersion="8" minRefreshableVersion="3" recordCount="1000" xr:uid="{252455E2-9AAE-4380-9718-0BB711D0425D}">
  <cacheSource type="worksheet">
    <worksheetSource ref="N1:Q1001" sheet="Sheet1"/>
  </cacheSource>
  <cacheFields count="4">
    <cacheField name="windspeed" numFmtId="0">
      <sharedItems containsSemiMixedTypes="0" containsString="0" containsNumber="1" minValue="0" maxValue="0.58209999999999995" count="20">
        <n v="0"/>
        <n v="8.9599999999999999E-2"/>
        <n v="0.25369999999999998"/>
        <n v="0.28360000000000002"/>
        <n v="0.29849999999999999"/>
        <n v="0.19400000000000001"/>
        <n v="0.22389999999999999"/>
        <n v="0.1343"/>
        <n v="0.16420000000000001"/>
        <n v="0.32840000000000003"/>
        <n v="0.44779999999999998"/>
        <n v="0.35820000000000002"/>
        <n v="0.41789999999999999"/>
        <n v="0.3881"/>
        <n v="0.1045"/>
        <n v="0.49249999999999999"/>
        <n v="0.55220000000000002"/>
        <n v="0.4627"/>
        <n v="0.52239999999999998"/>
        <n v="0.58209999999999995"/>
      </sharedItems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5.822109143519" createdVersion="8" refreshedVersion="8" minRefreshableVersion="3" recordCount="1000" xr:uid="{4E2D3B0C-8A97-4584-A355-F38B292B6BC6}">
  <cacheSource type="worksheet">
    <worksheetSource name="Table1"/>
  </cacheSource>
  <cacheFields count="16">
    <cacheField name="dteday" numFmtId="14">
      <sharedItems containsSemiMixedTypes="0" containsNonDate="0" containsDate="1" containsString="0" minDate="2011-01-01T00:00:00" maxDate="2011-02-15T00:00:00"/>
    </cacheField>
    <cacheField name="day" numFmtId="14">
      <sharedItems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weather condition" numFmtId="0">
      <sharedItems/>
    </cacheField>
    <cacheField name="temp" numFmtId="0">
      <sharedItems containsSemiMixedTypes="0" containsString="0" containsNumber="1" minValue="0.02" maxValue="0.46"/>
    </cacheField>
    <cacheField name="Type of temp" numFmtId="0">
      <sharedItems/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type of humdity" numFmtId="0">
      <sharedItems count="3">
        <s v="high"/>
        <s v="moderate"/>
        <s v="low"/>
      </sharedItems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.24"/>
    <x v="0"/>
    <n v="0.28789999999999999"/>
    <n v="0.81"/>
    <x v="0"/>
    <n v="3"/>
    <n v="13"/>
    <n v="16"/>
  </r>
  <r>
    <x v="0"/>
    <n v="0.22"/>
    <x v="1"/>
    <n v="0.2727"/>
    <n v="0.8"/>
    <x v="0"/>
    <n v="8"/>
    <n v="32"/>
    <n v="40"/>
  </r>
  <r>
    <x v="0"/>
    <n v="0.22"/>
    <x v="1"/>
    <n v="0.2727"/>
    <n v="0.8"/>
    <x v="0"/>
    <n v="5"/>
    <n v="27"/>
    <n v="32"/>
  </r>
  <r>
    <x v="0"/>
    <n v="0.24"/>
    <x v="0"/>
    <n v="0.28789999999999999"/>
    <n v="0.75"/>
    <x v="0"/>
    <n v="3"/>
    <n v="10"/>
    <n v="13"/>
  </r>
  <r>
    <x v="0"/>
    <n v="0.24"/>
    <x v="0"/>
    <n v="0.28789999999999999"/>
    <n v="0.75"/>
    <x v="0"/>
    <n v="0"/>
    <n v="1"/>
    <n v="1"/>
  </r>
  <r>
    <x v="1"/>
    <n v="0.24"/>
    <x v="0"/>
    <n v="0.2576"/>
    <n v="0.75"/>
    <x v="1"/>
    <n v="0"/>
    <n v="1"/>
    <n v="1"/>
  </r>
  <r>
    <x v="0"/>
    <n v="0.22"/>
    <x v="1"/>
    <n v="0.2727"/>
    <n v="0.8"/>
    <x v="0"/>
    <n v="2"/>
    <n v="0"/>
    <n v="2"/>
  </r>
  <r>
    <x v="0"/>
    <n v="0.2"/>
    <x v="1"/>
    <n v="0.2576"/>
    <n v="0.86"/>
    <x v="0"/>
    <n v="1"/>
    <n v="2"/>
    <n v="3"/>
  </r>
  <r>
    <x v="0"/>
    <n v="0.24"/>
    <x v="0"/>
    <n v="0.19989999999999999"/>
    <n v="0.75"/>
    <x v="0"/>
    <n v="1"/>
    <n v="7"/>
    <n v="8"/>
  </r>
  <r>
    <x v="0"/>
    <n v="0.32"/>
    <x v="0"/>
    <n v="0.34849999999999998"/>
    <n v="0.76"/>
    <x v="0"/>
    <n v="8"/>
    <n v="6"/>
    <n v="14"/>
  </r>
  <r>
    <x v="0"/>
    <n v="0.38"/>
    <x v="0"/>
    <n v="0.39389999999999997"/>
    <n v="0.76"/>
    <x v="2"/>
    <n v="12"/>
    <n v="24"/>
    <n v="36"/>
  </r>
  <r>
    <x v="0"/>
    <n v="0.36"/>
    <x v="0"/>
    <n v="0.33329999999999999"/>
    <n v="0.81"/>
    <x v="3"/>
    <n v="26"/>
    <n v="30"/>
    <n v="56"/>
  </r>
  <r>
    <x v="0"/>
    <n v="0.42"/>
    <x v="0"/>
    <n v="0.42420000000000002"/>
    <n v="0.77"/>
    <x v="3"/>
    <n v="29"/>
    <n v="55"/>
    <n v="84"/>
  </r>
  <r>
    <x v="1"/>
    <n v="0.46"/>
    <x v="0"/>
    <n v="0.45450000000000002"/>
    <n v="0.72"/>
    <x v="4"/>
    <n v="47"/>
    <n v="47"/>
    <n v="94"/>
  </r>
  <r>
    <x v="1"/>
    <n v="0.46"/>
    <x v="0"/>
    <n v="0.45450000000000002"/>
    <n v="0.72"/>
    <x v="3"/>
    <n v="35"/>
    <n v="71"/>
    <n v="106"/>
  </r>
  <r>
    <x v="1"/>
    <n v="0.44"/>
    <x v="0"/>
    <n v="0.43940000000000001"/>
    <n v="0.77"/>
    <x v="4"/>
    <n v="40"/>
    <n v="70"/>
    <n v="110"/>
  </r>
  <r>
    <x v="1"/>
    <n v="0.42"/>
    <x v="0"/>
    <n v="0.42420000000000002"/>
    <n v="0.82"/>
    <x v="4"/>
    <n v="41"/>
    <n v="52"/>
    <n v="93"/>
  </r>
  <r>
    <x v="1"/>
    <n v="0.44"/>
    <x v="0"/>
    <n v="0.19989999999999999"/>
    <n v="0.82"/>
    <x v="3"/>
    <n v="15"/>
    <n v="52"/>
    <n v="67"/>
  </r>
  <r>
    <x v="2"/>
    <n v="0.42"/>
    <x v="0"/>
    <n v="0.42420000000000002"/>
    <n v="0.88"/>
    <x v="2"/>
    <n v="9"/>
    <n v="26"/>
    <n v="35"/>
  </r>
  <r>
    <x v="2"/>
    <n v="0.42"/>
    <x v="0"/>
    <n v="0.42420000000000002"/>
    <n v="0.88"/>
    <x v="2"/>
    <n v="6"/>
    <n v="31"/>
    <n v="37"/>
  </r>
  <r>
    <x v="1"/>
    <n v="0.4"/>
    <x v="0"/>
    <n v="0.40910000000000002"/>
    <n v="0.87"/>
    <x v="2"/>
    <n v="11"/>
    <n v="25"/>
    <n v="36"/>
  </r>
  <r>
    <x v="1"/>
    <n v="0.4"/>
    <x v="0"/>
    <n v="0.40910000000000002"/>
    <n v="0.87"/>
    <x v="5"/>
    <n v="3"/>
    <n v="31"/>
    <n v="34"/>
  </r>
  <r>
    <x v="1"/>
    <n v="0.4"/>
    <x v="0"/>
    <n v="0.40910000000000002"/>
    <n v="0.94"/>
    <x v="6"/>
    <n v="11"/>
    <n v="17"/>
    <n v="28"/>
  </r>
  <r>
    <x v="1"/>
    <n v="0.46"/>
    <x v="0"/>
    <n v="0.19989999999999999"/>
    <n v="0.88"/>
    <x v="4"/>
    <n v="15"/>
    <n v="24"/>
    <n v="39"/>
  </r>
  <r>
    <x v="1"/>
    <n v="0.46"/>
    <x v="0"/>
    <n v="0.45450000000000002"/>
    <n v="0.88"/>
    <x v="4"/>
    <n v="4"/>
    <n v="13"/>
    <n v="17"/>
  </r>
  <r>
    <x v="1"/>
    <n v="0.44"/>
    <x v="0"/>
    <n v="0.43940000000000001"/>
    <n v="0.94"/>
    <x v="2"/>
    <n v="1"/>
    <n v="16"/>
    <n v="17"/>
  </r>
  <r>
    <x v="1"/>
    <n v="0.42"/>
    <x v="0"/>
    <n v="0.42420000000000002"/>
    <n v="1"/>
    <x v="3"/>
    <n v="1"/>
    <n v="8"/>
    <n v="9"/>
  </r>
  <r>
    <x v="1"/>
    <n v="0.46"/>
    <x v="0"/>
    <n v="0.45450000000000002"/>
    <n v="0.94"/>
    <x v="5"/>
    <n v="2"/>
    <n v="4"/>
    <n v="6"/>
  </r>
  <r>
    <x v="1"/>
    <n v="0.46"/>
    <x v="0"/>
    <n v="0.19989999999999999"/>
    <n v="0.94"/>
    <x v="5"/>
    <n v="2"/>
    <n v="1"/>
    <n v="3"/>
  </r>
  <r>
    <x v="2"/>
    <n v="0.42"/>
    <x v="0"/>
    <n v="0.42420000000000002"/>
    <n v="0.77"/>
    <x v="4"/>
    <n v="0"/>
    <n v="2"/>
    <n v="2"/>
  </r>
  <r>
    <x v="1"/>
    <n v="0.4"/>
    <x v="0"/>
    <n v="0.40910000000000002"/>
    <n v="0.76"/>
    <x v="5"/>
    <n v="0"/>
    <n v="1"/>
    <n v="1"/>
  </r>
  <r>
    <x v="2"/>
    <n v="0.4"/>
    <x v="0"/>
    <n v="0.40910000000000002"/>
    <n v="0.71"/>
    <x v="6"/>
    <n v="0"/>
    <n v="8"/>
    <n v="8"/>
  </r>
  <r>
    <x v="1"/>
    <n v="0.38"/>
    <x v="0"/>
    <n v="0.19989999999999999"/>
    <n v="0.76"/>
    <x v="6"/>
    <n v="1"/>
    <n v="19"/>
    <n v="20"/>
  </r>
  <r>
    <x v="1"/>
    <n v="0.36"/>
    <x v="0"/>
    <n v="0.34849999999999998"/>
    <n v="0.81"/>
    <x v="6"/>
    <n v="7"/>
    <n v="46"/>
    <n v="53"/>
  </r>
  <r>
    <x v="1"/>
    <n v="0.36"/>
    <x v="0"/>
    <n v="0.33329999999999999"/>
    <n v="0.71"/>
    <x v="2"/>
    <n v="16"/>
    <n v="54"/>
    <n v="70"/>
  </r>
  <r>
    <x v="1"/>
    <n v="0.36"/>
    <x v="0"/>
    <n v="0.33329999999999999"/>
    <n v="0.66"/>
    <x v="4"/>
    <n v="20"/>
    <n v="73"/>
    <n v="93"/>
  </r>
  <r>
    <x v="1"/>
    <n v="0.36"/>
    <x v="0"/>
    <n v="0.34849999999999998"/>
    <n v="0.66"/>
    <x v="7"/>
    <n v="11"/>
    <n v="64"/>
    <n v="75"/>
  </r>
  <r>
    <x v="2"/>
    <n v="0.36"/>
    <x v="0"/>
    <n v="0.19989999999999999"/>
    <n v="0.76"/>
    <x v="5"/>
    <n v="4"/>
    <n v="55"/>
    <n v="59"/>
  </r>
  <r>
    <x v="2"/>
    <n v="0.34"/>
    <x v="0"/>
    <n v="0.33329999999999999"/>
    <n v="0.81"/>
    <x v="8"/>
    <n v="19"/>
    <n v="55"/>
    <n v="74"/>
  </r>
  <r>
    <x v="2"/>
    <n v="0.34"/>
    <x v="0"/>
    <n v="0.33329999999999999"/>
    <n v="0.71"/>
    <x v="8"/>
    <n v="9"/>
    <n v="67"/>
    <n v="76"/>
  </r>
  <r>
    <x v="0"/>
    <n v="0.34"/>
    <x v="0"/>
    <n v="0.33329999999999999"/>
    <n v="0.56999999999999995"/>
    <x v="5"/>
    <n v="7"/>
    <n v="58"/>
    <n v="65"/>
  </r>
  <r>
    <x v="1"/>
    <n v="0.36"/>
    <x v="0"/>
    <n v="0.33329999999999999"/>
    <n v="0.46"/>
    <x v="9"/>
    <n v="10"/>
    <n v="43"/>
    <n v="53"/>
  </r>
  <r>
    <x v="0"/>
    <n v="0.32"/>
    <x v="0"/>
    <n v="0.28789999999999999"/>
    <n v="0.42"/>
    <x v="10"/>
    <n v="1"/>
    <n v="29"/>
    <n v="30"/>
  </r>
  <r>
    <x v="0"/>
    <n v="0.3"/>
    <x v="0"/>
    <n v="0.19989999999999999"/>
    <n v="0.39"/>
    <x v="11"/>
    <n v="5"/>
    <n v="17"/>
    <n v="22"/>
  </r>
  <r>
    <x v="0"/>
    <n v="0.26"/>
    <x v="0"/>
    <n v="0.2273"/>
    <n v="0.44"/>
    <x v="9"/>
    <n v="11"/>
    <n v="20"/>
    <n v="31"/>
  </r>
  <r>
    <x v="0"/>
    <n v="0.24"/>
    <x v="0"/>
    <n v="0.21210000000000001"/>
    <n v="0.44"/>
    <x v="4"/>
    <n v="0"/>
    <n v="9"/>
    <n v="9"/>
  </r>
  <r>
    <x v="0"/>
    <n v="0.22"/>
    <x v="1"/>
    <n v="0.2273"/>
    <n v="0.47"/>
    <x v="8"/>
    <n v="0"/>
    <n v="8"/>
    <n v="8"/>
  </r>
  <r>
    <x v="0"/>
    <n v="0.22"/>
    <x v="1"/>
    <n v="0.19700000000000001"/>
    <n v="0.44"/>
    <x v="11"/>
    <n v="0"/>
    <n v="5"/>
    <n v="5"/>
  </r>
  <r>
    <x v="0"/>
    <n v="0.2"/>
    <x v="1"/>
    <n v="0.19989999999999999"/>
    <n v="0.44"/>
    <x v="12"/>
    <n v="0"/>
    <n v="2"/>
    <n v="2"/>
  </r>
  <r>
    <x v="0"/>
    <n v="0.16"/>
    <x v="2"/>
    <n v="0.13639999999999999"/>
    <n v="0.47"/>
    <x v="13"/>
    <n v="0"/>
    <n v="1"/>
    <n v="1"/>
  </r>
  <r>
    <x v="0"/>
    <n v="0.16"/>
    <x v="2"/>
    <n v="0.13639999999999999"/>
    <n v="0.47"/>
    <x v="3"/>
    <n v="0"/>
    <n v="3"/>
    <n v="3"/>
  </r>
  <r>
    <x v="0"/>
    <n v="0.14000000000000001"/>
    <x v="2"/>
    <n v="0.1061"/>
    <n v="0.5"/>
    <x v="13"/>
    <n v="0"/>
    <n v="30"/>
    <n v="30"/>
  </r>
  <r>
    <x v="0"/>
    <n v="0.14000000000000001"/>
    <x v="2"/>
    <n v="0.13639999999999999"/>
    <n v="0.5"/>
    <x v="5"/>
    <n v="1"/>
    <n v="63"/>
    <n v="64"/>
  </r>
  <r>
    <x v="0"/>
    <n v="0.14000000000000001"/>
    <x v="2"/>
    <n v="0.1212"/>
    <n v="0.5"/>
    <x v="3"/>
    <n v="1"/>
    <n v="153"/>
    <n v="154"/>
  </r>
  <r>
    <x v="0"/>
    <n v="0.16"/>
    <x v="2"/>
    <n v="0.13639999999999999"/>
    <n v="0.43"/>
    <x v="13"/>
    <n v="7"/>
    <n v="81"/>
    <n v="88"/>
  </r>
  <r>
    <x v="0"/>
    <n v="0.18"/>
    <x v="1"/>
    <n v="0.16669999999999999"/>
    <n v="0.43"/>
    <x v="2"/>
    <n v="11"/>
    <n v="33"/>
    <n v="44"/>
  </r>
  <r>
    <x v="0"/>
    <n v="0.2"/>
    <x v="1"/>
    <n v="0.18179999999999999"/>
    <n v="0.4"/>
    <x v="9"/>
    <n v="10"/>
    <n v="41"/>
    <n v="51"/>
  </r>
  <r>
    <x v="0"/>
    <n v="0.22"/>
    <x v="1"/>
    <n v="0.21210000000000001"/>
    <n v="0.35"/>
    <x v="4"/>
    <n v="13"/>
    <n v="48"/>
    <n v="61"/>
  </r>
  <r>
    <x v="0"/>
    <n v="0.24"/>
    <x v="0"/>
    <n v="0.19989999999999999"/>
    <n v="0.35"/>
    <x v="3"/>
    <n v="8"/>
    <n v="53"/>
    <n v="61"/>
  </r>
  <r>
    <x v="0"/>
    <n v="0.26"/>
    <x v="0"/>
    <n v="0.2424"/>
    <n v="0.3"/>
    <x v="3"/>
    <n v="11"/>
    <n v="66"/>
    <n v="77"/>
  </r>
  <r>
    <x v="0"/>
    <n v="0.26"/>
    <x v="0"/>
    <n v="0.2424"/>
    <n v="0.3"/>
    <x v="2"/>
    <n v="14"/>
    <n v="58"/>
    <n v="72"/>
  </r>
  <r>
    <x v="0"/>
    <n v="0.26"/>
    <x v="0"/>
    <n v="0.2424"/>
    <n v="0.3"/>
    <x v="2"/>
    <n v="9"/>
    <n v="67"/>
    <n v="76"/>
  </r>
  <r>
    <x v="0"/>
    <n v="0.24"/>
    <x v="0"/>
    <n v="0.2273"/>
    <n v="0.3"/>
    <x v="6"/>
    <n v="11"/>
    <n v="146"/>
    <n v="157"/>
  </r>
  <r>
    <x v="0"/>
    <n v="0.24"/>
    <x v="0"/>
    <n v="0.2576"/>
    <n v="0.32"/>
    <x v="14"/>
    <n v="9"/>
    <n v="148"/>
    <n v="157"/>
  </r>
  <r>
    <x v="0"/>
    <n v="0.2"/>
    <x v="1"/>
    <n v="0.2576"/>
    <n v="0.47"/>
    <x v="0"/>
    <n v="8"/>
    <n v="102"/>
    <n v="110"/>
  </r>
  <r>
    <x v="0"/>
    <n v="0.2"/>
    <x v="1"/>
    <n v="0.19989999999999999"/>
    <n v="0.47"/>
    <x v="14"/>
    <n v="3"/>
    <n v="49"/>
    <n v="52"/>
  </r>
  <r>
    <x v="0"/>
    <n v="0.18"/>
    <x v="1"/>
    <n v="0.19700000000000001"/>
    <n v="0.64"/>
    <x v="7"/>
    <n v="3"/>
    <n v="49"/>
    <n v="52"/>
  </r>
  <r>
    <x v="0"/>
    <n v="0.14000000000000001"/>
    <x v="2"/>
    <n v="0.1515"/>
    <n v="0.69"/>
    <x v="7"/>
    <n v="0"/>
    <n v="20"/>
    <n v="20"/>
  </r>
  <r>
    <x v="0"/>
    <n v="0.18"/>
    <x v="1"/>
    <n v="0.21210000000000001"/>
    <n v="0.55000000000000004"/>
    <x v="14"/>
    <n v="1"/>
    <n v="11"/>
    <n v="12"/>
  </r>
  <r>
    <x v="0"/>
    <n v="0.16"/>
    <x v="2"/>
    <n v="0.19989999999999999"/>
    <n v="0.55000000000000004"/>
    <x v="14"/>
    <n v="0"/>
    <n v="5"/>
    <n v="5"/>
  </r>
  <r>
    <x v="0"/>
    <n v="0.16"/>
    <x v="2"/>
    <n v="0.18179999999999999"/>
    <n v="0.59"/>
    <x v="14"/>
    <n v="0"/>
    <n v="2"/>
    <n v="2"/>
  </r>
  <r>
    <x v="0"/>
    <n v="0.14000000000000001"/>
    <x v="2"/>
    <n v="0.1515"/>
    <n v="0.63"/>
    <x v="7"/>
    <n v="0"/>
    <n v="1"/>
    <n v="1"/>
  </r>
  <r>
    <x v="0"/>
    <n v="0.14000000000000001"/>
    <x v="2"/>
    <n v="0.18179999999999999"/>
    <n v="0.63"/>
    <x v="1"/>
    <n v="0"/>
    <n v="2"/>
    <n v="2"/>
  </r>
  <r>
    <x v="0"/>
    <n v="0.12"/>
    <x v="2"/>
    <n v="0.1515"/>
    <n v="0.68"/>
    <x v="14"/>
    <n v="0"/>
    <n v="4"/>
    <n v="4"/>
  </r>
  <r>
    <x v="0"/>
    <n v="0.12"/>
    <x v="2"/>
    <n v="0.1515"/>
    <n v="0.74"/>
    <x v="14"/>
    <n v="0"/>
    <n v="36"/>
    <n v="36"/>
  </r>
  <r>
    <x v="0"/>
    <n v="0.12"/>
    <x v="2"/>
    <n v="0.1515"/>
    <n v="0.74"/>
    <x v="7"/>
    <n v="2"/>
    <n v="92"/>
    <n v="94"/>
  </r>
  <r>
    <x v="0"/>
    <n v="0.14000000000000001"/>
    <x v="2"/>
    <n v="0.1515"/>
    <n v="0.69"/>
    <x v="8"/>
    <n v="2"/>
    <n v="177"/>
    <n v="179"/>
  </r>
  <r>
    <x v="0"/>
    <n v="0.16"/>
    <x v="2"/>
    <n v="0.1515"/>
    <n v="0.64"/>
    <x v="6"/>
    <n v="2"/>
    <n v="98"/>
    <n v="100"/>
  </r>
  <r>
    <x v="1"/>
    <n v="0.16"/>
    <x v="2"/>
    <n v="0.13639999999999999"/>
    <n v="0.69"/>
    <x v="9"/>
    <n v="5"/>
    <n v="37"/>
    <n v="42"/>
  </r>
  <r>
    <x v="0"/>
    <n v="0.22"/>
    <x v="1"/>
    <n v="0.21210000000000001"/>
    <n v="0.51"/>
    <x v="4"/>
    <n v="7"/>
    <n v="50"/>
    <n v="57"/>
  </r>
  <r>
    <x v="0"/>
    <n v="0.22"/>
    <x v="1"/>
    <n v="0.2273"/>
    <n v="0.51"/>
    <x v="8"/>
    <n v="12"/>
    <n v="66"/>
    <n v="78"/>
  </r>
  <r>
    <x v="0"/>
    <n v="0.24"/>
    <x v="0"/>
    <n v="0.2273"/>
    <n v="0.56000000000000005"/>
    <x v="5"/>
    <n v="18"/>
    <n v="79"/>
    <n v="97"/>
  </r>
  <r>
    <x v="0"/>
    <n v="0.26"/>
    <x v="0"/>
    <n v="0.2576"/>
    <n v="0.52"/>
    <x v="6"/>
    <n v="9"/>
    <n v="54"/>
    <n v="63"/>
  </r>
  <r>
    <x v="0"/>
    <n v="0.28000000000000003"/>
    <x v="0"/>
    <n v="0.2727"/>
    <n v="0.52"/>
    <x v="2"/>
    <n v="17"/>
    <n v="48"/>
    <n v="65"/>
  </r>
  <r>
    <x v="0"/>
    <n v="0.3"/>
    <x v="0"/>
    <n v="0.28789999999999999"/>
    <n v="0.49"/>
    <x v="2"/>
    <n v="15"/>
    <n v="68"/>
    <n v="83"/>
  </r>
  <r>
    <x v="0"/>
    <n v="0.28000000000000003"/>
    <x v="0"/>
    <n v="0.2727"/>
    <n v="0.48"/>
    <x v="6"/>
    <n v="10"/>
    <n v="202"/>
    <n v="212"/>
  </r>
  <r>
    <x v="0"/>
    <n v="0.26"/>
    <x v="0"/>
    <n v="0.2576"/>
    <n v="0.48"/>
    <x v="5"/>
    <n v="3"/>
    <n v="179"/>
    <n v="182"/>
  </r>
  <r>
    <x v="0"/>
    <n v="0.24"/>
    <x v="0"/>
    <n v="0.2576"/>
    <n v="0.48"/>
    <x v="14"/>
    <n v="2"/>
    <n v="110"/>
    <n v="112"/>
  </r>
  <r>
    <x v="0"/>
    <n v="0.24"/>
    <x v="0"/>
    <n v="0.2576"/>
    <n v="0.48"/>
    <x v="14"/>
    <n v="1"/>
    <n v="53"/>
    <n v="54"/>
  </r>
  <r>
    <x v="0"/>
    <n v="0.22"/>
    <x v="1"/>
    <n v="0.2727"/>
    <n v="0.64"/>
    <x v="0"/>
    <n v="0"/>
    <n v="48"/>
    <n v="48"/>
  </r>
  <r>
    <x v="0"/>
    <n v="0.22"/>
    <x v="1"/>
    <n v="0.2576"/>
    <n v="0.64"/>
    <x v="1"/>
    <n v="1"/>
    <n v="34"/>
    <n v="35"/>
  </r>
  <r>
    <x v="0"/>
    <n v="0.2"/>
    <x v="1"/>
    <n v="0.2273"/>
    <n v="0.69"/>
    <x v="1"/>
    <n v="2"/>
    <n v="9"/>
    <n v="11"/>
  </r>
  <r>
    <x v="0"/>
    <n v="0.2"/>
    <x v="1"/>
    <n v="0.2576"/>
    <n v="0.64"/>
    <x v="0"/>
    <n v="0"/>
    <n v="6"/>
    <n v="6"/>
  </r>
  <r>
    <x v="0"/>
    <n v="0.16"/>
    <x v="2"/>
    <n v="0.19700000000000001"/>
    <n v="0.74"/>
    <x v="1"/>
    <n v="0"/>
    <n v="6"/>
    <n v="6"/>
  </r>
  <r>
    <x v="0"/>
    <n v="0.16"/>
    <x v="2"/>
    <n v="0.19700000000000001"/>
    <n v="0.74"/>
    <x v="1"/>
    <n v="0"/>
    <n v="2"/>
    <n v="2"/>
  </r>
  <r>
    <x v="0"/>
    <n v="0.24"/>
    <x v="0"/>
    <n v="0.2273"/>
    <n v="0.48"/>
    <x v="6"/>
    <n v="0"/>
    <n v="2"/>
    <n v="2"/>
  </r>
  <r>
    <x v="0"/>
    <n v="0.22"/>
    <x v="1"/>
    <n v="0.2273"/>
    <n v="0.47"/>
    <x v="8"/>
    <n v="0"/>
    <n v="3"/>
    <n v="3"/>
  </r>
  <r>
    <x v="0"/>
    <n v="0.2"/>
    <x v="1"/>
    <n v="0.19700000000000001"/>
    <n v="0.47"/>
    <x v="6"/>
    <n v="0"/>
    <n v="33"/>
    <n v="33"/>
  </r>
  <r>
    <x v="0"/>
    <n v="0.18"/>
    <x v="1"/>
    <n v="0.18179999999999999"/>
    <n v="0.43"/>
    <x v="5"/>
    <n v="1"/>
    <n v="87"/>
    <n v="88"/>
  </r>
  <r>
    <x v="0"/>
    <n v="0.2"/>
    <x v="1"/>
    <n v="0.18179999999999999"/>
    <n v="0.4"/>
    <x v="4"/>
    <n v="3"/>
    <n v="192"/>
    <n v="195"/>
  </r>
  <r>
    <x v="0"/>
    <n v="0.22"/>
    <x v="1"/>
    <n v="0.19700000000000001"/>
    <n v="0.37"/>
    <x v="9"/>
    <n v="6"/>
    <n v="109"/>
    <n v="115"/>
  </r>
  <r>
    <x v="0"/>
    <n v="0.22"/>
    <x v="1"/>
    <n v="0.19700000000000001"/>
    <n v="0.37"/>
    <x v="9"/>
    <n v="4"/>
    <n v="53"/>
    <n v="57"/>
  </r>
  <r>
    <x v="0"/>
    <n v="0.26"/>
    <x v="0"/>
    <n v="0.2273"/>
    <n v="0.33"/>
    <x v="9"/>
    <n v="12"/>
    <n v="34"/>
    <n v="46"/>
  </r>
  <r>
    <x v="0"/>
    <n v="0.26"/>
    <x v="0"/>
    <n v="0.2273"/>
    <n v="0.33"/>
    <x v="9"/>
    <n v="5"/>
    <n v="74"/>
    <n v="79"/>
  </r>
  <r>
    <x v="0"/>
    <n v="0.28000000000000003"/>
    <x v="0"/>
    <n v="0.2576"/>
    <n v="0.3"/>
    <x v="4"/>
    <n v="6"/>
    <n v="65"/>
    <n v="71"/>
  </r>
  <r>
    <x v="0"/>
    <n v="0.3"/>
    <x v="0"/>
    <n v="0.28789999999999999"/>
    <n v="0.28000000000000003"/>
    <x v="5"/>
    <n v="10"/>
    <n v="52"/>
    <n v="62"/>
  </r>
  <r>
    <x v="0"/>
    <n v="0.3"/>
    <x v="0"/>
    <n v="0.28789999999999999"/>
    <n v="0.28000000000000003"/>
    <x v="5"/>
    <n v="7"/>
    <n v="55"/>
    <n v="62"/>
  </r>
  <r>
    <x v="0"/>
    <n v="0.3"/>
    <x v="0"/>
    <n v="0.31819999999999998"/>
    <n v="0.28000000000000003"/>
    <x v="1"/>
    <n v="4"/>
    <n v="85"/>
    <n v="89"/>
  </r>
  <r>
    <x v="0"/>
    <n v="0.24"/>
    <x v="0"/>
    <n v="0.2273"/>
    <n v="0.38"/>
    <x v="5"/>
    <n v="4"/>
    <n v="186"/>
    <n v="190"/>
  </r>
  <r>
    <x v="0"/>
    <n v="0.24"/>
    <x v="0"/>
    <n v="0.2424"/>
    <n v="0.38"/>
    <x v="7"/>
    <n v="3"/>
    <n v="166"/>
    <n v="169"/>
  </r>
  <r>
    <x v="0"/>
    <n v="0.24"/>
    <x v="0"/>
    <n v="0.2576"/>
    <n v="0.38"/>
    <x v="14"/>
    <n v="5"/>
    <n v="127"/>
    <n v="132"/>
  </r>
  <r>
    <x v="0"/>
    <n v="0.22"/>
    <x v="1"/>
    <n v="0.2273"/>
    <n v="0.47"/>
    <x v="8"/>
    <n v="7"/>
    <n v="82"/>
    <n v="89"/>
  </r>
  <r>
    <x v="0"/>
    <n v="0.2"/>
    <x v="1"/>
    <n v="0.19700000000000001"/>
    <n v="0.51"/>
    <x v="5"/>
    <n v="3"/>
    <n v="40"/>
    <n v="43"/>
  </r>
  <r>
    <x v="0"/>
    <n v="0.18"/>
    <x v="1"/>
    <n v="0.19700000000000001"/>
    <n v="0.55000000000000004"/>
    <x v="7"/>
    <n v="1"/>
    <n v="41"/>
    <n v="42"/>
  </r>
  <r>
    <x v="0"/>
    <n v="0.2"/>
    <x v="1"/>
    <n v="0.2576"/>
    <n v="0.47"/>
    <x v="0"/>
    <n v="1"/>
    <n v="18"/>
    <n v="19"/>
  </r>
  <r>
    <x v="0"/>
    <n v="0.18"/>
    <x v="1"/>
    <n v="0.2424"/>
    <n v="0.55000000000000004"/>
    <x v="0"/>
    <n v="0"/>
    <n v="11"/>
    <n v="11"/>
  </r>
  <r>
    <x v="0"/>
    <n v="0.16"/>
    <x v="2"/>
    <n v="0.2273"/>
    <n v="0.64"/>
    <x v="0"/>
    <n v="0"/>
    <n v="4"/>
    <n v="4"/>
  </r>
  <r>
    <x v="0"/>
    <n v="0.16"/>
    <x v="2"/>
    <n v="0.2273"/>
    <n v="0.64"/>
    <x v="0"/>
    <n v="0"/>
    <n v="2"/>
    <n v="2"/>
  </r>
  <r>
    <x v="1"/>
    <n v="0.16"/>
    <x v="2"/>
    <n v="0.19700000000000001"/>
    <n v="0.64"/>
    <x v="1"/>
    <n v="0"/>
    <n v="1"/>
    <n v="1"/>
  </r>
  <r>
    <x v="1"/>
    <n v="0.14000000000000001"/>
    <x v="2"/>
    <n v="0.18179999999999999"/>
    <n v="0.69"/>
    <x v="1"/>
    <n v="0"/>
    <n v="4"/>
    <n v="4"/>
  </r>
  <r>
    <x v="1"/>
    <n v="0.14000000000000001"/>
    <x v="2"/>
    <n v="0.16669999999999999"/>
    <n v="0.63"/>
    <x v="14"/>
    <n v="0"/>
    <n v="36"/>
    <n v="36"/>
  </r>
  <r>
    <x v="1"/>
    <n v="0.16"/>
    <x v="2"/>
    <n v="0.2273"/>
    <n v="0.59"/>
    <x v="0"/>
    <n v="0"/>
    <n v="95"/>
    <n v="95"/>
  </r>
  <r>
    <x v="0"/>
    <n v="0.16"/>
    <x v="2"/>
    <n v="0.2273"/>
    <n v="0.59"/>
    <x v="0"/>
    <n v="3"/>
    <n v="216"/>
    <n v="219"/>
  </r>
  <r>
    <x v="1"/>
    <n v="0.18"/>
    <x v="1"/>
    <n v="0.2424"/>
    <n v="0.51"/>
    <x v="0"/>
    <n v="6"/>
    <n v="116"/>
    <n v="122"/>
  </r>
  <r>
    <x v="0"/>
    <n v="0.2"/>
    <x v="1"/>
    <n v="0.2576"/>
    <n v="0.47"/>
    <x v="0"/>
    <n v="3"/>
    <n v="42"/>
    <n v="45"/>
  </r>
  <r>
    <x v="0"/>
    <n v="0.22"/>
    <x v="1"/>
    <n v="0.2576"/>
    <n v="0.44"/>
    <x v="1"/>
    <n v="2"/>
    <n v="57"/>
    <n v="59"/>
  </r>
  <r>
    <x v="0"/>
    <n v="0.26"/>
    <x v="0"/>
    <n v="0.28789999999999999"/>
    <n v="0.35"/>
    <x v="0"/>
    <n v="6"/>
    <n v="78"/>
    <n v="84"/>
  </r>
  <r>
    <x v="0"/>
    <n v="0.26"/>
    <x v="0"/>
    <n v="0.2727"/>
    <n v="0.35"/>
    <x v="14"/>
    <n v="12"/>
    <n v="55"/>
    <n v="67"/>
  </r>
  <r>
    <x v="0"/>
    <n v="0.28000000000000003"/>
    <x v="0"/>
    <n v="0.2727"/>
    <n v="0.36"/>
    <x v="8"/>
    <n v="11"/>
    <n v="59"/>
    <n v="70"/>
  </r>
  <r>
    <x v="0"/>
    <n v="0.28000000000000003"/>
    <x v="0"/>
    <n v="0.2727"/>
    <n v="0.36"/>
    <x v="0"/>
    <n v="8"/>
    <n v="54"/>
    <n v="62"/>
  </r>
  <r>
    <x v="0"/>
    <n v="0.26"/>
    <x v="0"/>
    <n v="0.2576"/>
    <n v="0.38"/>
    <x v="8"/>
    <n v="12"/>
    <n v="74"/>
    <n v="86"/>
  </r>
  <r>
    <x v="0"/>
    <n v="0.22"/>
    <x v="1"/>
    <n v="0.2273"/>
    <n v="0.51"/>
    <x v="8"/>
    <n v="9"/>
    <n v="163"/>
    <n v="172"/>
  </r>
  <r>
    <x v="0"/>
    <n v="0.22"/>
    <x v="1"/>
    <n v="0.2273"/>
    <n v="0.51"/>
    <x v="7"/>
    <n v="5"/>
    <n v="158"/>
    <n v="163"/>
  </r>
  <r>
    <x v="0"/>
    <n v="0.22"/>
    <x v="1"/>
    <n v="0.2576"/>
    <n v="0.55000000000000004"/>
    <x v="1"/>
    <n v="3"/>
    <n v="109"/>
    <n v="112"/>
  </r>
  <r>
    <x v="0"/>
    <n v="0.2"/>
    <x v="1"/>
    <n v="0.21210000000000001"/>
    <n v="0.51"/>
    <x v="8"/>
    <n v="3"/>
    <n v="66"/>
    <n v="69"/>
  </r>
  <r>
    <x v="1"/>
    <n v="0.22"/>
    <x v="1"/>
    <n v="0.21210000000000001"/>
    <n v="0.55000000000000004"/>
    <x v="6"/>
    <n v="0"/>
    <n v="48"/>
    <n v="48"/>
  </r>
  <r>
    <x v="1"/>
    <n v="0.22"/>
    <x v="1"/>
    <n v="0.21210000000000001"/>
    <n v="0.51"/>
    <x v="3"/>
    <n v="1"/>
    <n v="51"/>
    <n v="52"/>
  </r>
  <r>
    <x v="1"/>
    <n v="0.2"/>
    <x v="1"/>
    <n v="0.19700000000000001"/>
    <n v="0.59"/>
    <x v="5"/>
    <n v="4"/>
    <n v="19"/>
    <n v="23"/>
  </r>
  <r>
    <x v="1"/>
    <n v="0.2"/>
    <x v="1"/>
    <n v="0.19700000000000001"/>
    <n v="0.64"/>
    <x v="5"/>
    <n v="4"/>
    <n v="13"/>
    <n v="17"/>
  </r>
  <r>
    <x v="1"/>
    <n v="0.2"/>
    <x v="1"/>
    <n v="0.19700000000000001"/>
    <n v="0.69"/>
    <x v="6"/>
    <n v="2"/>
    <n v="5"/>
    <n v="7"/>
  </r>
  <r>
    <x v="1"/>
    <n v="0.2"/>
    <x v="1"/>
    <n v="0.19700000000000001"/>
    <n v="0.69"/>
    <x v="6"/>
    <n v="0"/>
    <n v="1"/>
    <n v="1"/>
  </r>
  <r>
    <x v="1"/>
    <n v="0.2"/>
    <x v="1"/>
    <n v="0.21210000000000001"/>
    <n v="0.69"/>
    <x v="7"/>
    <n v="0"/>
    <n v="1"/>
    <n v="1"/>
  </r>
  <r>
    <x v="2"/>
    <n v="0.22"/>
    <x v="1"/>
    <n v="0.2727"/>
    <n v="0.55000000000000004"/>
    <x v="0"/>
    <n v="0"/>
    <n v="5"/>
    <n v="5"/>
  </r>
  <r>
    <x v="1"/>
    <n v="0.2"/>
    <x v="1"/>
    <n v="0.2576"/>
    <n v="0.69"/>
    <x v="0"/>
    <n v="8"/>
    <n v="26"/>
    <n v="34"/>
  </r>
  <r>
    <x v="0"/>
    <n v="0.2"/>
    <x v="1"/>
    <n v="0.21210000000000001"/>
    <n v="0.69"/>
    <x v="7"/>
    <n v="8"/>
    <n v="76"/>
    <n v="84"/>
  </r>
  <r>
    <x v="0"/>
    <n v="0.2"/>
    <x v="1"/>
    <n v="0.19700000000000001"/>
    <n v="0.51"/>
    <x v="2"/>
    <n v="20"/>
    <n v="190"/>
    <n v="210"/>
  </r>
  <r>
    <x v="0"/>
    <n v="0.2"/>
    <x v="1"/>
    <n v="0.18179999999999999"/>
    <n v="0.47"/>
    <x v="4"/>
    <n v="9"/>
    <n v="125"/>
    <n v="134"/>
  </r>
  <r>
    <x v="0"/>
    <n v="0.22"/>
    <x v="1"/>
    <n v="0.19700000000000001"/>
    <n v="0.37"/>
    <x v="9"/>
    <n v="16"/>
    <n v="47"/>
    <n v="63"/>
  </r>
  <r>
    <x v="1"/>
    <n v="0.2"/>
    <x v="1"/>
    <n v="0.19700000000000001"/>
    <n v="0.4"/>
    <x v="6"/>
    <n v="19"/>
    <n v="48"/>
    <n v="67"/>
  </r>
  <r>
    <x v="1"/>
    <n v="0.2"/>
    <x v="1"/>
    <n v="0.19700000000000001"/>
    <n v="0.37"/>
    <x v="2"/>
    <n v="9"/>
    <n v="50"/>
    <n v="59"/>
  </r>
  <r>
    <x v="1"/>
    <n v="0.2"/>
    <x v="1"/>
    <n v="0.18179999999999999"/>
    <n v="0.37"/>
    <x v="3"/>
    <n v="9"/>
    <n v="64"/>
    <n v="73"/>
  </r>
  <r>
    <x v="1"/>
    <n v="0.2"/>
    <x v="1"/>
    <n v="0.19700000000000001"/>
    <n v="0.4"/>
    <x v="2"/>
    <n v="7"/>
    <n v="43"/>
    <n v="50"/>
  </r>
  <r>
    <x v="1"/>
    <n v="0.2"/>
    <x v="1"/>
    <n v="0.21210000000000001"/>
    <n v="0.37"/>
    <x v="8"/>
    <n v="9"/>
    <n v="63"/>
    <n v="72"/>
  </r>
  <r>
    <x v="1"/>
    <n v="0.2"/>
    <x v="1"/>
    <n v="0.21210000000000001"/>
    <n v="0.37"/>
    <x v="8"/>
    <n v="5"/>
    <n v="82"/>
    <n v="87"/>
  </r>
  <r>
    <x v="1"/>
    <n v="0.2"/>
    <x v="1"/>
    <n v="0.2576"/>
    <n v="0.37"/>
    <x v="0"/>
    <n v="9"/>
    <n v="178"/>
    <n v="187"/>
  </r>
  <r>
    <x v="0"/>
    <n v="0.2"/>
    <x v="1"/>
    <n v="0.2273"/>
    <n v="0.4"/>
    <x v="1"/>
    <n v="7"/>
    <n v="116"/>
    <n v="123"/>
  </r>
  <r>
    <x v="0"/>
    <n v="0.16"/>
    <x v="2"/>
    <n v="0.19700000000000001"/>
    <n v="0.55000000000000004"/>
    <x v="1"/>
    <n v="3"/>
    <n v="92"/>
    <n v="95"/>
  </r>
  <r>
    <x v="0"/>
    <n v="0.18"/>
    <x v="1"/>
    <n v="0.21210000000000001"/>
    <n v="0.47"/>
    <x v="14"/>
    <n v="1"/>
    <n v="50"/>
    <n v="51"/>
  </r>
  <r>
    <x v="0"/>
    <n v="0.18"/>
    <x v="1"/>
    <n v="0.19700000000000001"/>
    <n v="0.47"/>
    <x v="7"/>
    <n v="0"/>
    <n v="39"/>
    <n v="39"/>
  </r>
  <r>
    <x v="1"/>
    <n v="0.18"/>
    <x v="1"/>
    <n v="0.19700000000000001"/>
    <n v="0.43"/>
    <x v="8"/>
    <n v="2"/>
    <n v="34"/>
    <n v="36"/>
  </r>
  <r>
    <x v="1"/>
    <n v="0.18"/>
    <x v="1"/>
    <n v="0.19700000000000001"/>
    <n v="0.51"/>
    <x v="8"/>
    <n v="1"/>
    <n v="14"/>
    <n v="15"/>
  </r>
  <r>
    <x v="1"/>
    <n v="0.18"/>
    <x v="1"/>
    <n v="0.19700000000000001"/>
    <n v="0.51"/>
    <x v="8"/>
    <n v="1"/>
    <n v="24"/>
    <n v="25"/>
  </r>
  <r>
    <x v="1"/>
    <n v="0.18"/>
    <x v="1"/>
    <n v="0.21210000000000001"/>
    <n v="0.55000000000000004"/>
    <x v="1"/>
    <n v="1"/>
    <n v="15"/>
    <n v="16"/>
  </r>
  <r>
    <x v="1"/>
    <n v="0.18"/>
    <x v="1"/>
    <n v="0.2424"/>
    <n v="0.55000000000000004"/>
    <x v="0"/>
    <n v="3"/>
    <n v="13"/>
    <n v="16"/>
  </r>
  <r>
    <x v="2"/>
    <n v="0.18"/>
    <x v="1"/>
    <n v="0.19700000000000001"/>
    <n v="0.55000000000000004"/>
    <x v="8"/>
    <n v="0"/>
    <n v="7"/>
    <n v="7"/>
  </r>
  <r>
    <x v="2"/>
    <n v="0.18"/>
    <x v="1"/>
    <n v="0.19700000000000001"/>
    <n v="0.55000000000000004"/>
    <x v="8"/>
    <n v="0"/>
    <n v="1"/>
    <n v="1"/>
  </r>
  <r>
    <x v="1"/>
    <n v="0.16"/>
    <x v="2"/>
    <n v="0.16669999999999999"/>
    <n v="0.74"/>
    <x v="8"/>
    <n v="0"/>
    <n v="5"/>
    <n v="5"/>
  </r>
  <r>
    <x v="1"/>
    <n v="0.16"/>
    <x v="2"/>
    <n v="0.16669999999999999"/>
    <n v="0.74"/>
    <x v="8"/>
    <n v="0"/>
    <n v="2"/>
    <n v="2"/>
  </r>
  <r>
    <x v="1"/>
    <n v="0.16"/>
    <x v="2"/>
    <n v="0.18179999999999999"/>
    <n v="0.74"/>
    <x v="14"/>
    <n v="1"/>
    <n v="8"/>
    <n v="9"/>
  </r>
  <r>
    <x v="2"/>
    <n v="0.16"/>
    <x v="2"/>
    <n v="0.18179999999999999"/>
    <n v="0.93"/>
    <x v="14"/>
    <n v="0"/>
    <n v="15"/>
    <n v="15"/>
  </r>
  <r>
    <x v="2"/>
    <n v="0.16"/>
    <x v="2"/>
    <n v="0.18179999999999999"/>
    <n v="0.93"/>
    <x v="14"/>
    <n v="0"/>
    <n v="20"/>
    <n v="20"/>
  </r>
  <r>
    <x v="1"/>
    <n v="0.18"/>
    <x v="1"/>
    <n v="0.19700000000000001"/>
    <n v="0.8"/>
    <x v="8"/>
    <n v="5"/>
    <n v="56"/>
    <n v="61"/>
  </r>
  <r>
    <x v="1"/>
    <n v="0.2"/>
    <x v="1"/>
    <n v="0.18179999999999999"/>
    <n v="0.69"/>
    <x v="13"/>
    <n v="2"/>
    <n v="60"/>
    <n v="62"/>
  </r>
  <r>
    <x v="1"/>
    <n v="0.2"/>
    <x v="1"/>
    <n v="0.18179999999999999"/>
    <n v="0.59"/>
    <x v="11"/>
    <n v="8"/>
    <n v="90"/>
    <n v="98"/>
  </r>
  <r>
    <x v="0"/>
    <n v="0.2"/>
    <x v="1"/>
    <n v="0.18179999999999999"/>
    <n v="0.44"/>
    <x v="9"/>
    <n v="7"/>
    <n v="95"/>
    <n v="102"/>
  </r>
  <r>
    <x v="0"/>
    <n v="0.2"/>
    <x v="1"/>
    <n v="0.16669999999999999"/>
    <n v="0.32"/>
    <x v="15"/>
    <n v="12"/>
    <n v="83"/>
    <n v="95"/>
  </r>
  <r>
    <x v="0"/>
    <n v="0.2"/>
    <x v="1"/>
    <n v="0.16669999999999999"/>
    <n v="0.32"/>
    <x v="10"/>
    <n v="5"/>
    <n v="69"/>
    <n v="74"/>
  </r>
  <r>
    <x v="0"/>
    <n v="0.18"/>
    <x v="1"/>
    <n v="0.13639999999999999"/>
    <n v="0.28999999999999998"/>
    <x v="10"/>
    <n v="8"/>
    <n v="68"/>
    <n v="76"/>
  </r>
  <r>
    <x v="0"/>
    <n v="0.16"/>
    <x v="2"/>
    <n v="0.1212"/>
    <n v="0.37"/>
    <x v="16"/>
    <n v="5"/>
    <n v="64"/>
    <n v="69"/>
  </r>
  <r>
    <x v="0"/>
    <n v="0.14000000000000001"/>
    <x v="2"/>
    <n v="0.1212"/>
    <n v="0.39"/>
    <x v="4"/>
    <n v="3"/>
    <n v="52"/>
    <n v="55"/>
  </r>
  <r>
    <x v="0"/>
    <n v="0.14000000000000001"/>
    <x v="2"/>
    <n v="0.1212"/>
    <n v="0.36"/>
    <x v="2"/>
    <n v="4"/>
    <n v="26"/>
    <n v="30"/>
  </r>
  <r>
    <x v="0"/>
    <n v="0.12"/>
    <x v="2"/>
    <n v="0.1212"/>
    <n v="0.36"/>
    <x v="2"/>
    <n v="0"/>
    <n v="28"/>
    <n v="28"/>
  </r>
  <r>
    <x v="0"/>
    <n v="0.12"/>
    <x v="2"/>
    <n v="0.1061"/>
    <n v="0.39"/>
    <x v="11"/>
    <n v="2"/>
    <n v="35"/>
    <n v="37"/>
  </r>
  <r>
    <x v="0"/>
    <n v="0.12"/>
    <x v="2"/>
    <n v="0.1061"/>
    <n v="0.36"/>
    <x v="13"/>
    <n v="1"/>
    <n v="33"/>
    <n v="34"/>
  </r>
  <r>
    <x v="0"/>
    <n v="0.1"/>
    <x v="2"/>
    <n v="6.0600000000000001E-2"/>
    <n v="0.39"/>
    <x v="10"/>
    <n v="0"/>
    <n v="22"/>
    <n v="22"/>
  </r>
  <r>
    <x v="0"/>
    <n v="0.1"/>
    <x v="2"/>
    <n v="7.5800000000000006E-2"/>
    <n v="0.42"/>
    <x v="13"/>
    <n v="1"/>
    <n v="24"/>
    <n v="25"/>
  </r>
  <r>
    <x v="0"/>
    <n v="0.1"/>
    <x v="2"/>
    <n v="6.0600000000000001E-2"/>
    <n v="0.42"/>
    <x v="17"/>
    <n v="0"/>
    <n v="12"/>
    <n v="12"/>
  </r>
  <r>
    <x v="0"/>
    <n v="0.1"/>
    <x v="2"/>
    <n v="6.0600000000000001E-2"/>
    <n v="0.46"/>
    <x v="17"/>
    <n v="0"/>
    <n v="11"/>
    <n v="11"/>
  </r>
  <r>
    <x v="0"/>
    <n v="0.1"/>
    <x v="2"/>
    <n v="7.5800000000000006E-2"/>
    <n v="0.46"/>
    <x v="12"/>
    <n v="0"/>
    <n v="4"/>
    <n v="4"/>
  </r>
  <r>
    <x v="0"/>
    <n v="0.08"/>
    <x v="2"/>
    <n v="9.0899999999999995E-2"/>
    <n v="0.53"/>
    <x v="5"/>
    <n v="0"/>
    <n v="1"/>
    <n v="1"/>
  </r>
  <r>
    <x v="0"/>
    <n v="0.08"/>
    <x v="2"/>
    <n v="9.0899999999999995E-2"/>
    <n v="0.53"/>
    <x v="5"/>
    <n v="0"/>
    <n v="1"/>
    <n v="1"/>
  </r>
  <r>
    <x v="0"/>
    <n v="0.1"/>
    <x v="2"/>
    <n v="9.0899999999999995E-2"/>
    <n v="0.49"/>
    <x v="3"/>
    <n v="0"/>
    <n v="1"/>
    <n v="1"/>
  </r>
  <r>
    <x v="0"/>
    <n v="0.08"/>
    <x v="2"/>
    <n v="9.0899999999999995E-2"/>
    <n v="0.53"/>
    <x v="5"/>
    <n v="1"/>
    <n v="5"/>
    <n v="6"/>
  </r>
  <r>
    <x v="0"/>
    <n v="0.1"/>
    <x v="2"/>
    <n v="9.0899999999999995E-2"/>
    <n v="0.49"/>
    <x v="3"/>
    <n v="0"/>
    <n v="10"/>
    <n v="10"/>
  </r>
  <r>
    <x v="0"/>
    <n v="0.12"/>
    <x v="2"/>
    <n v="7.5800000000000006E-2"/>
    <n v="0.46"/>
    <x v="18"/>
    <n v="0"/>
    <n v="19"/>
    <n v="19"/>
  </r>
  <r>
    <x v="0"/>
    <n v="0.14000000000000001"/>
    <x v="2"/>
    <n v="0.1061"/>
    <n v="0.43"/>
    <x v="13"/>
    <n v="0"/>
    <n v="49"/>
    <n v="49"/>
  </r>
  <r>
    <x v="0"/>
    <n v="0.16"/>
    <x v="2"/>
    <n v="0.1212"/>
    <n v="0.4"/>
    <x v="18"/>
    <n v="2"/>
    <n v="47"/>
    <n v="49"/>
  </r>
  <r>
    <x v="0"/>
    <n v="0.18"/>
    <x v="1"/>
    <n v="0.13639999999999999"/>
    <n v="0.37"/>
    <x v="10"/>
    <n v="4"/>
    <n v="79"/>
    <n v="83"/>
  </r>
  <r>
    <x v="0"/>
    <n v="0.2"/>
    <x v="1"/>
    <n v="0.16669999999999999"/>
    <n v="0.34"/>
    <x v="10"/>
    <n v="6"/>
    <n v="69"/>
    <n v="75"/>
  </r>
  <r>
    <x v="0"/>
    <n v="0.22"/>
    <x v="1"/>
    <n v="0.18179999999999999"/>
    <n v="0.32"/>
    <x v="17"/>
    <n v="8"/>
    <n v="64"/>
    <n v="72"/>
  </r>
  <r>
    <x v="0"/>
    <n v="0.22"/>
    <x v="1"/>
    <n v="0.19700000000000001"/>
    <n v="0.35"/>
    <x v="11"/>
    <n v="5"/>
    <n v="77"/>
    <n v="82"/>
  </r>
  <r>
    <x v="0"/>
    <n v="0.2"/>
    <x v="1"/>
    <n v="0.16669999999999999"/>
    <n v="0.34"/>
    <x v="10"/>
    <n v="13"/>
    <n v="79"/>
    <n v="92"/>
  </r>
  <r>
    <x v="0"/>
    <n v="0.18"/>
    <x v="1"/>
    <n v="0.1515"/>
    <n v="0.37"/>
    <x v="13"/>
    <n v="3"/>
    <n v="59"/>
    <n v="62"/>
  </r>
  <r>
    <x v="0"/>
    <n v="0.16"/>
    <x v="2"/>
    <n v="0.13639999999999999"/>
    <n v="0.4"/>
    <x v="9"/>
    <n v="4"/>
    <n v="44"/>
    <n v="48"/>
  </r>
  <r>
    <x v="0"/>
    <n v="0.16"/>
    <x v="2"/>
    <n v="0.13639999999999999"/>
    <n v="0.43"/>
    <x v="9"/>
    <n v="1"/>
    <n v="40"/>
    <n v="41"/>
  </r>
  <r>
    <x v="0"/>
    <n v="0.14000000000000001"/>
    <x v="2"/>
    <n v="0.1212"/>
    <n v="0.46"/>
    <x v="2"/>
    <n v="0"/>
    <n v="38"/>
    <n v="38"/>
  </r>
  <r>
    <x v="0"/>
    <n v="0.14000000000000001"/>
    <x v="2"/>
    <n v="0.1061"/>
    <n v="0.46"/>
    <x v="12"/>
    <n v="1"/>
    <n v="19"/>
    <n v="20"/>
  </r>
  <r>
    <x v="0"/>
    <n v="0.14000000000000001"/>
    <x v="2"/>
    <n v="0.1212"/>
    <n v="0.46"/>
    <x v="4"/>
    <n v="5"/>
    <n v="10"/>
    <n v="15"/>
  </r>
  <r>
    <x v="0"/>
    <n v="0.12"/>
    <x v="2"/>
    <n v="0.13639999999999999"/>
    <n v="0.5"/>
    <x v="5"/>
    <n v="0"/>
    <n v="6"/>
    <n v="6"/>
  </r>
  <r>
    <x v="0"/>
    <n v="0.12"/>
    <x v="2"/>
    <n v="0.1212"/>
    <n v="0.5"/>
    <x v="3"/>
    <n v="2"/>
    <n v="3"/>
    <n v="5"/>
  </r>
  <r>
    <x v="0"/>
    <n v="0.12"/>
    <x v="2"/>
    <n v="0.1212"/>
    <n v="0.5"/>
    <x v="3"/>
    <n v="1"/>
    <n v="0"/>
    <n v="1"/>
  </r>
  <r>
    <x v="0"/>
    <n v="0.12"/>
    <x v="2"/>
    <n v="0.1212"/>
    <n v="0.5"/>
    <x v="6"/>
    <n v="0"/>
    <n v="3"/>
    <n v="3"/>
  </r>
  <r>
    <x v="0"/>
    <n v="0.12"/>
    <x v="2"/>
    <n v="0.1212"/>
    <n v="0.5"/>
    <x v="6"/>
    <n v="0"/>
    <n v="1"/>
    <n v="1"/>
  </r>
  <r>
    <x v="0"/>
    <n v="0.1"/>
    <x v="2"/>
    <n v="0.1212"/>
    <n v="0.54"/>
    <x v="7"/>
    <n v="1"/>
    <n v="2"/>
    <n v="3"/>
  </r>
  <r>
    <x v="0"/>
    <n v="0.1"/>
    <x v="2"/>
    <n v="0.1061"/>
    <n v="0.54"/>
    <x v="2"/>
    <n v="0"/>
    <n v="3"/>
    <n v="3"/>
  </r>
  <r>
    <x v="0"/>
    <n v="0.12"/>
    <x v="2"/>
    <n v="0.1212"/>
    <n v="0.5"/>
    <x v="3"/>
    <n v="0"/>
    <n v="31"/>
    <n v="31"/>
  </r>
  <r>
    <x v="0"/>
    <n v="0.12"/>
    <x v="2"/>
    <n v="0.1212"/>
    <n v="0.5"/>
    <x v="6"/>
    <n v="2"/>
    <n v="75"/>
    <n v="77"/>
  </r>
  <r>
    <x v="1"/>
    <n v="0.12"/>
    <x v="2"/>
    <n v="0.1212"/>
    <n v="0.5"/>
    <x v="3"/>
    <n v="4"/>
    <n v="184"/>
    <n v="188"/>
  </r>
  <r>
    <x v="1"/>
    <n v="0.14000000000000001"/>
    <x v="2"/>
    <n v="0.1212"/>
    <n v="0.5"/>
    <x v="2"/>
    <n v="2"/>
    <n v="92"/>
    <n v="94"/>
  </r>
  <r>
    <x v="1"/>
    <n v="0.14000000000000001"/>
    <x v="2"/>
    <n v="0.1212"/>
    <n v="0.5"/>
    <x v="4"/>
    <n v="0"/>
    <n v="31"/>
    <n v="31"/>
  </r>
  <r>
    <x v="1"/>
    <n v="0.16"/>
    <x v="2"/>
    <n v="0.13639999999999999"/>
    <n v="0.47"/>
    <x v="3"/>
    <n v="2"/>
    <n v="28"/>
    <n v="30"/>
  </r>
  <r>
    <x v="1"/>
    <n v="0.2"/>
    <x v="1"/>
    <n v="0.18179999999999999"/>
    <n v="0.4"/>
    <x v="3"/>
    <n v="5"/>
    <n v="47"/>
    <n v="52"/>
  </r>
  <r>
    <x v="1"/>
    <n v="0.2"/>
    <x v="1"/>
    <n v="0.18179999999999999"/>
    <n v="0.4"/>
    <x v="3"/>
    <n v="4"/>
    <n v="50"/>
    <n v="54"/>
  </r>
  <r>
    <x v="1"/>
    <n v="0.2"/>
    <x v="1"/>
    <n v="0.19700000000000001"/>
    <n v="0.4"/>
    <x v="6"/>
    <n v="0"/>
    <n v="47"/>
    <n v="47"/>
  </r>
  <r>
    <x v="1"/>
    <n v="0.2"/>
    <x v="1"/>
    <n v="0.19700000000000001"/>
    <n v="0.4"/>
    <x v="6"/>
    <n v="2"/>
    <n v="43"/>
    <n v="45"/>
  </r>
  <r>
    <x v="0"/>
    <n v="0.2"/>
    <x v="1"/>
    <n v="0.21210000000000001"/>
    <n v="0.4"/>
    <x v="7"/>
    <n v="4"/>
    <n v="70"/>
    <n v="74"/>
  </r>
  <r>
    <x v="0"/>
    <n v="0.2"/>
    <x v="1"/>
    <n v="0.2273"/>
    <n v="0.4"/>
    <x v="14"/>
    <n v="4"/>
    <n v="174"/>
    <n v="178"/>
  </r>
  <r>
    <x v="0"/>
    <n v="0.2"/>
    <x v="1"/>
    <n v="0.19700000000000001"/>
    <n v="0.4"/>
    <x v="6"/>
    <n v="1"/>
    <n v="154"/>
    <n v="155"/>
  </r>
  <r>
    <x v="0"/>
    <n v="0.16"/>
    <x v="2"/>
    <n v="0.16669999999999999"/>
    <n v="0.47"/>
    <x v="8"/>
    <n v="3"/>
    <n v="92"/>
    <n v="95"/>
  </r>
  <r>
    <x v="0"/>
    <n v="0.16"/>
    <x v="2"/>
    <n v="0.16669999999999999"/>
    <n v="0.5"/>
    <x v="8"/>
    <n v="1"/>
    <n v="73"/>
    <n v="74"/>
  </r>
  <r>
    <x v="0"/>
    <n v="0.14000000000000001"/>
    <x v="2"/>
    <n v="0.13639999999999999"/>
    <n v="0.59"/>
    <x v="5"/>
    <n v="1"/>
    <n v="37"/>
    <n v="38"/>
  </r>
  <r>
    <x v="0"/>
    <n v="0.14000000000000001"/>
    <x v="2"/>
    <n v="0.1515"/>
    <n v="0.59"/>
    <x v="8"/>
    <n v="2"/>
    <n v="22"/>
    <n v="24"/>
  </r>
  <r>
    <x v="0"/>
    <n v="0.14000000000000001"/>
    <x v="2"/>
    <n v="0.1515"/>
    <n v="0.59"/>
    <x v="8"/>
    <n v="0"/>
    <n v="18"/>
    <n v="18"/>
  </r>
  <r>
    <x v="0"/>
    <n v="0.14000000000000001"/>
    <x v="2"/>
    <n v="0.16669999999999999"/>
    <n v="0.59"/>
    <x v="14"/>
    <n v="2"/>
    <n v="10"/>
    <n v="12"/>
  </r>
  <r>
    <x v="0"/>
    <n v="0.14000000000000001"/>
    <x v="2"/>
    <n v="0.1515"/>
    <n v="0.59"/>
    <x v="8"/>
    <n v="0"/>
    <n v="3"/>
    <n v="3"/>
  </r>
  <r>
    <x v="1"/>
    <n v="0.16"/>
    <x v="2"/>
    <n v="0.1515"/>
    <n v="0.55000000000000004"/>
    <x v="5"/>
    <n v="0"/>
    <n v="3"/>
    <n v="3"/>
  </r>
  <r>
    <x v="1"/>
    <n v="0.16"/>
    <x v="2"/>
    <n v="0.18179999999999999"/>
    <n v="0.55000000000000004"/>
    <x v="7"/>
    <n v="0"/>
    <n v="6"/>
    <n v="6"/>
  </r>
  <r>
    <x v="1"/>
    <n v="0.16"/>
    <x v="2"/>
    <n v="0.18179999999999999"/>
    <n v="0.55000000000000004"/>
    <x v="7"/>
    <n v="0"/>
    <n v="27"/>
    <n v="27"/>
  </r>
  <r>
    <x v="1"/>
    <n v="0.16"/>
    <x v="2"/>
    <n v="0.2273"/>
    <n v="0.55000000000000004"/>
    <x v="0"/>
    <n v="2"/>
    <n v="97"/>
    <n v="99"/>
  </r>
  <r>
    <x v="1"/>
    <n v="0.18"/>
    <x v="1"/>
    <n v="0.21210000000000001"/>
    <n v="0.51"/>
    <x v="1"/>
    <n v="3"/>
    <n v="214"/>
    <n v="217"/>
  </r>
  <r>
    <x v="1"/>
    <n v="0.18"/>
    <x v="1"/>
    <n v="0.19700000000000001"/>
    <n v="0.51"/>
    <x v="8"/>
    <n v="3"/>
    <n v="127"/>
    <n v="130"/>
  </r>
  <r>
    <x v="1"/>
    <n v="0.2"/>
    <x v="1"/>
    <n v="0.21210000000000001"/>
    <n v="0.51"/>
    <x v="8"/>
    <n v="3"/>
    <n v="51"/>
    <n v="54"/>
  </r>
  <r>
    <x v="1"/>
    <n v="0.2"/>
    <x v="1"/>
    <n v="0.21210000000000001"/>
    <n v="0.47"/>
    <x v="7"/>
    <n v="4"/>
    <n v="31"/>
    <n v="35"/>
  </r>
  <r>
    <x v="1"/>
    <n v="0.2"/>
    <x v="1"/>
    <n v="0.2273"/>
    <n v="0.51"/>
    <x v="14"/>
    <n v="2"/>
    <n v="55"/>
    <n v="57"/>
  </r>
  <r>
    <x v="1"/>
    <n v="0.2"/>
    <x v="1"/>
    <n v="0.2273"/>
    <n v="0.59"/>
    <x v="1"/>
    <n v="6"/>
    <n v="46"/>
    <n v="52"/>
  </r>
  <r>
    <x v="1"/>
    <n v="0.2"/>
    <x v="1"/>
    <n v="0.2273"/>
    <n v="0.59"/>
    <x v="1"/>
    <n v="3"/>
    <n v="60"/>
    <n v="63"/>
  </r>
  <r>
    <x v="1"/>
    <n v="0.16"/>
    <x v="2"/>
    <n v="0.19700000000000001"/>
    <n v="0.8"/>
    <x v="1"/>
    <n v="2"/>
    <n v="45"/>
    <n v="47"/>
  </r>
  <r>
    <x v="1"/>
    <n v="0.16"/>
    <x v="2"/>
    <n v="0.1515"/>
    <n v="0.86"/>
    <x v="6"/>
    <n v="4"/>
    <n v="72"/>
    <n v="76"/>
  </r>
  <r>
    <x v="1"/>
    <n v="0.16"/>
    <x v="2"/>
    <n v="0.1515"/>
    <n v="0.86"/>
    <x v="6"/>
    <n v="6"/>
    <n v="130"/>
    <n v="136"/>
  </r>
  <r>
    <x v="2"/>
    <n v="0.16"/>
    <x v="2"/>
    <n v="0.18179999999999999"/>
    <n v="0.93"/>
    <x v="14"/>
    <n v="1"/>
    <n v="94"/>
    <n v="95"/>
  </r>
  <r>
    <x v="2"/>
    <n v="0.16"/>
    <x v="2"/>
    <n v="0.2273"/>
    <n v="0.93"/>
    <x v="0"/>
    <n v="0"/>
    <n v="51"/>
    <n v="51"/>
  </r>
  <r>
    <x v="2"/>
    <n v="0.16"/>
    <x v="2"/>
    <n v="0.1515"/>
    <n v="0.93"/>
    <x v="5"/>
    <n v="0"/>
    <n v="32"/>
    <n v="32"/>
  </r>
  <r>
    <x v="2"/>
    <n v="0.16"/>
    <x v="2"/>
    <n v="0.19700000000000001"/>
    <n v="0.86"/>
    <x v="1"/>
    <n v="0"/>
    <n v="20"/>
    <n v="20"/>
  </r>
  <r>
    <x v="2"/>
    <n v="0.16"/>
    <x v="2"/>
    <n v="0.18179999999999999"/>
    <n v="0.93"/>
    <x v="14"/>
    <n v="1"/>
    <n v="28"/>
    <n v="29"/>
  </r>
  <r>
    <x v="2"/>
    <n v="0.16"/>
    <x v="2"/>
    <n v="0.19700000000000001"/>
    <n v="0.93"/>
    <x v="1"/>
    <n v="1"/>
    <n v="18"/>
    <n v="19"/>
  </r>
  <r>
    <x v="1"/>
    <n v="0.16"/>
    <x v="2"/>
    <n v="0.19700000000000001"/>
    <n v="0.86"/>
    <x v="1"/>
    <n v="0"/>
    <n v="7"/>
    <n v="7"/>
  </r>
  <r>
    <x v="1"/>
    <n v="0.16"/>
    <x v="2"/>
    <n v="0.18179999999999999"/>
    <n v="0.86"/>
    <x v="14"/>
    <n v="0"/>
    <n v="6"/>
    <n v="6"/>
  </r>
  <r>
    <x v="0"/>
    <n v="0.14000000000000001"/>
    <x v="2"/>
    <n v="0.1515"/>
    <n v="0.86"/>
    <x v="7"/>
    <n v="0"/>
    <n v="1"/>
    <n v="1"/>
  </r>
  <r>
    <x v="0"/>
    <n v="0.14000000000000001"/>
    <x v="2"/>
    <n v="0.1515"/>
    <n v="0.86"/>
    <x v="8"/>
    <n v="0"/>
    <n v="5"/>
    <n v="5"/>
  </r>
  <r>
    <x v="0"/>
    <n v="0.12"/>
    <x v="2"/>
    <n v="0.1515"/>
    <n v="0.93"/>
    <x v="7"/>
    <n v="0"/>
    <n v="16"/>
    <n v="16"/>
  </r>
  <r>
    <x v="0"/>
    <n v="0.14000000000000001"/>
    <x v="2"/>
    <n v="0.1515"/>
    <n v="0.69"/>
    <x v="7"/>
    <n v="0"/>
    <n v="54"/>
    <n v="54"/>
  </r>
  <r>
    <x v="0"/>
    <n v="0.16"/>
    <x v="2"/>
    <n v="0.16669999999999999"/>
    <n v="0.59"/>
    <x v="8"/>
    <n v="3"/>
    <n v="125"/>
    <n v="128"/>
  </r>
  <r>
    <x v="0"/>
    <n v="0.16"/>
    <x v="2"/>
    <n v="0.13639999999999999"/>
    <n v="0.59"/>
    <x v="9"/>
    <n v="3"/>
    <n v="78"/>
    <n v="81"/>
  </r>
  <r>
    <x v="0"/>
    <n v="0.18"/>
    <x v="1"/>
    <n v="0.18179999999999999"/>
    <n v="0.55000000000000004"/>
    <x v="6"/>
    <n v="0"/>
    <n v="39"/>
    <n v="39"/>
  </r>
  <r>
    <x v="0"/>
    <n v="0.2"/>
    <x v="1"/>
    <n v="0.18179999999999999"/>
    <n v="0.51"/>
    <x v="13"/>
    <n v="3"/>
    <n v="32"/>
    <n v="35"/>
  </r>
  <r>
    <x v="0"/>
    <n v="0.2"/>
    <x v="1"/>
    <n v="0.1515"/>
    <n v="0.47"/>
    <x v="19"/>
    <n v="3"/>
    <n v="52"/>
    <n v="55"/>
  </r>
  <r>
    <x v="0"/>
    <n v="0.22"/>
    <x v="1"/>
    <n v="0.19700000000000001"/>
    <n v="0.44"/>
    <x v="11"/>
    <n v="0"/>
    <n v="49"/>
    <n v="49"/>
  </r>
  <r>
    <x v="0"/>
    <n v="0.2"/>
    <x v="1"/>
    <n v="0.18179999999999999"/>
    <n v="0.47"/>
    <x v="9"/>
    <n v="0"/>
    <n v="44"/>
    <n v="44"/>
  </r>
  <r>
    <x v="0"/>
    <n v="0.2"/>
    <x v="1"/>
    <n v="0.16669999999999999"/>
    <n v="0.47"/>
    <x v="12"/>
    <n v="1"/>
    <n v="48"/>
    <n v="49"/>
  </r>
  <r>
    <x v="0"/>
    <n v="0.22"/>
    <x v="1"/>
    <n v="0.19700000000000001"/>
    <n v="0.44"/>
    <x v="9"/>
    <n v="5"/>
    <n v="63"/>
    <n v="68"/>
  </r>
  <r>
    <x v="0"/>
    <n v="0.2"/>
    <x v="1"/>
    <n v="0.18179999999999999"/>
    <n v="0.47"/>
    <x v="11"/>
    <n v="0"/>
    <n v="139"/>
    <n v="139"/>
  </r>
  <r>
    <x v="0"/>
    <n v="0.2"/>
    <x v="1"/>
    <n v="0.1515"/>
    <n v="0.47"/>
    <x v="18"/>
    <n v="2"/>
    <n v="135"/>
    <n v="137"/>
  </r>
  <r>
    <x v="0"/>
    <n v="0.18"/>
    <x v="1"/>
    <n v="0.1515"/>
    <n v="0.47"/>
    <x v="12"/>
    <n v="1"/>
    <n v="82"/>
    <n v="83"/>
  </r>
  <r>
    <x v="0"/>
    <n v="0.16"/>
    <x v="2"/>
    <n v="0.13639999999999999"/>
    <n v="0.5"/>
    <x v="9"/>
    <n v="2"/>
    <n v="54"/>
    <n v="56"/>
  </r>
  <r>
    <x v="0"/>
    <n v="0.16"/>
    <x v="2"/>
    <n v="0.13639999999999999"/>
    <n v="0.55000000000000004"/>
    <x v="9"/>
    <n v="0"/>
    <n v="57"/>
    <n v="57"/>
  </r>
  <r>
    <x v="0"/>
    <n v="0.16"/>
    <x v="2"/>
    <n v="0.1212"/>
    <n v="0.55000000000000004"/>
    <x v="10"/>
    <n v="1"/>
    <n v="32"/>
    <n v="33"/>
  </r>
  <r>
    <x v="0"/>
    <n v="0.14000000000000001"/>
    <x v="2"/>
    <n v="0.1061"/>
    <n v="0.59"/>
    <x v="12"/>
    <n v="1"/>
    <n v="19"/>
    <n v="20"/>
  </r>
  <r>
    <x v="0"/>
    <n v="0.14000000000000001"/>
    <x v="2"/>
    <n v="0.1212"/>
    <n v="0.59"/>
    <x v="3"/>
    <n v="1"/>
    <n v="6"/>
    <n v="7"/>
  </r>
  <r>
    <x v="0"/>
    <n v="0.14000000000000001"/>
    <x v="2"/>
    <n v="0.1212"/>
    <n v="0.5"/>
    <x v="3"/>
    <n v="0"/>
    <n v="2"/>
    <n v="2"/>
  </r>
  <r>
    <x v="0"/>
    <n v="0.14000000000000001"/>
    <x v="2"/>
    <n v="0.1212"/>
    <n v="0.5"/>
    <x v="11"/>
    <n v="0"/>
    <n v="2"/>
    <n v="2"/>
  </r>
  <r>
    <x v="0"/>
    <n v="0.14000000000000001"/>
    <x v="2"/>
    <n v="0.1212"/>
    <n v="0.5"/>
    <x v="9"/>
    <n v="0"/>
    <n v="3"/>
    <n v="3"/>
  </r>
  <r>
    <x v="0"/>
    <n v="0.14000000000000001"/>
    <x v="2"/>
    <n v="0.1212"/>
    <n v="0.5"/>
    <x v="2"/>
    <n v="0"/>
    <n v="4"/>
    <n v="4"/>
  </r>
  <r>
    <x v="0"/>
    <n v="0.14000000000000001"/>
    <x v="2"/>
    <n v="0.1212"/>
    <n v="0.5"/>
    <x v="4"/>
    <n v="0"/>
    <n v="3"/>
    <n v="3"/>
  </r>
  <r>
    <x v="0"/>
    <n v="0.12"/>
    <x v="2"/>
    <n v="0.1515"/>
    <n v="0.54"/>
    <x v="7"/>
    <n v="0"/>
    <n v="28"/>
    <n v="28"/>
  </r>
  <r>
    <x v="0"/>
    <n v="0.12"/>
    <x v="2"/>
    <n v="0.1515"/>
    <n v="0.54"/>
    <x v="7"/>
    <n v="0"/>
    <n v="72"/>
    <n v="72"/>
  </r>
  <r>
    <x v="0"/>
    <n v="0.14000000000000001"/>
    <x v="2"/>
    <n v="0.13639999999999999"/>
    <n v="0.5"/>
    <x v="5"/>
    <n v="5"/>
    <n v="197"/>
    <n v="202"/>
  </r>
  <r>
    <x v="0"/>
    <n v="0.14000000000000001"/>
    <x v="2"/>
    <n v="0.1212"/>
    <n v="0.5"/>
    <x v="9"/>
    <n v="2"/>
    <n v="137"/>
    <n v="139"/>
  </r>
  <r>
    <x v="1"/>
    <n v="0.16"/>
    <x v="2"/>
    <n v="0.13639999999999999"/>
    <n v="0.5"/>
    <x v="11"/>
    <n v="2"/>
    <n v="36"/>
    <n v="38"/>
  </r>
  <r>
    <x v="1"/>
    <n v="0.2"/>
    <x v="1"/>
    <n v="0.16669999999999999"/>
    <n v="0.44"/>
    <x v="10"/>
    <n v="4"/>
    <n v="33"/>
    <n v="37"/>
  </r>
  <r>
    <x v="0"/>
    <n v="0.2"/>
    <x v="1"/>
    <n v="0.16669999999999999"/>
    <n v="0.44"/>
    <x v="12"/>
    <n v="3"/>
    <n v="49"/>
    <n v="52"/>
  </r>
  <r>
    <x v="0"/>
    <n v="0.22"/>
    <x v="1"/>
    <n v="0.19700000000000001"/>
    <n v="0.41"/>
    <x v="10"/>
    <n v="2"/>
    <n v="81"/>
    <n v="83"/>
  </r>
  <r>
    <x v="0"/>
    <n v="0.22"/>
    <x v="1"/>
    <n v="0.19700000000000001"/>
    <n v="0.41"/>
    <x v="13"/>
    <n v="3"/>
    <n v="39"/>
    <n v="42"/>
  </r>
  <r>
    <x v="0"/>
    <n v="0.24"/>
    <x v="0"/>
    <n v="0.21210000000000001"/>
    <n v="0.38"/>
    <x v="4"/>
    <n v="5"/>
    <n v="55"/>
    <n v="60"/>
  </r>
  <r>
    <x v="0"/>
    <n v="0.24"/>
    <x v="0"/>
    <n v="0.21210000000000001"/>
    <n v="0.38"/>
    <x v="11"/>
    <n v="2"/>
    <n v="76"/>
    <n v="78"/>
  </r>
  <r>
    <x v="0"/>
    <n v="0.2"/>
    <x v="1"/>
    <n v="0.18179999999999999"/>
    <n v="0.4"/>
    <x v="3"/>
    <n v="4"/>
    <n v="158"/>
    <n v="162"/>
  </r>
  <r>
    <x v="0"/>
    <n v="0.2"/>
    <x v="1"/>
    <n v="0.18179999999999999"/>
    <n v="0.4"/>
    <x v="9"/>
    <n v="3"/>
    <n v="141"/>
    <n v="144"/>
  </r>
  <r>
    <x v="0"/>
    <n v="0.16"/>
    <x v="2"/>
    <n v="0.1515"/>
    <n v="0.47"/>
    <x v="2"/>
    <n v="1"/>
    <n v="98"/>
    <n v="99"/>
  </r>
  <r>
    <x v="0"/>
    <n v="0.16"/>
    <x v="2"/>
    <n v="0.1515"/>
    <n v="0.47"/>
    <x v="6"/>
    <n v="0"/>
    <n v="64"/>
    <n v="64"/>
  </r>
  <r>
    <x v="0"/>
    <n v="0.14000000000000001"/>
    <x v="2"/>
    <n v="0.1212"/>
    <n v="0.46"/>
    <x v="4"/>
    <n v="0"/>
    <n v="40"/>
    <n v="40"/>
  </r>
  <r>
    <x v="0"/>
    <n v="0.14000000000000001"/>
    <x v="2"/>
    <n v="0.1212"/>
    <n v="0.46"/>
    <x v="9"/>
    <n v="0"/>
    <n v="30"/>
    <n v="30"/>
  </r>
  <r>
    <x v="0"/>
    <n v="0.12"/>
    <x v="2"/>
    <n v="0.13639999999999999"/>
    <n v="0.5"/>
    <x v="5"/>
    <n v="1"/>
    <n v="14"/>
    <n v="15"/>
  </r>
  <r>
    <x v="0"/>
    <n v="0.12"/>
    <x v="2"/>
    <n v="0.13639999999999999"/>
    <n v="0.5"/>
    <x v="5"/>
    <n v="0"/>
    <n v="14"/>
    <n v="14"/>
  </r>
  <r>
    <x v="0"/>
    <n v="0.1"/>
    <x v="2"/>
    <n v="0.1212"/>
    <n v="0.54"/>
    <x v="8"/>
    <n v="0"/>
    <n v="5"/>
    <n v="5"/>
  </r>
  <r>
    <x v="0"/>
    <n v="0.1"/>
    <x v="2"/>
    <n v="0.1212"/>
    <n v="0.54"/>
    <x v="7"/>
    <n v="0"/>
    <n v="1"/>
    <n v="1"/>
  </r>
  <r>
    <x v="0"/>
    <n v="0.1"/>
    <x v="2"/>
    <n v="0.13639999999999999"/>
    <n v="0.54"/>
    <x v="14"/>
    <n v="0"/>
    <n v="1"/>
    <n v="1"/>
  </r>
  <r>
    <x v="0"/>
    <n v="0.1"/>
    <x v="2"/>
    <n v="0.13639999999999999"/>
    <n v="0.54"/>
    <x v="1"/>
    <n v="0"/>
    <n v="8"/>
    <n v="8"/>
  </r>
  <r>
    <x v="0"/>
    <n v="0.1"/>
    <x v="2"/>
    <n v="0.18179999999999999"/>
    <n v="0.54"/>
    <x v="0"/>
    <n v="0"/>
    <n v="17"/>
    <n v="17"/>
  </r>
  <r>
    <x v="0"/>
    <n v="0.1"/>
    <x v="2"/>
    <n v="0.1212"/>
    <n v="0.74"/>
    <x v="8"/>
    <n v="0"/>
    <n v="70"/>
    <n v="70"/>
  </r>
  <r>
    <x v="0"/>
    <n v="0.12"/>
    <x v="2"/>
    <n v="0.16669999999999999"/>
    <n v="0.68"/>
    <x v="0"/>
    <n v="2"/>
    <n v="156"/>
    <n v="158"/>
  </r>
  <r>
    <x v="0"/>
    <n v="0.14000000000000001"/>
    <x v="2"/>
    <n v="0.1515"/>
    <n v="0.69"/>
    <x v="7"/>
    <n v="0"/>
    <n v="117"/>
    <n v="117"/>
  </r>
  <r>
    <x v="0"/>
    <n v="0.18"/>
    <x v="1"/>
    <n v="0.18179999999999999"/>
    <n v="0.55000000000000004"/>
    <x v="5"/>
    <n v="4"/>
    <n v="40"/>
    <n v="44"/>
  </r>
  <r>
    <x v="0"/>
    <n v="0.18"/>
    <x v="1"/>
    <n v="0.16669999999999999"/>
    <n v="0.51"/>
    <x v="3"/>
    <n v="6"/>
    <n v="47"/>
    <n v="53"/>
  </r>
  <r>
    <x v="0"/>
    <n v="0.2"/>
    <x v="1"/>
    <n v="0.19700000000000001"/>
    <n v="0.44"/>
    <x v="2"/>
    <n v="2"/>
    <n v="59"/>
    <n v="61"/>
  </r>
  <r>
    <x v="0"/>
    <n v="0.22"/>
    <x v="1"/>
    <n v="0.19700000000000001"/>
    <n v="0.37"/>
    <x v="13"/>
    <n v="4"/>
    <n v="73"/>
    <n v="77"/>
  </r>
  <r>
    <x v="0"/>
    <n v="0.22"/>
    <x v="1"/>
    <n v="0.21210000000000001"/>
    <n v="0.41"/>
    <x v="3"/>
    <n v="5"/>
    <n v="59"/>
    <n v="64"/>
  </r>
  <r>
    <x v="0"/>
    <n v="0.24"/>
    <x v="0"/>
    <n v="0.2424"/>
    <n v="0.38"/>
    <x v="8"/>
    <n v="9"/>
    <n v="59"/>
    <n v="68"/>
  </r>
  <r>
    <x v="0"/>
    <n v="0.22"/>
    <x v="1"/>
    <n v="0.2424"/>
    <n v="0.41"/>
    <x v="14"/>
    <n v="3"/>
    <n v="87"/>
    <n v="90"/>
  </r>
  <r>
    <x v="0"/>
    <n v="0.22"/>
    <x v="1"/>
    <n v="0.2273"/>
    <n v="0.41"/>
    <x v="8"/>
    <n v="4"/>
    <n v="155"/>
    <n v="159"/>
  </r>
  <r>
    <x v="0"/>
    <n v="0.2"/>
    <x v="1"/>
    <n v="0.2576"/>
    <n v="0.47"/>
    <x v="0"/>
    <n v="5"/>
    <n v="134"/>
    <n v="139"/>
  </r>
  <r>
    <x v="0"/>
    <n v="0.16"/>
    <x v="2"/>
    <n v="0.19700000000000001"/>
    <n v="0.59"/>
    <x v="1"/>
    <n v="3"/>
    <n v="89"/>
    <n v="92"/>
  </r>
  <r>
    <x v="0"/>
    <n v="0.18"/>
    <x v="1"/>
    <n v="0.2424"/>
    <n v="0.59"/>
    <x v="0"/>
    <n v="0"/>
    <n v="68"/>
    <n v="68"/>
  </r>
  <r>
    <x v="0"/>
    <n v="0.16"/>
    <x v="2"/>
    <n v="0.2273"/>
    <n v="0.69"/>
    <x v="0"/>
    <n v="4"/>
    <n v="48"/>
    <n v="52"/>
  </r>
  <r>
    <x v="1"/>
    <n v="0.16"/>
    <x v="2"/>
    <n v="0.2273"/>
    <n v="0.69"/>
    <x v="0"/>
    <n v="2"/>
    <n v="34"/>
    <n v="36"/>
  </r>
  <r>
    <x v="1"/>
    <n v="0.18"/>
    <x v="1"/>
    <n v="0.2424"/>
    <n v="0.55000000000000004"/>
    <x v="0"/>
    <n v="1"/>
    <n v="26"/>
    <n v="27"/>
  </r>
  <r>
    <x v="0"/>
    <n v="0.18"/>
    <x v="1"/>
    <n v="0.2424"/>
    <n v="0.55000000000000004"/>
    <x v="0"/>
    <n v="3"/>
    <n v="25"/>
    <n v="28"/>
  </r>
  <r>
    <x v="1"/>
    <n v="0.16"/>
    <x v="2"/>
    <n v="0.19700000000000001"/>
    <n v="0.59"/>
    <x v="1"/>
    <n v="2"/>
    <n v="18"/>
    <n v="20"/>
  </r>
  <r>
    <x v="1"/>
    <n v="0.16"/>
    <x v="2"/>
    <n v="0.19700000000000001"/>
    <n v="0.59"/>
    <x v="1"/>
    <n v="0"/>
    <n v="12"/>
    <n v="12"/>
  </r>
  <r>
    <x v="1"/>
    <n v="0.16"/>
    <x v="2"/>
    <n v="0.2273"/>
    <n v="0.59"/>
    <x v="0"/>
    <n v="1"/>
    <n v="7"/>
    <n v="8"/>
  </r>
  <r>
    <x v="1"/>
    <n v="0.16"/>
    <x v="2"/>
    <n v="0.2273"/>
    <n v="0.59"/>
    <x v="0"/>
    <n v="0"/>
    <n v="5"/>
    <n v="5"/>
  </r>
  <r>
    <x v="0"/>
    <n v="0.16"/>
    <x v="2"/>
    <n v="0.2273"/>
    <n v="0.59"/>
    <x v="0"/>
    <n v="0"/>
    <n v="1"/>
    <n v="1"/>
  </r>
  <r>
    <x v="0"/>
    <n v="0.14000000000000001"/>
    <x v="2"/>
    <n v="0.16669999999999999"/>
    <n v="0.63"/>
    <x v="14"/>
    <n v="1"/>
    <n v="2"/>
    <n v="3"/>
  </r>
  <r>
    <x v="0"/>
    <n v="0.14000000000000001"/>
    <x v="2"/>
    <n v="0.21210000000000001"/>
    <n v="0.63"/>
    <x v="0"/>
    <n v="1"/>
    <n v="9"/>
    <n v="10"/>
  </r>
  <r>
    <x v="0"/>
    <n v="0.14000000000000001"/>
    <x v="2"/>
    <n v="0.1515"/>
    <n v="0.63"/>
    <x v="7"/>
    <n v="1"/>
    <n v="22"/>
    <n v="23"/>
  </r>
  <r>
    <x v="0"/>
    <n v="0.16"/>
    <x v="2"/>
    <n v="0.18179999999999999"/>
    <n v="0.64"/>
    <x v="7"/>
    <n v="2"/>
    <n v="31"/>
    <n v="33"/>
  </r>
  <r>
    <x v="0"/>
    <n v="0.18"/>
    <x v="1"/>
    <n v="0.19700000000000001"/>
    <n v="0.59"/>
    <x v="8"/>
    <n v="2"/>
    <n v="57"/>
    <n v="59"/>
  </r>
  <r>
    <x v="0"/>
    <n v="0.2"/>
    <x v="1"/>
    <n v="0.19700000000000001"/>
    <n v="0.55000000000000004"/>
    <x v="6"/>
    <n v="18"/>
    <n v="54"/>
    <n v="72"/>
  </r>
  <r>
    <x v="0"/>
    <n v="0.24"/>
    <x v="0"/>
    <n v="0.2273"/>
    <n v="0.48"/>
    <x v="6"/>
    <n v="15"/>
    <n v="74"/>
    <n v="89"/>
  </r>
  <r>
    <x v="0"/>
    <n v="0.28000000000000003"/>
    <x v="0"/>
    <n v="0.2576"/>
    <n v="0.38"/>
    <x v="4"/>
    <n v="21"/>
    <n v="80"/>
    <n v="101"/>
  </r>
  <r>
    <x v="0"/>
    <n v="0.3"/>
    <x v="0"/>
    <n v="0.28789999999999999"/>
    <n v="0.39"/>
    <x v="3"/>
    <n v="26"/>
    <n v="92"/>
    <n v="118"/>
  </r>
  <r>
    <x v="1"/>
    <n v="0.32"/>
    <x v="0"/>
    <n v="0.31819999999999998"/>
    <n v="0.36"/>
    <x v="5"/>
    <n v="21"/>
    <n v="108"/>
    <n v="129"/>
  </r>
  <r>
    <x v="1"/>
    <n v="0.34"/>
    <x v="0"/>
    <n v="0.33329999999999999"/>
    <n v="0.34"/>
    <x v="5"/>
    <n v="33"/>
    <n v="95"/>
    <n v="128"/>
  </r>
  <r>
    <x v="1"/>
    <n v="0.32"/>
    <x v="0"/>
    <n v="0.30299999999999999"/>
    <n v="0.36"/>
    <x v="3"/>
    <n v="29"/>
    <n v="54"/>
    <n v="83"/>
  </r>
  <r>
    <x v="1"/>
    <n v="0.3"/>
    <x v="0"/>
    <n v="0.28789999999999999"/>
    <n v="0.45"/>
    <x v="2"/>
    <n v="15"/>
    <n v="69"/>
    <n v="84"/>
  </r>
  <r>
    <x v="1"/>
    <n v="0.32"/>
    <x v="0"/>
    <n v="0.30299999999999999"/>
    <n v="0.39"/>
    <x v="2"/>
    <n v="14"/>
    <n v="60"/>
    <n v="74"/>
  </r>
  <r>
    <x v="1"/>
    <n v="0.32"/>
    <x v="0"/>
    <n v="0.30299999999999999"/>
    <n v="0.39"/>
    <x v="2"/>
    <n v="6"/>
    <n v="35"/>
    <n v="41"/>
  </r>
  <r>
    <x v="1"/>
    <n v="0.32"/>
    <x v="0"/>
    <n v="0.30299999999999999"/>
    <n v="0.39"/>
    <x v="6"/>
    <n v="6"/>
    <n v="51"/>
    <n v="57"/>
  </r>
  <r>
    <x v="1"/>
    <n v="0.3"/>
    <x v="0"/>
    <n v="0.31819999999999998"/>
    <n v="0.42"/>
    <x v="14"/>
    <n v="0"/>
    <n v="26"/>
    <n v="26"/>
  </r>
  <r>
    <x v="0"/>
    <n v="0.3"/>
    <x v="0"/>
    <n v="0.28789999999999999"/>
    <n v="0.45"/>
    <x v="3"/>
    <n v="5"/>
    <n v="39"/>
    <n v="44"/>
  </r>
  <r>
    <x v="0"/>
    <n v="0.26"/>
    <x v="0"/>
    <n v="0.30299999999999999"/>
    <n v="0.56000000000000005"/>
    <x v="0"/>
    <n v="6"/>
    <n v="33"/>
    <n v="39"/>
  </r>
  <r>
    <x v="0"/>
    <n v="0.26"/>
    <x v="0"/>
    <n v="0.2727"/>
    <n v="0.56000000000000005"/>
    <x v="7"/>
    <n v="4"/>
    <n v="19"/>
    <n v="23"/>
  </r>
  <r>
    <x v="0"/>
    <n v="0.26"/>
    <x v="0"/>
    <n v="0.28789999999999999"/>
    <n v="0.56000000000000005"/>
    <x v="1"/>
    <n v="3"/>
    <n v="13"/>
    <n v="16"/>
  </r>
  <r>
    <x v="0"/>
    <n v="0.22"/>
    <x v="1"/>
    <n v="0.2727"/>
    <n v="0.69"/>
    <x v="0"/>
    <n v="9"/>
    <n v="6"/>
    <n v="15"/>
  </r>
  <r>
    <x v="0"/>
    <n v="0.26"/>
    <x v="0"/>
    <n v="0.2576"/>
    <n v="0.56000000000000005"/>
    <x v="8"/>
    <n v="0"/>
    <n v="1"/>
    <n v="1"/>
  </r>
  <r>
    <x v="1"/>
    <n v="0.26"/>
    <x v="0"/>
    <n v="0.2576"/>
    <n v="0.56000000000000005"/>
    <x v="8"/>
    <n v="1"/>
    <n v="1"/>
    <n v="2"/>
  </r>
  <r>
    <x v="1"/>
    <n v="0.26"/>
    <x v="0"/>
    <n v="0.2576"/>
    <n v="0.56000000000000005"/>
    <x v="8"/>
    <n v="0"/>
    <n v="1"/>
    <n v="1"/>
  </r>
  <r>
    <x v="1"/>
    <n v="0.24"/>
    <x v="0"/>
    <n v="0.21210000000000001"/>
    <n v="0.56000000000000005"/>
    <x v="4"/>
    <n v="0"/>
    <n v="3"/>
    <n v="3"/>
  </r>
  <r>
    <x v="0"/>
    <n v="0.22"/>
    <x v="1"/>
    <n v="0.21210000000000001"/>
    <n v="0.55000000000000004"/>
    <x v="3"/>
    <n v="0"/>
    <n v="18"/>
    <n v="18"/>
  </r>
  <r>
    <x v="0"/>
    <n v="0.22"/>
    <x v="1"/>
    <n v="0.21210000000000001"/>
    <n v="0.51"/>
    <x v="2"/>
    <n v="3"/>
    <n v="29"/>
    <n v="32"/>
  </r>
  <r>
    <x v="0"/>
    <n v="0.22"/>
    <x v="1"/>
    <n v="0.21210000000000001"/>
    <n v="0.51"/>
    <x v="3"/>
    <n v="8"/>
    <n v="71"/>
    <n v="79"/>
  </r>
  <r>
    <x v="0"/>
    <n v="0.24"/>
    <x v="0"/>
    <n v="0.2273"/>
    <n v="0.44"/>
    <x v="2"/>
    <n v="23"/>
    <n v="70"/>
    <n v="93"/>
  </r>
  <r>
    <x v="0"/>
    <n v="0.24"/>
    <x v="0"/>
    <n v="0.21210000000000001"/>
    <n v="0.41"/>
    <x v="3"/>
    <n v="29"/>
    <n v="75"/>
    <n v="104"/>
  </r>
  <r>
    <x v="0"/>
    <n v="0.26"/>
    <x v="0"/>
    <n v="0.2273"/>
    <n v="0.35"/>
    <x v="4"/>
    <n v="23"/>
    <n v="95"/>
    <n v="118"/>
  </r>
  <r>
    <x v="0"/>
    <n v="0.28000000000000003"/>
    <x v="0"/>
    <n v="0.2727"/>
    <n v="0.36"/>
    <x v="2"/>
    <n v="22"/>
    <n v="69"/>
    <n v="91"/>
  </r>
  <r>
    <x v="0"/>
    <n v="0.26"/>
    <x v="0"/>
    <n v="0.2424"/>
    <n v="0.38"/>
    <x v="2"/>
    <n v="35"/>
    <n v="78"/>
    <n v="113"/>
  </r>
  <r>
    <x v="0"/>
    <n v="0.24"/>
    <x v="0"/>
    <n v="0.2273"/>
    <n v="0.38"/>
    <x v="6"/>
    <n v="22"/>
    <n v="77"/>
    <n v="99"/>
  </r>
  <r>
    <x v="0"/>
    <n v="0.22"/>
    <x v="1"/>
    <n v="0.21210000000000001"/>
    <n v="0.37"/>
    <x v="2"/>
    <n v="23"/>
    <n v="82"/>
    <n v="105"/>
  </r>
  <r>
    <x v="0"/>
    <n v="0.2"/>
    <x v="1"/>
    <n v="0.21210000000000001"/>
    <n v="0.4"/>
    <x v="8"/>
    <n v="11"/>
    <n v="56"/>
    <n v="67"/>
  </r>
  <r>
    <x v="0"/>
    <n v="0.18"/>
    <x v="1"/>
    <n v="0.19700000000000001"/>
    <n v="0.47"/>
    <x v="7"/>
    <n v="14"/>
    <n v="47"/>
    <n v="61"/>
  </r>
  <r>
    <x v="0"/>
    <n v="0.18"/>
    <x v="1"/>
    <n v="0.19700000000000001"/>
    <n v="0.47"/>
    <x v="8"/>
    <n v="7"/>
    <n v="50"/>
    <n v="57"/>
  </r>
  <r>
    <x v="0"/>
    <n v="0.18"/>
    <x v="1"/>
    <n v="0.19700000000000001"/>
    <n v="0.51"/>
    <x v="8"/>
    <n v="6"/>
    <n v="22"/>
    <n v="28"/>
  </r>
  <r>
    <x v="1"/>
    <n v="0.2"/>
    <x v="1"/>
    <n v="0.21210000000000001"/>
    <n v="0.49"/>
    <x v="7"/>
    <n v="2"/>
    <n v="19"/>
    <n v="21"/>
  </r>
  <r>
    <x v="1"/>
    <n v="0.2"/>
    <x v="1"/>
    <n v="0.2273"/>
    <n v="0.4"/>
    <x v="14"/>
    <n v="0"/>
    <n v="18"/>
    <n v="18"/>
  </r>
  <r>
    <x v="1"/>
    <n v="0.2"/>
    <x v="1"/>
    <n v="0.19700000000000001"/>
    <n v="0.47"/>
    <x v="6"/>
    <n v="1"/>
    <n v="16"/>
    <n v="17"/>
  </r>
  <r>
    <x v="1"/>
    <n v="0.2"/>
    <x v="1"/>
    <n v="0.19700000000000001"/>
    <n v="0.44"/>
    <x v="5"/>
    <n v="1"/>
    <n v="15"/>
    <n v="16"/>
  </r>
  <r>
    <x v="1"/>
    <n v="0.18"/>
    <x v="1"/>
    <n v="0.16669999999999999"/>
    <n v="0.43"/>
    <x v="2"/>
    <n v="0"/>
    <n v="8"/>
    <n v="8"/>
  </r>
  <r>
    <x v="1"/>
    <n v="0.18"/>
    <x v="1"/>
    <n v="0.18179999999999999"/>
    <n v="0.43"/>
    <x v="5"/>
    <n v="0"/>
    <n v="2"/>
    <n v="2"/>
  </r>
  <r>
    <x v="1"/>
    <n v="0.18"/>
    <x v="1"/>
    <n v="0.19700000000000001"/>
    <n v="0.43"/>
    <x v="7"/>
    <n v="1"/>
    <n v="2"/>
    <n v="3"/>
  </r>
  <r>
    <x v="1"/>
    <n v="0.18"/>
    <x v="1"/>
    <n v="0.19700000000000001"/>
    <n v="0.43"/>
    <x v="8"/>
    <n v="0"/>
    <n v="1"/>
    <n v="1"/>
  </r>
  <r>
    <x v="1"/>
    <n v="0.18"/>
    <x v="1"/>
    <n v="0.18179999999999999"/>
    <n v="0.43"/>
    <x v="5"/>
    <n v="0"/>
    <n v="5"/>
    <n v="5"/>
  </r>
  <r>
    <x v="1"/>
    <n v="0.16"/>
    <x v="2"/>
    <n v="0.18179999999999999"/>
    <n v="0.5"/>
    <x v="7"/>
    <n v="4"/>
    <n v="9"/>
    <n v="13"/>
  </r>
  <r>
    <x v="1"/>
    <n v="0.16"/>
    <x v="2"/>
    <n v="0.1515"/>
    <n v="0.47"/>
    <x v="6"/>
    <n v="3"/>
    <n v="30"/>
    <n v="33"/>
  </r>
  <r>
    <x v="1"/>
    <n v="0.16"/>
    <x v="2"/>
    <n v="0.1515"/>
    <n v="0.47"/>
    <x v="6"/>
    <n v="8"/>
    <n v="39"/>
    <n v="47"/>
  </r>
  <r>
    <x v="1"/>
    <n v="0.16"/>
    <x v="2"/>
    <n v="0.1515"/>
    <n v="0.5"/>
    <x v="2"/>
    <n v="7"/>
    <n v="50"/>
    <n v="57"/>
  </r>
  <r>
    <x v="1"/>
    <n v="0.16"/>
    <x v="2"/>
    <n v="0.1515"/>
    <n v="0.55000000000000004"/>
    <x v="5"/>
    <n v="9"/>
    <n v="55"/>
    <n v="64"/>
  </r>
  <r>
    <x v="1"/>
    <n v="0.18"/>
    <x v="1"/>
    <n v="0.19700000000000001"/>
    <n v="0.47"/>
    <x v="7"/>
    <n v="10"/>
    <n v="70"/>
    <n v="80"/>
  </r>
  <r>
    <x v="1"/>
    <n v="0.18"/>
    <x v="1"/>
    <n v="0.19700000000000001"/>
    <n v="0.47"/>
    <x v="7"/>
    <n v="13"/>
    <n v="80"/>
    <n v="93"/>
  </r>
  <r>
    <x v="1"/>
    <n v="0.18"/>
    <x v="1"/>
    <n v="0.21210000000000001"/>
    <n v="0.43"/>
    <x v="14"/>
    <n v="12"/>
    <n v="74"/>
    <n v="86"/>
  </r>
  <r>
    <x v="1"/>
    <n v="0.2"/>
    <x v="1"/>
    <n v="0.21210000000000001"/>
    <n v="0.47"/>
    <x v="8"/>
    <n v="21"/>
    <n v="72"/>
    <n v="93"/>
  </r>
  <r>
    <x v="1"/>
    <n v="0.2"/>
    <x v="1"/>
    <n v="0.21210000000000001"/>
    <n v="0.47"/>
    <x v="8"/>
    <n v="6"/>
    <n v="76"/>
    <n v="82"/>
  </r>
  <r>
    <x v="0"/>
    <n v="0.2"/>
    <x v="1"/>
    <n v="0.19700000000000001"/>
    <n v="0.51"/>
    <x v="5"/>
    <n v="4"/>
    <n v="67"/>
    <n v="71"/>
  </r>
  <r>
    <x v="1"/>
    <n v="0.18"/>
    <x v="1"/>
    <n v="0.16669999999999999"/>
    <n v="0.55000000000000004"/>
    <x v="2"/>
    <n v="7"/>
    <n v="85"/>
    <n v="92"/>
  </r>
  <r>
    <x v="2"/>
    <n v="0.18"/>
    <x v="1"/>
    <n v="0.18179999999999999"/>
    <n v="0.59"/>
    <x v="5"/>
    <n v="2"/>
    <n v="58"/>
    <n v="60"/>
  </r>
  <r>
    <x v="2"/>
    <n v="0.16"/>
    <x v="2"/>
    <n v="0.1515"/>
    <n v="0.8"/>
    <x v="5"/>
    <n v="4"/>
    <n v="29"/>
    <n v="33"/>
  </r>
  <r>
    <x v="2"/>
    <n v="0.16"/>
    <x v="2"/>
    <n v="0.1515"/>
    <n v="0.8"/>
    <x v="5"/>
    <n v="3"/>
    <n v="24"/>
    <n v="27"/>
  </r>
  <r>
    <x v="2"/>
    <n v="0.14000000000000001"/>
    <x v="2"/>
    <n v="0.1212"/>
    <n v="0.93"/>
    <x v="2"/>
    <n v="0"/>
    <n v="13"/>
    <n v="13"/>
  </r>
  <r>
    <x v="2"/>
    <n v="0.16"/>
    <x v="2"/>
    <n v="0.13639999999999999"/>
    <n v="0.86"/>
    <x v="3"/>
    <n v="1"/>
    <n v="3"/>
    <n v="4"/>
  </r>
  <r>
    <x v="1"/>
    <n v="0.2"/>
    <x v="1"/>
    <n v="0.18179999999999999"/>
    <n v="0.86"/>
    <x v="9"/>
    <n v="0"/>
    <n v="3"/>
    <n v="3"/>
  </r>
  <r>
    <x v="1"/>
    <n v="0.2"/>
    <x v="1"/>
    <n v="0.19700000000000001"/>
    <n v="0.86"/>
    <x v="6"/>
    <n v="0"/>
    <n v="22"/>
    <n v="22"/>
  </r>
  <r>
    <x v="1"/>
    <n v="0.22"/>
    <x v="1"/>
    <n v="0.2273"/>
    <n v="0.8"/>
    <x v="8"/>
    <n v="2"/>
    <n v="26"/>
    <n v="28"/>
  </r>
  <r>
    <x v="1"/>
    <n v="0.22"/>
    <x v="1"/>
    <n v="0.2273"/>
    <n v="0.87"/>
    <x v="8"/>
    <n v="3"/>
    <n v="32"/>
    <n v="35"/>
  </r>
  <r>
    <x v="1"/>
    <n v="0.22"/>
    <x v="1"/>
    <n v="0.2273"/>
    <n v="0.87"/>
    <x v="5"/>
    <n v="0"/>
    <n v="61"/>
    <n v="61"/>
  </r>
  <r>
    <x v="1"/>
    <n v="0.22"/>
    <x v="1"/>
    <n v="0.2273"/>
    <n v="0.82"/>
    <x v="5"/>
    <n v="1"/>
    <n v="124"/>
    <n v="125"/>
  </r>
  <r>
    <x v="1"/>
    <n v="0.22"/>
    <x v="1"/>
    <n v="0.2273"/>
    <n v="0.8"/>
    <x v="8"/>
    <n v="1"/>
    <n v="132"/>
    <n v="133"/>
  </r>
  <r>
    <x v="1"/>
    <n v="0.22"/>
    <x v="1"/>
    <n v="0.2273"/>
    <n v="0.8"/>
    <x v="7"/>
    <n v="1"/>
    <n v="98"/>
    <n v="99"/>
  </r>
  <r>
    <x v="1"/>
    <n v="0.22"/>
    <x v="1"/>
    <n v="0.2727"/>
    <n v="0.87"/>
    <x v="0"/>
    <n v="0"/>
    <n v="83"/>
    <n v="83"/>
  </r>
  <r>
    <x v="1"/>
    <n v="0.22"/>
    <x v="1"/>
    <n v="0.2424"/>
    <n v="0.93"/>
    <x v="14"/>
    <n v="0"/>
    <n v="41"/>
    <n v="41"/>
  </r>
  <r>
    <x v="1"/>
    <n v="0.22"/>
    <x v="1"/>
    <n v="0.2576"/>
    <n v="0.93"/>
    <x v="1"/>
    <n v="0"/>
    <n v="33"/>
    <n v="33"/>
  </r>
  <r>
    <x v="1"/>
    <n v="0.22"/>
    <x v="1"/>
    <n v="0.2727"/>
    <n v="0.93"/>
    <x v="0"/>
    <n v="1"/>
    <n v="19"/>
    <n v="20"/>
  </r>
  <r>
    <x v="1"/>
    <n v="0.22"/>
    <x v="1"/>
    <n v="0.2727"/>
    <n v="0.93"/>
    <x v="0"/>
    <n v="0"/>
    <n v="3"/>
    <n v="3"/>
  </r>
  <r>
    <x v="2"/>
    <n v="0.22"/>
    <x v="1"/>
    <n v="0.2273"/>
    <n v="0.93"/>
    <x v="7"/>
    <n v="1"/>
    <n v="6"/>
    <n v="7"/>
  </r>
  <r>
    <x v="2"/>
    <n v="0.22"/>
    <x v="1"/>
    <n v="0.2273"/>
    <n v="0.93"/>
    <x v="7"/>
    <n v="0"/>
    <n v="3"/>
    <n v="3"/>
  </r>
  <r>
    <x v="2"/>
    <n v="0.22"/>
    <x v="1"/>
    <n v="0.2273"/>
    <n v="0.93"/>
    <x v="7"/>
    <n v="1"/>
    <n v="1"/>
    <n v="2"/>
  </r>
  <r>
    <x v="1"/>
    <n v="0.22"/>
    <x v="1"/>
    <n v="0.2576"/>
    <n v="0.93"/>
    <x v="1"/>
    <n v="0"/>
    <n v="7"/>
    <n v="7"/>
  </r>
  <r>
    <x v="1"/>
    <n v="0.22"/>
    <x v="1"/>
    <n v="0.2576"/>
    <n v="0.93"/>
    <x v="1"/>
    <n v="0"/>
    <n v="32"/>
    <n v="32"/>
  </r>
  <r>
    <x v="1"/>
    <n v="0.24"/>
    <x v="0"/>
    <n v="0.2576"/>
    <n v="0.92"/>
    <x v="14"/>
    <n v="1"/>
    <n v="89"/>
    <n v="90"/>
  </r>
  <r>
    <x v="1"/>
    <n v="0.24"/>
    <x v="0"/>
    <n v="0.2576"/>
    <n v="0.93"/>
    <x v="14"/>
    <n v="1"/>
    <n v="196"/>
    <n v="197"/>
  </r>
  <r>
    <x v="1"/>
    <n v="0.24"/>
    <x v="0"/>
    <n v="0.2576"/>
    <n v="0.93"/>
    <x v="14"/>
    <n v="2"/>
    <n v="107"/>
    <n v="109"/>
  </r>
  <r>
    <x v="1"/>
    <n v="0.26"/>
    <x v="0"/>
    <n v="0.2727"/>
    <n v="0.93"/>
    <x v="7"/>
    <n v="1"/>
    <n v="46"/>
    <n v="47"/>
  </r>
  <r>
    <x v="1"/>
    <n v="0.28000000000000003"/>
    <x v="0"/>
    <n v="0.30299999999999999"/>
    <n v="0.87"/>
    <x v="1"/>
    <n v="5"/>
    <n v="47"/>
    <n v="52"/>
  </r>
  <r>
    <x v="1"/>
    <n v="0.3"/>
    <x v="0"/>
    <n v="0.31819999999999998"/>
    <n v="0.81"/>
    <x v="1"/>
    <n v="5"/>
    <n v="65"/>
    <n v="70"/>
  </r>
  <r>
    <x v="0"/>
    <n v="0.4"/>
    <x v="0"/>
    <n v="0.40910000000000002"/>
    <n v="0.62"/>
    <x v="3"/>
    <n v="11"/>
    <n v="67"/>
    <n v="78"/>
  </r>
  <r>
    <x v="0"/>
    <n v="0.4"/>
    <x v="0"/>
    <n v="0.40910000000000002"/>
    <n v="0.57999999999999996"/>
    <x v="2"/>
    <n v="7"/>
    <n v="68"/>
    <n v="75"/>
  </r>
  <r>
    <x v="0"/>
    <n v="0.4"/>
    <x v="0"/>
    <n v="0.40910000000000002"/>
    <n v="0.54"/>
    <x v="3"/>
    <n v="4"/>
    <n v="78"/>
    <n v="82"/>
  </r>
  <r>
    <x v="0"/>
    <n v="0.38"/>
    <x v="0"/>
    <n v="0.39389999999999997"/>
    <n v="0.57999999999999996"/>
    <x v="13"/>
    <n v="10"/>
    <n v="94"/>
    <n v="104"/>
  </r>
  <r>
    <x v="0"/>
    <n v="0.36"/>
    <x v="0"/>
    <n v="0.33329999999999999"/>
    <n v="0.56999999999999995"/>
    <x v="9"/>
    <n v="7"/>
    <n v="190"/>
    <n v="197"/>
  </r>
  <r>
    <x v="0"/>
    <n v="0.34"/>
    <x v="0"/>
    <n v="0.31819999999999998"/>
    <n v="0.61"/>
    <x v="3"/>
    <n v="5"/>
    <n v="156"/>
    <n v="161"/>
  </r>
  <r>
    <x v="0"/>
    <n v="0.32"/>
    <x v="0"/>
    <n v="0.28789999999999999"/>
    <n v="0.56999999999999995"/>
    <x v="12"/>
    <n v="4"/>
    <n v="108"/>
    <n v="112"/>
  </r>
  <r>
    <x v="0"/>
    <n v="0.32"/>
    <x v="0"/>
    <n v="0.30299999999999999"/>
    <n v="0.49"/>
    <x v="4"/>
    <n v="2"/>
    <n v="74"/>
    <n v="76"/>
  </r>
  <r>
    <x v="0"/>
    <n v="0.32"/>
    <x v="0"/>
    <n v="0.28789999999999999"/>
    <n v="0.49"/>
    <x v="12"/>
    <n v="4"/>
    <n v="55"/>
    <n v="59"/>
  </r>
  <r>
    <x v="0"/>
    <n v="0.3"/>
    <x v="0"/>
    <n v="0.30299999999999999"/>
    <n v="0.52"/>
    <x v="8"/>
    <n v="6"/>
    <n v="53"/>
    <n v="59"/>
  </r>
  <r>
    <x v="0"/>
    <n v="0.3"/>
    <x v="0"/>
    <n v="0.2727"/>
    <n v="0.52"/>
    <x v="17"/>
    <n v="1"/>
    <n v="27"/>
    <n v="28"/>
  </r>
  <r>
    <x v="0"/>
    <n v="0.26"/>
    <x v="0"/>
    <n v="0.2273"/>
    <n v="0.56000000000000005"/>
    <x v="13"/>
    <n v="5"/>
    <n v="8"/>
    <n v="13"/>
  </r>
  <r>
    <x v="0"/>
    <n v="0.26"/>
    <x v="0"/>
    <n v="0.2727"/>
    <n v="0.56000000000000005"/>
    <x v="0"/>
    <n v="2"/>
    <n v="3"/>
    <n v="5"/>
  </r>
  <r>
    <x v="0"/>
    <n v="0.26"/>
    <x v="0"/>
    <n v="0.2727"/>
    <n v="0.56000000000000005"/>
    <x v="0"/>
    <n v="0"/>
    <n v="2"/>
    <n v="2"/>
  </r>
  <r>
    <x v="0"/>
    <n v="0.26"/>
    <x v="0"/>
    <n v="0.2576"/>
    <n v="0.56000000000000005"/>
    <x v="8"/>
    <n v="0"/>
    <n v="1"/>
    <n v="1"/>
  </r>
  <r>
    <x v="0"/>
    <n v="0.26"/>
    <x v="0"/>
    <n v="0.2576"/>
    <n v="0.56000000000000005"/>
    <x v="8"/>
    <n v="0"/>
    <n v="1"/>
    <n v="1"/>
  </r>
  <r>
    <x v="0"/>
    <n v="0.24"/>
    <x v="0"/>
    <n v="0.2273"/>
    <n v="0.6"/>
    <x v="6"/>
    <n v="0"/>
    <n v="6"/>
    <n v="6"/>
  </r>
  <r>
    <x v="0"/>
    <n v="0.22"/>
    <x v="1"/>
    <n v="0.21210000000000001"/>
    <n v="0.6"/>
    <x v="6"/>
    <n v="0"/>
    <n v="35"/>
    <n v="35"/>
  </r>
  <r>
    <x v="0"/>
    <n v="0.22"/>
    <x v="1"/>
    <n v="0.21210000000000001"/>
    <n v="0.55000000000000004"/>
    <x v="6"/>
    <n v="1"/>
    <n v="100"/>
    <n v="101"/>
  </r>
  <r>
    <x v="0"/>
    <n v="0.22"/>
    <x v="1"/>
    <n v="0.21210000000000001"/>
    <n v="0.55000000000000004"/>
    <x v="3"/>
    <n v="2"/>
    <n v="247"/>
    <n v="249"/>
  </r>
  <r>
    <x v="1"/>
    <n v="0.24"/>
    <x v="0"/>
    <n v="0.2273"/>
    <n v="0.52"/>
    <x v="6"/>
    <n v="3"/>
    <n v="140"/>
    <n v="143"/>
  </r>
  <r>
    <x v="0"/>
    <n v="0.26"/>
    <x v="0"/>
    <n v="0.2273"/>
    <n v="0.48"/>
    <x v="4"/>
    <n v="1"/>
    <n v="56"/>
    <n v="57"/>
  </r>
  <r>
    <x v="1"/>
    <n v="0.28000000000000003"/>
    <x v="0"/>
    <n v="0.2727"/>
    <n v="0.45"/>
    <x v="8"/>
    <n v="5"/>
    <n v="63"/>
    <n v="68"/>
  </r>
  <r>
    <x v="1"/>
    <n v="0.3"/>
    <x v="0"/>
    <n v="0.33329999999999999"/>
    <n v="0.42"/>
    <x v="0"/>
    <n v="7"/>
    <n v="77"/>
    <n v="84"/>
  </r>
  <r>
    <x v="1"/>
    <n v="0.28000000000000003"/>
    <x v="0"/>
    <n v="0.28789999999999999"/>
    <n v="0.45"/>
    <x v="14"/>
    <n v="12"/>
    <n v="86"/>
    <n v="98"/>
  </r>
  <r>
    <x v="1"/>
    <n v="0.3"/>
    <x v="0"/>
    <n v="0.30299999999999999"/>
    <n v="0.45"/>
    <x v="7"/>
    <n v="6"/>
    <n v="75"/>
    <n v="81"/>
  </r>
  <r>
    <x v="1"/>
    <n v="0.32"/>
    <x v="0"/>
    <n v="0.31819999999999998"/>
    <n v="0.45"/>
    <x v="5"/>
    <n v="8"/>
    <n v="62"/>
    <n v="70"/>
  </r>
  <r>
    <x v="1"/>
    <n v="0.3"/>
    <x v="0"/>
    <n v="0.30299999999999999"/>
    <n v="0.49"/>
    <x v="7"/>
    <n v="8"/>
    <n v="83"/>
    <n v="91"/>
  </r>
  <r>
    <x v="1"/>
    <n v="0.3"/>
    <x v="0"/>
    <n v="0.31819999999999998"/>
    <n v="0.49"/>
    <x v="14"/>
    <n v="8"/>
    <n v="207"/>
    <n v="215"/>
  </r>
  <r>
    <x v="1"/>
    <n v="0.26"/>
    <x v="0"/>
    <n v="0.2576"/>
    <n v="0.56000000000000005"/>
    <x v="5"/>
    <n v="1"/>
    <n v="184"/>
    <n v="185"/>
  </r>
  <r>
    <x v="0"/>
    <n v="0.26"/>
    <x v="0"/>
    <n v="0.2273"/>
    <n v="0.56000000000000005"/>
    <x v="9"/>
    <n v="6"/>
    <n v="146"/>
    <n v="152"/>
  </r>
  <r>
    <x v="1"/>
    <n v="0.26"/>
    <x v="0"/>
    <n v="0.2424"/>
    <n v="0.6"/>
    <x v="3"/>
    <n v="2"/>
    <n v="124"/>
    <n v="126"/>
  </r>
  <r>
    <x v="1"/>
    <n v="0.24"/>
    <x v="0"/>
    <n v="0.2273"/>
    <n v="0.6"/>
    <x v="2"/>
    <n v="3"/>
    <n v="54"/>
    <n v="57"/>
  </r>
  <r>
    <x v="1"/>
    <n v="0.24"/>
    <x v="0"/>
    <n v="0.21210000000000001"/>
    <n v="0.65"/>
    <x v="3"/>
    <n v="0"/>
    <n v="56"/>
    <n v="56"/>
  </r>
  <r>
    <x v="1"/>
    <n v="0.24"/>
    <x v="0"/>
    <n v="0.21210000000000001"/>
    <n v="0.65"/>
    <x v="9"/>
    <n v="3"/>
    <n v="28"/>
    <n v="31"/>
  </r>
  <r>
    <x v="1"/>
    <n v="0.24"/>
    <x v="0"/>
    <n v="0.2273"/>
    <n v="0.7"/>
    <x v="2"/>
    <n v="1"/>
    <n v="20"/>
    <n v="21"/>
  </r>
  <r>
    <x v="1"/>
    <n v="0.24"/>
    <x v="0"/>
    <n v="0.2273"/>
    <n v="0.7"/>
    <x v="2"/>
    <n v="0"/>
    <n v="6"/>
    <n v="6"/>
  </r>
  <r>
    <x v="2"/>
    <n v="0.24"/>
    <x v="0"/>
    <n v="0.2424"/>
    <n v="0.75"/>
    <x v="8"/>
    <n v="0"/>
    <n v="2"/>
    <n v="2"/>
  </r>
  <r>
    <x v="2"/>
    <n v="0.22"/>
    <x v="1"/>
    <n v="0.21210000000000001"/>
    <n v="0.8"/>
    <x v="4"/>
    <n v="0"/>
    <n v="1"/>
    <n v="1"/>
  </r>
  <r>
    <x v="1"/>
    <n v="0.22"/>
    <x v="1"/>
    <n v="0.2576"/>
    <n v="0.87"/>
    <x v="1"/>
    <n v="0"/>
    <n v="1"/>
    <n v="1"/>
  </r>
  <r>
    <x v="0"/>
    <n v="0.24"/>
    <x v="0"/>
    <n v="0.19700000000000001"/>
    <n v="0.6"/>
    <x v="12"/>
    <n v="1"/>
    <n v="4"/>
    <n v="5"/>
  </r>
  <r>
    <x v="0"/>
    <n v="0.22"/>
    <x v="1"/>
    <n v="0.21210000000000001"/>
    <n v="0.55000000000000004"/>
    <x v="2"/>
    <n v="0"/>
    <n v="27"/>
    <n v="27"/>
  </r>
  <r>
    <x v="0"/>
    <n v="0.2"/>
    <x v="1"/>
    <n v="0.18179999999999999"/>
    <n v="0.51"/>
    <x v="3"/>
    <n v="2"/>
    <n v="66"/>
    <n v="68"/>
  </r>
  <r>
    <x v="0"/>
    <n v="0.2"/>
    <x v="1"/>
    <n v="0.18179999999999999"/>
    <n v="0.47"/>
    <x v="9"/>
    <n v="7"/>
    <n v="210"/>
    <n v="217"/>
  </r>
  <r>
    <x v="0"/>
    <n v="0.2"/>
    <x v="1"/>
    <n v="0.18179999999999999"/>
    <n v="0.51"/>
    <x v="11"/>
    <n v="7"/>
    <n v="159"/>
    <n v="166"/>
  </r>
  <r>
    <x v="0"/>
    <n v="0.2"/>
    <x v="1"/>
    <n v="0.16669999999999999"/>
    <n v="0.47"/>
    <x v="17"/>
    <n v="6"/>
    <n v="57"/>
    <n v="63"/>
  </r>
  <r>
    <x v="0"/>
    <n v="0.22"/>
    <x v="1"/>
    <n v="0.18179999999999999"/>
    <n v="0.41"/>
    <x v="17"/>
    <n v="6"/>
    <n v="53"/>
    <n v="59"/>
  </r>
  <r>
    <x v="0"/>
    <n v="0.22"/>
    <x v="1"/>
    <n v="0.18179999999999999"/>
    <n v="0.27"/>
    <x v="19"/>
    <n v="11"/>
    <n v="67"/>
    <n v="78"/>
  </r>
  <r>
    <x v="0"/>
    <n v="0.2"/>
    <x v="1"/>
    <n v="0.1515"/>
    <n v="0.21"/>
    <x v="19"/>
    <n v="8"/>
    <n v="65"/>
    <n v="73"/>
  </r>
  <r>
    <x v="0"/>
    <n v="0.2"/>
    <x v="1"/>
    <n v="0.1515"/>
    <n v="0.25"/>
    <x v="18"/>
    <n v="6"/>
    <n v="56"/>
    <n v="62"/>
  </r>
  <r>
    <x v="0"/>
    <n v="0.16"/>
    <x v="2"/>
    <n v="0.1212"/>
    <n v="0.26"/>
    <x v="10"/>
    <n v="4"/>
    <n v="61"/>
    <n v="65"/>
  </r>
  <r>
    <x v="0"/>
    <n v="0.16"/>
    <x v="2"/>
    <n v="0.13639999999999999"/>
    <n v="0.26"/>
    <x v="11"/>
    <n v="0"/>
    <n v="97"/>
    <n v="97"/>
  </r>
  <r>
    <x v="0"/>
    <n v="0.14000000000000001"/>
    <x v="2"/>
    <n v="0.1212"/>
    <n v="0.28000000000000003"/>
    <x v="11"/>
    <n v="10"/>
    <n v="151"/>
    <n v="161"/>
  </r>
  <r>
    <x v="0"/>
    <n v="0.12"/>
    <x v="2"/>
    <n v="0.1212"/>
    <n v="0.3"/>
    <x v="2"/>
    <n v="1"/>
    <n v="119"/>
    <n v="120"/>
  </r>
  <r>
    <x v="0"/>
    <n v="0.12"/>
    <x v="2"/>
    <n v="0.1061"/>
    <n v="0.3"/>
    <x v="9"/>
    <n v="3"/>
    <n v="93"/>
    <n v="96"/>
  </r>
  <r>
    <x v="0"/>
    <n v="0.1"/>
    <x v="2"/>
    <n v="7.5800000000000006E-2"/>
    <n v="0.33"/>
    <x v="12"/>
    <n v="1"/>
    <n v="52"/>
    <n v="53"/>
  </r>
  <r>
    <x v="0"/>
    <n v="0.08"/>
    <x v="2"/>
    <n v="7.5800000000000006E-2"/>
    <n v="0.38"/>
    <x v="3"/>
    <n v="0"/>
    <n v="41"/>
    <n v="41"/>
  </r>
  <r>
    <x v="0"/>
    <n v="0.06"/>
    <x v="2"/>
    <n v="3.0300000000000001E-2"/>
    <n v="0.41"/>
    <x v="13"/>
    <n v="1"/>
    <n v="33"/>
    <n v="34"/>
  </r>
  <r>
    <x v="0"/>
    <n v="0.06"/>
    <x v="2"/>
    <n v="4.5499999999999999E-2"/>
    <n v="0.38"/>
    <x v="9"/>
    <n v="0"/>
    <n v="27"/>
    <n v="27"/>
  </r>
  <r>
    <x v="0"/>
    <n v="0.04"/>
    <x v="2"/>
    <n v="3.0300000000000001E-2"/>
    <n v="0.45"/>
    <x v="2"/>
    <n v="0"/>
    <n v="13"/>
    <n v="13"/>
  </r>
  <r>
    <x v="1"/>
    <n v="0.04"/>
    <x v="2"/>
    <n v="0"/>
    <n v="0.41"/>
    <x v="13"/>
    <n v="3"/>
    <n v="9"/>
    <n v="12"/>
  </r>
  <r>
    <x v="1"/>
    <n v="0.04"/>
    <x v="2"/>
    <n v="3.0300000000000001E-2"/>
    <n v="0.41"/>
    <x v="2"/>
    <n v="0"/>
    <n v="11"/>
    <n v="11"/>
  </r>
  <r>
    <x v="1"/>
    <n v="0.04"/>
    <x v="2"/>
    <n v="3.0300000000000001E-2"/>
    <n v="0.41"/>
    <x v="3"/>
    <n v="1"/>
    <n v="6"/>
    <n v="7"/>
  </r>
  <r>
    <x v="1"/>
    <n v="0.02"/>
    <x v="2"/>
    <n v="1.52E-2"/>
    <n v="0.48"/>
    <x v="4"/>
    <n v="0"/>
    <n v="3"/>
    <n v="3"/>
  </r>
  <r>
    <x v="1"/>
    <n v="0.02"/>
    <x v="2"/>
    <n v="3.0300000000000001E-2"/>
    <n v="0.44"/>
    <x v="6"/>
    <n v="0"/>
    <n v="2"/>
    <n v="2"/>
  </r>
  <r>
    <x v="0"/>
    <n v="0.02"/>
    <x v="2"/>
    <n v="1.52E-2"/>
    <n v="0.44"/>
    <x v="3"/>
    <n v="0"/>
    <n v="8"/>
    <n v="8"/>
  </r>
  <r>
    <x v="0"/>
    <n v="0.02"/>
    <x v="2"/>
    <n v="0"/>
    <n v="0.44"/>
    <x v="9"/>
    <n v="1"/>
    <n v="26"/>
    <n v="27"/>
  </r>
  <r>
    <x v="0"/>
    <n v="0.04"/>
    <x v="2"/>
    <n v="3.0300000000000001E-2"/>
    <n v="0.41"/>
    <x v="2"/>
    <n v="3"/>
    <n v="37"/>
    <n v="40"/>
  </r>
  <r>
    <x v="1"/>
    <n v="0.04"/>
    <x v="2"/>
    <n v="6.0600000000000001E-2"/>
    <n v="0.41"/>
    <x v="8"/>
    <n v="3"/>
    <n v="50"/>
    <n v="53"/>
  </r>
  <r>
    <x v="1"/>
    <n v="0.06"/>
    <x v="2"/>
    <n v="7.5800000000000006E-2"/>
    <n v="0.38"/>
    <x v="7"/>
    <n v="4"/>
    <n v="59"/>
    <n v="63"/>
  </r>
  <r>
    <x v="1"/>
    <n v="0.06"/>
    <x v="2"/>
    <n v="0.1061"/>
    <n v="0.38"/>
    <x v="14"/>
    <n v="10"/>
    <n v="60"/>
    <n v="70"/>
  </r>
  <r>
    <x v="0"/>
    <n v="0.08"/>
    <x v="2"/>
    <n v="0.16669999999999999"/>
    <n v="0.35"/>
    <x v="0"/>
    <n v="12"/>
    <n v="72"/>
    <n v="84"/>
  </r>
  <r>
    <x v="0"/>
    <n v="0.1"/>
    <x v="2"/>
    <n v="0.13639999999999999"/>
    <n v="0.33"/>
    <x v="14"/>
    <n v="11"/>
    <n v="64"/>
    <n v="75"/>
  </r>
  <r>
    <x v="0"/>
    <n v="0.12"/>
    <x v="2"/>
    <n v="0.1515"/>
    <n v="0.28000000000000003"/>
    <x v="0"/>
    <n v="10"/>
    <n v="93"/>
    <n v="103"/>
  </r>
  <r>
    <x v="0"/>
    <n v="0.12"/>
    <x v="2"/>
    <n v="0.13639999999999999"/>
    <n v="0.28000000000000003"/>
    <x v="5"/>
    <n v="11"/>
    <n v="72"/>
    <n v="83"/>
  </r>
  <r>
    <x v="0"/>
    <n v="0.12"/>
    <x v="2"/>
    <n v="0.19700000000000001"/>
    <n v="0.28000000000000003"/>
    <x v="0"/>
    <n v="8"/>
    <n v="59"/>
    <n v="67"/>
  </r>
  <r>
    <x v="0"/>
    <n v="0.08"/>
    <x v="2"/>
    <n v="9.0899999999999995E-2"/>
    <n v="0.35"/>
    <x v="5"/>
    <n v="0"/>
    <n v="54"/>
    <n v="54"/>
  </r>
  <r>
    <x v="0"/>
    <n v="0.08"/>
    <x v="2"/>
    <n v="0.1061"/>
    <n v="0.35"/>
    <x v="7"/>
    <n v="6"/>
    <n v="53"/>
    <n v="59"/>
  </r>
  <r>
    <x v="0"/>
    <n v="0.06"/>
    <x v="2"/>
    <n v="7.5800000000000006E-2"/>
    <n v="0.45"/>
    <x v="8"/>
    <n v="1"/>
    <n v="44"/>
    <n v="45"/>
  </r>
  <r>
    <x v="0"/>
    <n v="0.06"/>
    <x v="2"/>
    <n v="0.1061"/>
    <n v="0.41"/>
    <x v="1"/>
    <n v="0"/>
    <n v="39"/>
    <n v="39"/>
  </r>
  <r>
    <x v="0"/>
    <n v="0.06"/>
    <x v="2"/>
    <n v="0.1515"/>
    <n v="0.49"/>
    <x v="0"/>
    <n v="7"/>
    <n v="23"/>
    <n v="30"/>
  </r>
  <r>
    <x v="0"/>
    <n v="0.04"/>
    <x v="2"/>
    <n v="7.5800000000000006E-2"/>
    <n v="0.56999999999999995"/>
    <x v="14"/>
    <n v="2"/>
    <n v="31"/>
    <n v="33"/>
  </r>
  <r>
    <x v="0"/>
    <n v="0.04"/>
    <x v="2"/>
    <n v="7.5800000000000006E-2"/>
    <n v="0.56999999999999995"/>
    <x v="14"/>
    <n v="2"/>
    <n v="20"/>
    <n v="22"/>
  </r>
  <r>
    <x v="0"/>
    <n v="0.04"/>
    <x v="2"/>
    <n v="7.5800000000000006E-2"/>
    <n v="0.56999999999999995"/>
    <x v="14"/>
    <n v="1"/>
    <n v="12"/>
    <n v="13"/>
  </r>
  <r>
    <x v="0"/>
    <n v="0.02"/>
    <x v="2"/>
    <n v="6.0600000000000001E-2"/>
    <n v="0.62"/>
    <x v="7"/>
    <n v="3"/>
    <n v="15"/>
    <n v="18"/>
  </r>
  <r>
    <x v="0"/>
    <n v="0.02"/>
    <x v="2"/>
    <n v="6.0600000000000001E-2"/>
    <n v="0.62"/>
    <x v="7"/>
    <n v="1"/>
    <n v="4"/>
    <n v="5"/>
  </r>
  <r>
    <x v="1"/>
    <n v="0.04"/>
    <x v="2"/>
    <n v="7.5800000000000006E-2"/>
    <n v="0.56999999999999995"/>
    <x v="14"/>
    <n v="0"/>
    <n v="3"/>
    <n v="3"/>
  </r>
  <r>
    <x v="1"/>
    <n v="0.04"/>
    <x v="2"/>
    <n v="7.5800000000000006E-2"/>
    <n v="0.56999999999999995"/>
    <x v="14"/>
    <n v="0"/>
    <n v="1"/>
    <n v="1"/>
  </r>
  <r>
    <x v="0"/>
    <n v="0.08"/>
    <x v="2"/>
    <n v="0.1061"/>
    <n v="0.57999999999999996"/>
    <x v="8"/>
    <n v="1"/>
    <n v="1"/>
    <n v="2"/>
  </r>
  <r>
    <x v="0"/>
    <n v="0.06"/>
    <x v="2"/>
    <n v="7.5800000000000006E-2"/>
    <n v="0.62"/>
    <x v="8"/>
    <n v="2"/>
    <n v="17"/>
    <n v="19"/>
  </r>
  <r>
    <x v="0"/>
    <n v="0.1"/>
    <x v="2"/>
    <n v="7.5800000000000006E-2"/>
    <n v="0.54"/>
    <x v="11"/>
    <n v="3"/>
    <n v="25"/>
    <n v="28"/>
  </r>
  <r>
    <x v="0"/>
    <n v="0.14000000000000001"/>
    <x v="2"/>
    <n v="0.1061"/>
    <n v="0.46"/>
    <x v="13"/>
    <n v="7"/>
    <n v="51"/>
    <n v="58"/>
  </r>
  <r>
    <x v="0"/>
    <n v="0.14000000000000001"/>
    <x v="2"/>
    <n v="0.13639999999999999"/>
    <n v="0.43"/>
    <x v="6"/>
    <n v="22"/>
    <n v="77"/>
    <n v="99"/>
  </r>
  <r>
    <x v="0"/>
    <n v="0.16"/>
    <x v="2"/>
    <n v="0.1212"/>
    <n v="0.37"/>
    <x v="17"/>
    <n v="24"/>
    <n v="92"/>
    <n v="116"/>
  </r>
  <r>
    <x v="0"/>
    <n v="0.14000000000000001"/>
    <x v="2"/>
    <n v="0.1061"/>
    <n v="0.33"/>
    <x v="13"/>
    <n v="12"/>
    <n v="75"/>
    <n v="87"/>
  </r>
  <r>
    <x v="0"/>
    <n v="0.16"/>
    <x v="2"/>
    <n v="0.13639999999999999"/>
    <n v="0.28000000000000003"/>
    <x v="11"/>
    <n v="17"/>
    <n v="93"/>
    <n v="110"/>
  </r>
  <r>
    <x v="0"/>
    <n v="0.16"/>
    <x v="2"/>
    <n v="0.13639999999999999"/>
    <n v="0.28000000000000003"/>
    <x v="11"/>
    <n v="13"/>
    <n v="64"/>
    <n v="77"/>
  </r>
  <r>
    <x v="0"/>
    <n v="0.16"/>
    <x v="2"/>
    <n v="0.13639999999999999"/>
    <n v="0.26"/>
    <x v="9"/>
    <n v="9"/>
    <n v="56"/>
    <n v="65"/>
  </r>
  <r>
    <x v="0"/>
    <n v="0.14000000000000001"/>
    <x v="2"/>
    <n v="0.1061"/>
    <n v="0.26"/>
    <x v="13"/>
    <n v="5"/>
    <n v="50"/>
    <n v="55"/>
  </r>
  <r>
    <x v="0"/>
    <n v="0.12"/>
    <x v="2"/>
    <n v="0.1212"/>
    <n v="0.3"/>
    <x v="2"/>
    <n v="5"/>
    <n v="44"/>
    <n v="49"/>
  </r>
  <r>
    <x v="0"/>
    <n v="0.12"/>
    <x v="2"/>
    <n v="0.1212"/>
    <n v="0.3"/>
    <x v="3"/>
    <n v="5"/>
    <n v="45"/>
    <n v="50"/>
  </r>
  <r>
    <x v="0"/>
    <n v="0.1"/>
    <x v="2"/>
    <n v="0.1061"/>
    <n v="0.36"/>
    <x v="2"/>
    <n v="4"/>
    <n v="31"/>
    <n v="35"/>
  </r>
  <r>
    <x v="0"/>
    <n v="0.1"/>
    <x v="2"/>
    <n v="0.1061"/>
    <n v="0.36"/>
    <x v="5"/>
    <n v="5"/>
    <n v="20"/>
    <n v="25"/>
  </r>
  <r>
    <x v="0"/>
    <n v="0.08"/>
    <x v="2"/>
    <n v="9.0899999999999995E-2"/>
    <n v="0.38"/>
    <x v="5"/>
    <n v="5"/>
    <n v="23"/>
    <n v="28"/>
  </r>
  <r>
    <x v="0"/>
    <n v="0.06"/>
    <x v="2"/>
    <n v="6.0600000000000001E-2"/>
    <n v="0.41"/>
    <x v="6"/>
    <n v="4"/>
    <n v="17"/>
    <n v="21"/>
  </r>
  <r>
    <x v="0"/>
    <n v="0.06"/>
    <x v="2"/>
    <n v="6.0600000000000001E-2"/>
    <n v="0.41"/>
    <x v="5"/>
    <n v="0"/>
    <n v="7"/>
    <n v="7"/>
  </r>
  <r>
    <x v="0"/>
    <n v="0.04"/>
    <x v="2"/>
    <n v="4.5499999999999999E-2"/>
    <n v="0.45"/>
    <x v="5"/>
    <n v="0"/>
    <n v="1"/>
    <n v="1"/>
  </r>
  <r>
    <x v="0"/>
    <n v="0.04"/>
    <x v="2"/>
    <n v="3.0300000000000001E-2"/>
    <n v="0.45"/>
    <x v="2"/>
    <n v="0"/>
    <n v="1"/>
    <n v="1"/>
  </r>
  <r>
    <x v="0"/>
    <n v="0.02"/>
    <x v="2"/>
    <n v="6.0600000000000001E-2"/>
    <n v="0.48"/>
    <x v="7"/>
    <n v="0"/>
    <n v="1"/>
    <n v="1"/>
  </r>
  <r>
    <x v="0"/>
    <n v="0.02"/>
    <x v="2"/>
    <n v="6.0600000000000001E-2"/>
    <n v="0.48"/>
    <x v="7"/>
    <n v="0"/>
    <n v="5"/>
    <n v="5"/>
  </r>
  <r>
    <x v="0"/>
    <n v="0.02"/>
    <x v="2"/>
    <n v="7.5800000000000006E-2"/>
    <n v="0.48"/>
    <x v="1"/>
    <n v="0"/>
    <n v="15"/>
    <n v="15"/>
  </r>
  <r>
    <x v="0"/>
    <n v="0.02"/>
    <x v="2"/>
    <n v="0.1212"/>
    <n v="0.48"/>
    <x v="0"/>
    <n v="5"/>
    <n v="79"/>
    <n v="84"/>
  </r>
  <r>
    <x v="0"/>
    <n v="0.04"/>
    <x v="2"/>
    <n v="0.13639999999999999"/>
    <n v="0.49"/>
    <x v="0"/>
    <n v="6"/>
    <n v="171"/>
    <n v="177"/>
  </r>
  <r>
    <x v="0"/>
    <n v="0.06"/>
    <x v="2"/>
    <n v="0.1515"/>
    <n v="0.41"/>
    <x v="0"/>
    <n v="4"/>
    <n v="98"/>
    <n v="102"/>
  </r>
  <r>
    <x v="0"/>
    <n v="0.1"/>
    <x v="2"/>
    <n v="0.13639999999999999"/>
    <n v="0.42"/>
    <x v="0"/>
    <n v="6"/>
    <n v="34"/>
    <n v="40"/>
  </r>
  <r>
    <x v="0"/>
    <n v="0.1"/>
    <x v="2"/>
    <n v="0.1212"/>
    <n v="0.46"/>
    <x v="7"/>
    <n v="3"/>
    <n v="43"/>
    <n v="46"/>
  </r>
  <r>
    <x v="1"/>
    <n v="0.12"/>
    <x v="2"/>
    <n v="0.13639999999999999"/>
    <n v="0.42"/>
    <x v="5"/>
    <n v="11"/>
    <n v="52"/>
    <n v="63"/>
  </r>
  <r>
    <x v="1"/>
    <n v="0.14000000000000001"/>
    <x v="2"/>
    <n v="0.13639999999999999"/>
    <n v="0.43"/>
    <x v="6"/>
    <n v="6"/>
    <n v="54"/>
    <n v="60"/>
  </r>
  <r>
    <x v="1"/>
    <n v="0.14000000000000001"/>
    <x v="2"/>
    <n v="0.13639999999999999"/>
    <n v="0.46"/>
    <x v="6"/>
    <n v="2"/>
    <n v="43"/>
    <n v="45"/>
  </r>
  <r>
    <x v="0"/>
    <n v="0.16"/>
    <x v="2"/>
    <n v="0.16669999999999999"/>
    <n v="0.4"/>
    <x v="8"/>
    <n v="7"/>
    <n v="50"/>
    <n v="57"/>
  </r>
  <r>
    <x v="0"/>
    <n v="0.16"/>
    <x v="2"/>
    <n v="0.1515"/>
    <n v="0.47"/>
    <x v="2"/>
    <n v="4"/>
    <n v="66"/>
    <n v="70"/>
  </r>
  <r>
    <x v="0"/>
    <n v="0.14000000000000001"/>
    <x v="2"/>
    <n v="0.1212"/>
    <n v="0.5"/>
    <x v="2"/>
    <n v="6"/>
    <n v="178"/>
    <n v="184"/>
  </r>
  <r>
    <x v="0"/>
    <n v="0.14000000000000001"/>
    <x v="2"/>
    <n v="0.13639999999999999"/>
    <n v="0.59"/>
    <x v="5"/>
    <n v="8"/>
    <n v="145"/>
    <n v="153"/>
  </r>
  <r>
    <x v="0"/>
    <n v="0.14000000000000001"/>
    <x v="2"/>
    <n v="0.1515"/>
    <n v="0.54"/>
    <x v="8"/>
    <n v="5"/>
    <n v="101"/>
    <n v="106"/>
  </r>
  <r>
    <x v="0"/>
    <n v="0.14000000000000001"/>
    <x v="2"/>
    <n v="0.13639999999999999"/>
    <n v="0.59"/>
    <x v="5"/>
    <n v="1"/>
    <n v="80"/>
    <n v="81"/>
  </r>
  <r>
    <x v="0"/>
    <n v="0.14000000000000001"/>
    <x v="2"/>
    <n v="0.1515"/>
    <n v="0.63"/>
    <x v="8"/>
    <n v="6"/>
    <n v="53"/>
    <n v="59"/>
  </r>
  <r>
    <x v="1"/>
    <n v="0.14000000000000001"/>
    <x v="2"/>
    <n v="0.13639999999999999"/>
    <n v="0.63"/>
    <x v="6"/>
    <n v="3"/>
    <n v="32"/>
    <n v="35"/>
  </r>
  <r>
    <x v="1"/>
    <n v="0.16"/>
    <x v="2"/>
    <n v="0.1515"/>
    <n v="0.64"/>
    <x v="2"/>
    <n v="3"/>
    <n v="21"/>
    <n v="24"/>
  </r>
  <r>
    <x v="1"/>
    <n v="0.16"/>
    <x v="2"/>
    <n v="0.13639999999999999"/>
    <n v="0.69"/>
    <x v="3"/>
    <n v="3"/>
    <n v="6"/>
    <n v="9"/>
  </r>
  <r>
    <x v="1"/>
    <n v="0.16"/>
    <x v="2"/>
    <n v="0.16669999999999999"/>
    <n v="0.69"/>
    <x v="8"/>
    <n v="0"/>
    <n v="5"/>
    <n v="5"/>
  </r>
  <r>
    <x v="0"/>
    <n v="0.16"/>
    <x v="2"/>
    <n v="0.1515"/>
    <n v="0.69"/>
    <x v="6"/>
    <n v="0"/>
    <n v="2"/>
    <n v="2"/>
  </r>
  <r>
    <x v="0"/>
    <n v="0.14000000000000001"/>
    <x v="2"/>
    <n v="0.16669999999999999"/>
    <n v="0.74"/>
    <x v="14"/>
    <n v="0"/>
    <n v="1"/>
    <n v="1"/>
  </r>
  <r>
    <x v="0"/>
    <n v="0.14000000000000001"/>
    <x v="2"/>
    <n v="0.13639999999999999"/>
    <n v="0.74"/>
    <x v="6"/>
    <n v="0"/>
    <n v="9"/>
    <n v="9"/>
  </r>
  <r>
    <x v="0"/>
    <n v="0.16"/>
    <x v="2"/>
    <n v="0.18179999999999999"/>
    <n v="0.74"/>
    <x v="14"/>
    <n v="1"/>
    <n v="35"/>
    <n v="36"/>
  </r>
  <r>
    <x v="0"/>
    <n v="0.16"/>
    <x v="2"/>
    <n v="0.1515"/>
    <n v="0.74"/>
    <x v="6"/>
    <n v="5"/>
    <n v="103"/>
    <n v="108"/>
  </r>
  <r>
    <x v="1"/>
    <n v="0.16"/>
    <x v="2"/>
    <n v="0.18179999999999999"/>
    <n v="0.74"/>
    <x v="7"/>
    <n v="5"/>
    <n v="233"/>
    <n v="238"/>
  </r>
  <r>
    <x v="1"/>
    <n v="0.2"/>
    <x v="1"/>
    <n v="0.2273"/>
    <n v="0.64"/>
    <x v="1"/>
    <n v="10"/>
    <n v="134"/>
    <n v="144"/>
  </r>
  <r>
    <x v="1"/>
    <n v="0.22"/>
    <x v="1"/>
    <n v="0.2424"/>
    <n v="0.6"/>
    <x v="14"/>
    <n v="6"/>
    <n v="49"/>
    <n v="55"/>
  </r>
  <r>
    <x v="1"/>
    <n v="0.24"/>
    <x v="0"/>
    <n v="0.2424"/>
    <n v="0.6"/>
    <x v="7"/>
    <n v="6"/>
    <n v="55"/>
    <n v="61"/>
  </r>
  <r>
    <x v="1"/>
    <n v="0.26"/>
    <x v="0"/>
    <n v="0.28789999999999999"/>
    <n v="0.56000000000000005"/>
    <x v="1"/>
    <n v="21"/>
    <n v="85"/>
    <n v="106"/>
  </r>
  <r>
    <x v="1"/>
    <n v="0.26"/>
    <x v="0"/>
    <n v="0.2727"/>
    <n v="0.56000000000000005"/>
    <x v="7"/>
    <n v="21"/>
    <n v="72"/>
    <n v="93"/>
  </r>
  <r>
    <x v="1"/>
    <n v="0.3"/>
    <x v="0"/>
    <n v="0.33329999999999999"/>
    <n v="0.45"/>
    <x v="0"/>
    <n v="11"/>
    <n v="57"/>
    <n v="68"/>
  </r>
  <r>
    <x v="1"/>
    <n v="0.32"/>
    <x v="0"/>
    <n v="0.34849999999999998"/>
    <n v="0.42"/>
    <x v="0"/>
    <n v="21"/>
    <n v="63"/>
    <n v="84"/>
  </r>
  <r>
    <x v="1"/>
    <n v="0.32"/>
    <x v="0"/>
    <n v="0.34849999999999998"/>
    <n v="0.42"/>
    <x v="0"/>
    <n v="14"/>
    <n v="102"/>
    <n v="116"/>
  </r>
  <r>
    <x v="0"/>
    <n v="0.3"/>
    <x v="0"/>
    <n v="0.33329999999999999"/>
    <n v="0.45"/>
    <x v="0"/>
    <n v="14"/>
    <n v="208"/>
    <n v="222"/>
  </r>
  <r>
    <x v="1"/>
    <n v="0.3"/>
    <x v="0"/>
    <n v="0.31819999999999998"/>
    <n v="0.49"/>
    <x v="1"/>
    <n v="7"/>
    <n v="218"/>
    <n v="225"/>
  </r>
  <r>
    <x v="1"/>
    <n v="0.26"/>
    <x v="0"/>
    <n v="0.2576"/>
    <n v="0.65"/>
    <x v="8"/>
    <n v="13"/>
    <n v="133"/>
    <n v="146"/>
  </r>
  <r>
    <x v="0"/>
    <n v="0.24"/>
    <x v="0"/>
    <n v="0.2273"/>
    <n v="0.65"/>
    <x v="5"/>
    <n v="16"/>
    <n v="103"/>
    <n v="119"/>
  </r>
  <r>
    <x v="0"/>
    <n v="0.24"/>
    <x v="0"/>
    <n v="0.2273"/>
    <n v="0.65"/>
    <x v="5"/>
    <n v="5"/>
    <n v="40"/>
    <n v="45"/>
  </r>
  <r>
    <x v="0"/>
    <n v="0.22"/>
    <x v="1"/>
    <n v="0.2273"/>
    <n v="0.64"/>
    <x v="8"/>
    <n v="4"/>
    <n v="49"/>
    <n v="53"/>
  </r>
  <r>
    <x v="1"/>
    <n v="0.22"/>
    <x v="1"/>
    <n v="0.2273"/>
    <n v="0.64"/>
    <x v="8"/>
    <n v="3"/>
    <n v="37"/>
    <n v="40"/>
  </r>
  <r>
    <x v="1"/>
    <n v="0.22"/>
    <x v="1"/>
    <n v="0.2273"/>
    <n v="0.69"/>
    <x v="7"/>
    <n v="3"/>
    <n v="14"/>
    <n v="17"/>
  </r>
  <r>
    <x v="1"/>
    <n v="0.24"/>
    <x v="0"/>
    <n v="0.2424"/>
    <n v="0.65"/>
    <x v="7"/>
    <n v="0"/>
    <n v="5"/>
    <n v="5"/>
  </r>
  <r>
    <x v="2"/>
    <n v="0.22"/>
    <x v="1"/>
    <n v="0.2273"/>
    <n v="0.69"/>
    <x v="5"/>
    <n v="3"/>
    <n v="7"/>
    <n v="10"/>
  </r>
  <r>
    <x v="2"/>
    <n v="0.2"/>
    <x v="1"/>
    <n v="0.18179999999999999"/>
    <n v="0.86"/>
    <x v="3"/>
    <n v="0"/>
    <n v="1"/>
    <n v="1"/>
  </r>
  <r>
    <x v="2"/>
    <n v="0.2"/>
    <x v="1"/>
    <n v="0.18179999999999999"/>
    <n v="0.86"/>
    <x v="3"/>
    <n v="0"/>
    <n v="8"/>
    <n v="8"/>
  </r>
  <r>
    <x v="2"/>
    <n v="0.22"/>
    <x v="1"/>
    <n v="0.21210000000000001"/>
    <n v="0.87"/>
    <x v="4"/>
    <n v="1"/>
    <n v="29"/>
    <n v="30"/>
  </r>
  <r>
    <x v="2"/>
    <n v="0.22"/>
    <x v="1"/>
    <n v="0.21210000000000001"/>
    <n v="0.87"/>
    <x v="4"/>
    <n v="3"/>
    <n v="69"/>
    <n v="72"/>
  </r>
  <r>
    <x v="2"/>
    <n v="0.22"/>
    <x v="1"/>
    <n v="0.21210000000000001"/>
    <n v="0.87"/>
    <x v="4"/>
    <n v="3"/>
    <n v="55"/>
    <n v="58"/>
  </r>
  <r>
    <x v="2"/>
    <n v="0.22"/>
    <x v="1"/>
    <n v="0.21210000000000001"/>
    <n v="0.93"/>
    <x v="3"/>
    <n v="2"/>
    <n v="26"/>
    <n v="28"/>
  </r>
  <r>
    <x v="2"/>
    <n v="0.22"/>
    <x v="1"/>
    <n v="0.19700000000000001"/>
    <n v="0.93"/>
    <x v="9"/>
    <n v="6"/>
    <n v="35"/>
    <n v="41"/>
  </r>
  <r>
    <x v="2"/>
    <n v="0.22"/>
    <x v="1"/>
    <n v="0.19700000000000001"/>
    <n v="0.93"/>
    <x v="9"/>
    <n v="7"/>
    <n v="41"/>
    <n v="48"/>
  </r>
  <r>
    <x v="2"/>
    <n v="0.22"/>
    <x v="1"/>
    <n v="0.19700000000000001"/>
    <n v="0.93"/>
    <x v="9"/>
    <n v="4"/>
    <n v="43"/>
    <n v="47"/>
  </r>
  <r>
    <x v="2"/>
    <n v="0.22"/>
    <x v="1"/>
    <n v="0.19700000000000001"/>
    <n v="0.93"/>
    <x v="11"/>
    <n v="0"/>
    <n v="36"/>
    <n v="36"/>
  </r>
  <r>
    <x v="2"/>
    <n v="0.22"/>
    <x v="1"/>
    <n v="0.18179999999999999"/>
    <n v="0.93"/>
    <x v="17"/>
    <n v="1"/>
    <n v="42"/>
    <n v="43"/>
  </r>
  <r>
    <x v="3"/>
    <n v="0.22"/>
    <x v="1"/>
    <n v="0.19700000000000001"/>
    <n v="0.93"/>
    <x v="9"/>
    <n v="1"/>
    <n v="35"/>
    <n v="36"/>
  </r>
  <r>
    <x v="2"/>
    <n v="0.2"/>
    <x v="1"/>
    <n v="0.18179999999999999"/>
    <n v="0.93"/>
    <x v="11"/>
    <n v="0"/>
    <n v="26"/>
    <n v="26"/>
  </r>
  <r>
    <x v="0"/>
    <n v="0.22"/>
    <x v="1"/>
    <n v="0.2273"/>
    <n v="0.55000000000000004"/>
    <x v="5"/>
    <n v="1"/>
    <n v="23"/>
    <n v="24"/>
  </r>
  <r>
    <x v="0"/>
    <n v="0.22"/>
    <x v="1"/>
    <n v="0.2424"/>
    <n v="0.55000000000000004"/>
    <x v="14"/>
    <n v="2"/>
    <n v="82"/>
    <n v="84"/>
  </r>
  <r>
    <x v="0"/>
    <n v="0.2"/>
    <x v="1"/>
    <n v="0.2273"/>
    <n v="0.69"/>
    <x v="1"/>
    <n v="3"/>
    <n v="101"/>
    <n v="104"/>
  </r>
  <r>
    <x v="0"/>
    <n v="0.2"/>
    <x v="1"/>
    <n v="0.2273"/>
    <n v="0.69"/>
    <x v="1"/>
    <n v="3"/>
    <n v="76"/>
    <n v="79"/>
  </r>
  <r>
    <x v="0"/>
    <n v="0.18"/>
    <x v="1"/>
    <n v="0.21210000000000001"/>
    <n v="0.74"/>
    <x v="1"/>
    <n v="4"/>
    <n v="55"/>
    <n v="59"/>
  </r>
  <r>
    <x v="0"/>
    <n v="0.18"/>
    <x v="1"/>
    <n v="0.21210000000000001"/>
    <n v="0.74"/>
    <x v="1"/>
    <n v="2"/>
    <n v="36"/>
    <n v="38"/>
  </r>
  <r>
    <x v="0"/>
    <n v="0.18"/>
    <x v="1"/>
    <n v="0.21210000000000001"/>
    <n v="0.74"/>
    <x v="1"/>
    <n v="0"/>
    <n v="27"/>
    <n v="27"/>
  </r>
  <r>
    <x v="0"/>
    <n v="0.18"/>
    <x v="1"/>
    <n v="0.19700000000000001"/>
    <n v="0.8"/>
    <x v="8"/>
    <n v="0"/>
    <n v="16"/>
    <n v="16"/>
  </r>
  <r>
    <x v="1"/>
    <n v="0.2"/>
    <x v="1"/>
    <n v="0.21210000000000001"/>
    <n v="0.75"/>
    <x v="7"/>
    <n v="0"/>
    <n v="9"/>
    <n v="9"/>
  </r>
  <r>
    <x v="1"/>
    <n v="0.2"/>
    <x v="1"/>
    <n v="0.21210000000000001"/>
    <n v="0.75"/>
    <x v="7"/>
    <n v="1"/>
    <n v="2"/>
    <n v="3"/>
  </r>
  <r>
    <x v="1"/>
    <n v="0.2"/>
    <x v="1"/>
    <n v="0.21210000000000001"/>
    <n v="0.75"/>
    <x v="8"/>
    <n v="0"/>
    <n v="2"/>
    <n v="2"/>
  </r>
  <r>
    <x v="1"/>
    <n v="0.2"/>
    <x v="1"/>
    <n v="0.2273"/>
    <n v="0.75"/>
    <x v="14"/>
    <n v="1"/>
    <n v="0"/>
    <n v="1"/>
  </r>
  <r>
    <x v="1"/>
    <n v="0.18"/>
    <x v="1"/>
    <n v="0.21210000000000001"/>
    <n v="0.8"/>
    <x v="14"/>
    <n v="0"/>
    <n v="4"/>
    <n v="4"/>
  </r>
  <r>
    <x v="1"/>
    <n v="0.18"/>
    <x v="1"/>
    <n v="0.19700000000000001"/>
    <n v="0.8"/>
    <x v="7"/>
    <n v="0"/>
    <n v="16"/>
    <n v="16"/>
  </r>
  <r>
    <x v="1"/>
    <n v="0.16"/>
    <x v="2"/>
    <n v="0.19700000000000001"/>
    <n v="0.86"/>
    <x v="1"/>
    <n v="2"/>
    <n v="58"/>
    <n v="60"/>
  </r>
  <r>
    <x v="1"/>
    <n v="0.16"/>
    <x v="2"/>
    <n v="0.19700000000000001"/>
    <n v="0.86"/>
    <x v="1"/>
    <n v="2"/>
    <n v="155"/>
    <n v="157"/>
  </r>
  <r>
    <x v="2"/>
    <n v="0.18"/>
    <x v="1"/>
    <n v="0.21210000000000001"/>
    <n v="0.86"/>
    <x v="1"/>
    <n v="6"/>
    <n v="95"/>
    <n v="101"/>
  </r>
  <r>
    <x v="2"/>
    <n v="0.18"/>
    <x v="1"/>
    <n v="0.21210000000000001"/>
    <n v="0.86"/>
    <x v="14"/>
    <n v="0"/>
    <n v="49"/>
    <n v="49"/>
  </r>
  <r>
    <x v="2"/>
    <n v="0.18"/>
    <x v="1"/>
    <n v="0.21210000000000001"/>
    <n v="0.93"/>
    <x v="14"/>
    <n v="0"/>
    <n v="30"/>
    <n v="30"/>
  </r>
  <r>
    <x v="2"/>
    <n v="0.18"/>
    <x v="1"/>
    <n v="0.21210000000000001"/>
    <n v="0.93"/>
    <x v="14"/>
    <n v="1"/>
    <n v="28"/>
    <n v="29"/>
  </r>
  <r>
    <x v="2"/>
    <n v="0.18"/>
    <x v="1"/>
    <n v="0.21210000000000001"/>
    <n v="0.93"/>
    <x v="14"/>
    <n v="0"/>
    <n v="31"/>
    <n v="31"/>
  </r>
  <r>
    <x v="2"/>
    <n v="0.22"/>
    <x v="1"/>
    <n v="0.2727"/>
    <n v="0.8"/>
    <x v="0"/>
    <n v="2"/>
    <n v="36"/>
    <n v="38"/>
  </r>
  <r>
    <x v="1"/>
    <n v="0.2"/>
    <x v="1"/>
    <n v="0.2576"/>
    <n v="0.86"/>
    <x v="0"/>
    <n v="1"/>
    <n v="40"/>
    <n v="41"/>
  </r>
  <r>
    <x v="0"/>
    <n v="0.22"/>
    <x v="1"/>
    <n v="0.2727"/>
    <n v="0.8"/>
    <x v="0"/>
    <n v="10"/>
    <n v="70"/>
    <n v="80"/>
  </r>
  <r>
    <x v="0"/>
    <n v="0.24"/>
    <x v="0"/>
    <n v="0.2424"/>
    <n v="0.75"/>
    <x v="7"/>
    <n v="2"/>
    <n v="147"/>
    <n v="149"/>
  </r>
  <r>
    <x v="0"/>
    <n v="0.24"/>
    <x v="0"/>
    <n v="0.2273"/>
    <n v="0.75"/>
    <x v="5"/>
    <n v="2"/>
    <n v="107"/>
    <n v="109"/>
  </r>
  <r>
    <x v="1"/>
    <n v="0.24"/>
    <x v="0"/>
    <n v="0.2424"/>
    <n v="0.75"/>
    <x v="7"/>
    <n v="5"/>
    <n v="84"/>
    <n v="89"/>
  </r>
  <r>
    <x v="1"/>
    <n v="0.24"/>
    <x v="0"/>
    <n v="0.2273"/>
    <n v="0.7"/>
    <x v="5"/>
    <n v="1"/>
    <n v="61"/>
    <n v="62"/>
  </r>
  <r>
    <x v="1"/>
    <n v="0.22"/>
    <x v="1"/>
    <n v="0.2273"/>
    <n v="0.75"/>
    <x v="7"/>
    <n v="1"/>
    <n v="57"/>
    <n v="58"/>
  </r>
  <r>
    <x v="0"/>
    <n v="0.24"/>
    <x v="0"/>
    <n v="0.21210000000000001"/>
    <n v="0.65"/>
    <x v="11"/>
    <n v="0"/>
    <n v="26"/>
    <n v="26"/>
  </r>
  <r>
    <x v="0"/>
    <n v="0.24"/>
    <x v="0"/>
    <n v="0.2273"/>
    <n v="0.6"/>
    <x v="6"/>
    <n v="1"/>
    <n v="22"/>
    <n v="23"/>
  </r>
  <r>
    <x v="0"/>
    <n v="0.22"/>
    <x v="1"/>
    <n v="0.19700000000000001"/>
    <n v="0.64"/>
    <x v="11"/>
    <n v="2"/>
    <n v="26"/>
    <n v="28"/>
  </r>
  <r>
    <x v="0"/>
    <n v="0.22"/>
    <x v="1"/>
    <n v="0.2273"/>
    <n v="0.64"/>
    <x v="5"/>
    <n v="0"/>
    <n v="20"/>
    <n v="20"/>
  </r>
  <r>
    <x v="0"/>
    <n v="0.22"/>
    <x v="1"/>
    <n v="0.2273"/>
    <n v="0.64"/>
    <x v="8"/>
    <n v="0"/>
    <n v="15"/>
    <n v="15"/>
  </r>
  <r>
    <x v="0"/>
    <n v="0.2"/>
    <x v="1"/>
    <n v="0.21210000000000001"/>
    <n v="0.64"/>
    <x v="7"/>
    <n v="3"/>
    <n v="5"/>
    <n v="8"/>
  </r>
  <r>
    <x v="0"/>
    <n v="0.16"/>
    <x v="2"/>
    <n v="0.18179999999999999"/>
    <n v="0.69"/>
    <x v="14"/>
    <n v="1"/>
    <n v="2"/>
    <n v="3"/>
  </r>
  <r>
    <x v="0"/>
    <n v="0.16"/>
    <x v="2"/>
    <n v="0.18179999999999999"/>
    <n v="0.64"/>
    <x v="7"/>
    <n v="0"/>
    <n v="2"/>
    <n v="2"/>
  </r>
  <r>
    <x v="0"/>
    <n v="0.16"/>
    <x v="2"/>
    <n v="0.18179999999999999"/>
    <n v="0.59"/>
    <x v="14"/>
    <n v="1"/>
    <n v="4"/>
    <n v="5"/>
  </r>
  <r>
    <x v="0"/>
    <n v="0.18"/>
    <x v="1"/>
    <n v="0.19700000000000001"/>
    <n v="0.55000000000000004"/>
    <x v="8"/>
    <n v="3"/>
    <n v="31"/>
    <n v="34"/>
  </r>
  <r>
    <x v="0"/>
    <n v="0.18"/>
    <x v="1"/>
    <n v="0.21210000000000001"/>
    <n v="0.59"/>
    <x v="1"/>
    <n v="0"/>
    <n v="34"/>
    <n v="34"/>
  </r>
  <r>
    <x v="1"/>
    <n v="0.18"/>
    <x v="1"/>
    <n v="0.21210000000000001"/>
    <n v="0.64"/>
    <x v="14"/>
    <n v="4"/>
    <n v="51"/>
    <n v="55"/>
  </r>
  <r>
    <x v="1"/>
    <n v="0.18"/>
    <x v="1"/>
    <n v="0.19700000000000001"/>
    <n v="0.64"/>
    <x v="7"/>
    <n v="4"/>
    <n v="60"/>
    <n v="64"/>
  </r>
  <r>
    <x v="1"/>
    <n v="0.2"/>
    <x v="1"/>
    <n v="0.19700000000000001"/>
    <n v="0.59"/>
    <x v="5"/>
    <n v="12"/>
    <n v="66"/>
    <n v="78"/>
  </r>
  <r>
    <x v="1"/>
    <n v="0.22"/>
    <x v="1"/>
    <n v="0.2273"/>
    <n v="0.55000000000000004"/>
    <x v="8"/>
    <n v="9"/>
    <n v="56"/>
    <n v="65"/>
  </r>
  <r>
    <x v="1"/>
    <n v="0.22"/>
    <x v="1"/>
    <n v="0.2273"/>
    <n v="0.6"/>
    <x v="7"/>
    <n v="10"/>
    <n v="89"/>
    <n v="99"/>
  </r>
  <r>
    <x v="0"/>
    <n v="0.22"/>
    <x v="1"/>
    <n v="0.21210000000000001"/>
    <n v="0.69"/>
    <x v="2"/>
    <n v="22"/>
    <n v="98"/>
    <n v="120"/>
  </r>
  <r>
    <x v="0"/>
    <n v="0.24"/>
    <x v="0"/>
    <n v="0.2424"/>
    <n v="0.6"/>
    <x v="8"/>
    <n v="19"/>
    <n v="88"/>
    <n v="107"/>
  </r>
  <r>
    <x v="0"/>
    <n v="0.24"/>
    <x v="0"/>
    <n v="0.28789999999999999"/>
    <n v="0.6"/>
    <x v="0"/>
    <n v="9"/>
    <n v="82"/>
    <n v="91"/>
  </r>
  <r>
    <x v="0"/>
    <n v="0.22"/>
    <x v="1"/>
    <n v="0.2273"/>
    <n v="0.69"/>
    <x v="7"/>
    <n v="9"/>
    <n v="59"/>
    <n v="68"/>
  </r>
  <r>
    <x v="1"/>
    <n v="0.22"/>
    <x v="1"/>
    <n v="0.21210000000000001"/>
    <n v="0.69"/>
    <x v="2"/>
    <n v="6"/>
    <n v="52"/>
    <n v="58"/>
  </r>
  <r>
    <x v="0"/>
    <n v="0.18"/>
    <x v="1"/>
    <n v="0.21210000000000001"/>
    <n v="0.74"/>
    <x v="1"/>
    <n v="1"/>
    <n v="42"/>
    <n v="43"/>
  </r>
  <r>
    <x v="0"/>
    <n v="0.18"/>
    <x v="1"/>
    <n v="0.21210000000000001"/>
    <n v="0.74"/>
    <x v="1"/>
    <n v="1"/>
    <n v="35"/>
    <n v="36"/>
  </r>
  <r>
    <x v="0"/>
    <n v="0.16"/>
    <x v="2"/>
    <n v="0.19700000000000001"/>
    <n v="0.8"/>
    <x v="1"/>
    <n v="4"/>
    <n v="28"/>
    <n v="32"/>
  </r>
  <r>
    <x v="0"/>
    <n v="0.16"/>
    <x v="2"/>
    <n v="0.19700000000000001"/>
    <n v="0.8"/>
    <x v="1"/>
    <n v="3"/>
    <n v="30"/>
    <n v="33"/>
  </r>
  <r>
    <x v="0"/>
    <n v="0.16"/>
    <x v="2"/>
    <n v="0.18179999999999999"/>
    <n v="0.8"/>
    <x v="14"/>
    <n v="0"/>
    <n v="33"/>
    <n v="33"/>
  </r>
  <r>
    <x v="0"/>
    <n v="0.14000000000000001"/>
    <x v="2"/>
    <n v="0.21210000000000001"/>
    <n v="0.8"/>
    <x v="0"/>
    <n v="7"/>
    <n v="22"/>
    <n v="29"/>
  </r>
  <r>
    <x v="0"/>
    <n v="0.16"/>
    <x v="2"/>
    <n v="0.2273"/>
    <n v="0.8"/>
    <x v="0"/>
    <n v="1"/>
    <n v="10"/>
    <n v="11"/>
  </r>
  <r>
    <x v="0"/>
    <n v="0.14000000000000001"/>
    <x v="2"/>
    <n v="0.21210000000000001"/>
    <n v="0.93"/>
    <x v="0"/>
    <n v="1"/>
    <n v="7"/>
    <n v="8"/>
  </r>
  <r>
    <x v="0"/>
    <n v="0.14000000000000001"/>
    <x v="2"/>
    <n v="0.21210000000000001"/>
    <n v="0.93"/>
    <x v="0"/>
    <n v="0"/>
    <n v="1"/>
    <n v="1"/>
  </r>
  <r>
    <x v="0"/>
    <n v="0.14000000000000001"/>
    <x v="2"/>
    <n v="0.21210000000000001"/>
    <n v="0.86"/>
    <x v="0"/>
    <n v="0"/>
    <n v="3"/>
    <n v="3"/>
  </r>
  <r>
    <x v="0"/>
    <n v="0.14000000000000001"/>
    <x v="2"/>
    <n v="0.21210000000000001"/>
    <n v="0.86"/>
    <x v="0"/>
    <n v="0"/>
    <n v="3"/>
    <n v="3"/>
  </r>
  <r>
    <x v="1"/>
    <n v="0.14000000000000001"/>
    <x v="2"/>
    <n v="0.21210000000000001"/>
    <n v="0.86"/>
    <x v="0"/>
    <n v="1"/>
    <n v="11"/>
    <n v="12"/>
  </r>
  <r>
    <x v="1"/>
    <n v="0.16"/>
    <x v="2"/>
    <n v="0.2273"/>
    <n v="0.8"/>
    <x v="0"/>
    <n v="4"/>
    <n v="34"/>
    <n v="38"/>
  </r>
  <r>
    <x v="1"/>
    <n v="0.18"/>
    <x v="1"/>
    <n v="0.2424"/>
    <n v="0.8"/>
    <x v="0"/>
    <n v="7"/>
    <n v="57"/>
    <n v="64"/>
  </r>
  <r>
    <x v="0"/>
    <n v="0.22"/>
    <x v="1"/>
    <n v="0.2727"/>
    <n v="0.75"/>
    <x v="0"/>
    <n v="9"/>
    <n v="50"/>
    <n v="59"/>
  </r>
  <r>
    <x v="0"/>
    <n v="0.3"/>
    <x v="0"/>
    <n v="0.31819999999999998"/>
    <n v="0.52"/>
    <x v="14"/>
    <n v="10"/>
    <n v="87"/>
    <n v="97"/>
  </r>
  <r>
    <x v="0"/>
    <n v="0.28000000000000003"/>
    <x v="0"/>
    <n v="0.28789999999999999"/>
    <n v="0.61"/>
    <x v="14"/>
    <n v="13"/>
    <n v="71"/>
    <n v="84"/>
  </r>
  <r>
    <x v="0"/>
    <n v="0.28000000000000003"/>
    <x v="0"/>
    <n v="0.30299999999999999"/>
    <n v="0.61"/>
    <x v="1"/>
    <n v="18"/>
    <n v="104"/>
    <n v="122"/>
  </r>
  <r>
    <x v="0"/>
    <n v="0.3"/>
    <x v="0"/>
    <n v="0.33329999999999999"/>
    <n v="0.56000000000000005"/>
    <x v="0"/>
    <n v="14"/>
    <n v="95"/>
    <n v="109"/>
  </r>
  <r>
    <x v="0"/>
    <n v="0.3"/>
    <x v="0"/>
    <n v="0.33329999999999999"/>
    <n v="0.56000000000000005"/>
    <x v="0"/>
    <n v="19"/>
    <n v="104"/>
    <n v="123"/>
  </r>
  <r>
    <x v="0"/>
    <n v="0.3"/>
    <x v="0"/>
    <n v="0.28789999999999999"/>
    <n v="0.56000000000000005"/>
    <x v="5"/>
    <n v="6"/>
    <n v="71"/>
    <n v="77"/>
  </r>
  <r>
    <x v="0"/>
    <n v="0.26"/>
    <x v="0"/>
    <n v="0.2576"/>
    <n v="0.65"/>
    <x v="8"/>
    <n v="8"/>
    <n v="57"/>
    <n v="65"/>
  </r>
  <r>
    <x v="0"/>
    <n v="0.26"/>
    <x v="0"/>
    <n v="0.2576"/>
    <n v="0.65"/>
    <x v="5"/>
    <n v="9"/>
    <n v="46"/>
    <n v="55"/>
  </r>
  <r>
    <x v="1"/>
    <n v="0.26"/>
    <x v="0"/>
    <n v="0.2727"/>
    <n v="0.65"/>
    <x v="14"/>
    <n v="3"/>
    <n v="30"/>
    <n v="33"/>
  </r>
  <r>
    <x v="1"/>
    <n v="0.24"/>
    <x v="0"/>
    <n v="0.2424"/>
    <n v="0.7"/>
    <x v="8"/>
    <n v="3"/>
    <n v="25"/>
    <n v="28"/>
  </r>
  <r>
    <x v="1"/>
    <n v="0.24"/>
    <x v="0"/>
    <n v="0.2273"/>
    <n v="0.7"/>
    <x v="5"/>
    <n v="2"/>
    <n v="19"/>
    <n v="21"/>
  </r>
  <r>
    <x v="1"/>
    <n v="0.24"/>
    <x v="0"/>
    <n v="0.21210000000000001"/>
    <n v="0.65"/>
    <x v="3"/>
    <n v="5"/>
    <n v="16"/>
    <n v="21"/>
  </r>
  <r>
    <x v="1"/>
    <n v="0.24"/>
    <x v="0"/>
    <n v="0.2273"/>
    <n v="0.65"/>
    <x v="6"/>
    <n v="1"/>
    <n v="6"/>
    <n v="7"/>
  </r>
  <r>
    <x v="0"/>
    <n v="0.22"/>
    <x v="1"/>
    <n v="0.21210000000000001"/>
    <n v="0.64"/>
    <x v="2"/>
    <n v="2"/>
    <n v="5"/>
    <n v="7"/>
  </r>
  <r>
    <x v="0"/>
    <n v="0.22"/>
    <x v="1"/>
    <n v="0.2273"/>
    <n v="0.64"/>
    <x v="5"/>
    <n v="0"/>
    <n v="1"/>
    <n v="1"/>
  </r>
  <r>
    <x v="0"/>
    <n v="0.22"/>
    <x v="1"/>
    <n v="0.2273"/>
    <n v="0.64"/>
    <x v="5"/>
    <n v="0"/>
    <n v="2"/>
    <n v="2"/>
  </r>
  <r>
    <x v="0"/>
    <n v="0.2"/>
    <x v="1"/>
    <n v="0.19700000000000001"/>
    <n v="0.59"/>
    <x v="6"/>
    <n v="0"/>
    <n v="2"/>
    <n v="2"/>
  </r>
  <r>
    <x v="0"/>
    <n v="0.18"/>
    <x v="1"/>
    <n v="0.16669999999999999"/>
    <n v="0.64"/>
    <x v="3"/>
    <n v="0"/>
    <n v="8"/>
    <n v="8"/>
  </r>
  <r>
    <x v="0"/>
    <n v="0.16"/>
    <x v="2"/>
    <n v="0.13639999999999999"/>
    <n v="0.69"/>
    <x v="9"/>
    <n v="0"/>
    <n v="37"/>
    <n v="37"/>
  </r>
  <r>
    <x v="1"/>
    <n v="0.16"/>
    <x v="2"/>
    <n v="0.13639999999999999"/>
    <n v="0.64"/>
    <x v="3"/>
    <n v="1"/>
    <n v="71"/>
    <n v="72"/>
  </r>
  <r>
    <x v="1"/>
    <n v="0.16"/>
    <x v="2"/>
    <n v="0.13639999999999999"/>
    <n v="0.59"/>
    <x v="3"/>
    <n v="3"/>
    <n v="182"/>
    <n v="185"/>
  </r>
  <r>
    <x v="1"/>
    <n v="0.16"/>
    <x v="2"/>
    <n v="0.13639999999999999"/>
    <n v="0.59"/>
    <x v="4"/>
    <n v="0"/>
    <n v="112"/>
    <n v="112"/>
  </r>
  <r>
    <x v="1"/>
    <n v="0.16"/>
    <x v="2"/>
    <n v="0.1515"/>
    <n v="0.59"/>
    <x v="5"/>
    <n v="1"/>
    <n v="68"/>
    <n v="69"/>
  </r>
  <r>
    <x v="1"/>
    <n v="0.16"/>
    <x v="2"/>
    <n v="0.1515"/>
    <n v="0.59"/>
    <x v="5"/>
    <n v="2"/>
    <n v="46"/>
    <n v="48"/>
  </r>
  <r>
    <x v="1"/>
    <n v="0.18"/>
    <x v="1"/>
    <n v="0.21210000000000001"/>
    <n v="0.55000000000000004"/>
    <x v="14"/>
    <n v="6"/>
    <n v="62"/>
    <n v="68"/>
  </r>
  <r>
    <x v="1"/>
    <n v="0.16"/>
    <x v="2"/>
    <n v="0.2273"/>
    <n v="0.59"/>
    <x v="0"/>
    <n v="2"/>
    <n v="52"/>
    <n v="54"/>
  </r>
  <r>
    <x v="1"/>
    <n v="0.18"/>
    <x v="1"/>
    <n v="0.19700000000000001"/>
    <n v="0.55000000000000004"/>
    <x v="7"/>
    <n v="1"/>
    <n v="85"/>
    <n v="86"/>
  </r>
  <r>
    <x v="1"/>
    <n v="0.16"/>
    <x v="2"/>
    <n v="0.18179999999999999"/>
    <n v="0.59"/>
    <x v="7"/>
    <n v="3"/>
    <n v="41"/>
    <n v="44"/>
  </r>
  <r>
    <x v="1"/>
    <n v="0.16"/>
    <x v="2"/>
    <n v="0.18179999999999999"/>
    <n v="0.56000000000000005"/>
    <x v="5"/>
    <n v="3"/>
    <n v="83"/>
    <n v="86"/>
  </r>
  <r>
    <x v="1"/>
    <n v="0.16"/>
    <x v="2"/>
    <n v="0.1515"/>
    <n v="0.59"/>
    <x v="5"/>
    <n v="6"/>
    <n v="155"/>
    <n v="161"/>
  </r>
  <r>
    <x v="1"/>
    <n v="0.16"/>
    <x v="2"/>
    <n v="0.1515"/>
    <n v="0.55000000000000004"/>
    <x v="6"/>
    <n v="3"/>
    <n v="153"/>
    <n v="156"/>
  </r>
  <r>
    <x v="0"/>
    <n v="0.3"/>
    <x v="0"/>
    <n v="0.31819999999999998"/>
    <n v="0.61"/>
    <x v="14"/>
    <n v="3"/>
    <n v="108"/>
    <n v="111"/>
  </r>
  <r>
    <x v="2"/>
    <n v="0.16"/>
    <x v="2"/>
    <n v="0.16669999999999999"/>
    <n v="0.59"/>
    <x v="8"/>
    <n v="0"/>
    <n v="78"/>
    <n v="78"/>
  </r>
  <r>
    <x v="2"/>
    <n v="0.16"/>
    <x v="2"/>
    <n v="0.19700000000000001"/>
    <n v="0.59"/>
    <x v="1"/>
    <n v="3"/>
    <n v="53"/>
    <n v="56"/>
  </r>
  <r>
    <x v="1"/>
    <n v="0.16"/>
    <x v="2"/>
    <n v="0.18179999999999999"/>
    <n v="0.59"/>
    <x v="14"/>
    <n v="0"/>
    <n v="34"/>
    <n v="34"/>
  </r>
  <r>
    <x v="1"/>
    <n v="0.16"/>
    <x v="2"/>
    <n v="0.19700000000000001"/>
    <n v="0.64"/>
    <x v="1"/>
    <n v="2"/>
    <n v="15"/>
    <n v="17"/>
  </r>
  <r>
    <x v="1"/>
    <n v="0.16"/>
    <x v="2"/>
    <n v="0.18179999999999999"/>
    <n v="0.64"/>
    <x v="14"/>
    <n v="2"/>
    <n v="6"/>
    <n v="8"/>
  </r>
  <r>
    <x v="1"/>
    <n v="0.16"/>
    <x v="2"/>
    <n v="0.18179999999999999"/>
    <n v="0.69"/>
    <x v="14"/>
    <n v="0"/>
    <n v="3"/>
    <n v="3"/>
  </r>
  <r>
    <x v="1"/>
    <n v="0.16"/>
    <x v="2"/>
    <n v="0.2273"/>
    <n v="0.69"/>
    <x v="0"/>
    <n v="0"/>
    <n v="2"/>
    <n v="2"/>
  </r>
  <r>
    <x v="1"/>
    <n v="0.16"/>
    <x v="2"/>
    <n v="0.2273"/>
    <n v="0.69"/>
    <x v="0"/>
    <n v="0"/>
    <n v="2"/>
    <n v="2"/>
  </r>
  <r>
    <x v="2"/>
    <n v="0.14000000000000001"/>
    <x v="2"/>
    <n v="0.21210000000000001"/>
    <n v="0.93"/>
    <x v="0"/>
    <n v="0"/>
    <n v="3"/>
    <n v="3"/>
  </r>
  <r>
    <x v="2"/>
    <n v="0.14000000000000001"/>
    <x v="2"/>
    <n v="0.21210000000000001"/>
    <n v="0.93"/>
    <x v="0"/>
    <n v="0"/>
    <n v="22"/>
    <n v="22"/>
  </r>
  <r>
    <x v="2"/>
    <n v="0.16"/>
    <x v="2"/>
    <n v="0.2273"/>
    <n v="0.93"/>
    <x v="0"/>
    <n v="0"/>
    <n v="52"/>
    <n v="52"/>
  </r>
  <r>
    <x v="2"/>
    <n v="0.16"/>
    <x v="2"/>
    <n v="0.2273"/>
    <n v="0.93"/>
    <x v="0"/>
    <n v="3"/>
    <n v="132"/>
    <n v="135"/>
  </r>
  <r>
    <x v="1"/>
    <n v="0.16"/>
    <x v="2"/>
    <n v="0.2273"/>
    <n v="0.93"/>
    <x v="0"/>
    <n v="2"/>
    <n v="114"/>
    <n v="116"/>
  </r>
  <r>
    <x v="1"/>
    <n v="0.16"/>
    <x v="2"/>
    <n v="0.2273"/>
    <n v="0.93"/>
    <x v="0"/>
    <n v="0"/>
    <n v="47"/>
    <n v="47"/>
  </r>
  <r>
    <x v="1"/>
    <n v="0.18"/>
    <x v="1"/>
    <n v="0.2424"/>
    <n v="0.86"/>
    <x v="0"/>
    <n v="2"/>
    <n v="49"/>
    <n v="51"/>
  </r>
  <r>
    <x v="1"/>
    <n v="0.2"/>
    <x v="1"/>
    <n v="0.2576"/>
    <n v="0.86"/>
    <x v="0"/>
    <n v="2"/>
    <n v="53"/>
    <n v="55"/>
  </r>
  <r>
    <x v="1"/>
    <n v="0.2"/>
    <x v="1"/>
    <n v="0.2576"/>
    <n v="0.86"/>
    <x v="0"/>
    <n v="3"/>
    <n v="49"/>
    <n v="52"/>
  </r>
  <r>
    <x v="1"/>
    <n v="0.22"/>
    <x v="1"/>
    <n v="0.2576"/>
    <n v="0.8"/>
    <x v="1"/>
    <n v="5"/>
    <n v="49"/>
    <n v="54"/>
  </r>
  <r>
    <x v="1"/>
    <n v="0.24"/>
    <x v="0"/>
    <n v="0.28789999999999999"/>
    <n v="0.75"/>
    <x v="0"/>
    <n v="7"/>
    <n v="45"/>
    <n v="52"/>
  </r>
  <r>
    <x v="1"/>
    <n v="0.24"/>
    <x v="0"/>
    <n v="0.2424"/>
    <n v="0.75"/>
    <x v="7"/>
    <n v="3"/>
    <n v="61"/>
    <n v="64"/>
  </r>
  <r>
    <x v="1"/>
    <n v="0.24"/>
    <x v="0"/>
    <n v="0.28789999999999999"/>
    <n v="0.75"/>
    <x v="0"/>
    <n v="4"/>
    <n v="172"/>
    <n v="176"/>
  </r>
  <r>
    <x v="1"/>
    <n v="0.24"/>
    <x v="0"/>
    <n v="0.2576"/>
    <n v="0.81"/>
    <x v="14"/>
    <n v="3"/>
    <n v="165"/>
    <n v="168"/>
  </r>
  <r>
    <x v="1"/>
    <n v="0.24"/>
    <x v="0"/>
    <n v="0.2424"/>
    <n v="0.81"/>
    <x v="7"/>
    <n v="3"/>
    <n v="105"/>
    <n v="108"/>
  </r>
  <r>
    <x v="1"/>
    <n v="0.22"/>
    <x v="1"/>
    <n v="0.2273"/>
    <n v="0.87"/>
    <x v="7"/>
    <n v="5"/>
    <n v="69"/>
    <n v="74"/>
  </r>
  <r>
    <x v="1"/>
    <n v="0.22"/>
    <x v="1"/>
    <n v="0.2273"/>
    <n v="0.87"/>
    <x v="7"/>
    <n v="0"/>
    <n v="64"/>
    <n v="64"/>
  </r>
  <r>
    <x v="1"/>
    <n v="0.22"/>
    <x v="1"/>
    <n v="0.2576"/>
    <n v="0.87"/>
    <x v="1"/>
    <n v="2"/>
    <n v="34"/>
    <n v="36"/>
  </r>
  <r>
    <x v="2"/>
    <n v="0.2"/>
    <x v="1"/>
    <n v="0.19700000000000001"/>
    <n v="0.93"/>
    <x v="5"/>
    <n v="1"/>
    <n v="15"/>
    <n v="16"/>
  </r>
  <r>
    <x v="2"/>
    <n v="0.22"/>
    <x v="1"/>
    <n v="0.2424"/>
    <n v="0.93"/>
    <x v="14"/>
    <n v="0"/>
    <n v="2"/>
    <n v="2"/>
  </r>
  <r>
    <x v="2"/>
    <n v="0.22"/>
    <x v="1"/>
    <n v="0.2273"/>
    <n v="0.93"/>
    <x v="5"/>
    <n v="0"/>
    <n v="3"/>
    <n v="3"/>
  </r>
  <r>
    <x v="2"/>
    <n v="0.22"/>
    <x v="1"/>
    <n v="0.2273"/>
    <n v="0.93"/>
    <x v="7"/>
    <n v="4"/>
    <n v="0"/>
    <n v="4"/>
  </r>
  <r>
    <x v="2"/>
    <n v="0.22"/>
    <x v="1"/>
    <n v="0.2273"/>
    <n v="0.93"/>
    <x v="7"/>
    <n v="0"/>
    <n v="1"/>
    <n v="1"/>
  </r>
  <r>
    <x v="2"/>
    <n v="0.22"/>
    <x v="1"/>
    <n v="0.21210000000000001"/>
    <n v="0.93"/>
    <x v="3"/>
    <n v="0"/>
    <n v="1"/>
    <n v="1"/>
  </r>
  <r>
    <x v="2"/>
    <n v="0.22"/>
    <x v="1"/>
    <n v="0.2424"/>
    <n v="0.93"/>
    <x v="14"/>
    <n v="0"/>
    <n v="3"/>
    <n v="3"/>
  </r>
  <r>
    <x v="2"/>
    <n v="0.22"/>
    <x v="1"/>
    <n v="0.2424"/>
    <n v="0.93"/>
    <x v="14"/>
    <n v="1"/>
    <n v="17"/>
    <n v="18"/>
  </r>
  <r>
    <x v="2"/>
    <n v="0.22"/>
    <x v="1"/>
    <n v="0.21210000000000001"/>
    <n v="0.93"/>
    <x v="6"/>
    <n v="1"/>
    <n v="48"/>
    <n v="49"/>
  </r>
  <r>
    <x v="2"/>
    <n v="0.22"/>
    <x v="1"/>
    <n v="0.21210000000000001"/>
    <n v="0.93"/>
    <x v="6"/>
    <n v="1"/>
    <n v="154"/>
    <n v="155"/>
  </r>
  <r>
    <x v="1"/>
    <n v="0.24"/>
    <x v="0"/>
    <n v="0.2576"/>
    <n v="0.93"/>
    <x v="1"/>
    <n v="4"/>
    <n v="119"/>
    <n v="123"/>
  </r>
  <r>
    <x v="1"/>
    <n v="0.22"/>
    <x v="1"/>
    <n v="0.2727"/>
    <n v="1"/>
    <x v="0"/>
    <n v="2"/>
    <n v="59"/>
    <n v="61"/>
  </r>
  <r>
    <x v="1"/>
    <n v="0.24"/>
    <x v="0"/>
    <n v="0.2273"/>
    <n v="0.93"/>
    <x v="5"/>
    <n v="5"/>
    <n v="47"/>
    <n v="52"/>
  </r>
  <r>
    <x v="1"/>
    <n v="0.24"/>
    <x v="0"/>
    <n v="0.2273"/>
    <n v="0.93"/>
    <x v="6"/>
    <n v="3"/>
    <n v="61"/>
    <n v="64"/>
  </r>
  <r>
    <x v="0"/>
    <n v="0.34"/>
    <x v="0"/>
    <n v="0.33329999999999999"/>
    <n v="0.93"/>
    <x v="8"/>
    <n v="1"/>
    <n v="74"/>
    <n v="75"/>
  </r>
  <r>
    <x v="0"/>
    <n v="0.38"/>
    <x v="0"/>
    <n v="0.39389999999999997"/>
    <n v="0.82"/>
    <x v="13"/>
    <n v="2"/>
    <n v="61"/>
    <n v="63"/>
  </r>
  <r>
    <x v="0"/>
    <n v="0.38"/>
    <x v="0"/>
    <n v="0.39389999999999997"/>
    <n v="0.76"/>
    <x v="9"/>
    <n v="10"/>
    <n v="66"/>
    <n v="76"/>
  </r>
  <r>
    <x v="0"/>
    <n v="0.36"/>
    <x v="0"/>
    <n v="0.33329999999999999"/>
    <n v="0.71"/>
    <x v="4"/>
    <n v="8"/>
    <n v="95"/>
    <n v="103"/>
  </r>
  <r>
    <x v="0"/>
    <n v="0.36"/>
    <x v="0"/>
    <n v="0.31819999999999998"/>
    <n v="0.53"/>
    <x v="18"/>
    <n v="7"/>
    <n v="183"/>
    <n v="190"/>
  </r>
  <r>
    <x v="0"/>
    <n v="0.34"/>
    <x v="0"/>
    <n v="0.28789999999999999"/>
    <n v="0.42"/>
    <x v="16"/>
    <n v="7"/>
    <n v="175"/>
    <n v="182"/>
  </r>
  <r>
    <x v="0"/>
    <n v="0.28000000000000003"/>
    <x v="0"/>
    <n v="0.2424"/>
    <n v="0.45"/>
    <x v="15"/>
    <n v="3"/>
    <n v="88"/>
    <n v="91"/>
  </r>
  <r>
    <x v="0"/>
    <n v="0.24"/>
    <x v="0"/>
    <n v="0.19700000000000001"/>
    <n v="0.48"/>
    <x v="16"/>
    <n v="4"/>
    <n v="71"/>
    <n v="75"/>
  </r>
  <r>
    <x v="0"/>
    <n v="0.22"/>
    <x v="1"/>
    <n v="0.19700000000000001"/>
    <n v="0.47"/>
    <x v="9"/>
    <n v="1"/>
    <n v="62"/>
    <n v="63"/>
  </r>
  <r>
    <x v="0"/>
    <n v="0.22"/>
    <x v="1"/>
    <n v="0.21210000000000001"/>
    <n v="0.44"/>
    <x v="2"/>
    <n v="5"/>
    <n v="35"/>
    <n v="40"/>
  </r>
  <r>
    <x v="0"/>
    <n v="0.2"/>
    <x v="1"/>
    <n v="0.16669999999999999"/>
    <n v="0.44"/>
    <x v="10"/>
    <n v="3"/>
    <n v="29"/>
    <n v="32"/>
  </r>
  <r>
    <x v="0"/>
    <n v="0.2"/>
    <x v="1"/>
    <n v="0.16669999999999999"/>
    <n v="0.4"/>
    <x v="10"/>
    <n v="1"/>
    <n v="11"/>
    <n v="12"/>
  </r>
  <r>
    <x v="0"/>
    <n v="0.2"/>
    <x v="1"/>
    <n v="0.1515"/>
    <n v="0.44"/>
    <x v="18"/>
    <n v="0"/>
    <n v="5"/>
    <n v="5"/>
  </r>
  <r>
    <x v="0"/>
    <n v="0.18"/>
    <x v="1"/>
    <n v="0.16669999999999999"/>
    <n v="0.43"/>
    <x v="2"/>
    <n v="0"/>
    <n v="2"/>
    <n v="2"/>
  </r>
  <r>
    <x v="0"/>
    <n v="0.18"/>
    <x v="1"/>
    <n v="0.16669999999999999"/>
    <n v="0.43"/>
    <x v="2"/>
    <n v="0"/>
    <n v="1"/>
    <n v="1"/>
  </r>
  <r>
    <x v="0"/>
    <n v="0.16"/>
    <x v="2"/>
    <n v="0.13639999999999999"/>
    <n v="0.5"/>
    <x v="4"/>
    <n v="0"/>
    <n v="2"/>
    <n v="2"/>
  </r>
  <r>
    <x v="0"/>
    <n v="0.16"/>
    <x v="2"/>
    <n v="0.13639999999999999"/>
    <n v="0.43"/>
    <x v="11"/>
    <n v="0"/>
    <n v="39"/>
    <n v="39"/>
  </r>
  <r>
    <x v="0"/>
    <n v="0.14000000000000001"/>
    <x v="2"/>
    <n v="0.1212"/>
    <n v="0.5"/>
    <x v="9"/>
    <n v="1"/>
    <n v="86"/>
    <n v="87"/>
  </r>
  <r>
    <x v="0"/>
    <n v="0.14000000000000001"/>
    <x v="2"/>
    <n v="0.1212"/>
    <n v="0.5"/>
    <x v="11"/>
    <n v="4"/>
    <n v="184"/>
    <n v="188"/>
  </r>
  <r>
    <x v="0"/>
    <n v="0.16"/>
    <x v="2"/>
    <n v="0.13639999999999999"/>
    <n v="0.47"/>
    <x v="4"/>
    <n v="6"/>
    <n v="127"/>
    <n v="133"/>
  </r>
  <r>
    <x v="0"/>
    <n v="0.18"/>
    <x v="1"/>
    <n v="0.1515"/>
    <n v="0.43"/>
    <x v="9"/>
    <n v="2"/>
    <n v="50"/>
    <n v="52"/>
  </r>
  <r>
    <x v="0"/>
    <n v="0.18"/>
    <x v="1"/>
    <n v="0.13639999999999999"/>
    <n v="0.43"/>
    <x v="10"/>
    <n v="9"/>
    <n v="55"/>
    <n v="64"/>
  </r>
  <r>
    <x v="0"/>
    <n v="0.2"/>
    <x v="1"/>
    <n v="0.18179999999999999"/>
    <n v="0.4"/>
    <x v="11"/>
    <n v="2"/>
    <n v="67"/>
    <n v="69"/>
  </r>
  <r>
    <x v="0"/>
    <n v="0.2"/>
    <x v="1"/>
    <n v="0.16669999999999999"/>
    <n v="0.4"/>
    <x v="12"/>
    <n v="4"/>
    <n v="47"/>
    <n v="51"/>
  </r>
  <r>
    <x v="0"/>
    <n v="0.22"/>
    <x v="1"/>
    <n v="0.19700000000000001"/>
    <n v="0.37"/>
    <x v="13"/>
    <n v="4"/>
    <n v="43"/>
    <n v="47"/>
  </r>
  <r>
    <x v="0"/>
    <n v="0.22"/>
    <x v="1"/>
    <n v="0.19700000000000001"/>
    <n v="0.37"/>
    <x v="9"/>
    <n v="4"/>
    <n v="56"/>
    <n v="60"/>
  </r>
  <r>
    <x v="0"/>
    <n v="0.22"/>
    <x v="1"/>
    <n v="0.21210000000000001"/>
    <n v="0.37"/>
    <x v="2"/>
    <n v="5"/>
    <n v="73"/>
    <n v="78"/>
  </r>
  <r>
    <x v="0"/>
    <n v="0.2"/>
    <x v="1"/>
    <n v="0.19700000000000001"/>
    <n v="0.4"/>
    <x v="5"/>
    <n v="5"/>
    <n v="170"/>
    <n v="175"/>
  </r>
  <r>
    <x v="0"/>
    <n v="0.2"/>
    <x v="1"/>
    <n v="0.21210000000000001"/>
    <n v="0.4"/>
    <x v="8"/>
    <n v="2"/>
    <n v="145"/>
    <n v="147"/>
  </r>
  <r>
    <x v="0"/>
    <n v="0.2"/>
    <x v="1"/>
    <n v="0.2576"/>
    <n v="0.4"/>
    <x v="0"/>
    <n v="4"/>
    <n v="92"/>
    <n v="96"/>
  </r>
  <r>
    <x v="0"/>
    <n v="0.2"/>
    <x v="1"/>
    <n v="0.2273"/>
    <n v="0.47"/>
    <x v="1"/>
    <n v="1"/>
    <n v="108"/>
    <n v="109"/>
  </r>
  <r>
    <x v="0"/>
    <n v="0.18"/>
    <x v="1"/>
    <n v="0.21210000000000001"/>
    <n v="0.55000000000000004"/>
    <x v="14"/>
    <n v="1"/>
    <n v="53"/>
    <n v="54"/>
  </r>
  <r>
    <x v="0"/>
    <n v="0.18"/>
    <x v="1"/>
    <n v="0.21210000000000001"/>
    <n v="0.51"/>
    <x v="1"/>
    <n v="2"/>
    <n v="39"/>
    <n v="41"/>
  </r>
  <r>
    <x v="0"/>
    <n v="0.2"/>
    <x v="1"/>
    <n v="0.2273"/>
    <n v="0.47"/>
    <x v="14"/>
    <n v="4"/>
    <n v="34"/>
    <n v="38"/>
  </r>
  <r>
    <x v="1"/>
    <n v="0.2"/>
    <x v="1"/>
    <n v="0.2576"/>
    <n v="0.44"/>
    <x v="0"/>
    <n v="3"/>
    <n v="10"/>
    <n v="13"/>
  </r>
  <r>
    <x v="1"/>
    <n v="0.16"/>
    <x v="2"/>
    <n v="0.2273"/>
    <n v="0.59"/>
    <x v="0"/>
    <n v="0"/>
    <n v="7"/>
    <n v="7"/>
  </r>
  <r>
    <x v="1"/>
    <n v="0.14000000000000001"/>
    <x v="2"/>
    <n v="0.16669999999999999"/>
    <n v="0.63"/>
    <x v="14"/>
    <n v="0"/>
    <n v="1"/>
    <n v="1"/>
  </r>
  <r>
    <x v="1"/>
    <n v="0.14000000000000001"/>
    <x v="2"/>
    <n v="0.16669999999999999"/>
    <n v="0.63"/>
    <x v="14"/>
    <n v="0"/>
    <n v="1"/>
    <n v="1"/>
  </r>
  <r>
    <x v="1"/>
    <n v="0.14000000000000001"/>
    <x v="2"/>
    <n v="0.1515"/>
    <n v="0.63"/>
    <x v="7"/>
    <n v="0"/>
    <n v="7"/>
    <n v="7"/>
  </r>
  <r>
    <x v="1"/>
    <n v="0.16"/>
    <x v="2"/>
    <n v="0.2273"/>
    <n v="0.55000000000000004"/>
    <x v="0"/>
    <n v="2"/>
    <n v="26"/>
    <n v="28"/>
  </r>
  <r>
    <x v="0"/>
    <n v="0.14000000000000001"/>
    <x v="2"/>
    <n v="0.21210000000000001"/>
    <n v="0.59"/>
    <x v="0"/>
    <n v="0"/>
    <n v="87"/>
    <n v="87"/>
  </r>
  <r>
    <x v="0"/>
    <n v="0.14000000000000001"/>
    <x v="2"/>
    <n v="0.1515"/>
    <n v="0.74"/>
    <x v="7"/>
    <n v="3"/>
    <n v="217"/>
    <n v="220"/>
  </r>
  <r>
    <x v="1"/>
    <n v="0.16"/>
    <x v="2"/>
    <n v="0.18179999999999999"/>
    <n v="0.8"/>
    <x v="7"/>
    <n v="3"/>
    <n v="124"/>
    <n v="127"/>
  </r>
  <r>
    <x v="1"/>
    <n v="0.2"/>
    <x v="1"/>
    <n v="0.21210000000000001"/>
    <n v="0.51"/>
    <x v="7"/>
    <n v="5"/>
    <n v="46"/>
    <n v="51"/>
  </r>
  <r>
    <x v="0"/>
    <n v="0.22"/>
    <x v="1"/>
    <n v="0.2273"/>
    <n v="0.51"/>
    <x v="8"/>
    <n v="3"/>
    <n v="61"/>
    <n v="64"/>
  </r>
  <r>
    <x v="1"/>
    <n v="0.24"/>
    <x v="0"/>
    <n v="0.2424"/>
    <n v="0.48"/>
    <x v="8"/>
    <n v="8"/>
    <n v="78"/>
    <n v="86"/>
  </r>
  <r>
    <x v="1"/>
    <n v="0.26"/>
    <x v="0"/>
    <n v="0.2576"/>
    <n v="0.5"/>
    <x v="6"/>
    <n v="9"/>
    <n v="73"/>
    <n v="82"/>
  </r>
  <r>
    <x v="1"/>
    <n v="0.28000000000000003"/>
    <x v="0"/>
    <n v="0.2727"/>
    <n v="0.45"/>
    <x v="8"/>
    <n v="15"/>
    <n v="76"/>
    <n v="91"/>
  </r>
  <r>
    <x v="1"/>
    <n v="0.28000000000000003"/>
    <x v="0"/>
    <n v="0.2727"/>
    <n v="0.48"/>
    <x v="2"/>
    <n v="9"/>
    <n v="81"/>
    <n v="90"/>
  </r>
  <r>
    <x v="1"/>
    <n v="0.3"/>
    <x v="0"/>
    <n v="0.28789999999999999"/>
    <n v="0.42"/>
    <x v="6"/>
    <n v="8"/>
    <n v="91"/>
    <n v="99"/>
  </r>
  <r>
    <x v="1"/>
    <n v="0.26"/>
    <x v="0"/>
    <n v="0.2727"/>
    <n v="0.56000000000000005"/>
    <x v="7"/>
    <n v="10"/>
    <n v="195"/>
    <n v="205"/>
  </r>
  <r>
    <x v="1"/>
    <n v="0.24"/>
    <x v="0"/>
    <n v="0.2576"/>
    <n v="0.6"/>
    <x v="14"/>
    <n v="3"/>
    <n v="152"/>
    <n v="155"/>
  </r>
  <r>
    <x v="1"/>
    <n v="0.24"/>
    <x v="0"/>
    <n v="0.2424"/>
    <n v="0.65"/>
    <x v="7"/>
    <n v="1"/>
    <n v="102"/>
    <n v="103"/>
  </r>
  <r>
    <x v="1"/>
    <n v="0.24"/>
    <x v="0"/>
    <n v="0.2424"/>
    <n v="0.65"/>
    <x v="8"/>
    <n v="2"/>
    <n v="69"/>
    <n v="71"/>
  </r>
  <r>
    <x v="1"/>
    <n v="0.24"/>
    <x v="0"/>
    <n v="0.2424"/>
    <n v="0.7"/>
    <x v="8"/>
    <n v="2"/>
    <n v="41"/>
    <n v="43"/>
  </r>
  <r>
    <x v="1"/>
    <n v="0.24"/>
    <x v="0"/>
    <n v="0.2424"/>
    <n v="0.65"/>
    <x v="8"/>
    <n v="1"/>
    <n v="45"/>
    <n v="46"/>
  </r>
  <r>
    <x v="1"/>
    <n v="0.24"/>
    <x v="0"/>
    <n v="0.2424"/>
    <n v="0.7"/>
    <x v="7"/>
    <n v="1"/>
    <n v="30"/>
    <n v="31"/>
  </r>
  <r>
    <x v="1"/>
    <n v="0.24"/>
    <x v="0"/>
    <n v="0.2424"/>
    <n v="0.7"/>
    <x v="8"/>
    <n v="3"/>
    <n v="36"/>
    <n v="39"/>
  </r>
  <r>
    <x v="1"/>
    <n v="0.24"/>
    <x v="0"/>
    <n v="0.2424"/>
    <n v="0.65"/>
    <x v="8"/>
    <n v="1"/>
    <n v="17"/>
    <n v="18"/>
  </r>
  <r>
    <x v="1"/>
    <n v="0.24"/>
    <x v="0"/>
    <n v="0.2424"/>
    <n v="0.75"/>
    <x v="8"/>
    <n v="5"/>
    <n v="12"/>
    <n v="17"/>
  </r>
  <r>
    <x v="1"/>
    <n v="0.24"/>
    <x v="0"/>
    <n v="0.2424"/>
    <n v="0.75"/>
    <x v="8"/>
    <n v="1"/>
    <n v="10"/>
    <n v="11"/>
  </r>
  <r>
    <x v="2"/>
    <n v="0.22"/>
    <x v="1"/>
    <n v="0.2273"/>
    <n v="0.93"/>
    <x v="7"/>
    <n v="0"/>
    <n v="8"/>
    <n v="8"/>
  </r>
  <r>
    <x v="2"/>
    <n v="0.2"/>
    <x v="1"/>
    <n v="0.2273"/>
    <n v="1"/>
    <x v="1"/>
    <n v="0"/>
    <n v="9"/>
    <n v="9"/>
  </r>
  <r>
    <x v="2"/>
    <n v="0.2"/>
    <x v="1"/>
    <n v="0.2576"/>
    <n v="1"/>
    <x v="0"/>
    <n v="0"/>
    <n v="4"/>
    <n v="4"/>
  </r>
  <r>
    <x v="2"/>
    <n v="0.22"/>
    <x v="1"/>
    <n v="0.2576"/>
    <n v="0.93"/>
    <x v="1"/>
    <n v="0"/>
    <n v="4"/>
    <n v="4"/>
  </r>
  <r>
    <x v="2"/>
    <n v="0.2"/>
    <x v="1"/>
    <n v="0.2273"/>
    <n v="1"/>
    <x v="1"/>
    <n v="0"/>
    <n v="10"/>
    <n v="10"/>
  </r>
  <r>
    <x v="2"/>
    <n v="0.2"/>
    <x v="1"/>
    <n v="0.2273"/>
    <n v="1"/>
    <x v="1"/>
    <n v="3"/>
    <n v="17"/>
    <n v="20"/>
  </r>
  <r>
    <x v="2"/>
    <n v="0.2"/>
    <x v="1"/>
    <n v="0.21210000000000001"/>
    <n v="1"/>
    <x v="7"/>
    <n v="3"/>
    <n v="31"/>
    <n v="34"/>
  </r>
  <r>
    <x v="2"/>
    <n v="0.22"/>
    <x v="1"/>
    <n v="0.2273"/>
    <n v="1"/>
    <x v="7"/>
    <n v="1"/>
    <n v="46"/>
    <n v="47"/>
  </r>
  <r>
    <x v="2"/>
    <n v="0.22"/>
    <x v="1"/>
    <n v="0.2273"/>
    <n v="1"/>
    <x v="8"/>
    <n v="10"/>
    <n v="42"/>
    <n v="52"/>
  </r>
  <r>
    <x v="2"/>
    <n v="0.22"/>
    <x v="1"/>
    <n v="0.2273"/>
    <n v="1"/>
    <x v="8"/>
    <n v="10"/>
    <n v="62"/>
    <n v="72"/>
  </r>
  <r>
    <x v="2"/>
    <n v="0.22"/>
    <x v="1"/>
    <n v="0.2727"/>
    <n v="1"/>
    <x v="0"/>
    <n v="5"/>
    <n v="50"/>
    <n v="55"/>
  </r>
  <r>
    <x v="2"/>
    <n v="0.22"/>
    <x v="1"/>
    <n v="0.2727"/>
    <n v="1"/>
    <x v="0"/>
    <n v="11"/>
    <n v="49"/>
    <n v="60"/>
  </r>
  <r>
    <x v="2"/>
    <n v="0.22"/>
    <x v="1"/>
    <n v="0.2273"/>
    <n v="1"/>
    <x v="7"/>
    <n v="8"/>
    <n v="63"/>
    <n v="71"/>
  </r>
  <r>
    <x v="1"/>
    <n v="0.24"/>
    <x v="0"/>
    <n v="0.21210000000000001"/>
    <n v="1"/>
    <x v="3"/>
    <n v="14"/>
    <n v="64"/>
    <n v="78"/>
  </r>
  <r>
    <x v="1"/>
    <n v="0.28000000000000003"/>
    <x v="0"/>
    <n v="0.2424"/>
    <n v="0.93"/>
    <x v="10"/>
    <n v="2"/>
    <n v="81"/>
    <n v="83"/>
  </r>
  <r>
    <x v="1"/>
    <n v="0.28000000000000003"/>
    <x v="0"/>
    <n v="0.2424"/>
    <n v="0.93"/>
    <x v="10"/>
    <n v="6"/>
    <n v="78"/>
    <n v="84"/>
  </r>
  <r>
    <x v="0"/>
    <n v="0.3"/>
    <x v="0"/>
    <n v="0.28789999999999999"/>
    <n v="0.87"/>
    <x v="2"/>
    <n v="5"/>
    <n v="64"/>
    <n v="69"/>
  </r>
  <r>
    <x v="0"/>
    <n v="0.26"/>
    <x v="0"/>
    <n v="0.2576"/>
    <n v="1"/>
    <x v="5"/>
    <n v="3"/>
    <n v="53"/>
    <n v="56"/>
  </r>
  <r>
    <x v="0"/>
    <n v="0.26"/>
    <x v="0"/>
    <n v="0.2727"/>
    <n v="0.93"/>
    <x v="7"/>
    <n v="2"/>
    <n v="43"/>
    <n v="45"/>
  </r>
  <r>
    <x v="0"/>
    <n v="0.26"/>
    <x v="0"/>
    <n v="0.2576"/>
    <n v="0.93"/>
    <x v="6"/>
    <n v="7"/>
    <n v="52"/>
    <n v="59"/>
  </r>
  <r>
    <x v="0"/>
    <n v="0.26"/>
    <x v="0"/>
    <n v="0.2576"/>
    <n v="0.7"/>
    <x v="5"/>
    <n v="2"/>
    <n v="37"/>
    <n v="39"/>
  </r>
  <r>
    <x v="0"/>
    <n v="0.26"/>
    <x v="0"/>
    <n v="0.2273"/>
    <n v="0.65"/>
    <x v="12"/>
    <n v="4"/>
    <n v="40"/>
    <n v="44"/>
  </r>
  <r>
    <x v="0"/>
    <n v="0.26"/>
    <x v="0"/>
    <n v="0.2273"/>
    <n v="0.6"/>
    <x v="9"/>
    <n v="0"/>
    <n v="20"/>
    <n v="20"/>
  </r>
  <r>
    <x v="0"/>
    <n v="0.26"/>
    <x v="0"/>
    <n v="0.28789999999999999"/>
    <n v="0.6"/>
    <x v="1"/>
    <n v="3"/>
    <n v="10"/>
    <n v="13"/>
  </r>
  <r>
    <x v="0"/>
    <n v="0.26"/>
    <x v="0"/>
    <n v="0.2273"/>
    <n v="0.6"/>
    <x v="11"/>
    <n v="0"/>
    <n v="2"/>
    <n v="2"/>
  </r>
  <r>
    <x v="0"/>
    <n v="0.26"/>
    <x v="0"/>
    <n v="0.2576"/>
    <n v="0.6"/>
    <x v="6"/>
    <n v="0"/>
    <n v="1"/>
    <n v="1"/>
  </r>
  <r>
    <x v="0"/>
    <n v="0.26"/>
    <x v="0"/>
    <n v="0.2576"/>
    <n v="0.6"/>
    <x v="6"/>
    <n v="0"/>
    <n v="1"/>
    <n v="1"/>
  </r>
  <r>
    <x v="0"/>
    <n v="0.24"/>
    <x v="0"/>
    <n v="0.2424"/>
    <n v="0.65"/>
    <x v="8"/>
    <n v="0"/>
    <n v="8"/>
    <n v="8"/>
  </r>
  <r>
    <x v="0"/>
    <n v="0.24"/>
    <x v="0"/>
    <n v="0.2576"/>
    <n v="0.65"/>
    <x v="14"/>
    <n v="2"/>
    <n v="21"/>
    <n v="23"/>
  </r>
  <r>
    <x v="0"/>
    <n v="0.28000000000000003"/>
    <x v="0"/>
    <n v="0.28789999999999999"/>
    <n v="0.56000000000000005"/>
    <x v="14"/>
    <n v="7"/>
    <n v="38"/>
    <n v="45"/>
  </r>
  <r>
    <x v="0"/>
    <n v="0.3"/>
    <x v="0"/>
    <n v="0.28789999999999999"/>
    <n v="0.52"/>
    <x v="2"/>
    <n v="15"/>
    <n v="74"/>
    <n v="89"/>
  </r>
  <r>
    <x v="0"/>
    <n v="0.32"/>
    <x v="0"/>
    <n v="0.30299999999999999"/>
    <n v="0.49"/>
    <x v="2"/>
    <n v="28"/>
    <n v="89"/>
    <n v="117"/>
  </r>
  <r>
    <x v="0"/>
    <n v="0.34"/>
    <x v="0"/>
    <n v="0.33329999999999999"/>
    <n v="0.46"/>
    <x v="0"/>
    <n v="48"/>
    <n v="126"/>
    <n v="174"/>
  </r>
  <r>
    <x v="0"/>
    <n v="0.34"/>
    <x v="0"/>
    <n v="0.36359999999999998"/>
    <n v="0.46"/>
    <x v="0"/>
    <n v="47"/>
    <n v="135"/>
    <n v="182"/>
  </r>
  <r>
    <x v="0"/>
    <n v="0.34"/>
    <x v="0"/>
    <n v="0.34849999999999998"/>
    <n v="0.46"/>
    <x v="1"/>
    <n v="47"/>
    <n v="114"/>
    <n v="161"/>
  </r>
  <r>
    <x v="0"/>
    <n v="0.34"/>
    <x v="0"/>
    <n v="0.34849999999999998"/>
    <n v="0.46"/>
    <x v="1"/>
    <n v="52"/>
    <n v="130"/>
    <n v="182"/>
  </r>
  <r>
    <x v="0"/>
    <n v="0.34"/>
    <x v="0"/>
    <n v="0.34849999999999998"/>
    <n v="0.49"/>
    <x v="14"/>
    <n v="42"/>
    <n v="115"/>
    <n v="157"/>
  </r>
  <r>
    <x v="0"/>
    <n v="0.34"/>
    <x v="0"/>
    <n v="0.36359999999999998"/>
    <n v="0.46"/>
    <x v="0"/>
    <n v="24"/>
    <n v="97"/>
    <n v="121"/>
  </r>
  <r>
    <x v="0"/>
    <n v="0.3"/>
    <x v="0"/>
    <n v="0.30299999999999999"/>
    <n v="0.56000000000000005"/>
    <x v="8"/>
    <n v="13"/>
    <n v="65"/>
    <n v="78"/>
  </r>
  <r>
    <x v="0"/>
    <n v="0.28000000000000003"/>
    <x v="0"/>
    <n v="0.28789999999999999"/>
    <n v="0.61"/>
    <x v="7"/>
    <n v="1"/>
    <n v="20"/>
    <n v="21"/>
  </r>
  <r>
    <x v="0"/>
    <n v="0.28000000000000003"/>
    <x v="0"/>
    <n v="0.28789999999999999"/>
    <n v="0.61"/>
    <x v="14"/>
    <n v="5"/>
    <n v="21"/>
    <n v="26"/>
  </r>
  <r>
    <x v="0"/>
    <n v="0.26"/>
    <x v="0"/>
    <n v="0.30299999999999999"/>
    <n v="0.6"/>
    <x v="0"/>
    <n v="5"/>
    <n v="22"/>
    <n v="27"/>
  </r>
  <r>
    <x v="0"/>
    <n v="0.26"/>
    <x v="0"/>
    <n v="0.30299999999999999"/>
    <n v="0.6"/>
    <x v="0"/>
    <n v="5"/>
    <n v="57"/>
    <n v="62"/>
  </r>
  <r>
    <x v="0"/>
    <n v="0.24"/>
    <x v="0"/>
    <n v="0.28789999999999999"/>
    <n v="0.65"/>
    <x v="0"/>
    <n v="4"/>
    <n v="26"/>
    <n v="30"/>
  </r>
  <r>
    <x v="0"/>
    <n v="0.24"/>
    <x v="0"/>
    <n v="0.28789999999999999"/>
    <n v="0.65"/>
    <x v="0"/>
    <n v="1"/>
    <n v="14"/>
    <n v="15"/>
  </r>
  <r>
    <x v="0"/>
    <n v="0.22"/>
    <x v="1"/>
    <n v="0.2727"/>
    <n v="0.75"/>
    <x v="0"/>
    <n v="1"/>
    <n v="4"/>
    <n v="5"/>
  </r>
  <r>
    <x v="0"/>
    <n v="0.2"/>
    <x v="1"/>
    <n v="0.2576"/>
    <n v="0.8"/>
    <x v="0"/>
    <n v="0"/>
    <n v="3"/>
    <n v="3"/>
  </r>
  <r>
    <x v="0"/>
    <n v="0.2"/>
    <x v="1"/>
    <n v="0.2576"/>
    <n v="0.86"/>
    <x v="0"/>
    <n v="0"/>
    <n v="1"/>
    <n v="1"/>
  </r>
  <r>
    <x v="0"/>
    <n v="0.2"/>
    <x v="1"/>
    <n v="0.2576"/>
    <n v="0.86"/>
    <x v="0"/>
    <n v="1"/>
    <n v="1"/>
    <n v="2"/>
  </r>
  <r>
    <x v="0"/>
    <n v="0.2"/>
    <x v="1"/>
    <n v="0.2576"/>
    <n v="0.86"/>
    <x v="0"/>
    <n v="1"/>
    <n v="9"/>
    <n v="10"/>
  </r>
  <r>
    <x v="0"/>
    <n v="0.18"/>
    <x v="1"/>
    <n v="0.2424"/>
    <n v="0.93"/>
    <x v="0"/>
    <n v="1"/>
    <n v="29"/>
    <n v="30"/>
  </r>
  <r>
    <x v="0"/>
    <n v="0.18"/>
    <x v="1"/>
    <n v="0.2424"/>
    <n v="0.86"/>
    <x v="0"/>
    <n v="6"/>
    <n v="89"/>
    <n v="95"/>
  </r>
  <r>
    <x v="1"/>
    <n v="0.16"/>
    <x v="2"/>
    <n v="0.2273"/>
    <n v="1"/>
    <x v="0"/>
    <n v="7"/>
    <n v="223"/>
    <n v="230"/>
  </r>
  <r>
    <x v="0"/>
    <n v="0.22"/>
    <x v="1"/>
    <n v="0.2727"/>
    <n v="0.8"/>
    <x v="0"/>
    <n v="3"/>
    <n v="115"/>
    <n v="118"/>
  </r>
  <r>
    <x v="0"/>
    <n v="0.24"/>
    <x v="0"/>
    <n v="0.2576"/>
    <n v="0.75"/>
    <x v="14"/>
    <n v="6"/>
    <n v="49"/>
    <n v="55"/>
  </r>
  <r>
    <x v="0"/>
    <n v="0.3"/>
    <x v="0"/>
    <n v="0.31819999999999998"/>
    <n v="0.65"/>
    <x v="1"/>
    <n v="11"/>
    <n v="36"/>
    <n v="47"/>
  </r>
  <r>
    <x v="1"/>
    <n v="0.32"/>
    <x v="0"/>
    <n v="0.34849999999999998"/>
    <n v="0.62"/>
    <x v="0"/>
    <n v="7"/>
    <n v="59"/>
    <n v="66"/>
  </r>
  <r>
    <x v="1"/>
    <n v="0.36"/>
    <x v="0"/>
    <n v="0.36359999999999998"/>
    <n v="0.56999999999999995"/>
    <x v="1"/>
    <n v="10"/>
    <n v="54"/>
    <n v="64"/>
  </r>
  <r>
    <x v="1"/>
    <n v="0.36"/>
    <x v="0"/>
    <n v="0.36359999999999998"/>
    <n v="0.56999999999999995"/>
    <x v="1"/>
    <n v="8"/>
    <n v="52"/>
    <n v="60"/>
  </r>
  <r>
    <x v="1"/>
    <n v="0.38"/>
    <x v="0"/>
    <n v="0.39389999999999997"/>
    <n v="0.54"/>
    <x v="1"/>
    <n v="4"/>
    <n v="46"/>
    <n v="50"/>
  </r>
  <r>
    <x v="1"/>
    <n v="0.36"/>
    <x v="0"/>
    <n v="0.34849999999999998"/>
    <n v="0.56999999999999995"/>
    <x v="7"/>
    <n v="16"/>
    <n v="98"/>
    <n v="114"/>
  </r>
  <r>
    <x v="1"/>
    <n v="0.32"/>
    <x v="0"/>
    <n v="0.31819999999999998"/>
    <n v="0.7"/>
    <x v="8"/>
    <n v="9"/>
    <n v="207"/>
    <n v="216"/>
  </r>
  <r>
    <x v="1"/>
    <n v="0.34"/>
    <x v="0"/>
    <n v="0.33329999999999999"/>
    <n v="0.66"/>
    <x v="7"/>
    <n v="5"/>
    <n v="170"/>
    <n v="175"/>
  </r>
  <r>
    <x v="1"/>
    <n v="0.32"/>
    <x v="0"/>
    <n v="0.34849999999999998"/>
    <n v="0.7"/>
    <x v="0"/>
    <n v="5"/>
    <n v="123"/>
    <n v="128"/>
  </r>
  <r>
    <x v="1"/>
    <n v="0.32"/>
    <x v="0"/>
    <n v="0.33329999999999999"/>
    <n v="0.7"/>
    <x v="14"/>
    <n v="6"/>
    <n v="82"/>
    <n v="88"/>
  </r>
  <r>
    <x v="0"/>
    <n v="0.32"/>
    <x v="0"/>
    <n v="0.34849999999999998"/>
    <n v="0.7"/>
    <x v="0"/>
    <n v="3"/>
    <n v="75"/>
    <n v="78"/>
  </r>
  <r>
    <x v="0"/>
    <n v="0.28000000000000003"/>
    <x v="0"/>
    <n v="0.30299999999999999"/>
    <n v="0.81"/>
    <x v="1"/>
    <n v="3"/>
    <n v="34"/>
    <n v="37"/>
  </r>
  <r>
    <x v="1"/>
    <n v="0.3"/>
    <x v="0"/>
    <n v="0.33329999999999999"/>
    <n v="0.81"/>
    <x v="0"/>
    <n v="6"/>
    <n v="19"/>
    <n v="25"/>
  </r>
  <r>
    <x v="1"/>
    <n v="0.28000000000000003"/>
    <x v="0"/>
    <n v="0.31819999999999998"/>
    <n v="0.87"/>
    <x v="0"/>
    <n v="4"/>
    <n v="6"/>
    <n v="10"/>
  </r>
  <r>
    <x v="1"/>
    <n v="0.28000000000000003"/>
    <x v="0"/>
    <n v="0.31819999999999998"/>
    <n v="0.87"/>
    <x v="0"/>
    <n v="0"/>
    <n v="4"/>
    <n v="4"/>
  </r>
  <r>
    <x v="1"/>
    <n v="0.26"/>
    <x v="0"/>
    <n v="0.2727"/>
    <n v="0.93"/>
    <x v="14"/>
    <n v="1"/>
    <n v="1"/>
    <n v="2"/>
  </r>
  <r>
    <x v="2"/>
    <n v="0.28000000000000003"/>
    <x v="0"/>
    <n v="0.2727"/>
    <n v="0.93"/>
    <x v="8"/>
    <n v="0"/>
    <n v="1"/>
    <n v="1"/>
  </r>
  <r>
    <x v="0"/>
    <n v="0.26"/>
    <x v="0"/>
    <n v="0.2576"/>
    <n v="0.93"/>
    <x v="8"/>
    <n v="0"/>
    <n v="3"/>
    <n v="3"/>
  </r>
  <r>
    <x v="0"/>
    <n v="0.26"/>
    <x v="0"/>
    <n v="0.2273"/>
    <n v="0.81"/>
    <x v="9"/>
    <n v="0"/>
    <n v="2"/>
    <n v="2"/>
  </r>
  <r>
    <x v="0"/>
    <n v="0.26"/>
    <x v="0"/>
    <n v="0.2273"/>
    <n v="0.7"/>
    <x v="9"/>
    <n v="0"/>
    <n v="39"/>
    <n v="39"/>
  </r>
  <r>
    <x v="0"/>
    <n v="0.24"/>
    <x v="0"/>
    <n v="0.19700000000000001"/>
    <n v="0.65"/>
    <x v="12"/>
    <n v="3"/>
    <n v="97"/>
    <n v="100"/>
  </r>
  <r>
    <x v="0"/>
    <n v="0.24"/>
    <x v="0"/>
    <n v="0.19700000000000001"/>
    <n v="0.56000000000000005"/>
    <x v="15"/>
    <n v="7"/>
    <n v="236"/>
    <n v="243"/>
  </r>
  <r>
    <x v="0"/>
    <n v="0.24"/>
    <x v="0"/>
    <n v="0.19700000000000001"/>
    <n v="0.52"/>
    <x v="15"/>
    <n v="7"/>
    <n v="128"/>
    <n v="135"/>
  </r>
  <r>
    <x v="0"/>
    <n v="0.22"/>
    <x v="1"/>
    <n v="0.18179999999999999"/>
    <n v="0.47"/>
    <x v="16"/>
    <n v="4"/>
    <n v="44"/>
    <n v="48"/>
  </r>
  <r>
    <x v="0"/>
    <n v="0.22"/>
    <x v="1"/>
    <n v="0.18179999999999999"/>
    <n v="0.47"/>
    <x v="17"/>
    <n v="1"/>
    <n v="49"/>
    <n v="50"/>
  </r>
  <r>
    <x v="0"/>
    <n v="0.24"/>
    <x v="0"/>
    <n v="0.19700000000000001"/>
    <n v="0.38"/>
    <x v="15"/>
    <n v="2"/>
    <n v="63"/>
    <n v="65"/>
  </r>
  <r>
    <x v="1"/>
    <n v="0.24"/>
    <x v="0"/>
    <n v="0.19700000000000001"/>
    <n v="0.32"/>
    <x v="10"/>
    <n v="2"/>
    <n v="48"/>
    <n v="50"/>
  </r>
  <r>
    <x v="0"/>
    <n v="0.22"/>
    <x v="1"/>
    <n v="0.19700000000000001"/>
    <n v="0.37"/>
    <x v="12"/>
    <n v="3"/>
    <n v="61"/>
    <n v="64"/>
  </r>
  <r>
    <x v="0"/>
    <n v="0.22"/>
    <x v="1"/>
    <n v="0.19700000000000001"/>
    <n v="0.35"/>
    <x v="13"/>
    <n v="6"/>
    <n v="45"/>
    <n v="51"/>
  </r>
  <r>
    <x v="0"/>
    <n v="0.22"/>
    <x v="1"/>
    <n v="0.18179999999999999"/>
    <n v="0.35"/>
    <x v="18"/>
    <n v="4"/>
    <n v="79"/>
    <n v="83"/>
  </r>
  <r>
    <x v="0"/>
    <n v="0.22"/>
    <x v="1"/>
    <n v="0.18179999999999999"/>
    <n v="0.32"/>
    <x v="19"/>
    <n v="4"/>
    <n v="172"/>
    <n v="176"/>
  </r>
  <r>
    <x v="0"/>
    <n v="0.2"/>
    <x v="1"/>
    <n v="0.18179999999999999"/>
    <n v="0.32"/>
    <x v="13"/>
    <n v="1"/>
    <n v="151"/>
    <n v="152"/>
  </r>
  <r>
    <x v="0"/>
    <n v="0.16"/>
    <x v="2"/>
    <n v="0.1212"/>
    <n v="0.4"/>
    <x v="17"/>
    <n v="1"/>
    <n v="100"/>
    <n v="101"/>
  </r>
  <r>
    <x v="0"/>
    <n v="0.16"/>
    <x v="2"/>
    <n v="0.13639999999999999"/>
    <n v="0.4"/>
    <x v="9"/>
    <n v="3"/>
    <n v="53"/>
    <n v="56"/>
  </r>
  <r>
    <x v="0"/>
    <n v="0.14000000000000001"/>
    <x v="2"/>
    <n v="0.1061"/>
    <n v="0.33"/>
    <x v="17"/>
    <n v="8"/>
    <n v="46"/>
    <n v="54"/>
  </r>
  <r>
    <x v="0"/>
    <n v="0.12"/>
    <x v="2"/>
    <n v="0.1061"/>
    <n v="0.33"/>
    <x v="11"/>
    <n v="0"/>
    <n v="29"/>
    <n v="29"/>
  </r>
  <r>
    <x v="0"/>
    <n v="0.12"/>
    <x v="2"/>
    <n v="0.1061"/>
    <n v="0.33"/>
    <x v="9"/>
    <n v="3"/>
    <n v="9"/>
    <n v="12"/>
  </r>
  <r>
    <x v="0"/>
    <n v="0.1"/>
    <x v="2"/>
    <n v="7.5800000000000006E-2"/>
    <n v="0.36"/>
    <x v="11"/>
    <n v="0"/>
    <n v="17"/>
    <n v="17"/>
  </r>
  <r>
    <x v="0"/>
    <n v="0.1"/>
    <x v="2"/>
    <n v="0.1061"/>
    <n v="0.36"/>
    <x v="6"/>
    <n v="0"/>
    <n v="7"/>
    <n v="7"/>
  </r>
  <r>
    <x v="0"/>
    <n v="0.08"/>
    <x v="2"/>
    <n v="7.5800000000000006E-2"/>
    <n v="0.38"/>
    <x v="3"/>
    <n v="1"/>
    <n v="2"/>
    <n v="3"/>
  </r>
  <r>
    <x v="0"/>
    <n v="0.06"/>
    <x v="2"/>
    <n v="7.5800000000000006E-2"/>
    <n v="0.45"/>
    <x v="7"/>
    <n v="0"/>
    <n v="2"/>
    <n v="2"/>
  </r>
  <r>
    <x v="0"/>
    <n v="0.06"/>
    <x v="2"/>
    <n v="0.1061"/>
    <n v="0.45"/>
    <x v="14"/>
    <n v="0"/>
    <n v="7"/>
    <n v="7"/>
  </r>
  <r>
    <x v="0"/>
    <n v="0.06"/>
    <x v="2"/>
    <n v="0.1515"/>
    <n v="0.45"/>
    <x v="0"/>
    <n v="0"/>
    <n v="43"/>
    <n v="43"/>
  </r>
  <r>
    <x v="0"/>
    <n v="0.06"/>
    <x v="2"/>
    <n v="0.1061"/>
    <n v="0.49"/>
    <x v="14"/>
    <n v="4"/>
    <n v="95"/>
    <n v="99"/>
  </r>
  <r>
    <x v="0"/>
    <n v="0.1"/>
    <x v="2"/>
    <n v="0.13639999999999999"/>
    <n v="0.42"/>
    <x v="0"/>
    <n v="1"/>
    <n v="198"/>
    <n v="199"/>
  </r>
  <r>
    <x v="0"/>
    <n v="0.12"/>
    <x v="2"/>
    <n v="0.13639999999999999"/>
    <n v="0.39"/>
    <x v="8"/>
    <n v="4"/>
    <n v="119"/>
    <n v="123"/>
  </r>
  <r>
    <x v="0"/>
    <n v="0.14000000000000001"/>
    <x v="2"/>
    <n v="0.18179999999999999"/>
    <n v="0.36"/>
    <x v="0"/>
    <n v="8"/>
    <n v="51"/>
    <n v="59"/>
  </r>
  <r>
    <x v="1"/>
    <n v="0.14000000000000001"/>
    <x v="2"/>
    <n v="0.1515"/>
    <n v="0.43"/>
    <x v="8"/>
    <n v="1"/>
    <n v="40"/>
    <n v="41"/>
  </r>
  <r>
    <x v="1"/>
    <n v="0.18"/>
    <x v="1"/>
    <n v="0.18179999999999999"/>
    <n v="0.4"/>
    <x v="6"/>
    <n v="4"/>
    <n v="57"/>
    <n v="61"/>
  </r>
  <r>
    <x v="0"/>
    <n v="0.18"/>
    <x v="1"/>
    <n v="0.16669999999999999"/>
    <n v="0.4"/>
    <x v="2"/>
    <n v="2"/>
    <n v="67"/>
    <n v="69"/>
  </r>
  <r>
    <x v="0"/>
    <n v="0.2"/>
    <x v="1"/>
    <n v="0.18179999999999999"/>
    <n v="0.34"/>
    <x v="4"/>
    <n v="2"/>
    <n v="56"/>
    <n v="58"/>
  </r>
  <r>
    <x v="1"/>
    <n v="0.2"/>
    <x v="1"/>
    <n v="0.18179999999999999"/>
    <n v="0.34"/>
    <x v="3"/>
    <n v="3"/>
    <n v="61"/>
    <n v="64"/>
  </r>
  <r>
    <x v="1"/>
    <n v="0.2"/>
    <x v="1"/>
    <n v="0.19700000000000001"/>
    <n v="0.37"/>
    <x v="2"/>
    <n v="7"/>
    <n v="72"/>
    <n v="79"/>
  </r>
  <r>
    <x v="1"/>
    <n v="0.2"/>
    <x v="1"/>
    <n v="0.19700000000000001"/>
    <n v="0.34"/>
    <x v="2"/>
    <n v="9"/>
    <n v="157"/>
    <n v="166"/>
  </r>
  <r>
    <x v="1"/>
    <n v="0.18"/>
    <x v="1"/>
    <n v="0.16669999999999999"/>
    <n v="0.47"/>
    <x v="4"/>
    <n v="2"/>
    <n v="168"/>
    <n v="170"/>
  </r>
  <r>
    <x v="2"/>
    <n v="0.14000000000000001"/>
    <x v="2"/>
    <n v="0.1212"/>
    <n v="0.86"/>
    <x v="2"/>
    <n v="1"/>
    <n v="87"/>
    <n v="88"/>
  </r>
  <r>
    <x v="2"/>
    <n v="0.14000000000000001"/>
    <x v="2"/>
    <n v="0.1515"/>
    <n v="0.86"/>
    <x v="8"/>
    <n v="0"/>
    <n v="84"/>
    <n v="84"/>
  </r>
  <r>
    <x v="1"/>
    <n v="0.14000000000000001"/>
    <x v="2"/>
    <n v="0.1515"/>
    <n v="0.86"/>
    <x v="8"/>
    <n v="0"/>
    <n v="83"/>
    <n v="83"/>
  </r>
  <r>
    <x v="2"/>
    <n v="0.16"/>
    <x v="2"/>
    <n v="0.16669999999999999"/>
    <n v="0.8"/>
    <x v="8"/>
    <n v="4"/>
    <n v="42"/>
    <n v="46"/>
  </r>
  <r>
    <x v="2"/>
    <n v="0.16"/>
    <x v="2"/>
    <n v="0.1515"/>
    <n v="0.8"/>
    <x v="5"/>
    <n v="0"/>
    <n v="37"/>
    <n v="37"/>
  </r>
  <r>
    <x v="2"/>
    <n v="0.14000000000000001"/>
    <x v="2"/>
    <n v="0.13639999999999999"/>
    <n v="0.86"/>
    <x v="5"/>
    <n v="0"/>
    <n v="16"/>
    <n v="16"/>
  </r>
  <r>
    <x v="2"/>
    <n v="0.14000000000000001"/>
    <x v="2"/>
    <n v="0.1515"/>
    <n v="0.8"/>
    <x v="7"/>
    <n v="0"/>
    <n v="7"/>
    <n v="7"/>
  </r>
  <r>
    <x v="2"/>
    <n v="0.14000000000000001"/>
    <x v="2"/>
    <n v="0.1515"/>
    <n v="0.8"/>
    <x v="7"/>
    <n v="0"/>
    <n v="3"/>
    <n v="3"/>
  </r>
  <r>
    <x v="1"/>
    <n v="0.14000000000000001"/>
    <x v="2"/>
    <n v="0.13639999999999999"/>
    <n v="0.59"/>
    <x v="6"/>
    <n v="0"/>
    <n v="1"/>
    <n v="1"/>
  </r>
  <r>
    <x v="1"/>
    <n v="0.12"/>
    <x v="2"/>
    <n v="0.1212"/>
    <n v="0.5"/>
    <x v="6"/>
    <n v="0"/>
    <n v="6"/>
    <n v="6"/>
  </r>
  <r>
    <x v="1"/>
    <n v="0.12"/>
    <x v="2"/>
    <n v="0.1212"/>
    <n v="0.54"/>
    <x v="3"/>
    <n v="0"/>
    <n v="26"/>
    <n v="26"/>
  </r>
  <r>
    <x v="0"/>
    <n v="0.1"/>
    <x v="2"/>
    <n v="7.5800000000000006E-2"/>
    <n v="0.5"/>
    <x v="12"/>
    <n v="0"/>
    <n v="99"/>
    <n v="99"/>
  </r>
  <r>
    <x v="0"/>
    <n v="0.1"/>
    <x v="2"/>
    <n v="7.5800000000000006E-2"/>
    <n v="0.49"/>
    <x v="9"/>
    <n v="5"/>
    <n v="173"/>
    <n v="178"/>
  </r>
  <r>
    <x v="0"/>
    <n v="0.12"/>
    <x v="2"/>
    <n v="0.1061"/>
    <n v="0.42"/>
    <x v="11"/>
    <n v="1"/>
    <n v="121"/>
    <n v="122"/>
  </r>
  <r>
    <x v="0"/>
    <n v="0.12"/>
    <x v="2"/>
    <n v="0.1061"/>
    <n v="0.42"/>
    <x v="4"/>
    <n v="1"/>
    <n v="34"/>
    <n v="35"/>
  </r>
  <r>
    <x v="0"/>
    <n v="0.14000000000000001"/>
    <x v="2"/>
    <n v="0.1212"/>
    <n v="0.39"/>
    <x v="11"/>
    <n v="1"/>
    <n v="44"/>
    <n v="45"/>
  </r>
  <r>
    <x v="0"/>
    <n v="0.16"/>
    <x v="2"/>
    <n v="0.13639999999999999"/>
    <n v="0.34"/>
    <x v="13"/>
    <n v="4"/>
    <n v="65"/>
    <n v="69"/>
  </r>
  <r>
    <x v="0"/>
    <n v="0.18"/>
    <x v="1"/>
    <n v="0.16669999999999999"/>
    <n v="0.28999999999999998"/>
    <x v="4"/>
    <n v="3"/>
    <n v="59"/>
    <n v="62"/>
  </r>
  <r>
    <x v="0"/>
    <n v="0.2"/>
    <x v="1"/>
    <n v="0.18179999999999999"/>
    <n v="0.27"/>
    <x v="3"/>
    <n v="6"/>
    <n v="42"/>
    <n v="48"/>
  </r>
  <r>
    <x v="0"/>
    <n v="0.2"/>
    <x v="1"/>
    <n v="0.19700000000000001"/>
    <n v="0.25"/>
    <x v="2"/>
    <n v="0"/>
    <n v="50"/>
    <n v="50"/>
  </r>
  <r>
    <x v="0"/>
    <n v="0.2"/>
    <x v="1"/>
    <n v="0.18179999999999999"/>
    <n v="0.27"/>
    <x v="4"/>
    <n v="4"/>
    <n v="76"/>
    <n v="80"/>
  </r>
  <r>
    <x v="0"/>
    <n v="0.18"/>
    <x v="1"/>
    <n v="0.18179999999999999"/>
    <n v="0.26"/>
    <x v="5"/>
    <n v="6"/>
    <n v="159"/>
    <n v="165"/>
  </r>
  <r>
    <x v="0"/>
    <n v="0.16"/>
    <x v="2"/>
    <n v="0.18179999999999999"/>
    <n v="0.28000000000000003"/>
    <x v="7"/>
    <n v="3"/>
    <n v="157"/>
    <n v="160"/>
  </r>
  <r>
    <x v="0"/>
    <n v="0.14000000000000001"/>
    <x v="2"/>
    <n v="0.16669999999999999"/>
    <n v="0.28000000000000003"/>
    <x v="14"/>
    <n v="2"/>
    <n v="110"/>
    <n v="112"/>
  </r>
  <r>
    <x v="0"/>
    <n v="0.14000000000000001"/>
    <x v="2"/>
    <n v="0.18179999999999999"/>
    <n v="0.31"/>
    <x v="1"/>
    <n v="4"/>
    <n v="93"/>
    <n v="97"/>
  </r>
  <r>
    <x v="0"/>
    <n v="0.14000000000000001"/>
    <x v="2"/>
    <n v="0.21210000000000001"/>
    <n v="0.39"/>
    <x v="0"/>
    <n v="2"/>
    <n v="70"/>
    <n v="72"/>
  </r>
  <r>
    <x v="0"/>
    <n v="0.12"/>
    <x v="2"/>
    <n v="0.19700000000000001"/>
    <n v="0.39"/>
    <x v="0"/>
    <n v="4"/>
    <n v="47"/>
    <n v="51"/>
  </r>
  <r>
    <x v="0"/>
    <n v="0.12"/>
    <x v="2"/>
    <n v="0.1515"/>
    <n v="0.42"/>
    <x v="14"/>
    <n v="1"/>
    <n v="33"/>
    <n v="34"/>
  </r>
  <r>
    <x v="0"/>
    <n v="0.1"/>
    <x v="2"/>
    <n v="0.13639999999999999"/>
    <n v="0.49"/>
    <x v="14"/>
    <n v="2"/>
    <n v="12"/>
    <n v="14"/>
  </r>
  <r>
    <x v="0"/>
    <n v="0.1"/>
    <x v="2"/>
    <n v="0.13639999999999999"/>
    <n v="0.54"/>
    <x v="1"/>
    <n v="1"/>
    <n v="6"/>
    <n v="7"/>
  </r>
  <r>
    <x v="0"/>
    <n v="0.1"/>
    <x v="2"/>
    <n v="0.13639999999999999"/>
    <n v="0.54"/>
    <x v="1"/>
    <n v="0"/>
    <n v="3"/>
    <n v="3"/>
  </r>
  <r>
    <x v="0"/>
    <n v="0.08"/>
    <x v="2"/>
    <n v="0.1212"/>
    <n v="0.63"/>
    <x v="1"/>
    <n v="0"/>
    <n v="4"/>
    <n v="4"/>
  </r>
  <r>
    <x v="0"/>
    <n v="0.1"/>
    <x v="2"/>
    <n v="0.18179999999999999"/>
    <n v="0.68"/>
    <x v="0"/>
    <n v="1"/>
    <n v="23"/>
    <n v="24"/>
  </r>
  <r>
    <x v="0"/>
    <n v="0.08"/>
    <x v="2"/>
    <n v="0.16669999999999999"/>
    <n v="0.73"/>
    <x v="0"/>
    <n v="1"/>
    <n v="73"/>
    <n v="74"/>
  </r>
  <r>
    <x v="0"/>
    <n v="0.1"/>
    <x v="2"/>
    <n v="0.1212"/>
    <n v="0.74"/>
    <x v="8"/>
    <n v="4"/>
    <n v="212"/>
    <n v="216"/>
  </r>
  <r>
    <x v="0"/>
    <n v="0.12"/>
    <x v="2"/>
    <n v="0.1212"/>
    <n v="0.74"/>
    <x v="6"/>
    <n v="8"/>
    <n v="132"/>
    <n v="140"/>
  </r>
  <r>
    <x v="0"/>
    <n v="0.14000000000000001"/>
    <x v="2"/>
    <n v="0.13639999999999999"/>
    <n v="0.69"/>
    <x v="5"/>
    <n v="5"/>
    <n v="39"/>
    <n v="44"/>
  </r>
  <r>
    <x v="0"/>
    <n v="0.22"/>
    <x v="1"/>
    <n v="0.2273"/>
    <n v="0.47"/>
    <x v="7"/>
    <n v="12"/>
    <n v="52"/>
    <n v="64"/>
  </r>
  <r>
    <x v="0"/>
    <n v="0.22"/>
    <x v="1"/>
    <n v="0.2273"/>
    <n v="0.47"/>
    <x v="7"/>
    <n v="7"/>
    <n v="64"/>
    <n v="71"/>
  </r>
  <r>
    <x v="0"/>
    <n v="0.24"/>
    <x v="0"/>
    <n v="0.2273"/>
    <n v="0.35"/>
    <x v="5"/>
    <n v="21"/>
    <n v="89"/>
    <n v="110"/>
  </r>
  <r>
    <x v="0"/>
    <n v="0.3"/>
    <x v="0"/>
    <n v="0.28789999999999999"/>
    <n v="0.26"/>
    <x v="2"/>
    <n v="17"/>
    <n v="67"/>
    <n v="84"/>
  </r>
  <r>
    <x v="0"/>
    <n v="0.32"/>
    <x v="0"/>
    <n v="0.31819999999999998"/>
    <n v="0.21"/>
    <x v="8"/>
    <n v="12"/>
    <n v="62"/>
    <n v="74"/>
  </r>
  <r>
    <x v="0"/>
    <n v="0.3"/>
    <x v="0"/>
    <n v="0.28789999999999999"/>
    <n v="0.28000000000000003"/>
    <x v="5"/>
    <n v="14"/>
    <n v="111"/>
    <n v="125"/>
  </r>
  <r>
    <x v="0"/>
    <n v="0.3"/>
    <x v="0"/>
    <n v="0.33329999999999999"/>
    <n v="0.24"/>
    <x v="0"/>
    <n v="18"/>
    <n v="193"/>
    <n v="211"/>
  </r>
  <r>
    <x v="0"/>
    <n v="0.28000000000000003"/>
    <x v="0"/>
    <n v="0.31819999999999998"/>
    <n v="0.28000000000000003"/>
    <x v="0"/>
    <n v="9"/>
    <n v="165"/>
    <n v="174"/>
  </r>
  <r>
    <x v="0"/>
    <n v="0.26"/>
    <x v="0"/>
    <n v="0.30299999999999999"/>
    <n v="0.33"/>
    <x v="0"/>
    <n v="7"/>
    <n v="94"/>
    <n v="101"/>
  </r>
  <r>
    <x v="0"/>
    <n v="0.22"/>
    <x v="1"/>
    <n v="0.2273"/>
    <n v="0.55000000000000004"/>
    <x v="7"/>
    <n v="2"/>
    <n v="61"/>
    <n v="63"/>
  </r>
  <r>
    <x v="0"/>
    <n v="0.2"/>
    <x v="1"/>
    <n v="0.21210000000000001"/>
    <n v="0.59"/>
    <x v="7"/>
    <n v="1"/>
    <n v="46"/>
    <n v="47"/>
  </r>
  <r>
    <x v="0"/>
    <n v="0.2"/>
    <x v="1"/>
    <n v="0.2273"/>
    <n v="0.64"/>
    <x v="1"/>
    <n v="2"/>
    <n v="41"/>
    <n v="43"/>
  </r>
  <r>
    <x v="0"/>
    <n v="0.18"/>
    <x v="1"/>
    <n v="0.2424"/>
    <n v="0.69"/>
    <x v="0"/>
    <n v="5"/>
    <n v="48"/>
    <n v="53"/>
  </r>
  <r>
    <x v="0"/>
    <n v="0.16"/>
    <x v="2"/>
    <n v="0.19700000000000001"/>
    <n v="0.69"/>
    <x v="1"/>
    <n v="3"/>
    <n v="27"/>
    <n v="30"/>
  </r>
  <r>
    <x v="0"/>
    <n v="0.14000000000000001"/>
    <x v="2"/>
    <n v="0.21210000000000001"/>
    <n v="0.86"/>
    <x v="0"/>
    <n v="2"/>
    <n v="22"/>
    <n v="24"/>
  </r>
  <r>
    <x v="0"/>
    <n v="0.14000000000000001"/>
    <x v="2"/>
    <n v="0.21210000000000001"/>
    <n v="0.8"/>
    <x v="0"/>
    <n v="2"/>
    <n v="13"/>
    <n v="15"/>
  </r>
  <r>
    <x v="0"/>
    <n v="0.12"/>
    <x v="2"/>
    <n v="0.19700000000000001"/>
    <n v="0.8"/>
    <x v="0"/>
    <n v="3"/>
    <n v="7"/>
    <n v="10"/>
  </r>
  <r>
    <x v="0"/>
    <n v="0.12"/>
    <x v="2"/>
    <n v="0.16669999999999999"/>
    <n v="0.74"/>
    <x v="1"/>
    <n v="0"/>
    <n v="4"/>
    <n v="4"/>
  </r>
  <r>
    <x v="0"/>
    <n v="0.12"/>
    <x v="2"/>
    <n v="0.16669999999999999"/>
    <n v="0.74"/>
    <x v="1"/>
    <n v="0"/>
    <n v="1"/>
    <n v="1"/>
  </r>
  <r>
    <x v="0"/>
    <n v="0.12"/>
    <x v="2"/>
    <n v="0.13639999999999999"/>
    <n v="0.93"/>
    <x v="5"/>
    <n v="1"/>
    <n v="1"/>
    <n v="2"/>
  </r>
  <r>
    <x v="0"/>
    <n v="0.12"/>
    <x v="2"/>
    <n v="0.1515"/>
    <n v="0.8"/>
    <x v="14"/>
    <n v="2"/>
    <n v="9"/>
    <n v="11"/>
  </r>
  <r>
    <x v="0"/>
    <n v="0.14000000000000001"/>
    <x v="2"/>
    <n v="0.1515"/>
    <n v="0.86"/>
    <x v="7"/>
    <n v="2"/>
    <n v="28"/>
    <n v="30"/>
  </r>
  <r>
    <x v="0"/>
    <n v="0.16"/>
    <x v="2"/>
    <n v="0.18179999999999999"/>
    <n v="0.64"/>
    <x v="7"/>
    <n v="5"/>
    <n v="38"/>
    <n v="43"/>
  </r>
  <r>
    <x v="0"/>
    <n v="0.22"/>
    <x v="1"/>
    <n v="0.21210000000000001"/>
    <n v="0.41"/>
    <x v="2"/>
    <n v="13"/>
    <n v="71"/>
    <n v="84"/>
  </r>
  <r>
    <x v="0"/>
    <n v="0.3"/>
    <x v="0"/>
    <n v="0.2727"/>
    <n v="0.28000000000000003"/>
    <x v="9"/>
    <n v="30"/>
    <n v="84"/>
    <n v="114"/>
  </r>
  <r>
    <x v="0"/>
    <n v="0.3"/>
    <x v="0"/>
    <n v="0.2727"/>
    <n v="0.39"/>
    <x v="17"/>
    <n v="27"/>
    <n v="93"/>
    <n v="120"/>
  </r>
  <r>
    <x v="0"/>
    <n v="0.3"/>
    <x v="0"/>
    <n v="0.2727"/>
    <n v="0.39"/>
    <x v="12"/>
    <n v="32"/>
    <n v="103"/>
    <n v="135"/>
  </r>
  <r>
    <x v="0"/>
    <n v="0.34"/>
    <x v="0"/>
    <n v="0.31819999999999998"/>
    <n v="0.31"/>
    <x v="3"/>
    <n v="30"/>
    <n v="90"/>
    <n v="120"/>
  </r>
  <r>
    <x v="0"/>
    <n v="0.34"/>
    <x v="0"/>
    <n v="0.30299999999999999"/>
    <n v="0.28999999999999998"/>
    <x v="12"/>
    <n v="47"/>
    <n v="127"/>
    <n v="174"/>
  </r>
  <r>
    <x v="0"/>
    <n v="0.34"/>
    <x v="0"/>
    <n v="0.30299999999999999"/>
    <n v="0.28999999999999998"/>
    <x v="12"/>
    <n v="42"/>
    <n v="103"/>
    <n v="145"/>
  </r>
  <r>
    <x v="0"/>
    <n v="0.32"/>
    <x v="0"/>
    <n v="0.28789999999999999"/>
    <n v="0.31"/>
    <x v="18"/>
    <n v="24"/>
    <n v="113"/>
    <n v="137"/>
  </r>
  <r>
    <x v="0"/>
    <n v="0.28000000000000003"/>
    <x v="0"/>
    <n v="0.2576"/>
    <n v="0.38"/>
    <x v="9"/>
    <n v="4"/>
    <n v="60"/>
    <n v="64"/>
  </r>
  <r>
    <x v="0"/>
    <n v="0.28000000000000003"/>
    <x v="0"/>
    <n v="0.2727"/>
    <n v="0.38"/>
    <x v="8"/>
    <n v="2"/>
    <n v="39"/>
    <n v="41"/>
  </r>
  <r>
    <x v="0"/>
    <n v="0.26"/>
    <x v="0"/>
    <n v="0.2576"/>
    <n v="0.41"/>
    <x v="6"/>
    <n v="1"/>
    <n v="39"/>
    <n v="40"/>
  </r>
  <r>
    <x v="0"/>
    <n v="0.26"/>
    <x v="0"/>
    <n v="0.30299999999999999"/>
    <n v="0.41"/>
    <x v="0"/>
    <n v="9"/>
    <n v="42"/>
    <n v="51"/>
  </r>
  <r>
    <x v="0"/>
    <n v="0.24"/>
    <x v="0"/>
    <n v="0.2576"/>
    <n v="0.44"/>
    <x v="1"/>
    <n v="6"/>
    <n v="39"/>
    <n v="45"/>
  </r>
  <r>
    <x v="0"/>
    <n v="0.22"/>
    <x v="1"/>
    <n v="0.2273"/>
    <n v="0.51"/>
    <x v="7"/>
    <n v="1"/>
    <n v="31"/>
    <n v="32"/>
  </r>
  <r>
    <x v="0"/>
    <n v="0.2"/>
    <x v="1"/>
    <n v="0.2273"/>
    <n v="0.64"/>
    <x v="14"/>
    <n v="5"/>
    <n v="34"/>
    <n v="39"/>
  </r>
  <r>
    <x v="0"/>
    <n v="0.2"/>
    <x v="1"/>
    <n v="0.2273"/>
    <n v="0.59"/>
    <x v="1"/>
    <n v="1"/>
    <n v="23"/>
    <n v="24"/>
  </r>
  <r>
    <x v="1"/>
    <n v="0.2"/>
    <x v="1"/>
    <n v="0.2273"/>
    <n v="0.75"/>
    <x v="1"/>
    <n v="1"/>
    <n v="19"/>
    <n v="20"/>
  </r>
  <r>
    <x v="1"/>
    <n v="0.2"/>
    <x v="1"/>
    <n v="0.2273"/>
    <n v="0.69"/>
    <x v="14"/>
    <n v="4"/>
    <n v="8"/>
    <n v="12"/>
  </r>
  <r>
    <x v="1"/>
    <n v="0.2"/>
    <x v="1"/>
    <n v="0.21210000000000001"/>
    <n v="0.69"/>
    <x v="8"/>
    <n v="0"/>
    <n v="2"/>
    <n v="2"/>
  </r>
  <r>
    <x v="1"/>
    <n v="0.2"/>
    <x v="1"/>
    <n v="0.21210000000000001"/>
    <n v="0.69"/>
    <x v="7"/>
    <n v="2"/>
    <n v="3"/>
    <n v="5"/>
  </r>
  <r>
    <x v="1"/>
    <n v="0.22"/>
    <x v="1"/>
    <n v="0.2727"/>
    <n v="0.55000000000000004"/>
    <x v="0"/>
    <n v="0"/>
    <n v="3"/>
    <n v="3"/>
  </r>
  <r>
    <x v="1"/>
    <n v="0.22"/>
    <x v="1"/>
    <n v="0.2273"/>
    <n v="0.64"/>
    <x v="5"/>
    <n v="1"/>
    <n v="11"/>
    <n v="12"/>
  </r>
  <r>
    <x v="1"/>
    <n v="0.24"/>
    <x v="0"/>
    <n v="0.2273"/>
    <n v="0.6"/>
    <x v="6"/>
    <n v="12"/>
    <n v="35"/>
    <n v="47"/>
  </r>
  <r>
    <x v="0"/>
    <n v="0.3"/>
    <x v="0"/>
    <n v="0.2727"/>
    <n v="0.45"/>
    <x v="9"/>
    <n v="19"/>
    <n v="86"/>
    <n v="105"/>
  </r>
  <r>
    <x v="0"/>
    <n v="0.32"/>
    <x v="0"/>
    <n v="0.28789999999999999"/>
    <n v="0.39"/>
    <x v="10"/>
    <n v="26"/>
    <n v="86"/>
    <n v="112"/>
  </r>
  <r>
    <x v="0"/>
    <n v="0.36"/>
    <x v="0"/>
    <n v="0.31819999999999998"/>
    <n v="0.32"/>
    <x v="17"/>
    <n v="58"/>
    <n v="94"/>
    <n v="152"/>
  </r>
  <r>
    <x v="0"/>
    <n v="0.38"/>
    <x v="0"/>
    <n v="0.39389999999999997"/>
    <n v="0.28999999999999998"/>
    <x v="11"/>
    <n v="62"/>
    <n v="92"/>
    <n v="154"/>
  </r>
  <r>
    <x v="1"/>
    <n v="0.4"/>
    <x v="0"/>
    <n v="0.40910000000000002"/>
    <n v="0.3"/>
    <x v="12"/>
    <n v="51"/>
    <n v="110"/>
    <n v="161"/>
  </r>
  <r>
    <x v="1"/>
    <n v="0.4"/>
    <x v="0"/>
    <n v="0.40910000000000002"/>
    <n v="0.3"/>
    <x v="4"/>
    <n v="40"/>
    <n v="122"/>
    <n v="162"/>
  </r>
  <r>
    <x v="1"/>
    <n v="0.42"/>
    <x v="0"/>
    <n v="0.42420000000000002"/>
    <n v="0.28000000000000003"/>
    <x v="9"/>
    <n v="28"/>
    <n v="106"/>
    <n v="134"/>
  </r>
  <r>
    <x v="0"/>
    <n v="0.42"/>
    <x v="0"/>
    <n v="0.42420000000000002"/>
    <n v="0.28000000000000003"/>
    <x v="9"/>
    <n v="30"/>
    <n v="95"/>
    <n v="125"/>
  </r>
  <r>
    <x v="0"/>
    <n v="0.4"/>
    <x v="0"/>
    <n v="0.40910000000000002"/>
    <n v="0.32"/>
    <x v="4"/>
    <n v="17"/>
    <n v="78"/>
    <n v="95"/>
  </r>
  <r>
    <x v="0"/>
    <n v="0.4"/>
    <x v="0"/>
    <n v="0.40910000000000002"/>
    <n v="0.35"/>
    <x v="3"/>
    <n v="11"/>
    <n v="50"/>
    <n v="61"/>
  </r>
  <r>
    <x v="0"/>
    <n v="0.4"/>
    <x v="0"/>
    <n v="0.40910000000000002"/>
    <n v="0.35"/>
    <x v="9"/>
    <n v="15"/>
    <n v="32"/>
    <n v="47"/>
  </r>
  <r>
    <x v="0"/>
    <n v="0.4"/>
    <x v="0"/>
    <n v="0.40910000000000002"/>
    <n v="0.35"/>
    <x v="11"/>
    <n v="6"/>
    <n v="45"/>
    <n v="51"/>
  </r>
  <r>
    <x v="0"/>
    <n v="0.4"/>
    <x v="0"/>
    <n v="0.40910000000000002"/>
    <n v="0.35"/>
    <x v="4"/>
    <n v="5"/>
    <n v="31"/>
    <n v="36"/>
  </r>
  <r>
    <x v="0"/>
    <n v="0.4"/>
    <x v="0"/>
    <n v="0.40910000000000002"/>
    <n v="0.35"/>
    <x v="11"/>
    <n v="3"/>
    <n v="27"/>
    <n v="30"/>
  </r>
  <r>
    <x v="0"/>
    <n v="0.38"/>
    <x v="0"/>
    <n v="0.39389999999999997"/>
    <n v="0.37"/>
    <x v="11"/>
    <n v="3"/>
    <n v="8"/>
    <n v="11"/>
  </r>
  <r>
    <x v="0"/>
    <n v="0.38"/>
    <x v="0"/>
    <n v="0.39389999999999997"/>
    <n v="0.37"/>
    <x v="11"/>
    <n v="1"/>
    <n v="6"/>
    <n v="7"/>
  </r>
  <r>
    <x v="0"/>
    <n v="0.36"/>
    <x v="0"/>
    <n v="0.33329999999999999"/>
    <n v="0.4"/>
    <x v="4"/>
    <n v="0"/>
    <n v="2"/>
    <n v="2"/>
  </r>
  <r>
    <x v="0"/>
    <n v="0.34"/>
    <x v="0"/>
    <n v="0.31819999999999998"/>
    <n v="0.46"/>
    <x v="6"/>
    <n v="1"/>
    <n v="1"/>
    <n v="2"/>
  </r>
  <r>
    <x v="0"/>
    <n v="0.32"/>
    <x v="0"/>
    <n v="0.30299999999999999"/>
    <n v="0.53"/>
    <x v="3"/>
    <n v="0"/>
    <n v="2"/>
    <n v="2"/>
  </r>
  <r>
    <x v="0"/>
    <n v="0.32"/>
    <x v="0"/>
    <n v="0.30299999999999999"/>
    <n v="0.53"/>
    <x v="3"/>
    <n v="0"/>
    <n v="3"/>
    <n v="3"/>
  </r>
  <r>
    <x v="0"/>
    <n v="0.34"/>
    <x v="0"/>
    <n v="0.30299999999999999"/>
    <n v="0.46"/>
    <x v="4"/>
    <n v="1"/>
    <n v="25"/>
    <n v="26"/>
  </r>
  <r>
    <x v="0"/>
    <n v="0.34"/>
    <x v="0"/>
    <n v="0.30299999999999999"/>
    <n v="0.46"/>
    <x v="4"/>
    <n v="2"/>
    <n v="96"/>
    <n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3"/>
    <n v="13"/>
    <n v="16"/>
  </r>
  <r>
    <x v="0"/>
    <n v="8"/>
    <n v="32"/>
    <n v="40"/>
  </r>
  <r>
    <x v="0"/>
    <n v="5"/>
    <n v="27"/>
    <n v="32"/>
  </r>
  <r>
    <x v="0"/>
    <n v="3"/>
    <n v="10"/>
    <n v="13"/>
  </r>
  <r>
    <x v="0"/>
    <n v="0"/>
    <n v="1"/>
    <n v="1"/>
  </r>
  <r>
    <x v="1"/>
    <n v="0"/>
    <n v="1"/>
    <n v="1"/>
  </r>
  <r>
    <x v="0"/>
    <n v="2"/>
    <n v="0"/>
    <n v="2"/>
  </r>
  <r>
    <x v="0"/>
    <n v="1"/>
    <n v="2"/>
    <n v="3"/>
  </r>
  <r>
    <x v="0"/>
    <n v="1"/>
    <n v="7"/>
    <n v="8"/>
  </r>
  <r>
    <x v="0"/>
    <n v="8"/>
    <n v="6"/>
    <n v="14"/>
  </r>
  <r>
    <x v="2"/>
    <n v="12"/>
    <n v="24"/>
    <n v="36"/>
  </r>
  <r>
    <x v="3"/>
    <n v="26"/>
    <n v="30"/>
    <n v="56"/>
  </r>
  <r>
    <x v="3"/>
    <n v="29"/>
    <n v="55"/>
    <n v="84"/>
  </r>
  <r>
    <x v="4"/>
    <n v="47"/>
    <n v="47"/>
    <n v="94"/>
  </r>
  <r>
    <x v="3"/>
    <n v="35"/>
    <n v="71"/>
    <n v="106"/>
  </r>
  <r>
    <x v="4"/>
    <n v="40"/>
    <n v="70"/>
    <n v="110"/>
  </r>
  <r>
    <x v="4"/>
    <n v="41"/>
    <n v="52"/>
    <n v="93"/>
  </r>
  <r>
    <x v="3"/>
    <n v="15"/>
    <n v="52"/>
    <n v="67"/>
  </r>
  <r>
    <x v="2"/>
    <n v="9"/>
    <n v="26"/>
    <n v="35"/>
  </r>
  <r>
    <x v="2"/>
    <n v="6"/>
    <n v="31"/>
    <n v="37"/>
  </r>
  <r>
    <x v="2"/>
    <n v="11"/>
    <n v="25"/>
    <n v="36"/>
  </r>
  <r>
    <x v="5"/>
    <n v="3"/>
    <n v="31"/>
    <n v="34"/>
  </r>
  <r>
    <x v="6"/>
    <n v="11"/>
    <n v="17"/>
    <n v="28"/>
  </r>
  <r>
    <x v="4"/>
    <n v="15"/>
    <n v="24"/>
    <n v="39"/>
  </r>
  <r>
    <x v="4"/>
    <n v="4"/>
    <n v="13"/>
    <n v="17"/>
  </r>
  <r>
    <x v="2"/>
    <n v="1"/>
    <n v="16"/>
    <n v="17"/>
  </r>
  <r>
    <x v="3"/>
    <n v="1"/>
    <n v="8"/>
    <n v="9"/>
  </r>
  <r>
    <x v="5"/>
    <n v="2"/>
    <n v="4"/>
    <n v="6"/>
  </r>
  <r>
    <x v="5"/>
    <n v="2"/>
    <n v="1"/>
    <n v="3"/>
  </r>
  <r>
    <x v="4"/>
    <n v="0"/>
    <n v="2"/>
    <n v="2"/>
  </r>
  <r>
    <x v="5"/>
    <n v="0"/>
    <n v="1"/>
    <n v="1"/>
  </r>
  <r>
    <x v="6"/>
    <n v="0"/>
    <n v="8"/>
    <n v="8"/>
  </r>
  <r>
    <x v="6"/>
    <n v="1"/>
    <n v="19"/>
    <n v="20"/>
  </r>
  <r>
    <x v="6"/>
    <n v="7"/>
    <n v="46"/>
    <n v="53"/>
  </r>
  <r>
    <x v="2"/>
    <n v="16"/>
    <n v="54"/>
    <n v="70"/>
  </r>
  <r>
    <x v="4"/>
    <n v="20"/>
    <n v="73"/>
    <n v="93"/>
  </r>
  <r>
    <x v="7"/>
    <n v="11"/>
    <n v="64"/>
    <n v="75"/>
  </r>
  <r>
    <x v="5"/>
    <n v="4"/>
    <n v="55"/>
    <n v="59"/>
  </r>
  <r>
    <x v="8"/>
    <n v="19"/>
    <n v="55"/>
    <n v="74"/>
  </r>
  <r>
    <x v="8"/>
    <n v="9"/>
    <n v="67"/>
    <n v="76"/>
  </r>
  <r>
    <x v="5"/>
    <n v="7"/>
    <n v="58"/>
    <n v="65"/>
  </r>
  <r>
    <x v="9"/>
    <n v="10"/>
    <n v="43"/>
    <n v="53"/>
  </r>
  <r>
    <x v="10"/>
    <n v="1"/>
    <n v="29"/>
    <n v="30"/>
  </r>
  <r>
    <x v="11"/>
    <n v="5"/>
    <n v="17"/>
    <n v="22"/>
  </r>
  <r>
    <x v="9"/>
    <n v="11"/>
    <n v="20"/>
    <n v="31"/>
  </r>
  <r>
    <x v="4"/>
    <n v="0"/>
    <n v="9"/>
    <n v="9"/>
  </r>
  <r>
    <x v="8"/>
    <n v="0"/>
    <n v="8"/>
    <n v="8"/>
  </r>
  <r>
    <x v="11"/>
    <n v="0"/>
    <n v="5"/>
    <n v="5"/>
  </r>
  <r>
    <x v="12"/>
    <n v="0"/>
    <n v="2"/>
    <n v="2"/>
  </r>
  <r>
    <x v="13"/>
    <n v="0"/>
    <n v="1"/>
    <n v="1"/>
  </r>
  <r>
    <x v="3"/>
    <n v="0"/>
    <n v="3"/>
    <n v="3"/>
  </r>
  <r>
    <x v="13"/>
    <n v="0"/>
    <n v="30"/>
    <n v="30"/>
  </r>
  <r>
    <x v="5"/>
    <n v="1"/>
    <n v="63"/>
    <n v="64"/>
  </r>
  <r>
    <x v="3"/>
    <n v="1"/>
    <n v="153"/>
    <n v="154"/>
  </r>
  <r>
    <x v="13"/>
    <n v="7"/>
    <n v="81"/>
    <n v="88"/>
  </r>
  <r>
    <x v="2"/>
    <n v="11"/>
    <n v="33"/>
    <n v="44"/>
  </r>
  <r>
    <x v="9"/>
    <n v="10"/>
    <n v="41"/>
    <n v="51"/>
  </r>
  <r>
    <x v="4"/>
    <n v="13"/>
    <n v="48"/>
    <n v="61"/>
  </r>
  <r>
    <x v="3"/>
    <n v="8"/>
    <n v="53"/>
    <n v="61"/>
  </r>
  <r>
    <x v="3"/>
    <n v="11"/>
    <n v="66"/>
    <n v="77"/>
  </r>
  <r>
    <x v="2"/>
    <n v="14"/>
    <n v="58"/>
    <n v="72"/>
  </r>
  <r>
    <x v="2"/>
    <n v="9"/>
    <n v="67"/>
    <n v="76"/>
  </r>
  <r>
    <x v="6"/>
    <n v="11"/>
    <n v="146"/>
    <n v="157"/>
  </r>
  <r>
    <x v="14"/>
    <n v="9"/>
    <n v="148"/>
    <n v="157"/>
  </r>
  <r>
    <x v="0"/>
    <n v="8"/>
    <n v="102"/>
    <n v="110"/>
  </r>
  <r>
    <x v="14"/>
    <n v="3"/>
    <n v="49"/>
    <n v="52"/>
  </r>
  <r>
    <x v="7"/>
    <n v="3"/>
    <n v="49"/>
    <n v="52"/>
  </r>
  <r>
    <x v="7"/>
    <n v="0"/>
    <n v="20"/>
    <n v="20"/>
  </r>
  <r>
    <x v="14"/>
    <n v="1"/>
    <n v="11"/>
    <n v="12"/>
  </r>
  <r>
    <x v="14"/>
    <n v="0"/>
    <n v="5"/>
    <n v="5"/>
  </r>
  <r>
    <x v="14"/>
    <n v="0"/>
    <n v="2"/>
    <n v="2"/>
  </r>
  <r>
    <x v="7"/>
    <n v="0"/>
    <n v="1"/>
    <n v="1"/>
  </r>
  <r>
    <x v="1"/>
    <n v="0"/>
    <n v="2"/>
    <n v="2"/>
  </r>
  <r>
    <x v="14"/>
    <n v="0"/>
    <n v="4"/>
    <n v="4"/>
  </r>
  <r>
    <x v="14"/>
    <n v="0"/>
    <n v="36"/>
    <n v="36"/>
  </r>
  <r>
    <x v="7"/>
    <n v="2"/>
    <n v="92"/>
    <n v="94"/>
  </r>
  <r>
    <x v="8"/>
    <n v="2"/>
    <n v="177"/>
    <n v="179"/>
  </r>
  <r>
    <x v="6"/>
    <n v="2"/>
    <n v="98"/>
    <n v="100"/>
  </r>
  <r>
    <x v="9"/>
    <n v="5"/>
    <n v="37"/>
    <n v="42"/>
  </r>
  <r>
    <x v="4"/>
    <n v="7"/>
    <n v="50"/>
    <n v="57"/>
  </r>
  <r>
    <x v="8"/>
    <n v="12"/>
    <n v="66"/>
    <n v="78"/>
  </r>
  <r>
    <x v="5"/>
    <n v="18"/>
    <n v="79"/>
    <n v="97"/>
  </r>
  <r>
    <x v="6"/>
    <n v="9"/>
    <n v="54"/>
    <n v="63"/>
  </r>
  <r>
    <x v="2"/>
    <n v="17"/>
    <n v="48"/>
    <n v="65"/>
  </r>
  <r>
    <x v="2"/>
    <n v="15"/>
    <n v="68"/>
    <n v="83"/>
  </r>
  <r>
    <x v="6"/>
    <n v="10"/>
    <n v="202"/>
    <n v="212"/>
  </r>
  <r>
    <x v="5"/>
    <n v="3"/>
    <n v="179"/>
    <n v="182"/>
  </r>
  <r>
    <x v="14"/>
    <n v="2"/>
    <n v="110"/>
    <n v="112"/>
  </r>
  <r>
    <x v="14"/>
    <n v="1"/>
    <n v="53"/>
    <n v="54"/>
  </r>
  <r>
    <x v="0"/>
    <n v="0"/>
    <n v="48"/>
    <n v="48"/>
  </r>
  <r>
    <x v="1"/>
    <n v="1"/>
    <n v="34"/>
    <n v="35"/>
  </r>
  <r>
    <x v="1"/>
    <n v="2"/>
    <n v="9"/>
    <n v="11"/>
  </r>
  <r>
    <x v="0"/>
    <n v="0"/>
    <n v="6"/>
    <n v="6"/>
  </r>
  <r>
    <x v="1"/>
    <n v="0"/>
    <n v="6"/>
    <n v="6"/>
  </r>
  <r>
    <x v="1"/>
    <n v="0"/>
    <n v="2"/>
    <n v="2"/>
  </r>
  <r>
    <x v="6"/>
    <n v="0"/>
    <n v="2"/>
    <n v="2"/>
  </r>
  <r>
    <x v="8"/>
    <n v="0"/>
    <n v="3"/>
    <n v="3"/>
  </r>
  <r>
    <x v="6"/>
    <n v="0"/>
    <n v="33"/>
    <n v="33"/>
  </r>
  <r>
    <x v="5"/>
    <n v="1"/>
    <n v="87"/>
    <n v="88"/>
  </r>
  <r>
    <x v="4"/>
    <n v="3"/>
    <n v="192"/>
    <n v="195"/>
  </r>
  <r>
    <x v="9"/>
    <n v="6"/>
    <n v="109"/>
    <n v="115"/>
  </r>
  <r>
    <x v="9"/>
    <n v="4"/>
    <n v="53"/>
    <n v="57"/>
  </r>
  <r>
    <x v="9"/>
    <n v="12"/>
    <n v="34"/>
    <n v="46"/>
  </r>
  <r>
    <x v="9"/>
    <n v="5"/>
    <n v="74"/>
    <n v="79"/>
  </r>
  <r>
    <x v="4"/>
    <n v="6"/>
    <n v="65"/>
    <n v="71"/>
  </r>
  <r>
    <x v="5"/>
    <n v="10"/>
    <n v="52"/>
    <n v="62"/>
  </r>
  <r>
    <x v="5"/>
    <n v="7"/>
    <n v="55"/>
    <n v="62"/>
  </r>
  <r>
    <x v="1"/>
    <n v="4"/>
    <n v="85"/>
    <n v="89"/>
  </r>
  <r>
    <x v="5"/>
    <n v="4"/>
    <n v="186"/>
    <n v="190"/>
  </r>
  <r>
    <x v="7"/>
    <n v="3"/>
    <n v="166"/>
    <n v="169"/>
  </r>
  <r>
    <x v="14"/>
    <n v="5"/>
    <n v="127"/>
    <n v="132"/>
  </r>
  <r>
    <x v="8"/>
    <n v="7"/>
    <n v="82"/>
    <n v="89"/>
  </r>
  <r>
    <x v="5"/>
    <n v="3"/>
    <n v="40"/>
    <n v="43"/>
  </r>
  <r>
    <x v="7"/>
    <n v="1"/>
    <n v="41"/>
    <n v="42"/>
  </r>
  <r>
    <x v="0"/>
    <n v="1"/>
    <n v="18"/>
    <n v="19"/>
  </r>
  <r>
    <x v="0"/>
    <n v="0"/>
    <n v="11"/>
    <n v="11"/>
  </r>
  <r>
    <x v="0"/>
    <n v="0"/>
    <n v="4"/>
    <n v="4"/>
  </r>
  <r>
    <x v="0"/>
    <n v="0"/>
    <n v="2"/>
    <n v="2"/>
  </r>
  <r>
    <x v="1"/>
    <n v="0"/>
    <n v="1"/>
    <n v="1"/>
  </r>
  <r>
    <x v="1"/>
    <n v="0"/>
    <n v="4"/>
    <n v="4"/>
  </r>
  <r>
    <x v="14"/>
    <n v="0"/>
    <n v="36"/>
    <n v="36"/>
  </r>
  <r>
    <x v="0"/>
    <n v="0"/>
    <n v="95"/>
    <n v="95"/>
  </r>
  <r>
    <x v="0"/>
    <n v="3"/>
    <n v="216"/>
    <n v="219"/>
  </r>
  <r>
    <x v="0"/>
    <n v="6"/>
    <n v="116"/>
    <n v="122"/>
  </r>
  <r>
    <x v="0"/>
    <n v="3"/>
    <n v="42"/>
    <n v="45"/>
  </r>
  <r>
    <x v="1"/>
    <n v="2"/>
    <n v="57"/>
    <n v="59"/>
  </r>
  <r>
    <x v="0"/>
    <n v="6"/>
    <n v="78"/>
    <n v="84"/>
  </r>
  <r>
    <x v="14"/>
    <n v="12"/>
    <n v="55"/>
    <n v="67"/>
  </r>
  <r>
    <x v="8"/>
    <n v="11"/>
    <n v="59"/>
    <n v="70"/>
  </r>
  <r>
    <x v="0"/>
    <n v="8"/>
    <n v="54"/>
    <n v="62"/>
  </r>
  <r>
    <x v="8"/>
    <n v="12"/>
    <n v="74"/>
    <n v="86"/>
  </r>
  <r>
    <x v="8"/>
    <n v="9"/>
    <n v="163"/>
    <n v="172"/>
  </r>
  <r>
    <x v="7"/>
    <n v="5"/>
    <n v="158"/>
    <n v="163"/>
  </r>
  <r>
    <x v="1"/>
    <n v="3"/>
    <n v="109"/>
    <n v="112"/>
  </r>
  <r>
    <x v="8"/>
    <n v="3"/>
    <n v="66"/>
    <n v="69"/>
  </r>
  <r>
    <x v="6"/>
    <n v="0"/>
    <n v="48"/>
    <n v="48"/>
  </r>
  <r>
    <x v="3"/>
    <n v="1"/>
    <n v="51"/>
    <n v="52"/>
  </r>
  <r>
    <x v="5"/>
    <n v="4"/>
    <n v="19"/>
    <n v="23"/>
  </r>
  <r>
    <x v="5"/>
    <n v="4"/>
    <n v="13"/>
    <n v="17"/>
  </r>
  <r>
    <x v="6"/>
    <n v="2"/>
    <n v="5"/>
    <n v="7"/>
  </r>
  <r>
    <x v="6"/>
    <n v="0"/>
    <n v="1"/>
    <n v="1"/>
  </r>
  <r>
    <x v="7"/>
    <n v="0"/>
    <n v="1"/>
    <n v="1"/>
  </r>
  <r>
    <x v="0"/>
    <n v="0"/>
    <n v="5"/>
    <n v="5"/>
  </r>
  <r>
    <x v="0"/>
    <n v="8"/>
    <n v="26"/>
    <n v="34"/>
  </r>
  <r>
    <x v="7"/>
    <n v="8"/>
    <n v="76"/>
    <n v="84"/>
  </r>
  <r>
    <x v="2"/>
    <n v="20"/>
    <n v="190"/>
    <n v="210"/>
  </r>
  <r>
    <x v="4"/>
    <n v="9"/>
    <n v="125"/>
    <n v="134"/>
  </r>
  <r>
    <x v="9"/>
    <n v="16"/>
    <n v="47"/>
    <n v="63"/>
  </r>
  <r>
    <x v="6"/>
    <n v="19"/>
    <n v="48"/>
    <n v="67"/>
  </r>
  <r>
    <x v="2"/>
    <n v="9"/>
    <n v="50"/>
    <n v="59"/>
  </r>
  <r>
    <x v="3"/>
    <n v="9"/>
    <n v="64"/>
    <n v="73"/>
  </r>
  <r>
    <x v="2"/>
    <n v="7"/>
    <n v="43"/>
    <n v="50"/>
  </r>
  <r>
    <x v="8"/>
    <n v="9"/>
    <n v="63"/>
    <n v="72"/>
  </r>
  <r>
    <x v="8"/>
    <n v="5"/>
    <n v="82"/>
    <n v="87"/>
  </r>
  <r>
    <x v="0"/>
    <n v="9"/>
    <n v="178"/>
    <n v="187"/>
  </r>
  <r>
    <x v="1"/>
    <n v="7"/>
    <n v="116"/>
    <n v="123"/>
  </r>
  <r>
    <x v="1"/>
    <n v="3"/>
    <n v="92"/>
    <n v="95"/>
  </r>
  <r>
    <x v="14"/>
    <n v="1"/>
    <n v="50"/>
    <n v="51"/>
  </r>
  <r>
    <x v="7"/>
    <n v="0"/>
    <n v="39"/>
    <n v="39"/>
  </r>
  <r>
    <x v="8"/>
    <n v="2"/>
    <n v="34"/>
    <n v="36"/>
  </r>
  <r>
    <x v="8"/>
    <n v="1"/>
    <n v="14"/>
    <n v="15"/>
  </r>
  <r>
    <x v="8"/>
    <n v="1"/>
    <n v="24"/>
    <n v="25"/>
  </r>
  <r>
    <x v="1"/>
    <n v="1"/>
    <n v="15"/>
    <n v="16"/>
  </r>
  <r>
    <x v="0"/>
    <n v="3"/>
    <n v="13"/>
    <n v="16"/>
  </r>
  <r>
    <x v="8"/>
    <n v="0"/>
    <n v="7"/>
    <n v="7"/>
  </r>
  <r>
    <x v="8"/>
    <n v="0"/>
    <n v="1"/>
    <n v="1"/>
  </r>
  <r>
    <x v="8"/>
    <n v="0"/>
    <n v="5"/>
    <n v="5"/>
  </r>
  <r>
    <x v="8"/>
    <n v="0"/>
    <n v="2"/>
    <n v="2"/>
  </r>
  <r>
    <x v="14"/>
    <n v="1"/>
    <n v="8"/>
    <n v="9"/>
  </r>
  <r>
    <x v="14"/>
    <n v="0"/>
    <n v="15"/>
    <n v="15"/>
  </r>
  <r>
    <x v="14"/>
    <n v="0"/>
    <n v="20"/>
    <n v="20"/>
  </r>
  <r>
    <x v="8"/>
    <n v="5"/>
    <n v="56"/>
    <n v="61"/>
  </r>
  <r>
    <x v="13"/>
    <n v="2"/>
    <n v="60"/>
    <n v="62"/>
  </r>
  <r>
    <x v="11"/>
    <n v="8"/>
    <n v="90"/>
    <n v="98"/>
  </r>
  <r>
    <x v="9"/>
    <n v="7"/>
    <n v="95"/>
    <n v="102"/>
  </r>
  <r>
    <x v="15"/>
    <n v="12"/>
    <n v="83"/>
    <n v="95"/>
  </r>
  <r>
    <x v="10"/>
    <n v="5"/>
    <n v="69"/>
    <n v="74"/>
  </r>
  <r>
    <x v="10"/>
    <n v="8"/>
    <n v="68"/>
    <n v="76"/>
  </r>
  <r>
    <x v="16"/>
    <n v="5"/>
    <n v="64"/>
    <n v="69"/>
  </r>
  <r>
    <x v="4"/>
    <n v="3"/>
    <n v="52"/>
    <n v="55"/>
  </r>
  <r>
    <x v="2"/>
    <n v="4"/>
    <n v="26"/>
    <n v="30"/>
  </r>
  <r>
    <x v="2"/>
    <n v="0"/>
    <n v="28"/>
    <n v="28"/>
  </r>
  <r>
    <x v="11"/>
    <n v="2"/>
    <n v="35"/>
    <n v="37"/>
  </r>
  <r>
    <x v="13"/>
    <n v="1"/>
    <n v="33"/>
    <n v="34"/>
  </r>
  <r>
    <x v="10"/>
    <n v="0"/>
    <n v="22"/>
    <n v="22"/>
  </r>
  <r>
    <x v="13"/>
    <n v="1"/>
    <n v="24"/>
    <n v="25"/>
  </r>
  <r>
    <x v="17"/>
    <n v="0"/>
    <n v="12"/>
    <n v="12"/>
  </r>
  <r>
    <x v="17"/>
    <n v="0"/>
    <n v="11"/>
    <n v="11"/>
  </r>
  <r>
    <x v="12"/>
    <n v="0"/>
    <n v="4"/>
    <n v="4"/>
  </r>
  <r>
    <x v="5"/>
    <n v="0"/>
    <n v="1"/>
    <n v="1"/>
  </r>
  <r>
    <x v="5"/>
    <n v="0"/>
    <n v="1"/>
    <n v="1"/>
  </r>
  <r>
    <x v="3"/>
    <n v="0"/>
    <n v="1"/>
    <n v="1"/>
  </r>
  <r>
    <x v="5"/>
    <n v="1"/>
    <n v="5"/>
    <n v="6"/>
  </r>
  <r>
    <x v="3"/>
    <n v="0"/>
    <n v="10"/>
    <n v="10"/>
  </r>
  <r>
    <x v="18"/>
    <n v="0"/>
    <n v="19"/>
    <n v="19"/>
  </r>
  <r>
    <x v="13"/>
    <n v="0"/>
    <n v="49"/>
    <n v="49"/>
  </r>
  <r>
    <x v="18"/>
    <n v="2"/>
    <n v="47"/>
    <n v="49"/>
  </r>
  <r>
    <x v="10"/>
    <n v="4"/>
    <n v="79"/>
    <n v="83"/>
  </r>
  <r>
    <x v="10"/>
    <n v="6"/>
    <n v="69"/>
    <n v="75"/>
  </r>
  <r>
    <x v="17"/>
    <n v="8"/>
    <n v="64"/>
    <n v="72"/>
  </r>
  <r>
    <x v="11"/>
    <n v="5"/>
    <n v="77"/>
    <n v="82"/>
  </r>
  <r>
    <x v="10"/>
    <n v="13"/>
    <n v="79"/>
    <n v="92"/>
  </r>
  <r>
    <x v="13"/>
    <n v="3"/>
    <n v="59"/>
    <n v="62"/>
  </r>
  <r>
    <x v="9"/>
    <n v="4"/>
    <n v="44"/>
    <n v="48"/>
  </r>
  <r>
    <x v="9"/>
    <n v="1"/>
    <n v="40"/>
    <n v="41"/>
  </r>
  <r>
    <x v="2"/>
    <n v="0"/>
    <n v="38"/>
    <n v="38"/>
  </r>
  <r>
    <x v="12"/>
    <n v="1"/>
    <n v="19"/>
    <n v="20"/>
  </r>
  <r>
    <x v="4"/>
    <n v="5"/>
    <n v="10"/>
    <n v="15"/>
  </r>
  <r>
    <x v="5"/>
    <n v="0"/>
    <n v="6"/>
    <n v="6"/>
  </r>
  <r>
    <x v="3"/>
    <n v="2"/>
    <n v="3"/>
    <n v="5"/>
  </r>
  <r>
    <x v="3"/>
    <n v="1"/>
    <n v="0"/>
    <n v="1"/>
  </r>
  <r>
    <x v="6"/>
    <n v="0"/>
    <n v="3"/>
    <n v="3"/>
  </r>
  <r>
    <x v="6"/>
    <n v="0"/>
    <n v="1"/>
    <n v="1"/>
  </r>
  <r>
    <x v="7"/>
    <n v="1"/>
    <n v="2"/>
    <n v="3"/>
  </r>
  <r>
    <x v="2"/>
    <n v="0"/>
    <n v="3"/>
    <n v="3"/>
  </r>
  <r>
    <x v="3"/>
    <n v="0"/>
    <n v="31"/>
    <n v="31"/>
  </r>
  <r>
    <x v="6"/>
    <n v="2"/>
    <n v="75"/>
    <n v="77"/>
  </r>
  <r>
    <x v="3"/>
    <n v="4"/>
    <n v="184"/>
    <n v="188"/>
  </r>
  <r>
    <x v="2"/>
    <n v="2"/>
    <n v="92"/>
    <n v="94"/>
  </r>
  <r>
    <x v="4"/>
    <n v="0"/>
    <n v="31"/>
    <n v="31"/>
  </r>
  <r>
    <x v="3"/>
    <n v="2"/>
    <n v="28"/>
    <n v="30"/>
  </r>
  <r>
    <x v="3"/>
    <n v="5"/>
    <n v="47"/>
    <n v="52"/>
  </r>
  <r>
    <x v="3"/>
    <n v="4"/>
    <n v="50"/>
    <n v="54"/>
  </r>
  <r>
    <x v="6"/>
    <n v="0"/>
    <n v="47"/>
    <n v="47"/>
  </r>
  <r>
    <x v="6"/>
    <n v="2"/>
    <n v="43"/>
    <n v="45"/>
  </r>
  <r>
    <x v="7"/>
    <n v="4"/>
    <n v="70"/>
    <n v="74"/>
  </r>
  <r>
    <x v="14"/>
    <n v="4"/>
    <n v="174"/>
    <n v="178"/>
  </r>
  <r>
    <x v="6"/>
    <n v="1"/>
    <n v="154"/>
    <n v="155"/>
  </r>
  <r>
    <x v="8"/>
    <n v="3"/>
    <n v="92"/>
    <n v="95"/>
  </r>
  <r>
    <x v="8"/>
    <n v="1"/>
    <n v="73"/>
    <n v="74"/>
  </r>
  <r>
    <x v="5"/>
    <n v="1"/>
    <n v="37"/>
    <n v="38"/>
  </r>
  <r>
    <x v="8"/>
    <n v="2"/>
    <n v="22"/>
    <n v="24"/>
  </r>
  <r>
    <x v="8"/>
    <n v="0"/>
    <n v="18"/>
    <n v="18"/>
  </r>
  <r>
    <x v="14"/>
    <n v="2"/>
    <n v="10"/>
    <n v="12"/>
  </r>
  <r>
    <x v="8"/>
    <n v="0"/>
    <n v="3"/>
    <n v="3"/>
  </r>
  <r>
    <x v="5"/>
    <n v="0"/>
    <n v="3"/>
    <n v="3"/>
  </r>
  <r>
    <x v="7"/>
    <n v="0"/>
    <n v="6"/>
    <n v="6"/>
  </r>
  <r>
    <x v="7"/>
    <n v="0"/>
    <n v="27"/>
    <n v="27"/>
  </r>
  <r>
    <x v="0"/>
    <n v="2"/>
    <n v="97"/>
    <n v="99"/>
  </r>
  <r>
    <x v="1"/>
    <n v="3"/>
    <n v="214"/>
    <n v="217"/>
  </r>
  <r>
    <x v="8"/>
    <n v="3"/>
    <n v="127"/>
    <n v="130"/>
  </r>
  <r>
    <x v="8"/>
    <n v="3"/>
    <n v="51"/>
    <n v="54"/>
  </r>
  <r>
    <x v="7"/>
    <n v="4"/>
    <n v="31"/>
    <n v="35"/>
  </r>
  <r>
    <x v="14"/>
    <n v="2"/>
    <n v="55"/>
    <n v="57"/>
  </r>
  <r>
    <x v="1"/>
    <n v="6"/>
    <n v="46"/>
    <n v="52"/>
  </r>
  <r>
    <x v="1"/>
    <n v="3"/>
    <n v="60"/>
    <n v="63"/>
  </r>
  <r>
    <x v="1"/>
    <n v="2"/>
    <n v="45"/>
    <n v="47"/>
  </r>
  <r>
    <x v="6"/>
    <n v="4"/>
    <n v="72"/>
    <n v="76"/>
  </r>
  <r>
    <x v="6"/>
    <n v="6"/>
    <n v="130"/>
    <n v="136"/>
  </r>
  <r>
    <x v="14"/>
    <n v="1"/>
    <n v="94"/>
    <n v="95"/>
  </r>
  <r>
    <x v="0"/>
    <n v="0"/>
    <n v="51"/>
    <n v="51"/>
  </r>
  <r>
    <x v="5"/>
    <n v="0"/>
    <n v="32"/>
    <n v="32"/>
  </r>
  <r>
    <x v="1"/>
    <n v="0"/>
    <n v="20"/>
    <n v="20"/>
  </r>
  <r>
    <x v="14"/>
    <n v="1"/>
    <n v="28"/>
    <n v="29"/>
  </r>
  <r>
    <x v="1"/>
    <n v="1"/>
    <n v="18"/>
    <n v="19"/>
  </r>
  <r>
    <x v="1"/>
    <n v="0"/>
    <n v="7"/>
    <n v="7"/>
  </r>
  <r>
    <x v="14"/>
    <n v="0"/>
    <n v="6"/>
    <n v="6"/>
  </r>
  <r>
    <x v="7"/>
    <n v="0"/>
    <n v="1"/>
    <n v="1"/>
  </r>
  <r>
    <x v="8"/>
    <n v="0"/>
    <n v="5"/>
    <n v="5"/>
  </r>
  <r>
    <x v="7"/>
    <n v="0"/>
    <n v="16"/>
    <n v="16"/>
  </r>
  <r>
    <x v="7"/>
    <n v="0"/>
    <n v="54"/>
    <n v="54"/>
  </r>
  <r>
    <x v="8"/>
    <n v="3"/>
    <n v="125"/>
    <n v="128"/>
  </r>
  <r>
    <x v="9"/>
    <n v="3"/>
    <n v="78"/>
    <n v="81"/>
  </r>
  <r>
    <x v="6"/>
    <n v="0"/>
    <n v="39"/>
    <n v="39"/>
  </r>
  <r>
    <x v="13"/>
    <n v="3"/>
    <n v="32"/>
    <n v="35"/>
  </r>
  <r>
    <x v="19"/>
    <n v="3"/>
    <n v="52"/>
    <n v="55"/>
  </r>
  <r>
    <x v="11"/>
    <n v="0"/>
    <n v="49"/>
    <n v="49"/>
  </r>
  <r>
    <x v="9"/>
    <n v="0"/>
    <n v="44"/>
    <n v="44"/>
  </r>
  <r>
    <x v="12"/>
    <n v="1"/>
    <n v="48"/>
    <n v="49"/>
  </r>
  <r>
    <x v="9"/>
    <n v="5"/>
    <n v="63"/>
    <n v="68"/>
  </r>
  <r>
    <x v="11"/>
    <n v="0"/>
    <n v="139"/>
    <n v="139"/>
  </r>
  <r>
    <x v="18"/>
    <n v="2"/>
    <n v="135"/>
    <n v="137"/>
  </r>
  <r>
    <x v="12"/>
    <n v="1"/>
    <n v="82"/>
    <n v="83"/>
  </r>
  <r>
    <x v="9"/>
    <n v="2"/>
    <n v="54"/>
    <n v="56"/>
  </r>
  <r>
    <x v="9"/>
    <n v="0"/>
    <n v="57"/>
    <n v="57"/>
  </r>
  <r>
    <x v="10"/>
    <n v="1"/>
    <n v="32"/>
    <n v="33"/>
  </r>
  <r>
    <x v="12"/>
    <n v="1"/>
    <n v="19"/>
    <n v="20"/>
  </r>
  <r>
    <x v="3"/>
    <n v="1"/>
    <n v="6"/>
    <n v="7"/>
  </r>
  <r>
    <x v="3"/>
    <n v="0"/>
    <n v="2"/>
    <n v="2"/>
  </r>
  <r>
    <x v="11"/>
    <n v="0"/>
    <n v="2"/>
    <n v="2"/>
  </r>
  <r>
    <x v="9"/>
    <n v="0"/>
    <n v="3"/>
    <n v="3"/>
  </r>
  <r>
    <x v="2"/>
    <n v="0"/>
    <n v="4"/>
    <n v="4"/>
  </r>
  <r>
    <x v="4"/>
    <n v="0"/>
    <n v="3"/>
    <n v="3"/>
  </r>
  <r>
    <x v="7"/>
    <n v="0"/>
    <n v="28"/>
    <n v="28"/>
  </r>
  <r>
    <x v="7"/>
    <n v="0"/>
    <n v="72"/>
    <n v="72"/>
  </r>
  <r>
    <x v="5"/>
    <n v="5"/>
    <n v="197"/>
    <n v="202"/>
  </r>
  <r>
    <x v="9"/>
    <n v="2"/>
    <n v="137"/>
    <n v="139"/>
  </r>
  <r>
    <x v="11"/>
    <n v="2"/>
    <n v="36"/>
    <n v="38"/>
  </r>
  <r>
    <x v="10"/>
    <n v="4"/>
    <n v="33"/>
    <n v="37"/>
  </r>
  <r>
    <x v="12"/>
    <n v="3"/>
    <n v="49"/>
    <n v="52"/>
  </r>
  <r>
    <x v="10"/>
    <n v="2"/>
    <n v="81"/>
    <n v="83"/>
  </r>
  <r>
    <x v="13"/>
    <n v="3"/>
    <n v="39"/>
    <n v="42"/>
  </r>
  <r>
    <x v="4"/>
    <n v="5"/>
    <n v="55"/>
    <n v="60"/>
  </r>
  <r>
    <x v="11"/>
    <n v="2"/>
    <n v="76"/>
    <n v="78"/>
  </r>
  <r>
    <x v="3"/>
    <n v="4"/>
    <n v="158"/>
    <n v="162"/>
  </r>
  <r>
    <x v="9"/>
    <n v="3"/>
    <n v="141"/>
    <n v="144"/>
  </r>
  <r>
    <x v="2"/>
    <n v="1"/>
    <n v="98"/>
    <n v="99"/>
  </r>
  <r>
    <x v="6"/>
    <n v="0"/>
    <n v="64"/>
    <n v="64"/>
  </r>
  <r>
    <x v="4"/>
    <n v="0"/>
    <n v="40"/>
    <n v="40"/>
  </r>
  <r>
    <x v="9"/>
    <n v="0"/>
    <n v="30"/>
    <n v="30"/>
  </r>
  <r>
    <x v="5"/>
    <n v="1"/>
    <n v="14"/>
    <n v="15"/>
  </r>
  <r>
    <x v="5"/>
    <n v="0"/>
    <n v="14"/>
    <n v="14"/>
  </r>
  <r>
    <x v="8"/>
    <n v="0"/>
    <n v="5"/>
    <n v="5"/>
  </r>
  <r>
    <x v="7"/>
    <n v="0"/>
    <n v="1"/>
    <n v="1"/>
  </r>
  <r>
    <x v="14"/>
    <n v="0"/>
    <n v="1"/>
    <n v="1"/>
  </r>
  <r>
    <x v="1"/>
    <n v="0"/>
    <n v="8"/>
    <n v="8"/>
  </r>
  <r>
    <x v="0"/>
    <n v="0"/>
    <n v="17"/>
    <n v="17"/>
  </r>
  <r>
    <x v="8"/>
    <n v="0"/>
    <n v="70"/>
    <n v="70"/>
  </r>
  <r>
    <x v="0"/>
    <n v="2"/>
    <n v="156"/>
    <n v="158"/>
  </r>
  <r>
    <x v="7"/>
    <n v="0"/>
    <n v="117"/>
    <n v="117"/>
  </r>
  <r>
    <x v="5"/>
    <n v="4"/>
    <n v="40"/>
    <n v="44"/>
  </r>
  <r>
    <x v="3"/>
    <n v="6"/>
    <n v="47"/>
    <n v="53"/>
  </r>
  <r>
    <x v="2"/>
    <n v="2"/>
    <n v="59"/>
    <n v="61"/>
  </r>
  <r>
    <x v="13"/>
    <n v="4"/>
    <n v="73"/>
    <n v="77"/>
  </r>
  <r>
    <x v="3"/>
    <n v="5"/>
    <n v="59"/>
    <n v="64"/>
  </r>
  <r>
    <x v="8"/>
    <n v="9"/>
    <n v="59"/>
    <n v="68"/>
  </r>
  <r>
    <x v="14"/>
    <n v="3"/>
    <n v="87"/>
    <n v="90"/>
  </r>
  <r>
    <x v="8"/>
    <n v="4"/>
    <n v="155"/>
    <n v="159"/>
  </r>
  <r>
    <x v="0"/>
    <n v="5"/>
    <n v="134"/>
    <n v="139"/>
  </r>
  <r>
    <x v="1"/>
    <n v="3"/>
    <n v="89"/>
    <n v="92"/>
  </r>
  <r>
    <x v="0"/>
    <n v="0"/>
    <n v="68"/>
    <n v="68"/>
  </r>
  <r>
    <x v="0"/>
    <n v="4"/>
    <n v="48"/>
    <n v="52"/>
  </r>
  <r>
    <x v="0"/>
    <n v="2"/>
    <n v="34"/>
    <n v="36"/>
  </r>
  <r>
    <x v="0"/>
    <n v="1"/>
    <n v="26"/>
    <n v="27"/>
  </r>
  <r>
    <x v="0"/>
    <n v="3"/>
    <n v="25"/>
    <n v="28"/>
  </r>
  <r>
    <x v="1"/>
    <n v="2"/>
    <n v="18"/>
    <n v="20"/>
  </r>
  <r>
    <x v="1"/>
    <n v="0"/>
    <n v="12"/>
    <n v="12"/>
  </r>
  <r>
    <x v="0"/>
    <n v="1"/>
    <n v="7"/>
    <n v="8"/>
  </r>
  <r>
    <x v="0"/>
    <n v="0"/>
    <n v="5"/>
    <n v="5"/>
  </r>
  <r>
    <x v="0"/>
    <n v="0"/>
    <n v="1"/>
    <n v="1"/>
  </r>
  <r>
    <x v="14"/>
    <n v="1"/>
    <n v="2"/>
    <n v="3"/>
  </r>
  <r>
    <x v="0"/>
    <n v="1"/>
    <n v="9"/>
    <n v="10"/>
  </r>
  <r>
    <x v="7"/>
    <n v="1"/>
    <n v="22"/>
    <n v="23"/>
  </r>
  <r>
    <x v="7"/>
    <n v="2"/>
    <n v="31"/>
    <n v="33"/>
  </r>
  <r>
    <x v="8"/>
    <n v="2"/>
    <n v="57"/>
    <n v="59"/>
  </r>
  <r>
    <x v="6"/>
    <n v="18"/>
    <n v="54"/>
    <n v="72"/>
  </r>
  <r>
    <x v="6"/>
    <n v="15"/>
    <n v="74"/>
    <n v="89"/>
  </r>
  <r>
    <x v="4"/>
    <n v="21"/>
    <n v="80"/>
    <n v="101"/>
  </r>
  <r>
    <x v="3"/>
    <n v="26"/>
    <n v="92"/>
    <n v="118"/>
  </r>
  <r>
    <x v="5"/>
    <n v="21"/>
    <n v="108"/>
    <n v="129"/>
  </r>
  <r>
    <x v="5"/>
    <n v="33"/>
    <n v="95"/>
    <n v="128"/>
  </r>
  <r>
    <x v="3"/>
    <n v="29"/>
    <n v="54"/>
    <n v="83"/>
  </r>
  <r>
    <x v="2"/>
    <n v="15"/>
    <n v="69"/>
    <n v="84"/>
  </r>
  <r>
    <x v="2"/>
    <n v="14"/>
    <n v="60"/>
    <n v="74"/>
  </r>
  <r>
    <x v="2"/>
    <n v="6"/>
    <n v="35"/>
    <n v="41"/>
  </r>
  <r>
    <x v="6"/>
    <n v="6"/>
    <n v="51"/>
    <n v="57"/>
  </r>
  <r>
    <x v="14"/>
    <n v="0"/>
    <n v="26"/>
    <n v="26"/>
  </r>
  <r>
    <x v="3"/>
    <n v="5"/>
    <n v="39"/>
    <n v="44"/>
  </r>
  <r>
    <x v="0"/>
    <n v="6"/>
    <n v="33"/>
    <n v="39"/>
  </r>
  <r>
    <x v="7"/>
    <n v="4"/>
    <n v="19"/>
    <n v="23"/>
  </r>
  <r>
    <x v="1"/>
    <n v="3"/>
    <n v="13"/>
    <n v="16"/>
  </r>
  <r>
    <x v="0"/>
    <n v="9"/>
    <n v="6"/>
    <n v="15"/>
  </r>
  <r>
    <x v="8"/>
    <n v="0"/>
    <n v="1"/>
    <n v="1"/>
  </r>
  <r>
    <x v="8"/>
    <n v="1"/>
    <n v="1"/>
    <n v="2"/>
  </r>
  <r>
    <x v="8"/>
    <n v="0"/>
    <n v="1"/>
    <n v="1"/>
  </r>
  <r>
    <x v="4"/>
    <n v="0"/>
    <n v="3"/>
    <n v="3"/>
  </r>
  <r>
    <x v="3"/>
    <n v="0"/>
    <n v="18"/>
    <n v="18"/>
  </r>
  <r>
    <x v="2"/>
    <n v="3"/>
    <n v="29"/>
    <n v="32"/>
  </r>
  <r>
    <x v="3"/>
    <n v="8"/>
    <n v="71"/>
    <n v="79"/>
  </r>
  <r>
    <x v="2"/>
    <n v="23"/>
    <n v="70"/>
    <n v="93"/>
  </r>
  <r>
    <x v="3"/>
    <n v="29"/>
    <n v="75"/>
    <n v="104"/>
  </r>
  <r>
    <x v="4"/>
    <n v="23"/>
    <n v="95"/>
    <n v="118"/>
  </r>
  <r>
    <x v="2"/>
    <n v="22"/>
    <n v="69"/>
    <n v="91"/>
  </r>
  <r>
    <x v="2"/>
    <n v="35"/>
    <n v="78"/>
    <n v="113"/>
  </r>
  <r>
    <x v="6"/>
    <n v="22"/>
    <n v="77"/>
    <n v="99"/>
  </r>
  <r>
    <x v="2"/>
    <n v="23"/>
    <n v="82"/>
    <n v="105"/>
  </r>
  <r>
    <x v="8"/>
    <n v="11"/>
    <n v="56"/>
    <n v="67"/>
  </r>
  <r>
    <x v="7"/>
    <n v="14"/>
    <n v="47"/>
    <n v="61"/>
  </r>
  <r>
    <x v="8"/>
    <n v="7"/>
    <n v="50"/>
    <n v="57"/>
  </r>
  <r>
    <x v="8"/>
    <n v="6"/>
    <n v="22"/>
    <n v="28"/>
  </r>
  <r>
    <x v="7"/>
    <n v="2"/>
    <n v="19"/>
    <n v="21"/>
  </r>
  <r>
    <x v="14"/>
    <n v="0"/>
    <n v="18"/>
    <n v="18"/>
  </r>
  <r>
    <x v="6"/>
    <n v="1"/>
    <n v="16"/>
    <n v="17"/>
  </r>
  <r>
    <x v="5"/>
    <n v="1"/>
    <n v="15"/>
    <n v="16"/>
  </r>
  <r>
    <x v="2"/>
    <n v="0"/>
    <n v="8"/>
    <n v="8"/>
  </r>
  <r>
    <x v="5"/>
    <n v="0"/>
    <n v="2"/>
    <n v="2"/>
  </r>
  <r>
    <x v="7"/>
    <n v="1"/>
    <n v="2"/>
    <n v="3"/>
  </r>
  <r>
    <x v="8"/>
    <n v="0"/>
    <n v="1"/>
    <n v="1"/>
  </r>
  <r>
    <x v="5"/>
    <n v="0"/>
    <n v="5"/>
    <n v="5"/>
  </r>
  <r>
    <x v="7"/>
    <n v="4"/>
    <n v="9"/>
    <n v="13"/>
  </r>
  <r>
    <x v="6"/>
    <n v="3"/>
    <n v="30"/>
    <n v="33"/>
  </r>
  <r>
    <x v="6"/>
    <n v="8"/>
    <n v="39"/>
    <n v="47"/>
  </r>
  <r>
    <x v="2"/>
    <n v="7"/>
    <n v="50"/>
    <n v="57"/>
  </r>
  <r>
    <x v="5"/>
    <n v="9"/>
    <n v="55"/>
    <n v="64"/>
  </r>
  <r>
    <x v="7"/>
    <n v="10"/>
    <n v="70"/>
    <n v="80"/>
  </r>
  <r>
    <x v="7"/>
    <n v="13"/>
    <n v="80"/>
    <n v="93"/>
  </r>
  <r>
    <x v="14"/>
    <n v="12"/>
    <n v="74"/>
    <n v="86"/>
  </r>
  <r>
    <x v="8"/>
    <n v="21"/>
    <n v="72"/>
    <n v="93"/>
  </r>
  <r>
    <x v="8"/>
    <n v="6"/>
    <n v="76"/>
    <n v="82"/>
  </r>
  <r>
    <x v="5"/>
    <n v="4"/>
    <n v="67"/>
    <n v="71"/>
  </r>
  <r>
    <x v="2"/>
    <n v="7"/>
    <n v="85"/>
    <n v="92"/>
  </r>
  <r>
    <x v="5"/>
    <n v="2"/>
    <n v="58"/>
    <n v="60"/>
  </r>
  <r>
    <x v="5"/>
    <n v="4"/>
    <n v="29"/>
    <n v="33"/>
  </r>
  <r>
    <x v="5"/>
    <n v="3"/>
    <n v="24"/>
    <n v="27"/>
  </r>
  <r>
    <x v="2"/>
    <n v="0"/>
    <n v="13"/>
    <n v="13"/>
  </r>
  <r>
    <x v="3"/>
    <n v="1"/>
    <n v="3"/>
    <n v="4"/>
  </r>
  <r>
    <x v="9"/>
    <n v="0"/>
    <n v="3"/>
    <n v="3"/>
  </r>
  <r>
    <x v="6"/>
    <n v="0"/>
    <n v="22"/>
    <n v="22"/>
  </r>
  <r>
    <x v="8"/>
    <n v="2"/>
    <n v="26"/>
    <n v="28"/>
  </r>
  <r>
    <x v="8"/>
    <n v="3"/>
    <n v="32"/>
    <n v="35"/>
  </r>
  <r>
    <x v="5"/>
    <n v="0"/>
    <n v="61"/>
    <n v="61"/>
  </r>
  <r>
    <x v="5"/>
    <n v="1"/>
    <n v="124"/>
    <n v="125"/>
  </r>
  <r>
    <x v="8"/>
    <n v="1"/>
    <n v="132"/>
    <n v="133"/>
  </r>
  <r>
    <x v="7"/>
    <n v="1"/>
    <n v="98"/>
    <n v="99"/>
  </r>
  <r>
    <x v="0"/>
    <n v="0"/>
    <n v="83"/>
    <n v="83"/>
  </r>
  <r>
    <x v="14"/>
    <n v="0"/>
    <n v="41"/>
    <n v="41"/>
  </r>
  <r>
    <x v="1"/>
    <n v="0"/>
    <n v="33"/>
    <n v="33"/>
  </r>
  <r>
    <x v="0"/>
    <n v="1"/>
    <n v="19"/>
    <n v="20"/>
  </r>
  <r>
    <x v="0"/>
    <n v="0"/>
    <n v="3"/>
    <n v="3"/>
  </r>
  <r>
    <x v="7"/>
    <n v="1"/>
    <n v="6"/>
    <n v="7"/>
  </r>
  <r>
    <x v="7"/>
    <n v="0"/>
    <n v="3"/>
    <n v="3"/>
  </r>
  <r>
    <x v="7"/>
    <n v="1"/>
    <n v="1"/>
    <n v="2"/>
  </r>
  <r>
    <x v="1"/>
    <n v="0"/>
    <n v="7"/>
    <n v="7"/>
  </r>
  <r>
    <x v="1"/>
    <n v="0"/>
    <n v="32"/>
    <n v="32"/>
  </r>
  <r>
    <x v="14"/>
    <n v="1"/>
    <n v="89"/>
    <n v="90"/>
  </r>
  <r>
    <x v="14"/>
    <n v="1"/>
    <n v="196"/>
    <n v="197"/>
  </r>
  <r>
    <x v="14"/>
    <n v="2"/>
    <n v="107"/>
    <n v="109"/>
  </r>
  <r>
    <x v="7"/>
    <n v="1"/>
    <n v="46"/>
    <n v="47"/>
  </r>
  <r>
    <x v="1"/>
    <n v="5"/>
    <n v="47"/>
    <n v="52"/>
  </r>
  <r>
    <x v="1"/>
    <n v="5"/>
    <n v="65"/>
    <n v="70"/>
  </r>
  <r>
    <x v="3"/>
    <n v="11"/>
    <n v="67"/>
    <n v="78"/>
  </r>
  <r>
    <x v="2"/>
    <n v="7"/>
    <n v="68"/>
    <n v="75"/>
  </r>
  <r>
    <x v="3"/>
    <n v="4"/>
    <n v="78"/>
    <n v="82"/>
  </r>
  <r>
    <x v="13"/>
    <n v="10"/>
    <n v="94"/>
    <n v="104"/>
  </r>
  <r>
    <x v="9"/>
    <n v="7"/>
    <n v="190"/>
    <n v="197"/>
  </r>
  <r>
    <x v="3"/>
    <n v="5"/>
    <n v="156"/>
    <n v="161"/>
  </r>
  <r>
    <x v="12"/>
    <n v="4"/>
    <n v="108"/>
    <n v="112"/>
  </r>
  <r>
    <x v="4"/>
    <n v="2"/>
    <n v="74"/>
    <n v="76"/>
  </r>
  <r>
    <x v="12"/>
    <n v="4"/>
    <n v="55"/>
    <n v="59"/>
  </r>
  <r>
    <x v="8"/>
    <n v="6"/>
    <n v="53"/>
    <n v="59"/>
  </r>
  <r>
    <x v="17"/>
    <n v="1"/>
    <n v="27"/>
    <n v="28"/>
  </r>
  <r>
    <x v="13"/>
    <n v="5"/>
    <n v="8"/>
    <n v="13"/>
  </r>
  <r>
    <x v="0"/>
    <n v="2"/>
    <n v="3"/>
    <n v="5"/>
  </r>
  <r>
    <x v="0"/>
    <n v="0"/>
    <n v="2"/>
    <n v="2"/>
  </r>
  <r>
    <x v="8"/>
    <n v="0"/>
    <n v="1"/>
    <n v="1"/>
  </r>
  <r>
    <x v="8"/>
    <n v="0"/>
    <n v="1"/>
    <n v="1"/>
  </r>
  <r>
    <x v="6"/>
    <n v="0"/>
    <n v="6"/>
    <n v="6"/>
  </r>
  <r>
    <x v="6"/>
    <n v="0"/>
    <n v="35"/>
    <n v="35"/>
  </r>
  <r>
    <x v="6"/>
    <n v="1"/>
    <n v="100"/>
    <n v="101"/>
  </r>
  <r>
    <x v="3"/>
    <n v="2"/>
    <n v="247"/>
    <n v="249"/>
  </r>
  <r>
    <x v="6"/>
    <n v="3"/>
    <n v="140"/>
    <n v="143"/>
  </r>
  <r>
    <x v="4"/>
    <n v="1"/>
    <n v="56"/>
    <n v="57"/>
  </r>
  <r>
    <x v="8"/>
    <n v="5"/>
    <n v="63"/>
    <n v="68"/>
  </r>
  <r>
    <x v="0"/>
    <n v="7"/>
    <n v="77"/>
    <n v="84"/>
  </r>
  <r>
    <x v="14"/>
    <n v="12"/>
    <n v="86"/>
    <n v="98"/>
  </r>
  <r>
    <x v="7"/>
    <n v="6"/>
    <n v="75"/>
    <n v="81"/>
  </r>
  <r>
    <x v="5"/>
    <n v="8"/>
    <n v="62"/>
    <n v="70"/>
  </r>
  <r>
    <x v="7"/>
    <n v="8"/>
    <n v="83"/>
    <n v="91"/>
  </r>
  <r>
    <x v="14"/>
    <n v="8"/>
    <n v="207"/>
    <n v="215"/>
  </r>
  <r>
    <x v="5"/>
    <n v="1"/>
    <n v="184"/>
    <n v="185"/>
  </r>
  <r>
    <x v="9"/>
    <n v="6"/>
    <n v="146"/>
    <n v="152"/>
  </r>
  <r>
    <x v="3"/>
    <n v="2"/>
    <n v="124"/>
    <n v="126"/>
  </r>
  <r>
    <x v="2"/>
    <n v="3"/>
    <n v="54"/>
    <n v="57"/>
  </r>
  <r>
    <x v="3"/>
    <n v="0"/>
    <n v="56"/>
    <n v="56"/>
  </r>
  <r>
    <x v="9"/>
    <n v="3"/>
    <n v="28"/>
    <n v="31"/>
  </r>
  <r>
    <x v="2"/>
    <n v="1"/>
    <n v="20"/>
    <n v="21"/>
  </r>
  <r>
    <x v="2"/>
    <n v="0"/>
    <n v="6"/>
    <n v="6"/>
  </r>
  <r>
    <x v="8"/>
    <n v="0"/>
    <n v="2"/>
    <n v="2"/>
  </r>
  <r>
    <x v="4"/>
    <n v="0"/>
    <n v="1"/>
    <n v="1"/>
  </r>
  <r>
    <x v="1"/>
    <n v="0"/>
    <n v="1"/>
    <n v="1"/>
  </r>
  <r>
    <x v="12"/>
    <n v="1"/>
    <n v="4"/>
    <n v="5"/>
  </r>
  <r>
    <x v="2"/>
    <n v="0"/>
    <n v="27"/>
    <n v="27"/>
  </r>
  <r>
    <x v="3"/>
    <n v="2"/>
    <n v="66"/>
    <n v="68"/>
  </r>
  <r>
    <x v="9"/>
    <n v="7"/>
    <n v="210"/>
    <n v="217"/>
  </r>
  <r>
    <x v="11"/>
    <n v="7"/>
    <n v="159"/>
    <n v="166"/>
  </r>
  <r>
    <x v="17"/>
    <n v="6"/>
    <n v="57"/>
    <n v="63"/>
  </r>
  <r>
    <x v="17"/>
    <n v="6"/>
    <n v="53"/>
    <n v="59"/>
  </r>
  <r>
    <x v="19"/>
    <n v="11"/>
    <n v="67"/>
    <n v="78"/>
  </r>
  <r>
    <x v="19"/>
    <n v="8"/>
    <n v="65"/>
    <n v="73"/>
  </r>
  <r>
    <x v="18"/>
    <n v="6"/>
    <n v="56"/>
    <n v="62"/>
  </r>
  <r>
    <x v="10"/>
    <n v="4"/>
    <n v="61"/>
    <n v="65"/>
  </r>
  <r>
    <x v="11"/>
    <n v="0"/>
    <n v="97"/>
    <n v="97"/>
  </r>
  <r>
    <x v="11"/>
    <n v="10"/>
    <n v="151"/>
    <n v="161"/>
  </r>
  <r>
    <x v="2"/>
    <n v="1"/>
    <n v="119"/>
    <n v="120"/>
  </r>
  <r>
    <x v="9"/>
    <n v="3"/>
    <n v="93"/>
    <n v="96"/>
  </r>
  <r>
    <x v="12"/>
    <n v="1"/>
    <n v="52"/>
    <n v="53"/>
  </r>
  <r>
    <x v="3"/>
    <n v="0"/>
    <n v="41"/>
    <n v="41"/>
  </r>
  <r>
    <x v="13"/>
    <n v="1"/>
    <n v="33"/>
    <n v="34"/>
  </r>
  <r>
    <x v="9"/>
    <n v="0"/>
    <n v="27"/>
    <n v="27"/>
  </r>
  <r>
    <x v="2"/>
    <n v="0"/>
    <n v="13"/>
    <n v="13"/>
  </r>
  <r>
    <x v="13"/>
    <n v="3"/>
    <n v="9"/>
    <n v="12"/>
  </r>
  <r>
    <x v="2"/>
    <n v="0"/>
    <n v="11"/>
    <n v="11"/>
  </r>
  <r>
    <x v="3"/>
    <n v="1"/>
    <n v="6"/>
    <n v="7"/>
  </r>
  <r>
    <x v="4"/>
    <n v="0"/>
    <n v="3"/>
    <n v="3"/>
  </r>
  <r>
    <x v="6"/>
    <n v="0"/>
    <n v="2"/>
    <n v="2"/>
  </r>
  <r>
    <x v="3"/>
    <n v="0"/>
    <n v="8"/>
    <n v="8"/>
  </r>
  <r>
    <x v="9"/>
    <n v="1"/>
    <n v="26"/>
    <n v="27"/>
  </r>
  <r>
    <x v="2"/>
    <n v="3"/>
    <n v="37"/>
    <n v="40"/>
  </r>
  <r>
    <x v="8"/>
    <n v="3"/>
    <n v="50"/>
    <n v="53"/>
  </r>
  <r>
    <x v="7"/>
    <n v="4"/>
    <n v="59"/>
    <n v="63"/>
  </r>
  <r>
    <x v="14"/>
    <n v="10"/>
    <n v="60"/>
    <n v="70"/>
  </r>
  <r>
    <x v="0"/>
    <n v="12"/>
    <n v="72"/>
    <n v="84"/>
  </r>
  <r>
    <x v="14"/>
    <n v="11"/>
    <n v="64"/>
    <n v="75"/>
  </r>
  <r>
    <x v="0"/>
    <n v="10"/>
    <n v="93"/>
    <n v="103"/>
  </r>
  <r>
    <x v="5"/>
    <n v="11"/>
    <n v="72"/>
    <n v="83"/>
  </r>
  <r>
    <x v="0"/>
    <n v="8"/>
    <n v="59"/>
    <n v="67"/>
  </r>
  <r>
    <x v="5"/>
    <n v="0"/>
    <n v="54"/>
    <n v="54"/>
  </r>
  <r>
    <x v="7"/>
    <n v="6"/>
    <n v="53"/>
    <n v="59"/>
  </r>
  <r>
    <x v="8"/>
    <n v="1"/>
    <n v="44"/>
    <n v="45"/>
  </r>
  <r>
    <x v="1"/>
    <n v="0"/>
    <n v="39"/>
    <n v="39"/>
  </r>
  <r>
    <x v="0"/>
    <n v="7"/>
    <n v="23"/>
    <n v="30"/>
  </r>
  <r>
    <x v="14"/>
    <n v="2"/>
    <n v="31"/>
    <n v="33"/>
  </r>
  <r>
    <x v="14"/>
    <n v="2"/>
    <n v="20"/>
    <n v="22"/>
  </r>
  <r>
    <x v="14"/>
    <n v="1"/>
    <n v="12"/>
    <n v="13"/>
  </r>
  <r>
    <x v="7"/>
    <n v="3"/>
    <n v="15"/>
    <n v="18"/>
  </r>
  <r>
    <x v="7"/>
    <n v="1"/>
    <n v="4"/>
    <n v="5"/>
  </r>
  <r>
    <x v="14"/>
    <n v="0"/>
    <n v="3"/>
    <n v="3"/>
  </r>
  <r>
    <x v="14"/>
    <n v="0"/>
    <n v="1"/>
    <n v="1"/>
  </r>
  <r>
    <x v="8"/>
    <n v="1"/>
    <n v="1"/>
    <n v="2"/>
  </r>
  <r>
    <x v="8"/>
    <n v="2"/>
    <n v="17"/>
    <n v="19"/>
  </r>
  <r>
    <x v="11"/>
    <n v="3"/>
    <n v="25"/>
    <n v="28"/>
  </r>
  <r>
    <x v="13"/>
    <n v="7"/>
    <n v="51"/>
    <n v="58"/>
  </r>
  <r>
    <x v="6"/>
    <n v="22"/>
    <n v="77"/>
    <n v="99"/>
  </r>
  <r>
    <x v="17"/>
    <n v="24"/>
    <n v="92"/>
    <n v="116"/>
  </r>
  <r>
    <x v="13"/>
    <n v="12"/>
    <n v="75"/>
    <n v="87"/>
  </r>
  <r>
    <x v="11"/>
    <n v="17"/>
    <n v="93"/>
    <n v="110"/>
  </r>
  <r>
    <x v="11"/>
    <n v="13"/>
    <n v="64"/>
    <n v="77"/>
  </r>
  <r>
    <x v="9"/>
    <n v="9"/>
    <n v="56"/>
    <n v="65"/>
  </r>
  <r>
    <x v="13"/>
    <n v="5"/>
    <n v="50"/>
    <n v="55"/>
  </r>
  <r>
    <x v="2"/>
    <n v="5"/>
    <n v="44"/>
    <n v="49"/>
  </r>
  <r>
    <x v="3"/>
    <n v="5"/>
    <n v="45"/>
    <n v="50"/>
  </r>
  <r>
    <x v="2"/>
    <n v="4"/>
    <n v="31"/>
    <n v="35"/>
  </r>
  <r>
    <x v="5"/>
    <n v="5"/>
    <n v="20"/>
    <n v="25"/>
  </r>
  <r>
    <x v="5"/>
    <n v="5"/>
    <n v="23"/>
    <n v="28"/>
  </r>
  <r>
    <x v="6"/>
    <n v="4"/>
    <n v="17"/>
    <n v="21"/>
  </r>
  <r>
    <x v="5"/>
    <n v="0"/>
    <n v="7"/>
    <n v="7"/>
  </r>
  <r>
    <x v="5"/>
    <n v="0"/>
    <n v="1"/>
    <n v="1"/>
  </r>
  <r>
    <x v="2"/>
    <n v="0"/>
    <n v="1"/>
    <n v="1"/>
  </r>
  <r>
    <x v="7"/>
    <n v="0"/>
    <n v="1"/>
    <n v="1"/>
  </r>
  <r>
    <x v="7"/>
    <n v="0"/>
    <n v="5"/>
    <n v="5"/>
  </r>
  <r>
    <x v="1"/>
    <n v="0"/>
    <n v="15"/>
    <n v="15"/>
  </r>
  <r>
    <x v="0"/>
    <n v="5"/>
    <n v="79"/>
    <n v="84"/>
  </r>
  <r>
    <x v="0"/>
    <n v="6"/>
    <n v="171"/>
    <n v="177"/>
  </r>
  <r>
    <x v="0"/>
    <n v="4"/>
    <n v="98"/>
    <n v="102"/>
  </r>
  <r>
    <x v="0"/>
    <n v="6"/>
    <n v="34"/>
    <n v="40"/>
  </r>
  <r>
    <x v="7"/>
    <n v="3"/>
    <n v="43"/>
    <n v="46"/>
  </r>
  <r>
    <x v="5"/>
    <n v="11"/>
    <n v="52"/>
    <n v="63"/>
  </r>
  <r>
    <x v="6"/>
    <n v="6"/>
    <n v="54"/>
    <n v="60"/>
  </r>
  <r>
    <x v="6"/>
    <n v="2"/>
    <n v="43"/>
    <n v="45"/>
  </r>
  <r>
    <x v="8"/>
    <n v="7"/>
    <n v="50"/>
    <n v="57"/>
  </r>
  <r>
    <x v="2"/>
    <n v="4"/>
    <n v="66"/>
    <n v="70"/>
  </r>
  <r>
    <x v="2"/>
    <n v="6"/>
    <n v="178"/>
    <n v="184"/>
  </r>
  <r>
    <x v="5"/>
    <n v="8"/>
    <n v="145"/>
    <n v="153"/>
  </r>
  <r>
    <x v="8"/>
    <n v="5"/>
    <n v="101"/>
    <n v="106"/>
  </r>
  <r>
    <x v="5"/>
    <n v="1"/>
    <n v="80"/>
    <n v="81"/>
  </r>
  <r>
    <x v="8"/>
    <n v="6"/>
    <n v="53"/>
    <n v="59"/>
  </r>
  <r>
    <x v="6"/>
    <n v="3"/>
    <n v="32"/>
    <n v="35"/>
  </r>
  <r>
    <x v="2"/>
    <n v="3"/>
    <n v="21"/>
    <n v="24"/>
  </r>
  <r>
    <x v="3"/>
    <n v="3"/>
    <n v="6"/>
    <n v="9"/>
  </r>
  <r>
    <x v="8"/>
    <n v="0"/>
    <n v="5"/>
    <n v="5"/>
  </r>
  <r>
    <x v="6"/>
    <n v="0"/>
    <n v="2"/>
    <n v="2"/>
  </r>
  <r>
    <x v="14"/>
    <n v="0"/>
    <n v="1"/>
    <n v="1"/>
  </r>
  <r>
    <x v="6"/>
    <n v="0"/>
    <n v="9"/>
    <n v="9"/>
  </r>
  <r>
    <x v="14"/>
    <n v="1"/>
    <n v="35"/>
    <n v="36"/>
  </r>
  <r>
    <x v="6"/>
    <n v="5"/>
    <n v="103"/>
    <n v="108"/>
  </r>
  <r>
    <x v="7"/>
    <n v="5"/>
    <n v="233"/>
    <n v="238"/>
  </r>
  <r>
    <x v="1"/>
    <n v="10"/>
    <n v="134"/>
    <n v="144"/>
  </r>
  <r>
    <x v="14"/>
    <n v="6"/>
    <n v="49"/>
    <n v="55"/>
  </r>
  <r>
    <x v="7"/>
    <n v="6"/>
    <n v="55"/>
    <n v="61"/>
  </r>
  <r>
    <x v="1"/>
    <n v="21"/>
    <n v="85"/>
    <n v="106"/>
  </r>
  <r>
    <x v="7"/>
    <n v="21"/>
    <n v="72"/>
    <n v="93"/>
  </r>
  <r>
    <x v="0"/>
    <n v="11"/>
    <n v="57"/>
    <n v="68"/>
  </r>
  <r>
    <x v="0"/>
    <n v="21"/>
    <n v="63"/>
    <n v="84"/>
  </r>
  <r>
    <x v="0"/>
    <n v="14"/>
    <n v="102"/>
    <n v="116"/>
  </r>
  <r>
    <x v="0"/>
    <n v="14"/>
    <n v="208"/>
    <n v="222"/>
  </r>
  <r>
    <x v="1"/>
    <n v="7"/>
    <n v="218"/>
    <n v="225"/>
  </r>
  <r>
    <x v="8"/>
    <n v="13"/>
    <n v="133"/>
    <n v="146"/>
  </r>
  <r>
    <x v="5"/>
    <n v="16"/>
    <n v="103"/>
    <n v="119"/>
  </r>
  <r>
    <x v="5"/>
    <n v="5"/>
    <n v="40"/>
    <n v="45"/>
  </r>
  <r>
    <x v="8"/>
    <n v="4"/>
    <n v="49"/>
    <n v="53"/>
  </r>
  <r>
    <x v="8"/>
    <n v="3"/>
    <n v="37"/>
    <n v="40"/>
  </r>
  <r>
    <x v="7"/>
    <n v="3"/>
    <n v="14"/>
    <n v="17"/>
  </r>
  <r>
    <x v="7"/>
    <n v="0"/>
    <n v="5"/>
    <n v="5"/>
  </r>
  <r>
    <x v="5"/>
    <n v="3"/>
    <n v="7"/>
    <n v="10"/>
  </r>
  <r>
    <x v="3"/>
    <n v="0"/>
    <n v="1"/>
    <n v="1"/>
  </r>
  <r>
    <x v="3"/>
    <n v="0"/>
    <n v="8"/>
    <n v="8"/>
  </r>
  <r>
    <x v="4"/>
    <n v="1"/>
    <n v="29"/>
    <n v="30"/>
  </r>
  <r>
    <x v="4"/>
    <n v="3"/>
    <n v="69"/>
    <n v="72"/>
  </r>
  <r>
    <x v="4"/>
    <n v="3"/>
    <n v="55"/>
    <n v="58"/>
  </r>
  <r>
    <x v="3"/>
    <n v="2"/>
    <n v="26"/>
    <n v="28"/>
  </r>
  <r>
    <x v="9"/>
    <n v="6"/>
    <n v="35"/>
    <n v="41"/>
  </r>
  <r>
    <x v="9"/>
    <n v="7"/>
    <n v="41"/>
    <n v="48"/>
  </r>
  <r>
    <x v="9"/>
    <n v="4"/>
    <n v="43"/>
    <n v="47"/>
  </r>
  <r>
    <x v="11"/>
    <n v="0"/>
    <n v="36"/>
    <n v="36"/>
  </r>
  <r>
    <x v="17"/>
    <n v="1"/>
    <n v="42"/>
    <n v="43"/>
  </r>
  <r>
    <x v="9"/>
    <n v="1"/>
    <n v="35"/>
    <n v="36"/>
  </r>
  <r>
    <x v="11"/>
    <n v="0"/>
    <n v="26"/>
    <n v="26"/>
  </r>
  <r>
    <x v="5"/>
    <n v="1"/>
    <n v="23"/>
    <n v="24"/>
  </r>
  <r>
    <x v="14"/>
    <n v="2"/>
    <n v="82"/>
    <n v="84"/>
  </r>
  <r>
    <x v="1"/>
    <n v="3"/>
    <n v="101"/>
    <n v="104"/>
  </r>
  <r>
    <x v="1"/>
    <n v="3"/>
    <n v="76"/>
    <n v="79"/>
  </r>
  <r>
    <x v="1"/>
    <n v="4"/>
    <n v="55"/>
    <n v="59"/>
  </r>
  <r>
    <x v="1"/>
    <n v="2"/>
    <n v="36"/>
    <n v="38"/>
  </r>
  <r>
    <x v="1"/>
    <n v="0"/>
    <n v="27"/>
    <n v="27"/>
  </r>
  <r>
    <x v="8"/>
    <n v="0"/>
    <n v="16"/>
    <n v="16"/>
  </r>
  <r>
    <x v="7"/>
    <n v="0"/>
    <n v="9"/>
    <n v="9"/>
  </r>
  <r>
    <x v="7"/>
    <n v="1"/>
    <n v="2"/>
    <n v="3"/>
  </r>
  <r>
    <x v="8"/>
    <n v="0"/>
    <n v="2"/>
    <n v="2"/>
  </r>
  <r>
    <x v="14"/>
    <n v="1"/>
    <n v="0"/>
    <n v="1"/>
  </r>
  <r>
    <x v="14"/>
    <n v="0"/>
    <n v="4"/>
    <n v="4"/>
  </r>
  <r>
    <x v="7"/>
    <n v="0"/>
    <n v="16"/>
    <n v="16"/>
  </r>
  <r>
    <x v="1"/>
    <n v="2"/>
    <n v="58"/>
    <n v="60"/>
  </r>
  <r>
    <x v="1"/>
    <n v="2"/>
    <n v="155"/>
    <n v="157"/>
  </r>
  <r>
    <x v="1"/>
    <n v="6"/>
    <n v="95"/>
    <n v="101"/>
  </r>
  <r>
    <x v="14"/>
    <n v="0"/>
    <n v="49"/>
    <n v="49"/>
  </r>
  <r>
    <x v="14"/>
    <n v="0"/>
    <n v="30"/>
    <n v="30"/>
  </r>
  <r>
    <x v="14"/>
    <n v="1"/>
    <n v="28"/>
    <n v="29"/>
  </r>
  <r>
    <x v="14"/>
    <n v="0"/>
    <n v="31"/>
    <n v="31"/>
  </r>
  <r>
    <x v="0"/>
    <n v="2"/>
    <n v="36"/>
    <n v="38"/>
  </r>
  <r>
    <x v="0"/>
    <n v="1"/>
    <n v="40"/>
    <n v="41"/>
  </r>
  <r>
    <x v="0"/>
    <n v="10"/>
    <n v="70"/>
    <n v="80"/>
  </r>
  <r>
    <x v="7"/>
    <n v="2"/>
    <n v="147"/>
    <n v="149"/>
  </r>
  <r>
    <x v="5"/>
    <n v="2"/>
    <n v="107"/>
    <n v="109"/>
  </r>
  <r>
    <x v="7"/>
    <n v="5"/>
    <n v="84"/>
    <n v="89"/>
  </r>
  <r>
    <x v="5"/>
    <n v="1"/>
    <n v="61"/>
    <n v="62"/>
  </r>
  <r>
    <x v="7"/>
    <n v="1"/>
    <n v="57"/>
    <n v="58"/>
  </r>
  <r>
    <x v="11"/>
    <n v="0"/>
    <n v="26"/>
    <n v="26"/>
  </r>
  <r>
    <x v="6"/>
    <n v="1"/>
    <n v="22"/>
    <n v="23"/>
  </r>
  <r>
    <x v="11"/>
    <n v="2"/>
    <n v="26"/>
    <n v="28"/>
  </r>
  <r>
    <x v="5"/>
    <n v="0"/>
    <n v="20"/>
    <n v="20"/>
  </r>
  <r>
    <x v="8"/>
    <n v="0"/>
    <n v="15"/>
    <n v="15"/>
  </r>
  <r>
    <x v="7"/>
    <n v="3"/>
    <n v="5"/>
    <n v="8"/>
  </r>
  <r>
    <x v="14"/>
    <n v="1"/>
    <n v="2"/>
    <n v="3"/>
  </r>
  <r>
    <x v="7"/>
    <n v="0"/>
    <n v="2"/>
    <n v="2"/>
  </r>
  <r>
    <x v="14"/>
    <n v="1"/>
    <n v="4"/>
    <n v="5"/>
  </r>
  <r>
    <x v="8"/>
    <n v="3"/>
    <n v="31"/>
    <n v="34"/>
  </r>
  <r>
    <x v="1"/>
    <n v="0"/>
    <n v="34"/>
    <n v="34"/>
  </r>
  <r>
    <x v="14"/>
    <n v="4"/>
    <n v="51"/>
    <n v="55"/>
  </r>
  <r>
    <x v="7"/>
    <n v="4"/>
    <n v="60"/>
    <n v="64"/>
  </r>
  <r>
    <x v="5"/>
    <n v="12"/>
    <n v="66"/>
    <n v="78"/>
  </r>
  <r>
    <x v="8"/>
    <n v="9"/>
    <n v="56"/>
    <n v="65"/>
  </r>
  <r>
    <x v="7"/>
    <n v="10"/>
    <n v="89"/>
    <n v="99"/>
  </r>
  <r>
    <x v="2"/>
    <n v="22"/>
    <n v="98"/>
    <n v="120"/>
  </r>
  <r>
    <x v="8"/>
    <n v="19"/>
    <n v="88"/>
    <n v="107"/>
  </r>
  <r>
    <x v="0"/>
    <n v="9"/>
    <n v="82"/>
    <n v="91"/>
  </r>
  <r>
    <x v="7"/>
    <n v="9"/>
    <n v="59"/>
    <n v="68"/>
  </r>
  <r>
    <x v="2"/>
    <n v="6"/>
    <n v="52"/>
    <n v="58"/>
  </r>
  <r>
    <x v="1"/>
    <n v="1"/>
    <n v="42"/>
    <n v="43"/>
  </r>
  <r>
    <x v="1"/>
    <n v="1"/>
    <n v="35"/>
    <n v="36"/>
  </r>
  <r>
    <x v="1"/>
    <n v="4"/>
    <n v="28"/>
    <n v="32"/>
  </r>
  <r>
    <x v="1"/>
    <n v="3"/>
    <n v="30"/>
    <n v="33"/>
  </r>
  <r>
    <x v="14"/>
    <n v="0"/>
    <n v="33"/>
    <n v="33"/>
  </r>
  <r>
    <x v="0"/>
    <n v="7"/>
    <n v="22"/>
    <n v="29"/>
  </r>
  <r>
    <x v="0"/>
    <n v="1"/>
    <n v="10"/>
    <n v="11"/>
  </r>
  <r>
    <x v="0"/>
    <n v="1"/>
    <n v="7"/>
    <n v="8"/>
  </r>
  <r>
    <x v="0"/>
    <n v="0"/>
    <n v="1"/>
    <n v="1"/>
  </r>
  <r>
    <x v="0"/>
    <n v="0"/>
    <n v="3"/>
    <n v="3"/>
  </r>
  <r>
    <x v="0"/>
    <n v="0"/>
    <n v="3"/>
    <n v="3"/>
  </r>
  <r>
    <x v="0"/>
    <n v="1"/>
    <n v="11"/>
    <n v="12"/>
  </r>
  <r>
    <x v="0"/>
    <n v="4"/>
    <n v="34"/>
    <n v="38"/>
  </r>
  <r>
    <x v="0"/>
    <n v="7"/>
    <n v="57"/>
    <n v="64"/>
  </r>
  <r>
    <x v="0"/>
    <n v="9"/>
    <n v="50"/>
    <n v="59"/>
  </r>
  <r>
    <x v="14"/>
    <n v="10"/>
    <n v="87"/>
    <n v="97"/>
  </r>
  <r>
    <x v="14"/>
    <n v="13"/>
    <n v="71"/>
    <n v="84"/>
  </r>
  <r>
    <x v="1"/>
    <n v="18"/>
    <n v="104"/>
    <n v="122"/>
  </r>
  <r>
    <x v="0"/>
    <n v="14"/>
    <n v="95"/>
    <n v="109"/>
  </r>
  <r>
    <x v="0"/>
    <n v="19"/>
    <n v="104"/>
    <n v="123"/>
  </r>
  <r>
    <x v="5"/>
    <n v="6"/>
    <n v="71"/>
    <n v="77"/>
  </r>
  <r>
    <x v="8"/>
    <n v="8"/>
    <n v="57"/>
    <n v="65"/>
  </r>
  <r>
    <x v="5"/>
    <n v="9"/>
    <n v="46"/>
    <n v="55"/>
  </r>
  <r>
    <x v="14"/>
    <n v="3"/>
    <n v="30"/>
    <n v="33"/>
  </r>
  <r>
    <x v="8"/>
    <n v="3"/>
    <n v="25"/>
    <n v="28"/>
  </r>
  <r>
    <x v="5"/>
    <n v="2"/>
    <n v="19"/>
    <n v="21"/>
  </r>
  <r>
    <x v="3"/>
    <n v="5"/>
    <n v="16"/>
    <n v="21"/>
  </r>
  <r>
    <x v="6"/>
    <n v="1"/>
    <n v="6"/>
    <n v="7"/>
  </r>
  <r>
    <x v="2"/>
    <n v="2"/>
    <n v="5"/>
    <n v="7"/>
  </r>
  <r>
    <x v="5"/>
    <n v="0"/>
    <n v="1"/>
    <n v="1"/>
  </r>
  <r>
    <x v="5"/>
    <n v="0"/>
    <n v="2"/>
    <n v="2"/>
  </r>
  <r>
    <x v="6"/>
    <n v="0"/>
    <n v="2"/>
    <n v="2"/>
  </r>
  <r>
    <x v="3"/>
    <n v="0"/>
    <n v="8"/>
    <n v="8"/>
  </r>
  <r>
    <x v="9"/>
    <n v="0"/>
    <n v="37"/>
    <n v="37"/>
  </r>
  <r>
    <x v="3"/>
    <n v="1"/>
    <n v="71"/>
    <n v="72"/>
  </r>
  <r>
    <x v="3"/>
    <n v="3"/>
    <n v="182"/>
    <n v="185"/>
  </r>
  <r>
    <x v="4"/>
    <n v="0"/>
    <n v="112"/>
    <n v="112"/>
  </r>
  <r>
    <x v="5"/>
    <n v="1"/>
    <n v="68"/>
    <n v="69"/>
  </r>
  <r>
    <x v="5"/>
    <n v="2"/>
    <n v="46"/>
    <n v="48"/>
  </r>
  <r>
    <x v="14"/>
    <n v="6"/>
    <n v="62"/>
    <n v="68"/>
  </r>
  <r>
    <x v="0"/>
    <n v="2"/>
    <n v="52"/>
    <n v="54"/>
  </r>
  <r>
    <x v="7"/>
    <n v="1"/>
    <n v="85"/>
    <n v="86"/>
  </r>
  <r>
    <x v="7"/>
    <n v="3"/>
    <n v="41"/>
    <n v="44"/>
  </r>
  <r>
    <x v="5"/>
    <n v="3"/>
    <n v="83"/>
    <n v="86"/>
  </r>
  <r>
    <x v="5"/>
    <n v="6"/>
    <n v="155"/>
    <n v="161"/>
  </r>
  <r>
    <x v="6"/>
    <n v="3"/>
    <n v="153"/>
    <n v="156"/>
  </r>
  <r>
    <x v="14"/>
    <n v="3"/>
    <n v="108"/>
    <n v="111"/>
  </r>
  <r>
    <x v="8"/>
    <n v="0"/>
    <n v="78"/>
    <n v="78"/>
  </r>
  <r>
    <x v="1"/>
    <n v="3"/>
    <n v="53"/>
    <n v="56"/>
  </r>
  <r>
    <x v="14"/>
    <n v="0"/>
    <n v="34"/>
    <n v="34"/>
  </r>
  <r>
    <x v="1"/>
    <n v="2"/>
    <n v="15"/>
    <n v="17"/>
  </r>
  <r>
    <x v="14"/>
    <n v="2"/>
    <n v="6"/>
    <n v="8"/>
  </r>
  <r>
    <x v="14"/>
    <n v="0"/>
    <n v="3"/>
    <n v="3"/>
  </r>
  <r>
    <x v="0"/>
    <n v="0"/>
    <n v="2"/>
    <n v="2"/>
  </r>
  <r>
    <x v="0"/>
    <n v="0"/>
    <n v="2"/>
    <n v="2"/>
  </r>
  <r>
    <x v="0"/>
    <n v="0"/>
    <n v="3"/>
    <n v="3"/>
  </r>
  <r>
    <x v="0"/>
    <n v="0"/>
    <n v="22"/>
    <n v="22"/>
  </r>
  <r>
    <x v="0"/>
    <n v="0"/>
    <n v="52"/>
    <n v="52"/>
  </r>
  <r>
    <x v="0"/>
    <n v="3"/>
    <n v="132"/>
    <n v="135"/>
  </r>
  <r>
    <x v="0"/>
    <n v="2"/>
    <n v="114"/>
    <n v="116"/>
  </r>
  <r>
    <x v="0"/>
    <n v="0"/>
    <n v="47"/>
    <n v="47"/>
  </r>
  <r>
    <x v="0"/>
    <n v="2"/>
    <n v="49"/>
    <n v="51"/>
  </r>
  <r>
    <x v="0"/>
    <n v="2"/>
    <n v="53"/>
    <n v="55"/>
  </r>
  <r>
    <x v="0"/>
    <n v="3"/>
    <n v="49"/>
    <n v="52"/>
  </r>
  <r>
    <x v="1"/>
    <n v="5"/>
    <n v="49"/>
    <n v="54"/>
  </r>
  <r>
    <x v="0"/>
    <n v="7"/>
    <n v="45"/>
    <n v="52"/>
  </r>
  <r>
    <x v="7"/>
    <n v="3"/>
    <n v="61"/>
    <n v="64"/>
  </r>
  <r>
    <x v="0"/>
    <n v="4"/>
    <n v="172"/>
    <n v="176"/>
  </r>
  <r>
    <x v="14"/>
    <n v="3"/>
    <n v="165"/>
    <n v="168"/>
  </r>
  <r>
    <x v="7"/>
    <n v="3"/>
    <n v="105"/>
    <n v="108"/>
  </r>
  <r>
    <x v="7"/>
    <n v="5"/>
    <n v="69"/>
    <n v="74"/>
  </r>
  <r>
    <x v="7"/>
    <n v="0"/>
    <n v="64"/>
    <n v="64"/>
  </r>
  <r>
    <x v="1"/>
    <n v="2"/>
    <n v="34"/>
    <n v="36"/>
  </r>
  <r>
    <x v="5"/>
    <n v="1"/>
    <n v="15"/>
    <n v="16"/>
  </r>
  <r>
    <x v="14"/>
    <n v="0"/>
    <n v="2"/>
    <n v="2"/>
  </r>
  <r>
    <x v="5"/>
    <n v="0"/>
    <n v="3"/>
    <n v="3"/>
  </r>
  <r>
    <x v="7"/>
    <n v="4"/>
    <n v="0"/>
    <n v="4"/>
  </r>
  <r>
    <x v="7"/>
    <n v="0"/>
    <n v="1"/>
    <n v="1"/>
  </r>
  <r>
    <x v="3"/>
    <n v="0"/>
    <n v="1"/>
    <n v="1"/>
  </r>
  <r>
    <x v="14"/>
    <n v="0"/>
    <n v="3"/>
    <n v="3"/>
  </r>
  <r>
    <x v="14"/>
    <n v="1"/>
    <n v="17"/>
    <n v="18"/>
  </r>
  <r>
    <x v="6"/>
    <n v="1"/>
    <n v="48"/>
    <n v="49"/>
  </r>
  <r>
    <x v="6"/>
    <n v="1"/>
    <n v="154"/>
    <n v="155"/>
  </r>
  <r>
    <x v="1"/>
    <n v="4"/>
    <n v="119"/>
    <n v="123"/>
  </r>
  <r>
    <x v="0"/>
    <n v="2"/>
    <n v="59"/>
    <n v="61"/>
  </r>
  <r>
    <x v="5"/>
    <n v="5"/>
    <n v="47"/>
    <n v="52"/>
  </r>
  <r>
    <x v="6"/>
    <n v="3"/>
    <n v="61"/>
    <n v="64"/>
  </r>
  <r>
    <x v="8"/>
    <n v="1"/>
    <n v="74"/>
    <n v="75"/>
  </r>
  <r>
    <x v="13"/>
    <n v="2"/>
    <n v="61"/>
    <n v="63"/>
  </r>
  <r>
    <x v="9"/>
    <n v="10"/>
    <n v="66"/>
    <n v="76"/>
  </r>
  <r>
    <x v="4"/>
    <n v="8"/>
    <n v="95"/>
    <n v="103"/>
  </r>
  <r>
    <x v="18"/>
    <n v="7"/>
    <n v="183"/>
    <n v="190"/>
  </r>
  <r>
    <x v="16"/>
    <n v="7"/>
    <n v="175"/>
    <n v="182"/>
  </r>
  <r>
    <x v="15"/>
    <n v="3"/>
    <n v="88"/>
    <n v="91"/>
  </r>
  <r>
    <x v="16"/>
    <n v="4"/>
    <n v="71"/>
    <n v="75"/>
  </r>
  <r>
    <x v="9"/>
    <n v="1"/>
    <n v="62"/>
    <n v="63"/>
  </r>
  <r>
    <x v="2"/>
    <n v="5"/>
    <n v="35"/>
    <n v="40"/>
  </r>
  <r>
    <x v="10"/>
    <n v="3"/>
    <n v="29"/>
    <n v="32"/>
  </r>
  <r>
    <x v="10"/>
    <n v="1"/>
    <n v="11"/>
    <n v="12"/>
  </r>
  <r>
    <x v="18"/>
    <n v="0"/>
    <n v="5"/>
    <n v="5"/>
  </r>
  <r>
    <x v="2"/>
    <n v="0"/>
    <n v="2"/>
    <n v="2"/>
  </r>
  <r>
    <x v="2"/>
    <n v="0"/>
    <n v="1"/>
    <n v="1"/>
  </r>
  <r>
    <x v="4"/>
    <n v="0"/>
    <n v="2"/>
    <n v="2"/>
  </r>
  <r>
    <x v="11"/>
    <n v="0"/>
    <n v="39"/>
    <n v="39"/>
  </r>
  <r>
    <x v="9"/>
    <n v="1"/>
    <n v="86"/>
    <n v="87"/>
  </r>
  <r>
    <x v="11"/>
    <n v="4"/>
    <n v="184"/>
    <n v="188"/>
  </r>
  <r>
    <x v="4"/>
    <n v="6"/>
    <n v="127"/>
    <n v="133"/>
  </r>
  <r>
    <x v="9"/>
    <n v="2"/>
    <n v="50"/>
    <n v="52"/>
  </r>
  <r>
    <x v="10"/>
    <n v="9"/>
    <n v="55"/>
    <n v="64"/>
  </r>
  <r>
    <x v="11"/>
    <n v="2"/>
    <n v="67"/>
    <n v="69"/>
  </r>
  <r>
    <x v="12"/>
    <n v="4"/>
    <n v="47"/>
    <n v="51"/>
  </r>
  <r>
    <x v="13"/>
    <n v="4"/>
    <n v="43"/>
    <n v="47"/>
  </r>
  <r>
    <x v="9"/>
    <n v="4"/>
    <n v="56"/>
    <n v="60"/>
  </r>
  <r>
    <x v="2"/>
    <n v="5"/>
    <n v="73"/>
    <n v="78"/>
  </r>
  <r>
    <x v="5"/>
    <n v="5"/>
    <n v="170"/>
    <n v="175"/>
  </r>
  <r>
    <x v="8"/>
    <n v="2"/>
    <n v="145"/>
    <n v="147"/>
  </r>
  <r>
    <x v="0"/>
    <n v="4"/>
    <n v="92"/>
    <n v="96"/>
  </r>
  <r>
    <x v="1"/>
    <n v="1"/>
    <n v="108"/>
    <n v="109"/>
  </r>
  <r>
    <x v="14"/>
    <n v="1"/>
    <n v="53"/>
    <n v="54"/>
  </r>
  <r>
    <x v="1"/>
    <n v="2"/>
    <n v="39"/>
    <n v="41"/>
  </r>
  <r>
    <x v="14"/>
    <n v="4"/>
    <n v="34"/>
    <n v="38"/>
  </r>
  <r>
    <x v="0"/>
    <n v="3"/>
    <n v="10"/>
    <n v="13"/>
  </r>
  <r>
    <x v="0"/>
    <n v="0"/>
    <n v="7"/>
    <n v="7"/>
  </r>
  <r>
    <x v="14"/>
    <n v="0"/>
    <n v="1"/>
    <n v="1"/>
  </r>
  <r>
    <x v="14"/>
    <n v="0"/>
    <n v="1"/>
    <n v="1"/>
  </r>
  <r>
    <x v="7"/>
    <n v="0"/>
    <n v="7"/>
    <n v="7"/>
  </r>
  <r>
    <x v="0"/>
    <n v="2"/>
    <n v="26"/>
    <n v="28"/>
  </r>
  <r>
    <x v="0"/>
    <n v="0"/>
    <n v="87"/>
    <n v="87"/>
  </r>
  <r>
    <x v="7"/>
    <n v="3"/>
    <n v="217"/>
    <n v="220"/>
  </r>
  <r>
    <x v="7"/>
    <n v="3"/>
    <n v="124"/>
    <n v="127"/>
  </r>
  <r>
    <x v="7"/>
    <n v="5"/>
    <n v="46"/>
    <n v="51"/>
  </r>
  <r>
    <x v="8"/>
    <n v="3"/>
    <n v="61"/>
    <n v="64"/>
  </r>
  <r>
    <x v="8"/>
    <n v="8"/>
    <n v="78"/>
    <n v="86"/>
  </r>
  <r>
    <x v="6"/>
    <n v="9"/>
    <n v="73"/>
    <n v="82"/>
  </r>
  <r>
    <x v="8"/>
    <n v="15"/>
    <n v="76"/>
    <n v="91"/>
  </r>
  <r>
    <x v="2"/>
    <n v="9"/>
    <n v="81"/>
    <n v="90"/>
  </r>
  <r>
    <x v="6"/>
    <n v="8"/>
    <n v="91"/>
    <n v="99"/>
  </r>
  <r>
    <x v="7"/>
    <n v="10"/>
    <n v="195"/>
    <n v="205"/>
  </r>
  <r>
    <x v="14"/>
    <n v="3"/>
    <n v="152"/>
    <n v="155"/>
  </r>
  <r>
    <x v="7"/>
    <n v="1"/>
    <n v="102"/>
    <n v="103"/>
  </r>
  <r>
    <x v="8"/>
    <n v="2"/>
    <n v="69"/>
    <n v="71"/>
  </r>
  <r>
    <x v="8"/>
    <n v="2"/>
    <n v="41"/>
    <n v="43"/>
  </r>
  <r>
    <x v="8"/>
    <n v="1"/>
    <n v="45"/>
    <n v="46"/>
  </r>
  <r>
    <x v="7"/>
    <n v="1"/>
    <n v="30"/>
    <n v="31"/>
  </r>
  <r>
    <x v="8"/>
    <n v="3"/>
    <n v="36"/>
    <n v="39"/>
  </r>
  <r>
    <x v="8"/>
    <n v="1"/>
    <n v="17"/>
    <n v="18"/>
  </r>
  <r>
    <x v="8"/>
    <n v="5"/>
    <n v="12"/>
    <n v="17"/>
  </r>
  <r>
    <x v="8"/>
    <n v="1"/>
    <n v="10"/>
    <n v="11"/>
  </r>
  <r>
    <x v="7"/>
    <n v="0"/>
    <n v="8"/>
    <n v="8"/>
  </r>
  <r>
    <x v="1"/>
    <n v="0"/>
    <n v="9"/>
    <n v="9"/>
  </r>
  <r>
    <x v="0"/>
    <n v="0"/>
    <n v="4"/>
    <n v="4"/>
  </r>
  <r>
    <x v="1"/>
    <n v="0"/>
    <n v="4"/>
    <n v="4"/>
  </r>
  <r>
    <x v="1"/>
    <n v="0"/>
    <n v="10"/>
    <n v="10"/>
  </r>
  <r>
    <x v="1"/>
    <n v="3"/>
    <n v="17"/>
    <n v="20"/>
  </r>
  <r>
    <x v="7"/>
    <n v="3"/>
    <n v="31"/>
    <n v="34"/>
  </r>
  <r>
    <x v="7"/>
    <n v="1"/>
    <n v="46"/>
    <n v="47"/>
  </r>
  <r>
    <x v="8"/>
    <n v="10"/>
    <n v="42"/>
    <n v="52"/>
  </r>
  <r>
    <x v="8"/>
    <n v="10"/>
    <n v="62"/>
    <n v="72"/>
  </r>
  <r>
    <x v="0"/>
    <n v="5"/>
    <n v="50"/>
    <n v="55"/>
  </r>
  <r>
    <x v="0"/>
    <n v="11"/>
    <n v="49"/>
    <n v="60"/>
  </r>
  <r>
    <x v="7"/>
    <n v="8"/>
    <n v="63"/>
    <n v="71"/>
  </r>
  <r>
    <x v="3"/>
    <n v="14"/>
    <n v="64"/>
    <n v="78"/>
  </r>
  <r>
    <x v="10"/>
    <n v="2"/>
    <n v="81"/>
    <n v="83"/>
  </r>
  <r>
    <x v="10"/>
    <n v="6"/>
    <n v="78"/>
    <n v="84"/>
  </r>
  <r>
    <x v="2"/>
    <n v="5"/>
    <n v="64"/>
    <n v="69"/>
  </r>
  <r>
    <x v="5"/>
    <n v="3"/>
    <n v="53"/>
    <n v="56"/>
  </r>
  <r>
    <x v="7"/>
    <n v="2"/>
    <n v="43"/>
    <n v="45"/>
  </r>
  <r>
    <x v="6"/>
    <n v="7"/>
    <n v="52"/>
    <n v="59"/>
  </r>
  <r>
    <x v="5"/>
    <n v="2"/>
    <n v="37"/>
    <n v="39"/>
  </r>
  <r>
    <x v="12"/>
    <n v="4"/>
    <n v="40"/>
    <n v="44"/>
  </r>
  <r>
    <x v="9"/>
    <n v="0"/>
    <n v="20"/>
    <n v="20"/>
  </r>
  <r>
    <x v="1"/>
    <n v="3"/>
    <n v="10"/>
    <n v="13"/>
  </r>
  <r>
    <x v="11"/>
    <n v="0"/>
    <n v="2"/>
    <n v="2"/>
  </r>
  <r>
    <x v="6"/>
    <n v="0"/>
    <n v="1"/>
    <n v="1"/>
  </r>
  <r>
    <x v="6"/>
    <n v="0"/>
    <n v="1"/>
    <n v="1"/>
  </r>
  <r>
    <x v="8"/>
    <n v="0"/>
    <n v="8"/>
    <n v="8"/>
  </r>
  <r>
    <x v="14"/>
    <n v="2"/>
    <n v="21"/>
    <n v="23"/>
  </r>
  <r>
    <x v="14"/>
    <n v="7"/>
    <n v="38"/>
    <n v="45"/>
  </r>
  <r>
    <x v="2"/>
    <n v="15"/>
    <n v="74"/>
    <n v="89"/>
  </r>
  <r>
    <x v="2"/>
    <n v="28"/>
    <n v="89"/>
    <n v="117"/>
  </r>
  <r>
    <x v="0"/>
    <n v="48"/>
    <n v="126"/>
    <n v="174"/>
  </r>
  <r>
    <x v="0"/>
    <n v="47"/>
    <n v="135"/>
    <n v="182"/>
  </r>
  <r>
    <x v="1"/>
    <n v="47"/>
    <n v="114"/>
    <n v="161"/>
  </r>
  <r>
    <x v="1"/>
    <n v="52"/>
    <n v="130"/>
    <n v="182"/>
  </r>
  <r>
    <x v="14"/>
    <n v="42"/>
    <n v="115"/>
    <n v="157"/>
  </r>
  <r>
    <x v="0"/>
    <n v="24"/>
    <n v="97"/>
    <n v="121"/>
  </r>
  <r>
    <x v="8"/>
    <n v="13"/>
    <n v="65"/>
    <n v="78"/>
  </r>
  <r>
    <x v="7"/>
    <n v="1"/>
    <n v="20"/>
    <n v="21"/>
  </r>
  <r>
    <x v="14"/>
    <n v="5"/>
    <n v="21"/>
    <n v="26"/>
  </r>
  <r>
    <x v="0"/>
    <n v="5"/>
    <n v="22"/>
    <n v="27"/>
  </r>
  <r>
    <x v="0"/>
    <n v="5"/>
    <n v="57"/>
    <n v="62"/>
  </r>
  <r>
    <x v="0"/>
    <n v="4"/>
    <n v="26"/>
    <n v="30"/>
  </r>
  <r>
    <x v="0"/>
    <n v="1"/>
    <n v="14"/>
    <n v="15"/>
  </r>
  <r>
    <x v="0"/>
    <n v="1"/>
    <n v="4"/>
    <n v="5"/>
  </r>
  <r>
    <x v="0"/>
    <n v="0"/>
    <n v="3"/>
    <n v="3"/>
  </r>
  <r>
    <x v="0"/>
    <n v="0"/>
    <n v="1"/>
    <n v="1"/>
  </r>
  <r>
    <x v="0"/>
    <n v="1"/>
    <n v="1"/>
    <n v="2"/>
  </r>
  <r>
    <x v="0"/>
    <n v="1"/>
    <n v="9"/>
    <n v="10"/>
  </r>
  <r>
    <x v="0"/>
    <n v="1"/>
    <n v="29"/>
    <n v="30"/>
  </r>
  <r>
    <x v="0"/>
    <n v="6"/>
    <n v="89"/>
    <n v="95"/>
  </r>
  <r>
    <x v="0"/>
    <n v="7"/>
    <n v="223"/>
    <n v="230"/>
  </r>
  <r>
    <x v="0"/>
    <n v="3"/>
    <n v="115"/>
    <n v="118"/>
  </r>
  <r>
    <x v="14"/>
    <n v="6"/>
    <n v="49"/>
    <n v="55"/>
  </r>
  <r>
    <x v="1"/>
    <n v="11"/>
    <n v="36"/>
    <n v="47"/>
  </r>
  <r>
    <x v="0"/>
    <n v="7"/>
    <n v="59"/>
    <n v="66"/>
  </r>
  <r>
    <x v="1"/>
    <n v="10"/>
    <n v="54"/>
    <n v="64"/>
  </r>
  <r>
    <x v="1"/>
    <n v="8"/>
    <n v="52"/>
    <n v="60"/>
  </r>
  <r>
    <x v="1"/>
    <n v="4"/>
    <n v="46"/>
    <n v="50"/>
  </r>
  <r>
    <x v="7"/>
    <n v="16"/>
    <n v="98"/>
    <n v="114"/>
  </r>
  <r>
    <x v="8"/>
    <n v="9"/>
    <n v="207"/>
    <n v="216"/>
  </r>
  <r>
    <x v="7"/>
    <n v="5"/>
    <n v="170"/>
    <n v="175"/>
  </r>
  <r>
    <x v="0"/>
    <n v="5"/>
    <n v="123"/>
    <n v="128"/>
  </r>
  <r>
    <x v="14"/>
    <n v="6"/>
    <n v="82"/>
    <n v="88"/>
  </r>
  <r>
    <x v="0"/>
    <n v="3"/>
    <n v="75"/>
    <n v="78"/>
  </r>
  <r>
    <x v="1"/>
    <n v="3"/>
    <n v="34"/>
    <n v="37"/>
  </r>
  <r>
    <x v="0"/>
    <n v="6"/>
    <n v="19"/>
    <n v="25"/>
  </r>
  <r>
    <x v="0"/>
    <n v="4"/>
    <n v="6"/>
    <n v="10"/>
  </r>
  <r>
    <x v="0"/>
    <n v="0"/>
    <n v="4"/>
    <n v="4"/>
  </r>
  <r>
    <x v="14"/>
    <n v="1"/>
    <n v="1"/>
    <n v="2"/>
  </r>
  <r>
    <x v="8"/>
    <n v="0"/>
    <n v="1"/>
    <n v="1"/>
  </r>
  <r>
    <x v="8"/>
    <n v="0"/>
    <n v="3"/>
    <n v="3"/>
  </r>
  <r>
    <x v="9"/>
    <n v="0"/>
    <n v="2"/>
    <n v="2"/>
  </r>
  <r>
    <x v="9"/>
    <n v="0"/>
    <n v="39"/>
    <n v="39"/>
  </r>
  <r>
    <x v="12"/>
    <n v="3"/>
    <n v="97"/>
    <n v="100"/>
  </r>
  <r>
    <x v="15"/>
    <n v="7"/>
    <n v="236"/>
    <n v="243"/>
  </r>
  <r>
    <x v="15"/>
    <n v="7"/>
    <n v="128"/>
    <n v="135"/>
  </r>
  <r>
    <x v="16"/>
    <n v="4"/>
    <n v="44"/>
    <n v="48"/>
  </r>
  <r>
    <x v="17"/>
    <n v="1"/>
    <n v="49"/>
    <n v="50"/>
  </r>
  <r>
    <x v="15"/>
    <n v="2"/>
    <n v="63"/>
    <n v="65"/>
  </r>
  <r>
    <x v="10"/>
    <n v="2"/>
    <n v="48"/>
    <n v="50"/>
  </r>
  <r>
    <x v="12"/>
    <n v="3"/>
    <n v="61"/>
    <n v="64"/>
  </r>
  <r>
    <x v="13"/>
    <n v="6"/>
    <n v="45"/>
    <n v="51"/>
  </r>
  <r>
    <x v="18"/>
    <n v="4"/>
    <n v="79"/>
    <n v="83"/>
  </r>
  <r>
    <x v="19"/>
    <n v="4"/>
    <n v="172"/>
    <n v="176"/>
  </r>
  <r>
    <x v="13"/>
    <n v="1"/>
    <n v="151"/>
    <n v="152"/>
  </r>
  <r>
    <x v="17"/>
    <n v="1"/>
    <n v="100"/>
    <n v="101"/>
  </r>
  <r>
    <x v="9"/>
    <n v="3"/>
    <n v="53"/>
    <n v="56"/>
  </r>
  <r>
    <x v="17"/>
    <n v="8"/>
    <n v="46"/>
    <n v="54"/>
  </r>
  <r>
    <x v="11"/>
    <n v="0"/>
    <n v="29"/>
    <n v="29"/>
  </r>
  <r>
    <x v="9"/>
    <n v="3"/>
    <n v="9"/>
    <n v="12"/>
  </r>
  <r>
    <x v="11"/>
    <n v="0"/>
    <n v="17"/>
    <n v="17"/>
  </r>
  <r>
    <x v="6"/>
    <n v="0"/>
    <n v="7"/>
    <n v="7"/>
  </r>
  <r>
    <x v="3"/>
    <n v="1"/>
    <n v="2"/>
    <n v="3"/>
  </r>
  <r>
    <x v="7"/>
    <n v="0"/>
    <n v="2"/>
    <n v="2"/>
  </r>
  <r>
    <x v="14"/>
    <n v="0"/>
    <n v="7"/>
    <n v="7"/>
  </r>
  <r>
    <x v="0"/>
    <n v="0"/>
    <n v="43"/>
    <n v="43"/>
  </r>
  <r>
    <x v="14"/>
    <n v="4"/>
    <n v="95"/>
    <n v="99"/>
  </r>
  <r>
    <x v="0"/>
    <n v="1"/>
    <n v="198"/>
    <n v="199"/>
  </r>
  <r>
    <x v="8"/>
    <n v="4"/>
    <n v="119"/>
    <n v="123"/>
  </r>
  <r>
    <x v="0"/>
    <n v="8"/>
    <n v="51"/>
    <n v="59"/>
  </r>
  <r>
    <x v="8"/>
    <n v="1"/>
    <n v="40"/>
    <n v="41"/>
  </r>
  <r>
    <x v="6"/>
    <n v="4"/>
    <n v="57"/>
    <n v="61"/>
  </r>
  <r>
    <x v="2"/>
    <n v="2"/>
    <n v="67"/>
    <n v="69"/>
  </r>
  <r>
    <x v="4"/>
    <n v="2"/>
    <n v="56"/>
    <n v="58"/>
  </r>
  <r>
    <x v="3"/>
    <n v="3"/>
    <n v="61"/>
    <n v="64"/>
  </r>
  <r>
    <x v="2"/>
    <n v="7"/>
    <n v="72"/>
    <n v="79"/>
  </r>
  <r>
    <x v="2"/>
    <n v="9"/>
    <n v="157"/>
    <n v="166"/>
  </r>
  <r>
    <x v="4"/>
    <n v="2"/>
    <n v="168"/>
    <n v="170"/>
  </r>
  <r>
    <x v="2"/>
    <n v="1"/>
    <n v="87"/>
    <n v="88"/>
  </r>
  <r>
    <x v="8"/>
    <n v="0"/>
    <n v="84"/>
    <n v="84"/>
  </r>
  <r>
    <x v="8"/>
    <n v="0"/>
    <n v="83"/>
    <n v="83"/>
  </r>
  <r>
    <x v="8"/>
    <n v="4"/>
    <n v="42"/>
    <n v="46"/>
  </r>
  <r>
    <x v="5"/>
    <n v="0"/>
    <n v="37"/>
    <n v="37"/>
  </r>
  <r>
    <x v="5"/>
    <n v="0"/>
    <n v="16"/>
    <n v="16"/>
  </r>
  <r>
    <x v="7"/>
    <n v="0"/>
    <n v="7"/>
    <n v="7"/>
  </r>
  <r>
    <x v="7"/>
    <n v="0"/>
    <n v="3"/>
    <n v="3"/>
  </r>
  <r>
    <x v="6"/>
    <n v="0"/>
    <n v="1"/>
    <n v="1"/>
  </r>
  <r>
    <x v="6"/>
    <n v="0"/>
    <n v="6"/>
    <n v="6"/>
  </r>
  <r>
    <x v="3"/>
    <n v="0"/>
    <n v="26"/>
    <n v="26"/>
  </r>
  <r>
    <x v="12"/>
    <n v="0"/>
    <n v="99"/>
    <n v="99"/>
  </r>
  <r>
    <x v="9"/>
    <n v="5"/>
    <n v="173"/>
    <n v="178"/>
  </r>
  <r>
    <x v="11"/>
    <n v="1"/>
    <n v="121"/>
    <n v="122"/>
  </r>
  <r>
    <x v="4"/>
    <n v="1"/>
    <n v="34"/>
    <n v="35"/>
  </r>
  <r>
    <x v="11"/>
    <n v="1"/>
    <n v="44"/>
    <n v="45"/>
  </r>
  <r>
    <x v="13"/>
    <n v="4"/>
    <n v="65"/>
    <n v="69"/>
  </r>
  <r>
    <x v="4"/>
    <n v="3"/>
    <n v="59"/>
    <n v="62"/>
  </r>
  <r>
    <x v="3"/>
    <n v="6"/>
    <n v="42"/>
    <n v="48"/>
  </r>
  <r>
    <x v="2"/>
    <n v="0"/>
    <n v="50"/>
    <n v="50"/>
  </r>
  <r>
    <x v="4"/>
    <n v="4"/>
    <n v="76"/>
    <n v="80"/>
  </r>
  <r>
    <x v="5"/>
    <n v="6"/>
    <n v="159"/>
    <n v="165"/>
  </r>
  <r>
    <x v="7"/>
    <n v="3"/>
    <n v="157"/>
    <n v="160"/>
  </r>
  <r>
    <x v="14"/>
    <n v="2"/>
    <n v="110"/>
    <n v="112"/>
  </r>
  <r>
    <x v="1"/>
    <n v="4"/>
    <n v="93"/>
    <n v="97"/>
  </r>
  <r>
    <x v="0"/>
    <n v="2"/>
    <n v="70"/>
    <n v="72"/>
  </r>
  <r>
    <x v="0"/>
    <n v="4"/>
    <n v="47"/>
    <n v="51"/>
  </r>
  <r>
    <x v="14"/>
    <n v="1"/>
    <n v="33"/>
    <n v="34"/>
  </r>
  <r>
    <x v="14"/>
    <n v="2"/>
    <n v="12"/>
    <n v="14"/>
  </r>
  <r>
    <x v="1"/>
    <n v="1"/>
    <n v="6"/>
    <n v="7"/>
  </r>
  <r>
    <x v="1"/>
    <n v="0"/>
    <n v="3"/>
    <n v="3"/>
  </r>
  <r>
    <x v="1"/>
    <n v="0"/>
    <n v="4"/>
    <n v="4"/>
  </r>
  <r>
    <x v="0"/>
    <n v="1"/>
    <n v="23"/>
    <n v="24"/>
  </r>
  <r>
    <x v="0"/>
    <n v="1"/>
    <n v="73"/>
    <n v="74"/>
  </r>
  <r>
    <x v="8"/>
    <n v="4"/>
    <n v="212"/>
    <n v="216"/>
  </r>
  <r>
    <x v="6"/>
    <n v="8"/>
    <n v="132"/>
    <n v="140"/>
  </r>
  <r>
    <x v="5"/>
    <n v="5"/>
    <n v="39"/>
    <n v="44"/>
  </r>
  <r>
    <x v="7"/>
    <n v="12"/>
    <n v="52"/>
    <n v="64"/>
  </r>
  <r>
    <x v="7"/>
    <n v="7"/>
    <n v="64"/>
    <n v="71"/>
  </r>
  <r>
    <x v="5"/>
    <n v="21"/>
    <n v="89"/>
    <n v="110"/>
  </r>
  <r>
    <x v="2"/>
    <n v="17"/>
    <n v="67"/>
    <n v="84"/>
  </r>
  <r>
    <x v="8"/>
    <n v="12"/>
    <n v="62"/>
    <n v="74"/>
  </r>
  <r>
    <x v="5"/>
    <n v="14"/>
    <n v="111"/>
    <n v="125"/>
  </r>
  <r>
    <x v="0"/>
    <n v="18"/>
    <n v="193"/>
    <n v="211"/>
  </r>
  <r>
    <x v="0"/>
    <n v="9"/>
    <n v="165"/>
    <n v="174"/>
  </r>
  <r>
    <x v="0"/>
    <n v="7"/>
    <n v="94"/>
    <n v="101"/>
  </r>
  <r>
    <x v="7"/>
    <n v="2"/>
    <n v="61"/>
    <n v="63"/>
  </r>
  <r>
    <x v="7"/>
    <n v="1"/>
    <n v="46"/>
    <n v="47"/>
  </r>
  <r>
    <x v="1"/>
    <n v="2"/>
    <n v="41"/>
    <n v="43"/>
  </r>
  <r>
    <x v="0"/>
    <n v="5"/>
    <n v="48"/>
    <n v="53"/>
  </r>
  <r>
    <x v="1"/>
    <n v="3"/>
    <n v="27"/>
    <n v="30"/>
  </r>
  <r>
    <x v="0"/>
    <n v="2"/>
    <n v="22"/>
    <n v="24"/>
  </r>
  <r>
    <x v="0"/>
    <n v="2"/>
    <n v="13"/>
    <n v="15"/>
  </r>
  <r>
    <x v="0"/>
    <n v="3"/>
    <n v="7"/>
    <n v="10"/>
  </r>
  <r>
    <x v="1"/>
    <n v="0"/>
    <n v="4"/>
    <n v="4"/>
  </r>
  <r>
    <x v="1"/>
    <n v="0"/>
    <n v="1"/>
    <n v="1"/>
  </r>
  <r>
    <x v="5"/>
    <n v="1"/>
    <n v="1"/>
    <n v="2"/>
  </r>
  <r>
    <x v="14"/>
    <n v="2"/>
    <n v="9"/>
    <n v="11"/>
  </r>
  <r>
    <x v="7"/>
    <n v="2"/>
    <n v="28"/>
    <n v="30"/>
  </r>
  <r>
    <x v="7"/>
    <n v="5"/>
    <n v="38"/>
    <n v="43"/>
  </r>
  <r>
    <x v="2"/>
    <n v="13"/>
    <n v="71"/>
    <n v="84"/>
  </r>
  <r>
    <x v="9"/>
    <n v="30"/>
    <n v="84"/>
    <n v="114"/>
  </r>
  <r>
    <x v="17"/>
    <n v="27"/>
    <n v="93"/>
    <n v="120"/>
  </r>
  <r>
    <x v="12"/>
    <n v="32"/>
    <n v="103"/>
    <n v="135"/>
  </r>
  <r>
    <x v="3"/>
    <n v="30"/>
    <n v="90"/>
    <n v="120"/>
  </r>
  <r>
    <x v="12"/>
    <n v="47"/>
    <n v="127"/>
    <n v="174"/>
  </r>
  <r>
    <x v="12"/>
    <n v="42"/>
    <n v="103"/>
    <n v="145"/>
  </r>
  <r>
    <x v="18"/>
    <n v="24"/>
    <n v="113"/>
    <n v="137"/>
  </r>
  <r>
    <x v="9"/>
    <n v="4"/>
    <n v="60"/>
    <n v="64"/>
  </r>
  <r>
    <x v="8"/>
    <n v="2"/>
    <n v="39"/>
    <n v="41"/>
  </r>
  <r>
    <x v="6"/>
    <n v="1"/>
    <n v="39"/>
    <n v="40"/>
  </r>
  <r>
    <x v="0"/>
    <n v="9"/>
    <n v="42"/>
    <n v="51"/>
  </r>
  <r>
    <x v="1"/>
    <n v="6"/>
    <n v="39"/>
    <n v="45"/>
  </r>
  <r>
    <x v="7"/>
    <n v="1"/>
    <n v="31"/>
    <n v="32"/>
  </r>
  <r>
    <x v="14"/>
    <n v="5"/>
    <n v="34"/>
    <n v="39"/>
  </r>
  <r>
    <x v="1"/>
    <n v="1"/>
    <n v="23"/>
    <n v="24"/>
  </r>
  <r>
    <x v="1"/>
    <n v="1"/>
    <n v="19"/>
    <n v="20"/>
  </r>
  <r>
    <x v="14"/>
    <n v="4"/>
    <n v="8"/>
    <n v="12"/>
  </r>
  <r>
    <x v="8"/>
    <n v="0"/>
    <n v="2"/>
    <n v="2"/>
  </r>
  <r>
    <x v="7"/>
    <n v="2"/>
    <n v="3"/>
    <n v="5"/>
  </r>
  <r>
    <x v="0"/>
    <n v="0"/>
    <n v="3"/>
    <n v="3"/>
  </r>
  <r>
    <x v="5"/>
    <n v="1"/>
    <n v="11"/>
    <n v="12"/>
  </r>
  <r>
    <x v="6"/>
    <n v="12"/>
    <n v="35"/>
    <n v="47"/>
  </r>
  <r>
    <x v="9"/>
    <n v="19"/>
    <n v="86"/>
    <n v="105"/>
  </r>
  <r>
    <x v="10"/>
    <n v="26"/>
    <n v="86"/>
    <n v="112"/>
  </r>
  <r>
    <x v="17"/>
    <n v="58"/>
    <n v="94"/>
    <n v="152"/>
  </r>
  <r>
    <x v="11"/>
    <n v="62"/>
    <n v="92"/>
    <n v="154"/>
  </r>
  <r>
    <x v="12"/>
    <n v="51"/>
    <n v="110"/>
    <n v="161"/>
  </r>
  <r>
    <x v="4"/>
    <n v="40"/>
    <n v="122"/>
    <n v="162"/>
  </r>
  <r>
    <x v="9"/>
    <n v="28"/>
    <n v="106"/>
    <n v="134"/>
  </r>
  <r>
    <x v="9"/>
    <n v="30"/>
    <n v="95"/>
    <n v="125"/>
  </r>
  <r>
    <x v="4"/>
    <n v="17"/>
    <n v="78"/>
    <n v="95"/>
  </r>
  <r>
    <x v="3"/>
    <n v="11"/>
    <n v="50"/>
    <n v="61"/>
  </r>
  <r>
    <x v="9"/>
    <n v="15"/>
    <n v="32"/>
    <n v="47"/>
  </r>
  <r>
    <x v="11"/>
    <n v="6"/>
    <n v="45"/>
    <n v="51"/>
  </r>
  <r>
    <x v="4"/>
    <n v="5"/>
    <n v="31"/>
    <n v="36"/>
  </r>
  <r>
    <x v="11"/>
    <n v="3"/>
    <n v="27"/>
    <n v="30"/>
  </r>
  <r>
    <x v="11"/>
    <n v="3"/>
    <n v="8"/>
    <n v="11"/>
  </r>
  <r>
    <x v="11"/>
    <n v="1"/>
    <n v="6"/>
    <n v="7"/>
  </r>
  <r>
    <x v="4"/>
    <n v="0"/>
    <n v="2"/>
    <n v="2"/>
  </r>
  <r>
    <x v="6"/>
    <n v="1"/>
    <n v="1"/>
    <n v="2"/>
  </r>
  <r>
    <x v="3"/>
    <n v="0"/>
    <n v="2"/>
    <n v="2"/>
  </r>
  <r>
    <x v="3"/>
    <n v="0"/>
    <n v="3"/>
    <n v="3"/>
  </r>
  <r>
    <x v="4"/>
    <n v="1"/>
    <n v="25"/>
    <n v="26"/>
  </r>
  <r>
    <x v="4"/>
    <n v="2"/>
    <n v="96"/>
    <n v="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1-01-01T00:00:00"/>
    <s v="Sat"/>
    <n v="0"/>
    <b v="0"/>
    <n v="6"/>
    <n v="1"/>
    <s v="clear"/>
    <n v="0.24"/>
    <s v="hot"/>
    <n v="0.28789999999999999"/>
    <n v="0.81"/>
    <x v="0"/>
    <n v="0"/>
    <n v="3"/>
    <n v="13"/>
    <n v="16"/>
  </r>
  <r>
    <d v="2011-01-01T00:00:00"/>
    <s v="Sat"/>
    <n v="1"/>
    <b v="0"/>
    <n v="6"/>
    <n v="1"/>
    <s v="clear"/>
    <n v="0.22"/>
    <s v="moderate"/>
    <n v="0.2727"/>
    <n v="0.8"/>
    <x v="0"/>
    <n v="0"/>
    <n v="8"/>
    <n v="32"/>
    <n v="40"/>
  </r>
  <r>
    <d v="2011-01-01T00:00:00"/>
    <s v="Sat"/>
    <n v="2"/>
    <b v="0"/>
    <n v="6"/>
    <n v="1"/>
    <s v="clear"/>
    <n v="0.22"/>
    <s v="moderate"/>
    <n v="0.2727"/>
    <n v="0.8"/>
    <x v="0"/>
    <n v="0"/>
    <n v="5"/>
    <n v="27"/>
    <n v="32"/>
  </r>
  <r>
    <d v="2011-01-01T00:00:00"/>
    <s v="Sat"/>
    <n v="3"/>
    <b v="0"/>
    <n v="6"/>
    <n v="1"/>
    <s v="clear"/>
    <n v="0.24"/>
    <s v="hot"/>
    <n v="0.28789999999999999"/>
    <n v="0.75"/>
    <x v="0"/>
    <n v="0"/>
    <n v="3"/>
    <n v="10"/>
    <n v="13"/>
  </r>
  <r>
    <d v="2011-01-01T00:00:00"/>
    <s v="Sat"/>
    <n v="4"/>
    <b v="0"/>
    <n v="6"/>
    <n v="1"/>
    <s v="clear"/>
    <n v="0.24"/>
    <s v="hot"/>
    <n v="0.28789999999999999"/>
    <n v="0.75"/>
    <x v="0"/>
    <n v="0"/>
    <n v="0"/>
    <n v="1"/>
    <n v="1"/>
  </r>
  <r>
    <d v="2011-01-01T00:00:00"/>
    <s v="Sat"/>
    <n v="5"/>
    <b v="0"/>
    <n v="6"/>
    <n v="2"/>
    <s v="cloudy/mist"/>
    <n v="0.24"/>
    <s v="hot"/>
    <n v="0.2576"/>
    <n v="0.75"/>
    <x v="0"/>
    <n v="8.9599999999999999E-2"/>
    <n v="0"/>
    <n v="1"/>
    <n v="1"/>
  </r>
  <r>
    <d v="2011-01-01T00:00:00"/>
    <s v="Sat"/>
    <n v="6"/>
    <b v="0"/>
    <n v="6"/>
    <n v="1"/>
    <s v="clear"/>
    <n v="0.22"/>
    <s v="moderate"/>
    <n v="0.2727"/>
    <n v="0.8"/>
    <x v="0"/>
    <n v="0"/>
    <n v="2"/>
    <n v="0"/>
    <n v="2"/>
  </r>
  <r>
    <d v="2011-01-01T00:00:00"/>
    <s v="Sat"/>
    <n v="7"/>
    <b v="0"/>
    <n v="6"/>
    <n v="1"/>
    <s v="clear"/>
    <n v="0.2"/>
    <s v="moderate"/>
    <n v="0.2576"/>
    <n v="0.86"/>
    <x v="0"/>
    <n v="0"/>
    <n v="1"/>
    <n v="2"/>
    <n v="3"/>
  </r>
  <r>
    <d v="2011-01-01T00:00:00"/>
    <s v="Sat"/>
    <n v="8"/>
    <b v="0"/>
    <n v="6"/>
    <n v="1"/>
    <s v="clear"/>
    <n v="0.24"/>
    <s v="hot"/>
    <n v="0.19989999999999999"/>
    <n v="0.75"/>
    <x v="0"/>
    <n v="0"/>
    <n v="1"/>
    <n v="7"/>
    <n v="8"/>
  </r>
  <r>
    <d v="2011-01-01T00:00:00"/>
    <s v="Sat"/>
    <n v="9"/>
    <b v="0"/>
    <n v="6"/>
    <n v="1"/>
    <s v="clear"/>
    <n v="0.32"/>
    <s v="hot"/>
    <n v="0.34849999999999998"/>
    <n v="0.76"/>
    <x v="0"/>
    <n v="0"/>
    <n v="8"/>
    <n v="6"/>
    <n v="14"/>
  </r>
  <r>
    <d v="2011-01-01T00:00:00"/>
    <s v="Sat"/>
    <n v="10"/>
    <b v="0"/>
    <n v="6"/>
    <n v="1"/>
    <s v="clear"/>
    <n v="0.38"/>
    <s v="hot"/>
    <n v="0.39389999999999997"/>
    <n v="0.76"/>
    <x v="0"/>
    <n v="0.25369999999999998"/>
    <n v="12"/>
    <n v="24"/>
    <n v="36"/>
  </r>
  <r>
    <d v="2011-01-01T00:00:00"/>
    <s v="Sat"/>
    <n v="11"/>
    <b v="0"/>
    <n v="6"/>
    <n v="1"/>
    <s v="clear"/>
    <n v="0.36"/>
    <s v="hot"/>
    <n v="0.33329999999999999"/>
    <n v="0.81"/>
    <x v="0"/>
    <n v="0.28360000000000002"/>
    <n v="26"/>
    <n v="30"/>
    <n v="56"/>
  </r>
  <r>
    <d v="2011-01-01T00:00:00"/>
    <s v="Sat"/>
    <n v="12"/>
    <b v="0"/>
    <n v="6"/>
    <n v="1"/>
    <s v="clear"/>
    <n v="0.42"/>
    <s v="hot"/>
    <n v="0.42420000000000002"/>
    <n v="0.77"/>
    <x v="0"/>
    <n v="0.28360000000000002"/>
    <n v="29"/>
    <n v="55"/>
    <n v="84"/>
  </r>
  <r>
    <d v="2011-01-01T00:00:00"/>
    <s v="Sat"/>
    <n v="13"/>
    <b v="0"/>
    <n v="6"/>
    <n v="2"/>
    <s v="cloudy/mist"/>
    <n v="0.46"/>
    <s v="hot"/>
    <n v="0.45450000000000002"/>
    <n v="0.72"/>
    <x v="0"/>
    <n v="0.29849999999999999"/>
    <n v="47"/>
    <n v="47"/>
    <n v="94"/>
  </r>
  <r>
    <d v="2011-01-01T00:00:00"/>
    <s v="Sat"/>
    <n v="14"/>
    <b v="0"/>
    <n v="6"/>
    <n v="2"/>
    <s v="cloudy/mist"/>
    <n v="0.46"/>
    <s v="hot"/>
    <n v="0.45450000000000002"/>
    <n v="0.72"/>
    <x v="0"/>
    <n v="0.28360000000000002"/>
    <n v="35"/>
    <n v="71"/>
    <n v="106"/>
  </r>
  <r>
    <d v="2011-01-01T00:00:00"/>
    <s v="Sat"/>
    <n v="15"/>
    <b v="0"/>
    <n v="6"/>
    <n v="2"/>
    <s v="cloudy/mist"/>
    <n v="0.44"/>
    <s v="hot"/>
    <n v="0.43940000000000001"/>
    <n v="0.77"/>
    <x v="0"/>
    <n v="0.29849999999999999"/>
    <n v="40"/>
    <n v="70"/>
    <n v="110"/>
  </r>
  <r>
    <d v="2011-01-01T00:00:00"/>
    <s v="Sat"/>
    <n v="16"/>
    <b v="0"/>
    <n v="6"/>
    <n v="2"/>
    <s v="cloudy/mist"/>
    <n v="0.42"/>
    <s v="hot"/>
    <n v="0.42420000000000002"/>
    <n v="0.82"/>
    <x v="0"/>
    <n v="0.29849999999999999"/>
    <n v="41"/>
    <n v="52"/>
    <n v="93"/>
  </r>
  <r>
    <d v="2011-01-01T00:00:00"/>
    <s v="Sat"/>
    <n v="17"/>
    <b v="0"/>
    <n v="6"/>
    <n v="2"/>
    <s v="cloudy/mist"/>
    <n v="0.44"/>
    <s v="hot"/>
    <n v="0.19989999999999999"/>
    <n v="0.82"/>
    <x v="0"/>
    <n v="0.28360000000000002"/>
    <n v="15"/>
    <n v="52"/>
    <n v="67"/>
  </r>
  <r>
    <d v="2011-01-01T00:00:00"/>
    <s v="Sat"/>
    <n v="18"/>
    <b v="0"/>
    <n v="6"/>
    <n v="3"/>
    <s v="light rain"/>
    <n v="0.42"/>
    <s v="hot"/>
    <n v="0.42420000000000002"/>
    <n v="0.88"/>
    <x v="0"/>
    <n v="0.25369999999999998"/>
    <n v="9"/>
    <n v="26"/>
    <n v="35"/>
  </r>
  <r>
    <d v="2011-01-01T00:00:00"/>
    <s v="Sat"/>
    <n v="19"/>
    <b v="0"/>
    <n v="6"/>
    <n v="3"/>
    <s v="light rain"/>
    <n v="0.42"/>
    <s v="hot"/>
    <n v="0.42420000000000002"/>
    <n v="0.88"/>
    <x v="0"/>
    <n v="0.25369999999999998"/>
    <n v="6"/>
    <n v="31"/>
    <n v="37"/>
  </r>
  <r>
    <d v="2011-01-01T00:00:00"/>
    <s v="Sat"/>
    <n v="20"/>
    <b v="0"/>
    <n v="6"/>
    <n v="2"/>
    <s v="cloudy/mist"/>
    <n v="0.4"/>
    <s v="hot"/>
    <n v="0.40910000000000002"/>
    <n v="0.87"/>
    <x v="0"/>
    <n v="0.25369999999999998"/>
    <n v="11"/>
    <n v="25"/>
    <n v="36"/>
  </r>
  <r>
    <d v="2011-01-01T00:00:00"/>
    <s v="Sat"/>
    <n v="21"/>
    <b v="0"/>
    <n v="6"/>
    <n v="2"/>
    <s v="cloudy/mist"/>
    <n v="0.4"/>
    <s v="hot"/>
    <n v="0.40910000000000002"/>
    <n v="0.87"/>
    <x v="0"/>
    <n v="0.19400000000000001"/>
    <n v="3"/>
    <n v="31"/>
    <n v="34"/>
  </r>
  <r>
    <d v="2011-01-01T00:00:00"/>
    <s v="Sat"/>
    <n v="22"/>
    <b v="0"/>
    <n v="6"/>
    <n v="2"/>
    <s v="cloudy/mist"/>
    <n v="0.4"/>
    <s v="hot"/>
    <n v="0.40910000000000002"/>
    <n v="0.94"/>
    <x v="0"/>
    <n v="0.22389999999999999"/>
    <n v="11"/>
    <n v="17"/>
    <n v="28"/>
  </r>
  <r>
    <d v="2011-01-01T00:00:00"/>
    <s v="Sat"/>
    <n v="23"/>
    <b v="0"/>
    <n v="6"/>
    <n v="2"/>
    <s v="cloudy/mist"/>
    <n v="0.46"/>
    <s v="hot"/>
    <n v="0.19989999999999999"/>
    <n v="0.88"/>
    <x v="0"/>
    <n v="0.29849999999999999"/>
    <n v="15"/>
    <n v="24"/>
    <n v="39"/>
  </r>
  <r>
    <d v="2011-01-02T00:00:00"/>
    <s v="Sun"/>
    <n v="0"/>
    <b v="0"/>
    <n v="0"/>
    <n v="2"/>
    <s v="cloudy/mist"/>
    <n v="0.46"/>
    <s v="hot"/>
    <n v="0.45450000000000002"/>
    <n v="0.88"/>
    <x v="0"/>
    <n v="0.29849999999999999"/>
    <n v="4"/>
    <n v="13"/>
    <n v="17"/>
  </r>
  <r>
    <d v="2011-01-02T00:00:00"/>
    <s v="Sun"/>
    <n v="1"/>
    <b v="0"/>
    <n v="0"/>
    <n v="2"/>
    <s v="cloudy/mist"/>
    <n v="0.44"/>
    <s v="hot"/>
    <n v="0.43940000000000001"/>
    <n v="0.94"/>
    <x v="0"/>
    <n v="0.25369999999999998"/>
    <n v="1"/>
    <n v="16"/>
    <n v="17"/>
  </r>
  <r>
    <d v="2011-01-02T00:00:00"/>
    <s v="Sun"/>
    <n v="2"/>
    <b v="0"/>
    <n v="0"/>
    <n v="2"/>
    <s v="cloudy/mist"/>
    <n v="0.42"/>
    <s v="hot"/>
    <n v="0.42420000000000002"/>
    <n v="1"/>
    <x v="0"/>
    <n v="0.28360000000000002"/>
    <n v="1"/>
    <n v="8"/>
    <n v="9"/>
  </r>
  <r>
    <d v="2011-01-02T00:00:00"/>
    <s v="Sun"/>
    <n v="3"/>
    <b v="0"/>
    <n v="0"/>
    <n v="2"/>
    <s v="cloudy/mist"/>
    <n v="0.46"/>
    <s v="hot"/>
    <n v="0.45450000000000002"/>
    <n v="0.94"/>
    <x v="0"/>
    <n v="0.19400000000000001"/>
    <n v="2"/>
    <n v="4"/>
    <n v="6"/>
  </r>
  <r>
    <d v="2011-01-02T00:00:00"/>
    <s v="Sun"/>
    <n v="4"/>
    <b v="0"/>
    <n v="0"/>
    <n v="2"/>
    <s v="cloudy/mist"/>
    <n v="0.46"/>
    <s v="hot"/>
    <n v="0.19989999999999999"/>
    <n v="0.94"/>
    <x v="0"/>
    <n v="0.19400000000000001"/>
    <n v="2"/>
    <n v="1"/>
    <n v="3"/>
  </r>
  <r>
    <d v="2011-01-02T00:00:00"/>
    <s v="Sun"/>
    <n v="6"/>
    <b v="0"/>
    <n v="0"/>
    <n v="3"/>
    <s v="light rain"/>
    <n v="0.42"/>
    <s v="hot"/>
    <n v="0.42420000000000002"/>
    <n v="0.77"/>
    <x v="0"/>
    <n v="0.29849999999999999"/>
    <n v="0"/>
    <n v="2"/>
    <n v="2"/>
  </r>
  <r>
    <d v="2011-01-02T00:00:00"/>
    <s v="Sun"/>
    <n v="7"/>
    <b v="0"/>
    <n v="0"/>
    <n v="2"/>
    <s v="cloudy/mist"/>
    <n v="0.4"/>
    <s v="hot"/>
    <n v="0.40910000000000002"/>
    <n v="0.76"/>
    <x v="0"/>
    <n v="0.19400000000000001"/>
    <n v="0"/>
    <n v="1"/>
    <n v="1"/>
  </r>
  <r>
    <d v="2011-01-02T00:00:00"/>
    <s v="Sun"/>
    <n v="8"/>
    <b v="0"/>
    <n v="0"/>
    <n v="3"/>
    <s v="light rain"/>
    <n v="0.4"/>
    <s v="hot"/>
    <n v="0.40910000000000002"/>
    <n v="0.71"/>
    <x v="0"/>
    <n v="0.22389999999999999"/>
    <n v="0"/>
    <n v="8"/>
    <n v="8"/>
  </r>
  <r>
    <d v="2011-01-02T00:00:00"/>
    <s v="Sun"/>
    <n v="9"/>
    <b v="0"/>
    <n v="0"/>
    <n v="2"/>
    <s v="cloudy/mist"/>
    <n v="0.38"/>
    <s v="hot"/>
    <n v="0.19989999999999999"/>
    <n v="0.76"/>
    <x v="0"/>
    <n v="0.22389999999999999"/>
    <n v="1"/>
    <n v="19"/>
    <n v="20"/>
  </r>
  <r>
    <d v="2011-01-02T00:00:00"/>
    <s v="Sun"/>
    <n v="10"/>
    <b v="0"/>
    <n v="0"/>
    <n v="2"/>
    <s v="cloudy/mist"/>
    <n v="0.36"/>
    <s v="hot"/>
    <n v="0.34849999999999998"/>
    <n v="0.81"/>
    <x v="0"/>
    <n v="0.22389999999999999"/>
    <n v="7"/>
    <n v="46"/>
    <n v="53"/>
  </r>
  <r>
    <d v="2011-01-02T00:00:00"/>
    <s v="Sun"/>
    <n v="11"/>
    <b v="0"/>
    <n v="0"/>
    <n v="2"/>
    <s v="cloudy/mist"/>
    <n v="0.36"/>
    <s v="hot"/>
    <n v="0.33329999999999999"/>
    <n v="0.71"/>
    <x v="0"/>
    <n v="0.25369999999999998"/>
    <n v="16"/>
    <n v="54"/>
    <n v="70"/>
  </r>
  <r>
    <d v="2011-01-02T00:00:00"/>
    <s v="Sun"/>
    <n v="12"/>
    <b v="0"/>
    <n v="0"/>
    <n v="2"/>
    <s v="cloudy/mist"/>
    <n v="0.36"/>
    <s v="hot"/>
    <n v="0.33329999999999999"/>
    <n v="0.66"/>
    <x v="1"/>
    <n v="0.29849999999999999"/>
    <n v="20"/>
    <n v="73"/>
    <n v="93"/>
  </r>
  <r>
    <d v="2011-01-02T00:00:00"/>
    <s v="Sun"/>
    <n v="13"/>
    <b v="0"/>
    <n v="0"/>
    <n v="2"/>
    <s v="cloudy/mist"/>
    <n v="0.36"/>
    <s v="hot"/>
    <n v="0.34849999999999998"/>
    <n v="0.66"/>
    <x v="1"/>
    <n v="0.1343"/>
    <n v="11"/>
    <n v="64"/>
    <n v="75"/>
  </r>
  <r>
    <d v="2011-01-02T00:00:00"/>
    <s v="Sun"/>
    <n v="14"/>
    <b v="0"/>
    <n v="0"/>
    <n v="3"/>
    <s v="light rain"/>
    <n v="0.36"/>
    <s v="hot"/>
    <n v="0.19989999999999999"/>
    <n v="0.76"/>
    <x v="0"/>
    <n v="0.19400000000000001"/>
    <n v="4"/>
    <n v="55"/>
    <n v="59"/>
  </r>
  <r>
    <d v="2011-01-02T00:00:00"/>
    <s v="Sun"/>
    <n v="15"/>
    <b v="0"/>
    <n v="0"/>
    <n v="3"/>
    <s v="light rain"/>
    <n v="0.34"/>
    <s v="hot"/>
    <n v="0.33329999999999999"/>
    <n v="0.81"/>
    <x v="0"/>
    <n v="0.16420000000000001"/>
    <n v="19"/>
    <n v="55"/>
    <n v="74"/>
  </r>
  <r>
    <d v="2011-01-02T00:00:00"/>
    <s v="Sun"/>
    <n v="16"/>
    <b v="0"/>
    <n v="0"/>
    <n v="3"/>
    <s v="light rain"/>
    <n v="0.34"/>
    <s v="hot"/>
    <n v="0.33329999999999999"/>
    <n v="0.71"/>
    <x v="0"/>
    <n v="0.16420000000000001"/>
    <n v="9"/>
    <n v="67"/>
    <n v="76"/>
  </r>
  <r>
    <d v="2011-01-02T00:00:00"/>
    <s v="Sun"/>
    <n v="17"/>
    <b v="0"/>
    <n v="0"/>
    <n v="1"/>
    <s v="clear"/>
    <n v="0.34"/>
    <s v="hot"/>
    <n v="0.33329999999999999"/>
    <n v="0.56999999999999995"/>
    <x v="1"/>
    <n v="0.19400000000000001"/>
    <n v="7"/>
    <n v="58"/>
    <n v="65"/>
  </r>
  <r>
    <d v="2011-01-02T00:00:00"/>
    <s v="Sun"/>
    <n v="18"/>
    <b v="0"/>
    <n v="0"/>
    <n v="2"/>
    <s v="cloudy/mist"/>
    <n v="0.36"/>
    <s v="hot"/>
    <n v="0.33329999999999999"/>
    <n v="0.46"/>
    <x v="1"/>
    <n v="0.32840000000000003"/>
    <n v="10"/>
    <n v="43"/>
    <n v="53"/>
  </r>
  <r>
    <d v="2011-01-02T00:00:00"/>
    <s v="Sun"/>
    <n v="19"/>
    <b v="0"/>
    <n v="0"/>
    <n v="1"/>
    <s v="clear"/>
    <n v="0.32"/>
    <s v="hot"/>
    <n v="0.28789999999999999"/>
    <n v="0.42"/>
    <x v="2"/>
    <n v="0.44779999999999998"/>
    <n v="1"/>
    <n v="29"/>
    <n v="30"/>
  </r>
  <r>
    <d v="2011-01-02T00:00:00"/>
    <s v="Sun"/>
    <n v="20"/>
    <b v="0"/>
    <n v="0"/>
    <n v="1"/>
    <s v="clear"/>
    <n v="0.3"/>
    <s v="hot"/>
    <n v="0.19989999999999999"/>
    <n v="0.39"/>
    <x v="2"/>
    <n v="0.35820000000000002"/>
    <n v="5"/>
    <n v="17"/>
    <n v="22"/>
  </r>
  <r>
    <d v="2011-01-02T00:00:00"/>
    <s v="Sun"/>
    <n v="21"/>
    <b v="0"/>
    <n v="0"/>
    <n v="1"/>
    <s v="clear"/>
    <n v="0.26"/>
    <s v="hot"/>
    <n v="0.2273"/>
    <n v="0.44"/>
    <x v="2"/>
    <n v="0.32840000000000003"/>
    <n v="11"/>
    <n v="20"/>
    <n v="31"/>
  </r>
  <r>
    <d v="2011-01-02T00:00:00"/>
    <s v="Sun"/>
    <n v="22"/>
    <b v="0"/>
    <n v="0"/>
    <n v="1"/>
    <s v="clear"/>
    <n v="0.24"/>
    <s v="hot"/>
    <n v="0.21210000000000001"/>
    <n v="0.44"/>
    <x v="2"/>
    <n v="0.29849999999999999"/>
    <n v="0"/>
    <n v="9"/>
    <n v="9"/>
  </r>
  <r>
    <d v="2011-01-02T00:00:00"/>
    <s v="Sun"/>
    <n v="23"/>
    <b v="0"/>
    <n v="0"/>
    <n v="1"/>
    <s v="clear"/>
    <n v="0.22"/>
    <s v="moderate"/>
    <n v="0.2273"/>
    <n v="0.47"/>
    <x v="1"/>
    <n v="0.16420000000000001"/>
    <n v="0"/>
    <n v="8"/>
    <n v="8"/>
  </r>
  <r>
    <d v="2011-01-03T00:00:00"/>
    <s v="Mon"/>
    <n v="0"/>
    <b v="0"/>
    <n v="1"/>
    <n v="1"/>
    <s v="clear"/>
    <n v="0.22"/>
    <s v="moderate"/>
    <n v="0.19700000000000001"/>
    <n v="0.44"/>
    <x v="2"/>
    <n v="0.35820000000000002"/>
    <n v="0"/>
    <n v="5"/>
    <n v="5"/>
  </r>
  <r>
    <d v="2011-01-03T00:00:00"/>
    <s v="Mon"/>
    <n v="1"/>
    <b v="0"/>
    <n v="1"/>
    <n v="1"/>
    <s v="clear"/>
    <n v="0.2"/>
    <s v="moderate"/>
    <n v="0.19989999999999999"/>
    <n v="0.44"/>
    <x v="2"/>
    <n v="0.41789999999999999"/>
    <n v="0"/>
    <n v="2"/>
    <n v="2"/>
  </r>
  <r>
    <d v="2011-01-03T00:00:00"/>
    <s v="Mon"/>
    <n v="4"/>
    <b v="0"/>
    <n v="1"/>
    <n v="1"/>
    <s v="clear"/>
    <n v="0.16"/>
    <s v="cold"/>
    <n v="0.13639999999999999"/>
    <n v="0.47"/>
    <x v="1"/>
    <n v="0.3881"/>
    <n v="0"/>
    <n v="1"/>
    <n v="1"/>
  </r>
  <r>
    <d v="2011-01-03T00:00:00"/>
    <s v="Mon"/>
    <n v="5"/>
    <b v="0"/>
    <n v="1"/>
    <n v="1"/>
    <s v="clear"/>
    <n v="0.16"/>
    <s v="cold"/>
    <n v="0.13639999999999999"/>
    <n v="0.47"/>
    <x v="1"/>
    <n v="0.28360000000000002"/>
    <n v="0"/>
    <n v="3"/>
    <n v="3"/>
  </r>
  <r>
    <d v="2011-01-03T00:00:00"/>
    <s v="Mon"/>
    <n v="6"/>
    <b v="0"/>
    <n v="1"/>
    <n v="1"/>
    <s v="clear"/>
    <n v="0.14000000000000001"/>
    <s v="cold"/>
    <n v="0.1061"/>
    <n v="0.5"/>
    <x v="1"/>
    <n v="0.3881"/>
    <n v="0"/>
    <n v="30"/>
    <n v="30"/>
  </r>
  <r>
    <d v="2011-01-03T00:00:00"/>
    <s v="Mon"/>
    <n v="7"/>
    <b v="0"/>
    <n v="1"/>
    <n v="1"/>
    <s v="clear"/>
    <n v="0.14000000000000001"/>
    <s v="cold"/>
    <n v="0.13639999999999999"/>
    <n v="0.5"/>
    <x v="1"/>
    <n v="0.19400000000000001"/>
    <n v="1"/>
    <n v="63"/>
    <n v="64"/>
  </r>
  <r>
    <d v="2011-01-03T00:00:00"/>
    <s v="Mon"/>
    <n v="8"/>
    <b v="0"/>
    <n v="1"/>
    <n v="1"/>
    <s v="clear"/>
    <n v="0.14000000000000001"/>
    <s v="cold"/>
    <n v="0.1212"/>
    <n v="0.5"/>
    <x v="1"/>
    <n v="0.28360000000000002"/>
    <n v="1"/>
    <n v="153"/>
    <n v="154"/>
  </r>
  <r>
    <d v="2011-01-03T00:00:00"/>
    <s v="Mon"/>
    <n v="9"/>
    <b v="0"/>
    <n v="1"/>
    <n v="1"/>
    <s v="clear"/>
    <n v="0.16"/>
    <s v="cold"/>
    <n v="0.13639999999999999"/>
    <n v="0.43"/>
    <x v="2"/>
    <n v="0.3881"/>
    <n v="7"/>
    <n v="81"/>
    <n v="88"/>
  </r>
  <r>
    <d v="2011-01-03T00:00:00"/>
    <s v="Mon"/>
    <n v="10"/>
    <b v="0"/>
    <n v="1"/>
    <n v="1"/>
    <s v="clear"/>
    <n v="0.18"/>
    <s v="moderate"/>
    <n v="0.16669999999999999"/>
    <n v="0.43"/>
    <x v="2"/>
    <n v="0.25369999999999998"/>
    <n v="11"/>
    <n v="33"/>
    <n v="44"/>
  </r>
  <r>
    <d v="2011-01-03T00:00:00"/>
    <s v="Mon"/>
    <n v="11"/>
    <b v="0"/>
    <n v="1"/>
    <n v="1"/>
    <s v="clear"/>
    <n v="0.2"/>
    <s v="moderate"/>
    <n v="0.18179999999999999"/>
    <n v="0.4"/>
    <x v="2"/>
    <n v="0.32840000000000003"/>
    <n v="10"/>
    <n v="41"/>
    <n v="51"/>
  </r>
  <r>
    <d v="2011-01-03T00:00:00"/>
    <s v="Mon"/>
    <n v="12"/>
    <b v="0"/>
    <n v="1"/>
    <n v="1"/>
    <s v="clear"/>
    <n v="0.22"/>
    <s v="moderate"/>
    <n v="0.21210000000000001"/>
    <n v="0.35"/>
    <x v="2"/>
    <n v="0.29849999999999999"/>
    <n v="13"/>
    <n v="48"/>
    <n v="61"/>
  </r>
  <r>
    <d v="2011-01-03T00:00:00"/>
    <s v="Mon"/>
    <n v="13"/>
    <b v="0"/>
    <n v="1"/>
    <n v="1"/>
    <s v="clear"/>
    <n v="0.24"/>
    <s v="hot"/>
    <n v="0.19989999999999999"/>
    <n v="0.35"/>
    <x v="2"/>
    <n v="0.28360000000000002"/>
    <n v="8"/>
    <n v="53"/>
    <n v="61"/>
  </r>
  <r>
    <d v="2011-01-03T00:00:00"/>
    <s v="Mon"/>
    <n v="14"/>
    <b v="0"/>
    <n v="1"/>
    <n v="1"/>
    <s v="clear"/>
    <n v="0.26"/>
    <s v="hot"/>
    <n v="0.2424"/>
    <n v="0.3"/>
    <x v="2"/>
    <n v="0.28360000000000002"/>
    <n v="11"/>
    <n v="66"/>
    <n v="77"/>
  </r>
  <r>
    <d v="2011-01-03T00:00:00"/>
    <s v="Mon"/>
    <n v="15"/>
    <b v="0"/>
    <n v="1"/>
    <n v="1"/>
    <s v="clear"/>
    <n v="0.26"/>
    <s v="hot"/>
    <n v="0.2424"/>
    <n v="0.3"/>
    <x v="2"/>
    <n v="0.25369999999999998"/>
    <n v="14"/>
    <n v="58"/>
    <n v="72"/>
  </r>
  <r>
    <d v="2011-01-03T00:00:00"/>
    <s v="Mon"/>
    <n v="16"/>
    <b v="0"/>
    <n v="1"/>
    <n v="1"/>
    <s v="clear"/>
    <n v="0.26"/>
    <s v="hot"/>
    <n v="0.2424"/>
    <n v="0.3"/>
    <x v="2"/>
    <n v="0.25369999999999998"/>
    <n v="9"/>
    <n v="67"/>
    <n v="76"/>
  </r>
  <r>
    <d v="2011-01-03T00:00:00"/>
    <s v="Mon"/>
    <n v="17"/>
    <b v="0"/>
    <n v="1"/>
    <n v="1"/>
    <s v="clear"/>
    <n v="0.24"/>
    <s v="hot"/>
    <n v="0.2273"/>
    <n v="0.3"/>
    <x v="2"/>
    <n v="0.22389999999999999"/>
    <n v="11"/>
    <n v="146"/>
    <n v="157"/>
  </r>
  <r>
    <d v="2011-01-03T00:00:00"/>
    <s v="Mon"/>
    <n v="18"/>
    <b v="0"/>
    <n v="1"/>
    <n v="1"/>
    <s v="clear"/>
    <n v="0.24"/>
    <s v="hot"/>
    <n v="0.2576"/>
    <n v="0.32"/>
    <x v="2"/>
    <n v="0.1045"/>
    <n v="9"/>
    <n v="148"/>
    <n v="157"/>
  </r>
  <r>
    <d v="2011-01-03T00:00:00"/>
    <s v="Mon"/>
    <n v="19"/>
    <b v="0"/>
    <n v="1"/>
    <n v="1"/>
    <s v="clear"/>
    <n v="0.2"/>
    <s v="moderate"/>
    <n v="0.2576"/>
    <n v="0.47"/>
    <x v="1"/>
    <n v="0"/>
    <n v="8"/>
    <n v="102"/>
    <n v="110"/>
  </r>
  <r>
    <d v="2011-01-03T00:00:00"/>
    <s v="Mon"/>
    <n v="20"/>
    <b v="0"/>
    <n v="1"/>
    <n v="1"/>
    <s v="clear"/>
    <n v="0.2"/>
    <s v="moderate"/>
    <n v="0.19989999999999999"/>
    <n v="0.47"/>
    <x v="1"/>
    <n v="0.1045"/>
    <n v="3"/>
    <n v="49"/>
    <n v="52"/>
  </r>
  <r>
    <d v="2011-01-03T00:00:00"/>
    <s v="Mon"/>
    <n v="21"/>
    <b v="0"/>
    <n v="1"/>
    <n v="1"/>
    <s v="clear"/>
    <n v="0.18"/>
    <s v="moderate"/>
    <n v="0.19700000000000001"/>
    <n v="0.64"/>
    <x v="1"/>
    <n v="0.1343"/>
    <n v="3"/>
    <n v="49"/>
    <n v="52"/>
  </r>
  <r>
    <d v="2011-01-03T00:00:00"/>
    <s v="Mon"/>
    <n v="22"/>
    <b v="0"/>
    <n v="1"/>
    <n v="1"/>
    <s v="clear"/>
    <n v="0.14000000000000001"/>
    <s v="cold"/>
    <n v="0.1515"/>
    <n v="0.69"/>
    <x v="1"/>
    <n v="0.1343"/>
    <n v="0"/>
    <n v="20"/>
    <n v="20"/>
  </r>
  <r>
    <d v="2011-01-03T00:00:00"/>
    <s v="Mon"/>
    <n v="23"/>
    <b v="0"/>
    <n v="1"/>
    <n v="1"/>
    <s v="clear"/>
    <n v="0.18"/>
    <s v="moderate"/>
    <n v="0.21210000000000001"/>
    <n v="0.55000000000000004"/>
    <x v="1"/>
    <n v="0.1045"/>
    <n v="1"/>
    <n v="11"/>
    <n v="12"/>
  </r>
  <r>
    <d v="2011-01-04T00:00:00"/>
    <s v="Tue"/>
    <n v="0"/>
    <b v="0"/>
    <n v="2"/>
    <n v="1"/>
    <s v="clear"/>
    <n v="0.16"/>
    <s v="cold"/>
    <n v="0.19989999999999999"/>
    <n v="0.55000000000000004"/>
    <x v="1"/>
    <n v="0.1045"/>
    <n v="0"/>
    <n v="5"/>
    <n v="5"/>
  </r>
  <r>
    <d v="2011-01-04T00:00:00"/>
    <s v="Tue"/>
    <n v="1"/>
    <b v="0"/>
    <n v="2"/>
    <n v="1"/>
    <s v="clear"/>
    <n v="0.16"/>
    <s v="cold"/>
    <n v="0.18179999999999999"/>
    <n v="0.59"/>
    <x v="1"/>
    <n v="0.1045"/>
    <n v="0"/>
    <n v="2"/>
    <n v="2"/>
  </r>
  <r>
    <d v="2011-01-04T00:00:00"/>
    <s v="Tue"/>
    <n v="2"/>
    <b v="0"/>
    <n v="2"/>
    <n v="1"/>
    <s v="clear"/>
    <n v="0.14000000000000001"/>
    <s v="cold"/>
    <n v="0.1515"/>
    <n v="0.63"/>
    <x v="1"/>
    <n v="0.1343"/>
    <n v="0"/>
    <n v="1"/>
    <n v="1"/>
  </r>
  <r>
    <d v="2011-01-04T00:00:00"/>
    <s v="Tue"/>
    <n v="4"/>
    <b v="0"/>
    <n v="2"/>
    <n v="1"/>
    <s v="clear"/>
    <n v="0.14000000000000001"/>
    <s v="cold"/>
    <n v="0.18179999999999999"/>
    <n v="0.63"/>
    <x v="1"/>
    <n v="8.9599999999999999E-2"/>
    <n v="0"/>
    <n v="2"/>
    <n v="2"/>
  </r>
  <r>
    <d v="2011-01-04T00:00:00"/>
    <s v="Tue"/>
    <n v="5"/>
    <b v="0"/>
    <n v="2"/>
    <n v="1"/>
    <s v="clear"/>
    <n v="0.12"/>
    <s v="cold"/>
    <n v="0.1515"/>
    <n v="0.68"/>
    <x v="1"/>
    <n v="0.1045"/>
    <n v="0"/>
    <n v="4"/>
    <n v="4"/>
  </r>
  <r>
    <d v="2011-01-04T00:00:00"/>
    <s v="Tue"/>
    <n v="6"/>
    <b v="0"/>
    <n v="2"/>
    <n v="1"/>
    <s v="clear"/>
    <n v="0.12"/>
    <s v="cold"/>
    <n v="0.1515"/>
    <n v="0.74"/>
    <x v="0"/>
    <n v="0.1045"/>
    <n v="0"/>
    <n v="36"/>
    <n v="36"/>
  </r>
  <r>
    <d v="2011-01-04T00:00:00"/>
    <s v="Tue"/>
    <n v="7"/>
    <b v="0"/>
    <n v="2"/>
    <n v="1"/>
    <s v="clear"/>
    <n v="0.12"/>
    <s v="cold"/>
    <n v="0.1515"/>
    <n v="0.74"/>
    <x v="0"/>
    <n v="0.1343"/>
    <n v="2"/>
    <n v="92"/>
    <n v="94"/>
  </r>
  <r>
    <d v="2011-01-04T00:00:00"/>
    <s v="Tue"/>
    <n v="8"/>
    <b v="0"/>
    <n v="2"/>
    <n v="1"/>
    <s v="clear"/>
    <n v="0.14000000000000001"/>
    <s v="cold"/>
    <n v="0.1515"/>
    <n v="0.69"/>
    <x v="1"/>
    <n v="0.16420000000000001"/>
    <n v="2"/>
    <n v="177"/>
    <n v="179"/>
  </r>
  <r>
    <d v="2011-01-04T00:00:00"/>
    <s v="Tue"/>
    <n v="9"/>
    <b v="0"/>
    <n v="2"/>
    <n v="1"/>
    <s v="clear"/>
    <n v="0.16"/>
    <s v="cold"/>
    <n v="0.1515"/>
    <n v="0.64"/>
    <x v="1"/>
    <n v="0.22389999999999999"/>
    <n v="2"/>
    <n v="98"/>
    <n v="100"/>
  </r>
  <r>
    <d v="2011-01-04T00:00:00"/>
    <s v="Tue"/>
    <n v="10"/>
    <b v="0"/>
    <n v="2"/>
    <n v="2"/>
    <s v="cloudy/mist"/>
    <n v="0.16"/>
    <s v="cold"/>
    <n v="0.13639999999999999"/>
    <n v="0.69"/>
    <x v="1"/>
    <n v="0.32840000000000003"/>
    <n v="5"/>
    <n v="37"/>
    <n v="42"/>
  </r>
  <r>
    <d v="2011-01-04T00:00:00"/>
    <s v="Tue"/>
    <n v="11"/>
    <b v="0"/>
    <n v="2"/>
    <n v="1"/>
    <s v="clear"/>
    <n v="0.22"/>
    <s v="moderate"/>
    <n v="0.21210000000000001"/>
    <n v="0.51"/>
    <x v="1"/>
    <n v="0.29849999999999999"/>
    <n v="7"/>
    <n v="50"/>
    <n v="57"/>
  </r>
  <r>
    <d v="2011-01-04T00:00:00"/>
    <s v="Tue"/>
    <n v="12"/>
    <b v="0"/>
    <n v="2"/>
    <n v="1"/>
    <s v="clear"/>
    <n v="0.22"/>
    <s v="moderate"/>
    <n v="0.2273"/>
    <n v="0.51"/>
    <x v="1"/>
    <n v="0.16420000000000001"/>
    <n v="12"/>
    <n v="66"/>
    <n v="78"/>
  </r>
  <r>
    <d v="2011-01-04T00:00:00"/>
    <s v="Tue"/>
    <n v="13"/>
    <b v="0"/>
    <n v="2"/>
    <n v="1"/>
    <s v="clear"/>
    <n v="0.24"/>
    <s v="hot"/>
    <n v="0.2273"/>
    <n v="0.56000000000000005"/>
    <x v="1"/>
    <n v="0.19400000000000001"/>
    <n v="18"/>
    <n v="79"/>
    <n v="97"/>
  </r>
  <r>
    <d v="2011-01-04T00:00:00"/>
    <s v="Tue"/>
    <n v="14"/>
    <b v="0"/>
    <n v="2"/>
    <n v="1"/>
    <s v="clear"/>
    <n v="0.26"/>
    <s v="hot"/>
    <n v="0.2576"/>
    <n v="0.52"/>
    <x v="1"/>
    <n v="0.22389999999999999"/>
    <n v="9"/>
    <n v="54"/>
    <n v="63"/>
  </r>
  <r>
    <d v="2011-01-04T00:00:00"/>
    <s v="Tue"/>
    <n v="15"/>
    <b v="0"/>
    <n v="2"/>
    <n v="1"/>
    <s v="clear"/>
    <n v="0.28000000000000003"/>
    <s v="hot"/>
    <n v="0.2727"/>
    <n v="0.52"/>
    <x v="1"/>
    <n v="0.25369999999999998"/>
    <n v="17"/>
    <n v="48"/>
    <n v="65"/>
  </r>
  <r>
    <d v="2011-01-04T00:00:00"/>
    <s v="Tue"/>
    <n v="16"/>
    <b v="0"/>
    <n v="2"/>
    <n v="1"/>
    <s v="clear"/>
    <n v="0.3"/>
    <s v="hot"/>
    <n v="0.28789999999999999"/>
    <n v="0.49"/>
    <x v="1"/>
    <n v="0.25369999999999998"/>
    <n v="15"/>
    <n v="68"/>
    <n v="83"/>
  </r>
  <r>
    <d v="2011-01-04T00:00:00"/>
    <s v="Tue"/>
    <n v="17"/>
    <b v="0"/>
    <n v="2"/>
    <n v="1"/>
    <s v="clear"/>
    <n v="0.28000000000000003"/>
    <s v="hot"/>
    <n v="0.2727"/>
    <n v="0.48"/>
    <x v="1"/>
    <n v="0.22389999999999999"/>
    <n v="10"/>
    <n v="202"/>
    <n v="212"/>
  </r>
  <r>
    <d v="2011-01-04T00:00:00"/>
    <s v="Tue"/>
    <n v="18"/>
    <b v="0"/>
    <n v="2"/>
    <n v="1"/>
    <s v="clear"/>
    <n v="0.26"/>
    <s v="hot"/>
    <n v="0.2576"/>
    <n v="0.48"/>
    <x v="1"/>
    <n v="0.19400000000000001"/>
    <n v="3"/>
    <n v="179"/>
    <n v="182"/>
  </r>
  <r>
    <d v="2011-01-04T00:00:00"/>
    <s v="Tue"/>
    <n v="19"/>
    <b v="0"/>
    <n v="2"/>
    <n v="1"/>
    <s v="clear"/>
    <n v="0.24"/>
    <s v="hot"/>
    <n v="0.2576"/>
    <n v="0.48"/>
    <x v="1"/>
    <n v="0.1045"/>
    <n v="2"/>
    <n v="110"/>
    <n v="112"/>
  </r>
  <r>
    <d v="2011-01-04T00:00:00"/>
    <s v="Tue"/>
    <n v="20"/>
    <b v="0"/>
    <n v="2"/>
    <n v="1"/>
    <s v="clear"/>
    <n v="0.24"/>
    <s v="hot"/>
    <n v="0.2576"/>
    <n v="0.48"/>
    <x v="1"/>
    <n v="0.1045"/>
    <n v="1"/>
    <n v="53"/>
    <n v="54"/>
  </r>
  <r>
    <d v="2011-01-04T00:00:00"/>
    <s v="Tue"/>
    <n v="21"/>
    <b v="0"/>
    <n v="2"/>
    <n v="1"/>
    <s v="clear"/>
    <n v="0.22"/>
    <s v="moderate"/>
    <n v="0.2727"/>
    <n v="0.64"/>
    <x v="1"/>
    <n v="0"/>
    <n v="0"/>
    <n v="48"/>
    <n v="48"/>
  </r>
  <r>
    <d v="2011-01-04T00:00:00"/>
    <s v="Tue"/>
    <n v="22"/>
    <b v="0"/>
    <n v="2"/>
    <n v="1"/>
    <s v="clear"/>
    <n v="0.22"/>
    <s v="moderate"/>
    <n v="0.2576"/>
    <n v="0.64"/>
    <x v="1"/>
    <n v="8.9599999999999999E-2"/>
    <n v="1"/>
    <n v="34"/>
    <n v="35"/>
  </r>
  <r>
    <d v="2011-01-04T00:00:00"/>
    <s v="Tue"/>
    <n v="23"/>
    <b v="0"/>
    <n v="2"/>
    <n v="1"/>
    <s v="clear"/>
    <n v="0.2"/>
    <s v="moderate"/>
    <n v="0.2273"/>
    <n v="0.69"/>
    <x v="1"/>
    <n v="8.9599999999999999E-2"/>
    <n v="2"/>
    <n v="9"/>
    <n v="11"/>
  </r>
  <r>
    <d v="2011-01-05T00:00:00"/>
    <s v="Wed"/>
    <n v="0"/>
    <b v="0"/>
    <n v="3"/>
    <n v="1"/>
    <s v="clear"/>
    <n v="0.2"/>
    <s v="moderate"/>
    <n v="0.2576"/>
    <n v="0.64"/>
    <x v="1"/>
    <n v="0"/>
    <n v="0"/>
    <n v="6"/>
    <n v="6"/>
  </r>
  <r>
    <d v="2011-01-05T00:00:00"/>
    <s v="Wed"/>
    <n v="1"/>
    <b v="0"/>
    <n v="3"/>
    <n v="1"/>
    <s v="clear"/>
    <n v="0.16"/>
    <s v="cold"/>
    <n v="0.19700000000000001"/>
    <n v="0.74"/>
    <x v="0"/>
    <n v="8.9599999999999999E-2"/>
    <n v="0"/>
    <n v="6"/>
    <n v="6"/>
  </r>
  <r>
    <d v="2011-01-05T00:00:00"/>
    <s v="Wed"/>
    <n v="2"/>
    <b v="0"/>
    <n v="3"/>
    <n v="1"/>
    <s v="clear"/>
    <n v="0.16"/>
    <s v="cold"/>
    <n v="0.19700000000000001"/>
    <n v="0.74"/>
    <x v="0"/>
    <n v="8.9599999999999999E-2"/>
    <n v="0"/>
    <n v="2"/>
    <n v="2"/>
  </r>
  <r>
    <d v="2011-01-05T00:00:00"/>
    <s v="Wed"/>
    <n v="4"/>
    <b v="0"/>
    <n v="3"/>
    <n v="1"/>
    <s v="clear"/>
    <n v="0.24"/>
    <s v="hot"/>
    <n v="0.2273"/>
    <n v="0.48"/>
    <x v="1"/>
    <n v="0.22389999999999999"/>
    <n v="0"/>
    <n v="2"/>
    <n v="2"/>
  </r>
  <r>
    <d v="2011-01-05T00:00:00"/>
    <s v="Wed"/>
    <n v="5"/>
    <b v="0"/>
    <n v="3"/>
    <n v="1"/>
    <s v="clear"/>
    <n v="0.22"/>
    <s v="moderate"/>
    <n v="0.2273"/>
    <n v="0.47"/>
    <x v="1"/>
    <n v="0.16420000000000001"/>
    <n v="0"/>
    <n v="3"/>
    <n v="3"/>
  </r>
  <r>
    <d v="2011-01-05T00:00:00"/>
    <s v="Wed"/>
    <n v="6"/>
    <b v="0"/>
    <n v="3"/>
    <n v="1"/>
    <s v="clear"/>
    <n v="0.2"/>
    <s v="moderate"/>
    <n v="0.19700000000000001"/>
    <n v="0.47"/>
    <x v="1"/>
    <n v="0.22389999999999999"/>
    <n v="0"/>
    <n v="33"/>
    <n v="33"/>
  </r>
  <r>
    <d v="2011-01-05T00:00:00"/>
    <s v="Wed"/>
    <n v="7"/>
    <b v="0"/>
    <n v="3"/>
    <n v="1"/>
    <s v="clear"/>
    <n v="0.18"/>
    <s v="moderate"/>
    <n v="0.18179999999999999"/>
    <n v="0.43"/>
    <x v="2"/>
    <n v="0.19400000000000001"/>
    <n v="1"/>
    <n v="87"/>
    <n v="88"/>
  </r>
  <r>
    <d v="2011-01-05T00:00:00"/>
    <s v="Wed"/>
    <n v="8"/>
    <b v="0"/>
    <n v="3"/>
    <n v="1"/>
    <s v="clear"/>
    <n v="0.2"/>
    <s v="moderate"/>
    <n v="0.18179999999999999"/>
    <n v="0.4"/>
    <x v="2"/>
    <n v="0.29849999999999999"/>
    <n v="3"/>
    <n v="192"/>
    <n v="195"/>
  </r>
  <r>
    <d v="2011-01-05T00:00:00"/>
    <s v="Wed"/>
    <n v="9"/>
    <b v="0"/>
    <n v="3"/>
    <n v="1"/>
    <s v="clear"/>
    <n v="0.22"/>
    <s v="moderate"/>
    <n v="0.19700000000000001"/>
    <n v="0.37"/>
    <x v="2"/>
    <n v="0.32840000000000003"/>
    <n v="6"/>
    <n v="109"/>
    <n v="115"/>
  </r>
  <r>
    <d v="2011-01-05T00:00:00"/>
    <s v="Wed"/>
    <n v="10"/>
    <b v="0"/>
    <n v="3"/>
    <n v="1"/>
    <s v="clear"/>
    <n v="0.22"/>
    <s v="moderate"/>
    <n v="0.19700000000000001"/>
    <n v="0.37"/>
    <x v="2"/>
    <n v="0.32840000000000003"/>
    <n v="4"/>
    <n v="53"/>
    <n v="57"/>
  </r>
  <r>
    <d v="2011-01-05T00:00:00"/>
    <s v="Wed"/>
    <n v="11"/>
    <b v="0"/>
    <n v="3"/>
    <n v="1"/>
    <s v="clear"/>
    <n v="0.26"/>
    <s v="hot"/>
    <n v="0.2273"/>
    <n v="0.33"/>
    <x v="2"/>
    <n v="0.32840000000000003"/>
    <n v="12"/>
    <n v="34"/>
    <n v="46"/>
  </r>
  <r>
    <d v="2011-01-05T00:00:00"/>
    <s v="Wed"/>
    <n v="12"/>
    <b v="0"/>
    <n v="3"/>
    <n v="1"/>
    <s v="clear"/>
    <n v="0.26"/>
    <s v="hot"/>
    <n v="0.2273"/>
    <n v="0.33"/>
    <x v="2"/>
    <n v="0.32840000000000003"/>
    <n v="5"/>
    <n v="74"/>
    <n v="79"/>
  </r>
  <r>
    <d v="2011-01-05T00:00:00"/>
    <s v="Wed"/>
    <n v="13"/>
    <b v="0"/>
    <n v="3"/>
    <n v="1"/>
    <s v="clear"/>
    <n v="0.28000000000000003"/>
    <s v="hot"/>
    <n v="0.2576"/>
    <n v="0.3"/>
    <x v="2"/>
    <n v="0.29849999999999999"/>
    <n v="6"/>
    <n v="65"/>
    <n v="71"/>
  </r>
  <r>
    <d v="2011-01-05T00:00:00"/>
    <s v="Wed"/>
    <n v="14"/>
    <b v="0"/>
    <n v="3"/>
    <n v="1"/>
    <s v="clear"/>
    <n v="0.3"/>
    <s v="hot"/>
    <n v="0.28789999999999999"/>
    <n v="0.28000000000000003"/>
    <x v="2"/>
    <n v="0.19400000000000001"/>
    <n v="10"/>
    <n v="52"/>
    <n v="62"/>
  </r>
  <r>
    <d v="2011-01-05T00:00:00"/>
    <s v="Wed"/>
    <n v="15"/>
    <b v="0"/>
    <n v="3"/>
    <n v="1"/>
    <s v="clear"/>
    <n v="0.3"/>
    <s v="hot"/>
    <n v="0.28789999999999999"/>
    <n v="0.28000000000000003"/>
    <x v="2"/>
    <n v="0.19400000000000001"/>
    <n v="7"/>
    <n v="55"/>
    <n v="62"/>
  </r>
  <r>
    <d v="2011-01-05T00:00:00"/>
    <s v="Wed"/>
    <n v="16"/>
    <b v="0"/>
    <n v="3"/>
    <n v="1"/>
    <s v="clear"/>
    <n v="0.3"/>
    <s v="hot"/>
    <n v="0.31819999999999998"/>
    <n v="0.28000000000000003"/>
    <x v="2"/>
    <n v="8.9599999999999999E-2"/>
    <n v="4"/>
    <n v="85"/>
    <n v="89"/>
  </r>
  <r>
    <d v="2011-01-05T00:00:00"/>
    <s v="Wed"/>
    <n v="17"/>
    <b v="0"/>
    <n v="3"/>
    <n v="1"/>
    <s v="clear"/>
    <n v="0.24"/>
    <s v="hot"/>
    <n v="0.2273"/>
    <n v="0.38"/>
    <x v="2"/>
    <n v="0.19400000000000001"/>
    <n v="4"/>
    <n v="186"/>
    <n v="190"/>
  </r>
  <r>
    <d v="2011-01-05T00:00:00"/>
    <s v="Wed"/>
    <n v="18"/>
    <b v="0"/>
    <n v="3"/>
    <n v="1"/>
    <s v="clear"/>
    <n v="0.24"/>
    <s v="hot"/>
    <n v="0.2424"/>
    <n v="0.38"/>
    <x v="2"/>
    <n v="0.1343"/>
    <n v="3"/>
    <n v="166"/>
    <n v="169"/>
  </r>
  <r>
    <d v="2011-01-05T00:00:00"/>
    <s v="Wed"/>
    <n v="19"/>
    <b v="0"/>
    <n v="3"/>
    <n v="1"/>
    <s v="clear"/>
    <n v="0.24"/>
    <s v="hot"/>
    <n v="0.2576"/>
    <n v="0.38"/>
    <x v="2"/>
    <n v="0.1045"/>
    <n v="5"/>
    <n v="127"/>
    <n v="132"/>
  </r>
  <r>
    <d v="2011-01-05T00:00:00"/>
    <s v="Wed"/>
    <n v="20"/>
    <b v="0"/>
    <n v="3"/>
    <n v="1"/>
    <s v="clear"/>
    <n v="0.22"/>
    <s v="moderate"/>
    <n v="0.2273"/>
    <n v="0.47"/>
    <x v="1"/>
    <n v="0.16420000000000001"/>
    <n v="7"/>
    <n v="82"/>
    <n v="89"/>
  </r>
  <r>
    <d v="2011-01-05T00:00:00"/>
    <s v="Wed"/>
    <n v="21"/>
    <b v="0"/>
    <n v="3"/>
    <n v="1"/>
    <s v="clear"/>
    <n v="0.2"/>
    <s v="moderate"/>
    <n v="0.19700000000000001"/>
    <n v="0.51"/>
    <x v="1"/>
    <n v="0.19400000000000001"/>
    <n v="3"/>
    <n v="40"/>
    <n v="43"/>
  </r>
  <r>
    <d v="2011-01-05T00:00:00"/>
    <s v="Wed"/>
    <n v="22"/>
    <b v="0"/>
    <n v="3"/>
    <n v="1"/>
    <s v="clear"/>
    <n v="0.18"/>
    <s v="moderate"/>
    <n v="0.19700000000000001"/>
    <n v="0.55000000000000004"/>
    <x v="1"/>
    <n v="0.1343"/>
    <n v="1"/>
    <n v="41"/>
    <n v="42"/>
  </r>
  <r>
    <d v="2011-01-05T00:00:00"/>
    <s v="Wed"/>
    <n v="23"/>
    <b v="0"/>
    <n v="3"/>
    <n v="1"/>
    <s v="clear"/>
    <n v="0.2"/>
    <s v="moderate"/>
    <n v="0.2576"/>
    <n v="0.47"/>
    <x v="1"/>
    <n v="0"/>
    <n v="1"/>
    <n v="18"/>
    <n v="19"/>
  </r>
  <r>
    <d v="2011-01-06T00:00:00"/>
    <s v="Thu"/>
    <n v="0"/>
    <b v="0"/>
    <n v="4"/>
    <n v="1"/>
    <s v="clear"/>
    <n v="0.18"/>
    <s v="moderate"/>
    <n v="0.2424"/>
    <n v="0.55000000000000004"/>
    <x v="1"/>
    <n v="0"/>
    <n v="0"/>
    <n v="11"/>
    <n v="11"/>
  </r>
  <r>
    <d v="2011-01-06T00:00:00"/>
    <s v="Thu"/>
    <n v="1"/>
    <b v="0"/>
    <n v="4"/>
    <n v="1"/>
    <s v="clear"/>
    <n v="0.16"/>
    <s v="cold"/>
    <n v="0.2273"/>
    <n v="0.64"/>
    <x v="1"/>
    <n v="0"/>
    <n v="0"/>
    <n v="4"/>
    <n v="4"/>
  </r>
  <r>
    <d v="2011-01-06T00:00:00"/>
    <s v="Thu"/>
    <n v="2"/>
    <b v="0"/>
    <n v="4"/>
    <n v="1"/>
    <s v="clear"/>
    <n v="0.16"/>
    <s v="cold"/>
    <n v="0.2273"/>
    <n v="0.64"/>
    <x v="1"/>
    <n v="0"/>
    <n v="0"/>
    <n v="2"/>
    <n v="2"/>
  </r>
  <r>
    <d v="2011-01-06T00:00:00"/>
    <s v="Thu"/>
    <n v="4"/>
    <b v="0"/>
    <n v="4"/>
    <n v="2"/>
    <s v="cloudy/mist"/>
    <n v="0.16"/>
    <s v="cold"/>
    <n v="0.19700000000000001"/>
    <n v="0.64"/>
    <x v="1"/>
    <n v="8.9599999999999999E-2"/>
    <n v="0"/>
    <n v="1"/>
    <n v="1"/>
  </r>
  <r>
    <d v="2011-01-06T00:00:00"/>
    <s v="Thu"/>
    <n v="5"/>
    <b v="0"/>
    <n v="4"/>
    <n v="2"/>
    <s v="cloudy/mist"/>
    <n v="0.14000000000000001"/>
    <s v="cold"/>
    <n v="0.18179999999999999"/>
    <n v="0.69"/>
    <x v="1"/>
    <n v="8.9599999999999999E-2"/>
    <n v="0"/>
    <n v="4"/>
    <n v="4"/>
  </r>
  <r>
    <d v="2011-01-06T00:00:00"/>
    <s v="Thu"/>
    <n v="6"/>
    <b v="0"/>
    <n v="4"/>
    <n v="2"/>
    <s v="cloudy/mist"/>
    <n v="0.14000000000000001"/>
    <s v="cold"/>
    <n v="0.16669999999999999"/>
    <n v="0.63"/>
    <x v="1"/>
    <n v="0.1045"/>
    <n v="0"/>
    <n v="36"/>
    <n v="36"/>
  </r>
  <r>
    <d v="2011-01-06T00:00:00"/>
    <s v="Thu"/>
    <n v="7"/>
    <b v="0"/>
    <n v="4"/>
    <n v="2"/>
    <s v="cloudy/mist"/>
    <n v="0.16"/>
    <s v="cold"/>
    <n v="0.2273"/>
    <n v="0.59"/>
    <x v="1"/>
    <n v="0"/>
    <n v="0"/>
    <n v="95"/>
    <n v="95"/>
  </r>
  <r>
    <d v="2011-01-06T00:00:00"/>
    <s v="Thu"/>
    <n v="8"/>
    <b v="0"/>
    <n v="4"/>
    <n v="1"/>
    <s v="clear"/>
    <n v="0.16"/>
    <s v="cold"/>
    <n v="0.2273"/>
    <n v="0.59"/>
    <x v="1"/>
    <n v="0"/>
    <n v="3"/>
    <n v="216"/>
    <n v="219"/>
  </r>
  <r>
    <d v="2011-01-06T00:00:00"/>
    <s v="Thu"/>
    <n v="9"/>
    <b v="0"/>
    <n v="4"/>
    <n v="2"/>
    <s v="cloudy/mist"/>
    <n v="0.18"/>
    <s v="moderate"/>
    <n v="0.2424"/>
    <n v="0.51"/>
    <x v="1"/>
    <n v="0"/>
    <n v="6"/>
    <n v="116"/>
    <n v="122"/>
  </r>
  <r>
    <d v="2011-01-06T00:00:00"/>
    <s v="Thu"/>
    <n v="10"/>
    <b v="0"/>
    <n v="4"/>
    <n v="1"/>
    <s v="clear"/>
    <n v="0.2"/>
    <s v="moderate"/>
    <n v="0.2576"/>
    <n v="0.47"/>
    <x v="1"/>
    <n v="0"/>
    <n v="3"/>
    <n v="42"/>
    <n v="45"/>
  </r>
  <r>
    <d v="2011-01-06T00:00:00"/>
    <s v="Thu"/>
    <n v="11"/>
    <b v="0"/>
    <n v="4"/>
    <n v="1"/>
    <s v="clear"/>
    <n v="0.22"/>
    <s v="moderate"/>
    <n v="0.2576"/>
    <n v="0.44"/>
    <x v="2"/>
    <n v="8.9599999999999999E-2"/>
    <n v="2"/>
    <n v="57"/>
    <n v="59"/>
  </r>
  <r>
    <d v="2011-01-06T00:00:00"/>
    <s v="Thu"/>
    <n v="12"/>
    <b v="0"/>
    <n v="4"/>
    <n v="1"/>
    <s v="clear"/>
    <n v="0.26"/>
    <s v="hot"/>
    <n v="0.28789999999999999"/>
    <n v="0.35"/>
    <x v="2"/>
    <n v="0"/>
    <n v="6"/>
    <n v="78"/>
    <n v="84"/>
  </r>
  <r>
    <d v="2011-01-06T00:00:00"/>
    <s v="Thu"/>
    <n v="13"/>
    <b v="0"/>
    <n v="4"/>
    <n v="1"/>
    <s v="clear"/>
    <n v="0.26"/>
    <s v="hot"/>
    <n v="0.2727"/>
    <n v="0.35"/>
    <x v="2"/>
    <n v="0.1045"/>
    <n v="12"/>
    <n v="55"/>
    <n v="67"/>
  </r>
  <r>
    <d v="2011-01-06T00:00:00"/>
    <s v="Thu"/>
    <n v="14"/>
    <b v="0"/>
    <n v="4"/>
    <n v="1"/>
    <s v="clear"/>
    <n v="0.28000000000000003"/>
    <s v="hot"/>
    <n v="0.2727"/>
    <n v="0.36"/>
    <x v="2"/>
    <n v="0.16420000000000001"/>
    <n v="11"/>
    <n v="59"/>
    <n v="70"/>
  </r>
  <r>
    <d v="2011-01-06T00:00:00"/>
    <s v="Thu"/>
    <n v="15"/>
    <b v="0"/>
    <n v="4"/>
    <n v="1"/>
    <s v="clear"/>
    <n v="0.28000000000000003"/>
    <s v="hot"/>
    <n v="0.2727"/>
    <n v="0.36"/>
    <x v="2"/>
    <n v="0"/>
    <n v="8"/>
    <n v="54"/>
    <n v="62"/>
  </r>
  <r>
    <d v="2011-01-06T00:00:00"/>
    <s v="Thu"/>
    <n v="16"/>
    <b v="0"/>
    <n v="4"/>
    <n v="1"/>
    <s v="clear"/>
    <n v="0.26"/>
    <s v="hot"/>
    <n v="0.2576"/>
    <n v="0.38"/>
    <x v="2"/>
    <n v="0.16420000000000001"/>
    <n v="12"/>
    <n v="74"/>
    <n v="86"/>
  </r>
  <r>
    <d v="2011-01-06T00:00:00"/>
    <s v="Thu"/>
    <n v="17"/>
    <b v="0"/>
    <n v="4"/>
    <n v="1"/>
    <s v="clear"/>
    <n v="0.22"/>
    <s v="moderate"/>
    <n v="0.2273"/>
    <n v="0.51"/>
    <x v="1"/>
    <n v="0.16420000000000001"/>
    <n v="9"/>
    <n v="163"/>
    <n v="172"/>
  </r>
  <r>
    <d v="2011-01-06T00:00:00"/>
    <s v="Thu"/>
    <n v="18"/>
    <b v="0"/>
    <n v="4"/>
    <n v="1"/>
    <s v="clear"/>
    <n v="0.22"/>
    <s v="moderate"/>
    <n v="0.2273"/>
    <n v="0.51"/>
    <x v="1"/>
    <n v="0.1343"/>
    <n v="5"/>
    <n v="158"/>
    <n v="163"/>
  </r>
  <r>
    <d v="2011-01-06T00:00:00"/>
    <s v="Thu"/>
    <n v="19"/>
    <b v="0"/>
    <n v="4"/>
    <n v="1"/>
    <s v="clear"/>
    <n v="0.22"/>
    <s v="moderate"/>
    <n v="0.2576"/>
    <n v="0.55000000000000004"/>
    <x v="1"/>
    <n v="8.9599999999999999E-2"/>
    <n v="3"/>
    <n v="109"/>
    <n v="112"/>
  </r>
  <r>
    <d v="2011-01-06T00:00:00"/>
    <s v="Thu"/>
    <n v="20"/>
    <b v="0"/>
    <n v="4"/>
    <n v="1"/>
    <s v="clear"/>
    <n v="0.2"/>
    <s v="moderate"/>
    <n v="0.21210000000000001"/>
    <n v="0.51"/>
    <x v="1"/>
    <n v="0.16420000000000001"/>
    <n v="3"/>
    <n v="66"/>
    <n v="69"/>
  </r>
  <r>
    <d v="2011-01-06T00:00:00"/>
    <s v="Thu"/>
    <n v="21"/>
    <b v="0"/>
    <n v="4"/>
    <n v="2"/>
    <s v="cloudy/mist"/>
    <n v="0.22"/>
    <s v="moderate"/>
    <n v="0.21210000000000001"/>
    <n v="0.55000000000000004"/>
    <x v="1"/>
    <n v="0.22389999999999999"/>
    <n v="0"/>
    <n v="48"/>
    <n v="48"/>
  </r>
  <r>
    <d v="2011-01-06T00:00:00"/>
    <s v="Thu"/>
    <n v="22"/>
    <b v="0"/>
    <n v="4"/>
    <n v="2"/>
    <s v="cloudy/mist"/>
    <n v="0.22"/>
    <s v="moderate"/>
    <n v="0.21210000000000001"/>
    <n v="0.51"/>
    <x v="1"/>
    <n v="0.28360000000000002"/>
    <n v="1"/>
    <n v="51"/>
    <n v="52"/>
  </r>
  <r>
    <d v="2011-01-06T00:00:00"/>
    <s v="Thu"/>
    <n v="23"/>
    <b v="0"/>
    <n v="4"/>
    <n v="2"/>
    <s v="cloudy/mist"/>
    <n v="0.2"/>
    <s v="moderate"/>
    <n v="0.19700000000000001"/>
    <n v="0.59"/>
    <x v="1"/>
    <n v="0.19400000000000001"/>
    <n v="4"/>
    <n v="19"/>
    <n v="23"/>
  </r>
  <r>
    <d v="2011-01-07T00:00:00"/>
    <s v="Fri"/>
    <n v="0"/>
    <b v="0"/>
    <n v="5"/>
    <n v="2"/>
    <s v="cloudy/mist"/>
    <n v="0.2"/>
    <s v="moderate"/>
    <n v="0.19700000000000001"/>
    <n v="0.64"/>
    <x v="1"/>
    <n v="0.19400000000000001"/>
    <n v="4"/>
    <n v="13"/>
    <n v="17"/>
  </r>
  <r>
    <d v="2011-01-07T00:00:00"/>
    <s v="Fri"/>
    <n v="1"/>
    <b v="0"/>
    <n v="5"/>
    <n v="2"/>
    <s v="cloudy/mist"/>
    <n v="0.2"/>
    <s v="moderate"/>
    <n v="0.19700000000000001"/>
    <n v="0.69"/>
    <x v="1"/>
    <n v="0.22389999999999999"/>
    <n v="2"/>
    <n v="5"/>
    <n v="7"/>
  </r>
  <r>
    <d v="2011-01-07T00:00:00"/>
    <s v="Fri"/>
    <n v="2"/>
    <b v="0"/>
    <n v="5"/>
    <n v="2"/>
    <s v="cloudy/mist"/>
    <n v="0.2"/>
    <s v="moderate"/>
    <n v="0.19700000000000001"/>
    <n v="0.69"/>
    <x v="1"/>
    <n v="0.22389999999999999"/>
    <n v="0"/>
    <n v="1"/>
    <n v="1"/>
  </r>
  <r>
    <d v="2011-01-07T00:00:00"/>
    <s v="Fri"/>
    <n v="4"/>
    <b v="0"/>
    <n v="5"/>
    <n v="2"/>
    <s v="cloudy/mist"/>
    <n v="0.2"/>
    <s v="moderate"/>
    <n v="0.21210000000000001"/>
    <n v="0.69"/>
    <x v="1"/>
    <n v="0.1343"/>
    <n v="0"/>
    <n v="1"/>
    <n v="1"/>
  </r>
  <r>
    <d v="2011-01-07T00:00:00"/>
    <s v="Fri"/>
    <n v="5"/>
    <b v="0"/>
    <n v="5"/>
    <n v="3"/>
    <s v="light rain"/>
    <n v="0.22"/>
    <s v="moderate"/>
    <n v="0.2727"/>
    <n v="0.55000000000000004"/>
    <x v="1"/>
    <n v="0"/>
    <n v="0"/>
    <n v="5"/>
    <n v="5"/>
  </r>
  <r>
    <d v="2011-01-07T00:00:00"/>
    <s v="Fri"/>
    <n v="6"/>
    <b v="0"/>
    <n v="5"/>
    <n v="2"/>
    <s v="cloudy/mist"/>
    <n v="0.2"/>
    <s v="moderate"/>
    <n v="0.2576"/>
    <n v="0.69"/>
    <x v="1"/>
    <n v="0"/>
    <n v="8"/>
    <n v="26"/>
    <n v="34"/>
  </r>
  <r>
    <d v="2011-01-07T00:00:00"/>
    <s v="Fri"/>
    <n v="7"/>
    <b v="0"/>
    <n v="5"/>
    <n v="1"/>
    <s v="clear"/>
    <n v="0.2"/>
    <s v="moderate"/>
    <n v="0.21210000000000001"/>
    <n v="0.69"/>
    <x v="1"/>
    <n v="0.1343"/>
    <n v="8"/>
    <n v="76"/>
    <n v="84"/>
  </r>
  <r>
    <d v="2011-01-07T00:00:00"/>
    <s v="Fri"/>
    <n v="8"/>
    <b v="0"/>
    <n v="5"/>
    <n v="1"/>
    <s v="clear"/>
    <n v="0.2"/>
    <s v="moderate"/>
    <n v="0.19700000000000001"/>
    <n v="0.51"/>
    <x v="1"/>
    <n v="0.25369999999999998"/>
    <n v="20"/>
    <n v="190"/>
    <n v="210"/>
  </r>
  <r>
    <d v="2011-01-07T00:00:00"/>
    <s v="Fri"/>
    <n v="9"/>
    <b v="0"/>
    <n v="5"/>
    <n v="1"/>
    <s v="clear"/>
    <n v="0.2"/>
    <s v="moderate"/>
    <n v="0.18179999999999999"/>
    <n v="0.47"/>
    <x v="1"/>
    <n v="0.29849999999999999"/>
    <n v="9"/>
    <n v="125"/>
    <n v="134"/>
  </r>
  <r>
    <d v="2011-01-07T00:00:00"/>
    <s v="Fri"/>
    <n v="10"/>
    <b v="0"/>
    <n v="5"/>
    <n v="1"/>
    <s v="clear"/>
    <n v="0.22"/>
    <s v="moderate"/>
    <n v="0.19700000000000001"/>
    <n v="0.37"/>
    <x v="2"/>
    <n v="0.32840000000000003"/>
    <n v="16"/>
    <n v="47"/>
    <n v="63"/>
  </r>
  <r>
    <d v="2011-01-07T00:00:00"/>
    <s v="Fri"/>
    <n v="11"/>
    <b v="0"/>
    <n v="5"/>
    <n v="2"/>
    <s v="cloudy/mist"/>
    <n v="0.2"/>
    <s v="moderate"/>
    <n v="0.19700000000000001"/>
    <n v="0.4"/>
    <x v="2"/>
    <n v="0.22389999999999999"/>
    <n v="19"/>
    <n v="48"/>
    <n v="67"/>
  </r>
  <r>
    <d v="2011-01-07T00:00:00"/>
    <s v="Fri"/>
    <n v="12"/>
    <b v="0"/>
    <n v="5"/>
    <n v="2"/>
    <s v="cloudy/mist"/>
    <n v="0.2"/>
    <s v="moderate"/>
    <n v="0.19700000000000001"/>
    <n v="0.37"/>
    <x v="2"/>
    <n v="0.25369999999999998"/>
    <n v="9"/>
    <n v="50"/>
    <n v="59"/>
  </r>
  <r>
    <d v="2011-01-07T00:00:00"/>
    <s v="Fri"/>
    <n v="13"/>
    <b v="0"/>
    <n v="5"/>
    <n v="2"/>
    <s v="cloudy/mist"/>
    <n v="0.2"/>
    <s v="moderate"/>
    <n v="0.18179999999999999"/>
    <n v="0.37"/>
    <x v="2"/>
    <n v="0.28360000000000002"/>
    <n v="9"/>
    <n v="64"/>
    <n v="73"/>
  </r>
  <r>
    <d v="2011-01-07T00:00:00"/>
    <s v="Fri"/>
    <n v="14"/>
    <b v="0"/>
    <n v="5"/>
    <n v="2"/>
    <s v="cloudy/mist"/>
    <n v="0.2"/>
    <s v="moderate"/>
    <n v="0.19700000000000001"/>
    <n v="0.4"/>
    <x v="2"/>
    <n v="0.25369999999999998"/>
    <n v="7"/>
    <n v="43"/>
    <n v="50"/>
  </r>
  <r>
    <d v="2011-01-07T00:00:00"/>
    <s v="Fri"/>
    <n v="15"/>
    <b v="0"/>
    <n v="5"/>
    <n v="2"/>
    <s v="cloudy/mist"/>
    <n v="0.2"/>
    <s v="moderate"/>
    <n v="0.21210000000000001"/>
    <n v="0.37"/>
    <x v="2"/>
    <n v="0.16420000000000001"/>
    <n v="9"/>
    <n v="63"/>
    <n v="72"/>
  </r>
  <r>
    <d v="2011-01-07T00:00:00"/>
    <s v="Fri"/>
    <n v="16"/>
    <b v="0"/>
    <n v="5"/>
    <n v="2"/>
    <s v="cloudy/mist"/>
    <n v="0.2"/>
    <s v="moderate"/>
    <n v="0.21210000000000001"/>
    <n v="0.37"/>
    <x v="2"/>
    <n v="0.16420000000000001"/>
    <n v="5"/>
    <n v="82"/>
    <n v="87"/>
  </r>
  <r>
    <d v="2011-01-07T00:00:00"/>
    <s v="Fri"/>
    <n v="17"/>
    <b v="0"/>
    <n v="5"/>
    <n v="2"/>
    <s v="cloudy/mist"/>
    <n v="0.2"/>
    <s v="moderate"/>
    <n v="0.2576"/>
    <n v="0.37"/>
    <x v="2"/>
    <n v="0"/>
    <n v="9"/>
    <n v="178"/>
    <n v="187"/>
  </r>
  <r>
    <d v="2011-01-07T00:00:00"/>
    <s v="Fri"/>
    <n v="18"/>
    <b v="0"/>
    <n v="5"/>
    <n v="1"/>
    <s v="clear"/>
    <n v="0.2"/>
    <s v="moderate"/>
    <n v="0.2273"/>
    <n v="0.4"/>
    <x v="2"/>
    <n v="8.9599999999999999E-2"/>
    <n v="7"/>
    <n v="116"/>
    <n v="123"/>
  </r>
  <r>
    <d v="2011-01-07T00:00:00"/>
    <s v="Fri"/>
    <n v="19"/>
    <b v="0"/>
    <n v="5"/>
    <n v="1"/>
    <s v="clear"/>
    <n v="0.16"/>
    <s v="cold"/>
    <n v="0.19700000000000001"/>
    <n v="0.55000000000000004"/>
    <x v="1"/>
    <n v="8.9599999999999999E-2"/>
    <n v="3"/>
    <n v="92"/>
    <n v="95"/>
  </r>
  <r>
    <d v="2011-01-07T00:00:00"/>
    <s v="Fri"/>
    <n v="20"/>
    <b v="0"/>
    <n v="5"/>
    <n v="1"/>
    <s v="clear"/>
    <n v="0.18"/>
    <s v="moderate"/>
    <n v="0.21210000000000001"/>
    <n v="0.47"/>
    <x v="1"/>
    <n v="0.1045"/>
    <n v="1"/>
    <n v="50"/>
    <n v="51"/>
  </r>
  <r>
    <d v="2011-01-07T00:00:00"/>
    <s v="Fri"/>
    <n v="21"/>
    <b v="0"/>
    <n v="5"/>
    <n v="1"/>
    <s v="clear"/>
    <n v="0.18"/>
    <s v="moderate"/>
    <n v="0.19700000000000001"/>
    <n v="0.47"/>
    <x v="1"/>
    <n v="0.1343"/>
    <n v="0"/>
    <n v="39"/>
    <n v="39"/>
  </r>
  <r>
    <d v="2011-01-07T00:00:00"/>
    <s v="Fri"/>
    <n v="22"/>
    <b v="0"/>
    <n v="5"/>
    <n v="2"/>
    <s v="cloudy/mist"/>
    <n v="0.18"/>
    <s v="moderate"/>
    <n v="0.19700000000000001"/>
    <n v="0.43"/>
    <x v="2"/>
    <n v="0.16420000000000001"/>
    <n v="2"/>
    <n v="34"/>
    <n v="36"/>
  </r>
  <r>
    <d v="2011-01-07T00:00:00"/>
    <s v="Fri"/>
    <n v="23"/>
    <b v="0"/>
    <n v="5"/>
    <n v="2"/>
    <s v="cloudy/mist"/>
    <n v="0.18"/>
    <s v="moderate"/>
    <n v="0.19700000000000001"/>
    <n v="0.51"/>
    <x v="1"/>
    <n v="0.16420000000000001"/>
    <n v="1"/>
    <n v="14"/>
    <n v="15"/>
  </r>
  <r>
    <d v="2011-01-08T00:00:00"/>
    <s v="Sat"/>
    <n v="0"/>
    <b v="0"/>
    <n v="6"/>
    <n v="2"/>
    <s v="cloudy/mist"/>
    <n v="0.18"/>
    <s v="moderate"/>
    <n v="0.19700000000000001"/>
    <n v="0.51"/>
    <x v="1"/>
    <n v="0.16420000000000001"/>
    <n v="1"/>
    <n v="24"/>
    <n v="25"/>
  </r>
  <r>
    <d v="2011-01-08T00:00:00"/>
    <s v="Sat"/>
    <n v="1"/>
    <b v="0"/>
    <n v="6"/>
    <n v="2"/>
    <s v="cloudy/mist"/>
    <n v="0.18"/>
    <s v="moderate"/>
    <n v="0.21210000000000001"/>
    <n v="0.55000000000000004"/>
    <x v="1"/>
    <n v="8.9599999999999999E-2"/>
    <n v="1"/>
    <n v="15"/>
    <n v="16"/>
  </r>
  <r>
    <d v="2011-01-08T00:00:00"/>
    <s v="Sat"/>
    <n v="2"/>
    <b v="0"/>
    <n v="6"/>
    <n v="2"/>
    <s v="cloudy/mist"/>
    <n v="0.18"/>
    <s v="moderate"/>
    <n v="0.2424"/>
    <n v="0.55000000000000004"/>
    <x v="1"/>
    <n v="0"/>
    <n v="3"/>
    <n v="13"/>
    <n v="16"/>
  </r>
  <r>
    <d v="2011-01-08T00:00:00"/>
    <s v="Sat"/>
    <n v="3"/>
    <b v="0"/>
    <n v="6"/>
    <n v="3"/>
    <s v="light rain"/>
    <n v="0.18"/>
    <s v="moderate"/>
    <n v="0.19700000000000001"/>
    <n v="0.55000000000000004"/>
    <x v="1"/>
    <n v="0.16420000000000001"/>
    <n v="0"/>
    <n v="7"/>
    <n v="7"/>
  </r>
  <r>
    <d v="2011-01-08T00:00:00"/>
    <s v="Sat"/>
    <n v="4"/>
    <b v="0"/>
    <n v="6"/>
    <n v="3"/>
    <s v="light rain"/>
    <n v="0.18"/>
    <s v="moderate"/>
    <n v="0.19700000000000001"/>
    <n v="0.55000000000000004"/>
    <x v="1"/>
    <n v="0.16420000000000001"/>
    <n v="0"/>
    <n v="1"/>
    <n v="1"/>
  </r>
  <r>
    <d v="2011-01-08T00:00:00"/>
    <s v="Sat"/>
    <n v="5"/>
    <b v="0"/>
    <n v="6"/>
    <n v="2"/>
    <s v="cloudy/mist"/>
    <n v="0.16"/>
    <s v="cold"/>
    <n v="0.16669999999999999"/>
    <n v="0.74"/>
    <x v="0"/>
    <n v="0.16420000000000001"/>
    <n v="0"/>
    <n v="5"/>
    <n v="5"/>
  </r>
  <r>
    <d v="2011-01-08T00:00:00"/>
    <s v="Sat"/>
    <n v="6"/>
    <b v="0"/>
    <n v="6"/>
    <n v="2"/>
    <s v="cloudy/mist"/>
    <n v="0.16"/>
    <s v="cold"/>
    <n v="0.16669999999999999"/>
    <n v="0.74"/>
    <x v="0"/>
    <n v="0.16420000000000001"/>
    <n v="0"/>
    <n v="2"/>
    <n v="2"/>
  </r>
  <r>
    <d v="2011-01-08T00:00:00"/>
    <s v="Sat"/>
    <n v="7"/>
    <b v="0"/>
    <n v="6"/>
    <n v="2"/>
    <s v="cloudy/mist"/>
    <n v="0.16"/>
    <s v="cold"/>
    <n v="0.18179999999999999"/>
    <n v="0.74"/>
    <x v="0"/>
    <n v="0.1045"/>
    <n v="1"/>
    <n v="8"/>
    <n v="9"/>
  </r>
  <r>
    <d v="2011-01-08T00:00:00"/>
    <s v="Sat"/>
    <n v="8"/>
    <b v="0"/>
    <n v="6"/>
    <n v="3"/>
    <s v="light rain"/>
    <n v="0.16"/>
    <s v="cold"/>
    <n v="0.18179999999999999"/>
    <n v="0.93"/>
    <x v="0"/>
    <n v="0.1045"/>
    <n v="0"/>
    <n v="15"/>
    <n v="15"/>
  </r>
  <r>
    <d v="2011-01-08T00:00:00"/>
    <s v="Sat"/>
    <n v="9"/>
    <b v="0"/>
    <n v="6"/>
    <n v="3"/>
    <s v="light rain"/>
    <n v="0.16"/>
    <s v="cold"/>
    <n v="0.18179999999999999"/>
    <n v="0.93"/>
    <x v="0"/>
    <n v="0.1045"/>
    <n v="0"/>
    <n v="20"/>
    <n v="20"/>
  </r>
  <r>
    <d v="2011-01-08T00:00:00"/>
    <s v="Sat"/>
    <n v="10"/>
    <b v="0"/>
    <n v="6"/>
    <n v="2"/>
    <s v="cloudy/mist"/>
    <n v="0.18"/>
    <s v="moderate"/>
    <n v="0.19700000000000001"/>
    <n v="0.8"/>
    <x v="0"/>
    <n v="0.16420000000000001"/>
    <n v="5"/>
    <n v="56"/>
    <n v="61"/>
  </r>
  <r>
    <d v="2011-01-08T00:00:00"/>
    <s v="Sat"/>
    <n v="11"/>
    <b v="0"/>
    <n v="6"/>
    <n v="2"/>
    <s v="cloudy/mist"/>
    <n v="0.2"/>
    <s v="moderate"/>
    <n v="0.18179999999999999"/>
    <n v="0.69"/>
    <x v="1"/>
    <n v="0.3881"/>
    <n v="2"/>
    <n v="60"/>
    <n v="62"/>
  </r>
  <r>
    <d v="2011-01-08T00:00:00"/>
    <s v="Sat"/>
    <n v="12"/>
    <b v="0"/>
    <n v="6"/>
    <n v="2"/>
    <s v="cloudy/mist"/>
    <n v="0.2"/>
    <s v="moderate"/>
    <n v="0.18179999999999999"/>
    <n v="0.59"/>
    <x v="1"/>
    <n v="0.35820000000000002"/>
    <n v="8"/>
    <n v="90"/>
    <n v="98"/>
  </r>
  <r>
    <d v="2011-01-08T00:00:00"/>
    <s v="Sat"/>
    <n v="13"/>
    <b v="0"/>
    <n v="6"/>
    <n v="1"/>
    <s v="clear"/>
    <n v="0.2"/>
    <s v="moderate"/>
    <n v="0.18179999999999999"/>
    <n v="0.44"/>
    <x v="2"/>
    <n v="0.32840000000000003"/>
    <n v="7"/>
    <n v="95"/>
    <n v="102"/>
  </r>
  <r>
    <d v="2011-01-08T00:00:00"/>
    <s v="Sat"/>
    <n v="14"/>
    <b v="0"/>
    <n v="6"/>
    <n v="1"/>
    <s v="clear"/>
    <n v="0.2"/>
    <s v="moderate"/>
    <n v="0.16669999999999999"/>
    <n v="0.32"/>
    <x v="2"/>
    <n v="0.49249999999999999"/>
    <n v="12"/>
    <n v="83"/>
    <n v="95"/>
  </r>
  <r>
    <d v="2011-01-08T00:00:00"/>
    <s v="Sat"/>
    <n v="15"/>
    <b v="0"/>
    <n v="6"/>
    <n v="1"/>
    <s v="clear"/>
    <n v="0.2"/>
    <s v="moderate"/>
    <n v="0.16669999999999999"/>
    <n v="0.32"/>
    <x v="2"/>
    <n v="0.44779999999999998"/>
    <n v="5"/>
    <n v="69"/>
    <n v="74"/>
  </r>
  <r>
    <d v="2011-01-08T00:00:00"/>
    <s v="Sat"/>
    <n v="16"/>
    <b v="0"/>
    <n v="6"/>
    <n v="1"/>
    <s v="clear"/>
    <n v="0.18"/>
    <s v="moderate"/>
    <n v="0.13639999999999999"/>
    <n v="0.28999999999999998"/>
    <x v="2"/>
    <n v="0.44779999999999998"/>
    <n v="8"/>
    <n v="68"/>
    <n v="76"/>
  </r>
  <r>
    <d v="2011-01-08T00:00:00"/>
    <s v="Sat"/>
    <n v="17"/>
    <b v="0"/>
    <n v="6"/>
    <n v="1"/>
    <s v="clear"/>
    <n v="0.16"/>
    <s v="cold"/>
    <n v="0.1212"/>
    <n v="0.37"/>
    <x v="2"/>
    <n v="0.55220000000000002"/>
    <n v="5"/>
    <n v="64"/>
    <n v="69"/>
  </r>
  <r>
    <d v="2011-01-08T00:00:00"/>
    <s v="Sat"/>
    <n v="18"/>
    <b v="0"/>
    <n v="6"/>
    <n v="1"/>
    <s v="clear"/>
    <n v="0.14000000000000001"/>
    <s v="cold"/>
    <n v="0.1212"/>
    <n v="0.39"/>
    <x v="2"/>
    <n v="0.29849999999999999"/>
    <n v="3"/>
    <n v="52"/>
    <n v="55"/>
  </r>
  <r>
    <d v="2011-01-08T00:00:00"/>
    <s v="Sat"/>
    <n v="19"/>
    <b v="0"/>
    <n v="6"/>
    <n v="1"/>
    <s v="clear"/>
    <n v="0.14000000000000001"/>
    <s v="cold"/>
    <n v="0.1212"/>
    <n v="0.36"/>
    <x v="2"/>
    <n v="0.25369999999999998"/>
    <n v="4"/>
    <n v="26"/>
    <n v="30"/>
  </r>
  <r>
    <d v="2011-01-08T00:00:00"/>
    <s v="Sat"/>
    <n v="20"/>
    <b v="0"/>
    <n v="6"/>
    <n v="1"/>
    <s v="clear"/>
    <n v="0.12"/>
    <s v="cold"/>
    <n v="0.1212"/>
    <n v="0.36"/>
    <x v="2"/>
    <n v="0.25369999999999998"/>
    <n v="0"/>
    <n v="28"/>
    <n v="28"/>
  </r>
  <r>
    <d v="2011-01-08T00:00:00"/>
    <s v="Sat"/>
    <n v="21"/>
    <b v="0"/>
    <n v="6"/>
    <n v="1"/>
    <s v="clear"/>
    <n v="0.12"/>
    <s v="cold"/>
    <n v="0.1061"/>
    <n v="0.39"/>
    <x v="2"/>
    <n v="0.35820000000000002"/>
    <n v="2"/>
    <n v="35"/>
    <n v="37"/>
  </r>
  <r>
    <d v="2011-01-08T00:00:00"/>
    <s v="Sat"/>
    <n v="22"/>
    <b v="0"/>
    <n v="6"/>
    <n v="1"/>
    <s v="clear"/>
    <n v="0.12"/>
    <s v="cold"/>
    <n v="0.1061"/>
    <n v="0.36"/>
    <x v="2"/>
    <n v="0.3881"/>
    <n v="1"/>
    <n v="33"/>
    <n v="34"/>
  </r>
  <r>
    <d v="2011-01-08T00:00:00"/>
    <s v="Sat"/>
    <n v="23"/>
    <b v="0"/>
    <n v="6"/>
    <n v="1"/>
    <s v="clear"/>
    <n v="0.1"/>
    <s v="cold"/>
    <n v="6.0600000000000001E-2"/>
    <n v="0.39"/>
    <x v="2"/>
    <n v="0.44779999999999998"/>
    <n v="0"/>
    <n v="22"/>
    <n v="22"/>
  </r>
  <r>
    <d v="2011-01-09T00:00:00"/>
    <s v="Sun"/>
    <n v="0"/>
    <b v="0"/>
    <n v="0"/>
    <n v="1"/>
    <s v="clear"/>
    <n v="0.1"/>
    <s v="cold"/>
    <n v="7.5800000000000006E-2"/>
    <n v="0.42"/>
    <x v="2"/>
    <n v="0.3881"/>
    <n v="1"/>
    <n v="24"/>
    <n v="25"/>
  </r>
  <r>
    <d v="2011-01-09T00:00:00"/>
    <s v="Sun"/>
    <n v="1"/>
    <b v="0"/>
    <n v="0"/>
    <n v="1"/>
    <s v="clear"/>
    <n v="0.1"/>
    <s v="cold"/>
    <n v="6.0600000000000001E-2"/>
    <n v="0.42"/>
    <x v="2"/>
    <n v="0.4627"/>
    <n v="0"/>
    <n v="12"/>
    <n v="12"/>
  </r>
  <r>
    <d v="2011-01-09T00:00:00"/>
    <s v="Sun"/>
    <n v="2"/>
    <b v="0"/>
    <n v="0"/>
    <n v="1"/>
    <s v="clear"/>
    <n v="0.1"/>
    <s v="cold"/>
    <n v="6.0600000000000001E-2"/>
    <n v="0.46"/>
    <x v="1"/>
    <n v="0.4627"/>
    <n v="0"/>
    <n v="11"/>
    <n v="11"/>
  </r>
  <r>
    <d v="2011-01-09T00:00:00"/>
    <s v="Sun"/>
    <n v="3"/>
    <b v="0"/>
    <n v="0"/>
    <n v="1"/>
    <s v="clear"/>
    <n v="0.1"/>
    <s v="cold"/>
    <n v="7.5800000000000006E-2"/>
    <n v="0.46"/>
    <x v="1"/>
    <n v="0.41789999999999999"/>
    <n v="0"/>
    <n v="4"/>
    <n v="4"/>
  </r>
  <r>
    <d v="2011-01-09T00:00:00"/>
    <s v="Sun"/>
    <n v="4"/>
    <b v="0"/>
    <n v="0"/>
    <n v="1"/>
    <s v="clear"/>
    <n v="0.08"/>
    <s v="cold"/>
    <n v="9.0899999999999995E-2"/>
    <n v="0.53"/>
    <x v="1"/>
    <n v="0.19400000000000001"/>
    <n v="0"/>
    <n v="1"/>
    <n v="1"/>
  </r>
  <r>
    <d v="2011-01-09T00:00:00"/>
    <s v="Sun"/>
    <n v="5"/>
    <b v="0"/>
    <n v="0"/>
    <n v="1"/>
    <s v="clear"/>
    <n v="0.08"/>
    <s v="cold"/>
    <n v="9.0899999999999995E-2"/>
    <n v="0.53"/>
    <x v="1"/>
    <n v="0.19400000000000001"/>
    <n v="0"/>
    <n v="1"/>
    <n v="1"/>
  </r>
  <r>
    <d v="2011-01-09T00:00:00"/>
    <s v="Sun"/>
    <n v="6"/>
    <b v="0"/>
    <n v="0"/>
    <n v="1"/>
    <s v="clear"/>
    <n v="0.1"/>
    <s v="cold"/>
    <n v="9.0899999999999995E-2"/>
    <n v="0.49"/>
    <x v="1"/>
    <n v="0.28360000000000002"/>
    <n v="0"/>
    <n v="1"/>
    <n v="1"/>
  </r>
  <r>
    <d v="2011-01-09T00:00:00"/>
    <s v="Sun"/>
    <n v="7"/>
    <b v="0"/>
    <n v="0"/>
    <n v="1"/>
    <s v="clear"/>
    <n v="0.08"/>
    <s v="cold"/>
    <n v="9.0899999999999995E-2"/>
    <n v="0.53"/>
    <x v="1"/>
    <n v="0.19400000000000001"/>
    <n v="1"/>
    <n v="5"/>
    <n v="6"/>
  </r>
  <r>
    <d v="2011-01-09T00:00:00"/>
    <s v="Sun"/>
    <n v="8"/>
    <b v="0"/>
    <n v="0"/>
    <n v="1"/>
    <s v="clear"/>
    <n v="0.1"/>
    <s v="cold"/>
    <n v="9.0899999999999995E-2"/>
    <n v="0.49"/>
    <x v="1"/>
    <n v="0.28360000000000002"/>
    <n v="0"/>
    <n v="10"/>
    <n v="10"/>
  </r>
  <r>
    <d v="2011-01-09T00:00:00"/>
    <s v="Sun"/>
    <n v="9"/>
    <b v="0"/>
    <n v="0"/>
    <n v="1"/>
    <s v="clear"/>
    <n v="0.12"/>
    <s v="cold"/>
    <n v="7.5800000000000006E-2"/>
    <n v="0.46"/>
    <x v="1"/>
    <n v="0.52239999999999998"/>
    <n v="0"/>
    <n v="19"/>
    <n v="19"/>
  </r>
  <r>
    <d v="2011-01-09T00:00:00"/>
    <s v="Sun"/>
    <n v="10"/>
    <b v="0"/>
    <n v="0"/>
    <n v="1"/>
    <s v="clear"/>
    <n v="0.14000000000000001"/>
    <s v="cold"/>
    <n v="0.1061"/>
    <n v="0.43"/>
    <x v="2"/>
    <n v="0.3881"/>
    <n v="0"/>
    <n v="49"/>
    <n v="49"/>
  </r>
  <r>
    <d v="2011-01-09T00:00:00"/>
    <s v="Sun"/>
    <n v="11"/>
    <b v="0"/>
    <n v="0"/>
    <n v="1"/>
    <s v="clear"/>
    <n v="0.16"/>
    <s v="cold"/>
    <n v="0.1212"/>
    <n v="0.4"/>
    <x v="2"/>
    <n v="0.52239999999999998"/>
    <n v="2"/>
    <n v="47"/>
    <n v="49"/>
  </r>
  <r>
    <d v="2011-01-09T00:00:00"/>
    <s v="Sun"/>
    <n v="12"/>
    <b v="0"/>
    <n v="0"/>
    <n v="1"/>
    <s v="clear"/>
    <n v="0.18"/>
    <s v="moderate"/>
    <n v="0.13639999999999999"/>
    <n v="0.37"/>
    <x v="2"/>
    <n v="0.44779999999999998"/>
    <n v="4"/>
    <n v="79"/>
    <n v="83"/>
  </r>
  <r>
    <d v="2011-01-09T00:00:00"/>
    <s v="Sun"/>
    <n v="13"/>
    <b v="0"/>
    <n v="0"/>
    <n v="1"/>
    <s v="clear"/>
    <n v="0.2"/>
    <s v="moderate"/>
    <n v="0.16669999999999999"/>
    <n v="0.34"/>
    <x v="2"/>
    <n v="0.44779999999999998"/>
    <n v="6"/>
    <n v="69"/>
    <n v="75"/>
  </r>
  <r>
    <d v="2011-01-09T00:00:00"/>
    <s v="Sun"/>
    <n v="14"/>
    <b v="0"/>
    <n v="0"/>
    <n v="1"/>
    <s v="clear"/>
    <n v="0.22"/>
    <s v="moderate"/>
    <n v="0.18179999999999999"/>
    <n v="0.32"/>
    <x v="2"/>
    <n v="0.4627"/>
    <n v="8"/>
    <n v="64"/>
    <n v="72"/>
  </r>
  <r>
    <d v="2011-01-09T00:00:00"/>
    <s v="Sun"/>
    <n v="15"/>
    <b v="0"/>
    <n v="0"/>
    <n v="1"/>
    <s v="clear"/>
    <n v="0.22"/>
    <s v="moderate"/>
    <n v="0.19700000000000001"/>
    <n v="0.35"/>
    <x v="2"/>
    <n v="0.35820000000000002"/>
    <n v="5"/>
    <n v="77"/>
    <n v="82"/>
  </r>
  <r>
    <d v="2011-01-09T00:00:00"/>
    <s v="Sun"/>
    <n v="16"/>
    <b v="0"/>
    <n v="0"/>
    <n v="1"/>
    <s v="clear"/>
    <n v="0.2"/>
    <s v="moderate"/>
    <n v="0.16669999999999999"/>
    <n v="0.34"/>
    <x v="2"/>
    <n v="0.44779999999999998"/>
    <n v="13"/>
    <n v="79"/>
    <n v="92"/>
  </r>
  <r>
    <d v="2011-01-09T00:00:00"/>
    <s v="Sun"/>
    <n v="17"/>
    <b v="0"/>
    <n v="0"/>
    <n v="1"/>
    <s v="clear"/>
    <n v="0.18"/>
    <s v="moderate"/>
    <n v="0.1515"/>
    <n v="0.37"/>
    <x v="2"/>
    <n v="0.3881"/>
    <n v="3"/>
    <n v="59"/>
    <n v="62"/>
  </r>
  <r>
    <d v="2011-01-09T00:00:00"/>
    <s v="Sun"/>
    <n v="18"/>
    <b v="0"/>
    <n v="0"/>
    <n v="1"/>
    <s v="clear"/>
    <n v="0.16"/>
    <s v="cold"/>
    <n v="0.13639999999999999"/>
    <n v="0.4"/>
    <x v="2"/>
    <n v="0.32840000000000003"/>
    <n v="4"/>
    <n v="44"/>
    <n v="48"/>
  </r>
  <r>
    <d v="2011-01-09T00:00:00"/>
    <s v="Sun"/>
    <n v="19"/>
    <b v="0"/>
    <n v="0"/>
    <n v="1"/>
    <s v="clear"/>
    <n v="0.16"/>
    <s v="cold"/>
    <n v="0.13639999999999999"/>
    <n v="0.43"/>
    <x v="2"/>
    <n v="0.32840000000000003"/>
    <n v="1"/>
    <n v="40"/>
    <n v="41"/>
  </r>
  <r>
    <d v="2011-01-09T00:00:00"/>
    <s v="Sun"/>
    <n v="20"/>
    <b v="0"/>
    <n v="0"/>
    <n v="1"/>
    <s v="clear"/>
    <n v="0.14000000000000001"/>
    <s v="cold"/>
    <n v="0.1212"/>
    <n v="0.46"/>
    <x v="1"/>
    <n v="0.25369999999999998"/>
    <n v="0"/>
    <n v="38"/>
    <n v="38"/>
  </r>
  <r>
    <d v="2011-01-09T00:00:00"/>
    <s v="Sun"/>
    <n v="21"/>
    <b v="0"/>
    <n v="0"/>
    <n v="1"/>
    <s v="clear"/>
    <n v="0.14000000000000001"/>
    <s v="cold"/>
    <n v="0.1061"/>
    <n v="0.46"/>
    <x v="1"/>
    <n v="0.41789999999999999"/>
    <n v="1"/>
    <n v="19"/>
    <n v="20"/>
  </r>
  <r>
    <d v="2011-01-09T00:00:00"/>
    <s v="Sun"/>
    <n v="22"/>
    <b v="0"/>
    <n v="0"/>
    <n v="1"/>
    <s v="clear"/>
    <n v="0.14000000000000001"/>
    <s v="cold"/>
    <n v="0.1212"/>
    <n v="0.46"/>
    <x v="1"/>
    <n v="0.29849999999999999"/>
    <n v="5"/>
    <n v="10"/>
    <n v="15"/>
  </r>
  <r>
    <d v="2011-01-09T00:00:00"/>
    <s v="Sun"/>
    <n v="23"/>
    <b v="0"/>
    <n v="0"/>
    <n v="1"/>
    <s v="clear"/>
    <n v="0.12"/>
    <s v="cold"/>
    <n v="0.13639999999999999"/>
    <n v="0.5"/>
    <x v="1"/>
    <n v="0.19400000000000001"/>
    <n v="0"/>
    <n v="6"/>
    <n v="6"/>
  </r>
  <r>
    <d v="2011-01-10T00:00:00"/>
    <s v="Mon"/>
    <n v="0"/>
    <b v="0"/>
    <n v="1"/>
    <n v="1"/>
    <s v="clear"/>
    <n v="0.12"/>
    <s v="cold"/>
    <n v="0.1212"/>
    <n v="0.5"/>
    <x v="1"/>
    <n v="0.28360000000000002"/>
    <n v="2"/>
    <n v="3"/>
    <n v="5"/>
  </r>
  <r>
    <d v="2011-01-10T00:00:00"/>
    <s v="Mon"/>
    <n v="1"/>
    <b v="0"/>
    <n v="1"/>
    <n v="1"/>
    <s v="clear"/>
    <n v="0.12"/>
    <s v="cold"/>
    <n v="0.1212"/>
    <n v="0.5"/>
    <x v="1"/>
    <n v="0.28360000000000002"/>
    <n v="1"/>
    <n v="0"/>
    <n v="1"/>
  </r>
  <r>
    <d v="2011-01-10T00:00:00"/>
    <s v="Mon"/>
    <n v="2"/>
    <b v="0"/>
    <n v="1"/>
    <n v="1"/>
    <s v="clear"/>
    <n v="0.12"/>
    <s v="cold"/>
    <n v="0.1212"/>
    <n v="0.5"/>
    <x v="1"/>
    <n v="0.22389999999999999"/>
    <n v="0"/>
    <n v="3"/>
    <n v="3"/>
  </r>
  <r>
    <d v="2011-01-10T00:00:00"/>
    <s v="Mon"/>
    <n v="3"/>
    <b v="0"/>
    <n v="1"/>
    <n v="1"/>
    <s v="clear"/>
    <n v="0.12"/>
    <s v="cold"/>
    <n v="0.1212"/>
    <n v="0.5"/>
    <x v="1"/>
    <n v="0.22389999999999999"/>
    <n v="0"/>
    <n v="1"/>
    <n v="1"/>
  </r>
  <r>
    <d v="2011-01-10T00:00:00"/>
    <s v="Mon"/>
    <n v="4"/>
    <b v="0"/>
    <n v="1"/>
    <n v="1"/>
    <s v="clear"/>
    <n v="0.1"/>
    <s v="cold"/>
    <n v="0.1212"/>
    <n v="0.54"/>
    <x v="1"/>
    <n v="0.1343"/>
    <n v="1"/>
    <n v="2"/>
    <n v="3"/>
  </r>
  <r>
    <d v="2011-01-10T00:00:00"/>
    <s v="Mon"/>
    <n v="5"/>
    <b v="0"/>
    <n v="1"/>
    <n v="1"/>
    <s v="clear"/>
    <n v="0.1"/>
    <s v="cold"/>
    <n v="0.1061"/>
    <n v="0.54"/>
    <x v="1"/>
    <n v="0.25369999999999998"/>
    <n v="0"/>
    <n v="3"/>
    <n v="3"/>
  </r>
  <r>
    <d v="2011-01-10T00:00:00"/>
    <s v="Mon"/>
    <n v="6"/>
    <b v="0"/>
    <n v="1"/>
    <n v="1"/>
    <s v="clear"/>
    <n v="0.12"/>
    <s v="cold"/>
    <n v="0.1212"/>
    <n v="0.5"/>
    <x v="1"/>
    <n v="0.28360000000000002"/>
    <n v="0"/>
    <n v="31"/>
    <n v="31"/>
  </r>
  <r>
    <d v="2011-01-10T00:00:00"/>
    <s v="Mon"/>
    <n v="7"/>
    <b v="0"/>
    <n v="1"/>
    <n v="1"/>
    <s v="clear"/>
    <n v="0.12"/>
    <s v="cold"/>
    <n v="0.1212"/>
    <n v="0.5"/>
    <x v="1"/>
    <n v="0.22389999999999999"/>
    <n v="2"/>
    <n v="75"/>
    <n v="77"/>
  </r>
  <r>
    <d v="2011-01-10T00:00:00"/>
    <s v="Mon"/>
    <n v="8"/>
    <b v="0"/>
    <n v="1"/>
    <n v="2"/>
    <s v="cloudy/mist"/>
    <n v="0.12"/>
    <s v="cold"/>
    <n v="0.1212"/>
    <n v="0.5"/>
    <x v="1"/>
    <n v="0.28360000000000002"/>
    <n v="4"/>
    <n v="184"/>
    <n v="188"/>
  </r>
  <r>
    <d v="2011-01-10T00:00:00"/>
    <s v="Mon"/>
    <n v="9"/>
    <b v="0"/>
    <n v="1"/>
    <n v="2"/>
    <s v="cloudy/mist"/>
    <n v="0.14000000000000001"/>
    <s v="cold"/>
    <n v="0.1212"/>
    <n v="0.5"/>
    <x v="1"/>
    <n v="0.25369999999999998"/>
    <n v="2"/>
    <n v="92"/>
    <n v="94"/>
  </r>
  <r>
    <d v="2011-01-10T00:00:00"/>
    <s v="Mon"/>
    <n v="10"/>
    <b v="0"/>
    <n v="1"/>
    <n v="2"/>
    <s v="cloudy/mist"/>
    <n v="0.14000000000000001"/>
    <s v="cold"/>
    <n v="0.1212"/>
    <n v="0.5"/>
    <x v="1"/>
    <n v="0.29849999999999999"/>
    <n v="0"/>
    <n v="31"/>
    <n v="31"/>
  </r>
  <r>
    <d v="2011-01-10T00:00:00"/>
    <s v="Mon"/>
    <n v="11"/>
    <b v="0"/>
    <n v="1"/>
    <n v="2"/>
    <s v="cloudy/mist"/>
    <n v="0.16"/>
    <s v="cold"/>
    <n v="0.13639999999999999"/>
    <n v="0.47"/>
    <x v="1"/>
    <n v="0.28360000000000002"/>
    <n v="2"/>
    <n v="28"/>
    <n v="30"/>
  </r>
  <r>
    <d v="2011-01-10T00:00:00"/>
    <s v="Mon"/>
    <n v="12"/>
    <b v="0"/>
    <n v="1"/>
    <n v="2"/>
    <s v="cloudy/mist"/>
    <n v="0.2"/>
    <s v="moderate"/>
    <n v="0.18179999999999999"/>
    <n v="0.4"/>
    <x v="2"/>
    <n v="0.28360000000000002"/>
    <n v="5"/>
    <n v="47"/>
    <n v="52"/>
  </r>
  <r>
    <d v="2011-01-10T00:00:00"/>
    <s v="Mon"/>
    <n v="13"/>
    <b v="0"/>
    <n v="1"/>
    <n v="2"/>
    <s v="cloudy/mist"/>
    <n v="0.2"/>
    <s v="moderate"/>
    <n v="0.18179999999999999"/>
    <n v="0.4"/>
    <x v="2"/>
    <n v="0.28360000000000002"/>
    <n v="4"/>
    <n v="50"/>
    <n v="54"/>
  </r>
  <r>
    <d v="2011-01-10T00:00:00"/>
    <s v="Mon"/>
    <n v="14"/>
    <b v="0"/>
    <n v="1"/>
    <n v="2"/>
    <s v="cloudy/mist"/>
    <n v="0.2"/>
    <s v="moderate"/>
    <n v="0.19700000000000001"/>
    <n v="0.4"/>
    <x v="2"/>
    <n v="0.22389999999999999"/>
    <n v="0"/>
    <n v="47"/>
    <n v="47"/>
  </r>
  <r>
    <d v="2011-01-10T00:00:00"/>
    <s v="Mon"/>
    <n v="15"/>
    <b v="0"/>
    <n v="1"/>
    <n v="2"/>
    <s v="cloudy/mist"/>
    <n v="0.2"/>
    <s v="moderate"/>
    <n v="0.19700000000000001"/>
    <n v="0.4"/>
    <x v="2"/>
    <n v="0.22389999999999999"/>
    <n v="2"/>
    <n v="43"/>
    <n v="45"/>
  </r>
  <r>
    <d v="2011-01-10T00:00:00"/>
    <s v="Mon"/>
    <n v="16"/>
    <b v="0"/>
    <n v="1"/>
    <n v="1"/>
    <s v="clear"/>
    <n v="0.2"/>
    <s v="moderate"/>
    <n v="0.21210000000000001"/>
    <n v="0.4"/>
    <x v="2"/>
    <n v="0.1343"/>
    <n v="4"/>
    <n v="70"/>
    <n v="74"/>
  </r>
  <r>
    <d v="2011-01-10T00:00:00"/>
    <s v="Mon"/>
    <n v="17"/>
    <b v="0"/>
    <n v="1"/>
    <n v="1"/>
    <s v="clear"/>
    <n v="0.2"/>
    <s v="moderate"/>
    <n v="0.2273"/>
    <n v="0.4"/>
    <x v="2"/>
    <n v="0.1045"/>
    <n v="4"/>
    <n v="174"/>
    <n v="178"/>
  </r>
  <r>
    <d v="2011-01-10T00:00:00"/>
    <s v="Mon"/>
    <n v="18"/>
    <b v="0"/>
    <n v="1"/>
    <n v="1"/>
    <s v="clear"/>
    <n v="0.2"/>
    <s v="moderate"/>
    <n v="0.19700000000000001"/>
    <n v="0.4"/>
    <x v="2"/>
    <n v="0.22389999999999999"/>
    <n v="1"/>
    <n v="154"/>
    <n v="155"/>
  </r>
  <r>
    <d v="2011-01-10T00:00:00"/>
    <s v="Mon"/>
    <n v="19"/>
    <b v="0"/>
    <n v="1"/>
    <n v="1"/>
    <s v="clear"/>
    <n v="0.16"/>
    <s v="cold"/>
    <n v="0.16669999999999999"/>
    <n v="0.47"/>
    <x v="1"/>
    <n v="0.16420000000000001"/>
    <n v="3"/>
    <n v="92"/>
    <n v="95"/>
  </r>
  <r>
    <d v="2011-01-10T00:00:00"/>
    <s v="Mon"/>
    <n v="20"/>
    <b v="0"/>
    <n v="1"/>
    <n v="1"/>
    <s v="clear"/>
    <n v="0.16"/>
    <s v="cold"/>
    <n v="0.16669999999999999"/>
    <n v="0.5"/>
    <x v="1"/>
    <n v="0.16420000000000001"/>
    <n v="1"/>
    <n v="73"/>
    <n v="74"/>
  </r>
  <r>
    <d v="2011-01-10T00:00:00"/>
    <s v="Mon"/>
    <n v="21"/>
    <b v="0"/>
    <n v="1"/>
    <n v="1"/>
    <s v="clear"/>
    <n v="0.14000000000000001"/>
    <s v="cold"/>
    <n v="0.13639999999999999"/>
    <n v="0.59"/>
    <x v="1"/>
    <n v="0.19400000000000001"/>
    <n v="1"/>
    <n v="37"/>
    <n v="38"/>
  </r>
  <r>
    <d v="2011-01-10T00:00:00"/>
    <s v="Mon"/>
    <n v="22"/>
    <b v="0"/>
    <n v="1"/>
    <n v="1"/>
    <s v="clear"/>
    <n v="0.14000000000000001"/>
    <s v="cold"/>
    <n v="0.1515"/>
    <n v="0.59"/>
    <x v="1"/>
    <n v="0.16420000000000001"/>
    <n v="2"/>
    <n v="22"/>
    <n v="24"/>
  </r>
  <r>
    <d v="2011-01-10T00:00:00"/>
    <s v="Mon"/>
    <n v="23"/>
    <b v="0"/>
    <n v="1"/>
    <n v="1"/>
    <s v="clear"/>
    <n v="0.14000000000000001"/>
    <s v="cold"/>
    <n v="0.1515"/>
    <n v="0.59"/>
    <x v="1"/>
    <n v="0.16420000000000001"/>
    <n v="0"/>
    <n v="18"/>
    <n v="18"/>
  </r>
  <r>
    <d v="2011-01-11T00:00:00"/>
    <s v="Tue"/>
    <n v="0"/>
    <b v="0"/>
    <n v="2"/>
    <n v="1"/>
    <s v="clear"/>
    <n v="0.14000000000000001"/>
    <s v="cold"/>
    <n v="0.16669999999999999"/>
    <n v="0.59"/>
    <x v="1"/>
    <n v="0.1045"/>
    <n v="2"/>
    <n v="10"/>
    <n v="12"/>
  </r>
  <r>
    <d v="2011-01-11T00:00:00"/>
    <s v="Tue"/>
    <n v="1"/>
    <b v="0"/>
    <n v="2"/>
    <n v="1"/>
    <s v="clear"/>
    <n v="0.14000000000000001"/>
    <s v="cold"/>
    <n v="0.1515"/>
    <n v="0.59"/>
    <x v="1"/>
    <n v="0.16420000000000001"/>
    <n v="0"/>
    <n v="3"/>
    <n v="3"/>
  </r>
  <r>
    <d v="2011-01-11T00:00:00"/>
    <s v="Tue"/>
    <n v="2"/>
    <b v="0"/>
    <n v="2"/>
    <n v="2"/>
    <s v="cloudy/mist"/>
    <n v="0.16"/>
    <s v="cold"/>
    <n v="0.1515"/>
    <n v="0.55000000000000004"/>
    <x v="1"/>
    <n v="0.19400000000000001"/>
    <n v="0"/>
    <n v="3"/>
    <n v="3"/>
  </r>
  <r>
    <d v="2011-01-11T00:00:00"/>
    <s v="Tue"/>
    <n v="5"/>
    <b v="0"/>
    <n v="2"/>
    <n v="2"/>
    <s v="cloudy/mist"/>
    <n v="0.16"/>
    <s v="cold"/>
    <n v="0.18179999999999999"/>
    <n v="0.55000000000000004"/>
    <x v="1"/>
    <n v="0.1343"/>
    <n v="0"/>
    <n v="6"/>
    <n v="6"/>
  </r>
  <r>
    <d v="2011-01-11T00:00:00"/>
    <s v="Tue"/>
    <n v="6"/>
    <b v="0"/>
    <n v="2"/>
    <n v="2"/>
    <s v="cloudy/mist"/>
    <n v="0.16"/>
    <s v="cold"/>
    <n v="0.18179999999999999"/>
    <n v="0.55000000000000004"/>
    <x v="1"/>
    <n v="0.1343"/>
    <n v="0"/>
    <n v="27"/>
    <n v="27"/>
  </r>
  <r>
    <d v="2011-01-11T00:00:00"/>
    <s v="Tue"/>
    <n v="7"/>
    <b v="0"/>
    <n v="2"/>
    <n v="2"/>
    <s v="cloudy/mist"/>
    <n v="0.16"/>
    <s v="cold"/>
    <n v="0.2273"/>
    <n v="0.55000000000000004"/>
    <x v="1"/>
    <n v="0"/>
    <n v="2"/>
    <n v="97"/>
    <n v="99"/>
  </r>
  <r>
    <d v="2011-01-11T00:00:00"/>
    <s v="Tue"/>
    <n v="8"/>
    <b v="0"/>
    <n v="2"/>
    <n v="2"/>
    <s v="cloudy/mist"/>
    <n v="0.18"/>
    <s v="moderate"/>
    <n v="0.21210000000000001"/>
    <n v="0.51"/>
    <x v="1"/>
    <n v="8.9599999999999999E-2"/>
    <n v="3"/>
    <n v="214"/>
    <n v="217"/>
  </r>
  <r>
    <d v="2011-01-11T00:00:00"/>
    <s v="Tue"/>
    <n v="9"/>
    <b v="0"/>
    <n v="2"/>
    <n v="2"/>
    <s v="cloudy/mist"/>
    <n v="0.18"/>
    <s v="moderate"/>
    <n v="0.19700000000000001"/>
    <n v="0.51"/>
    <x v="1"/>
    <n v="0.16420000000000001"/>
    <n v="3"/>
    <n v="127"/>
    <n v="130"/>
  </r>
  <r>
    <d v="2011-01-11T00:00:00"/>
    <s v="Tue"/>
    <n v="10"/>
    <b v="0"/>
    <n v="2"/>
    <n v="2"/>
    <s v="cloudy/mist"/>
    <n v="0.2"/>
    <s v="moderate"/>
    <n v="0.21210000000000001"/>
    <n v="0.51"/>
    <x v="1"/>
    <n v="0.16420000000000001"/>
    <n v="3"/>
    <n v="51"/>
    <n v="54"/>
  </r>
  <r>
    <d v="2011-01-11T00:00:00"/>
    <s v="Tue"/>
    <n v="11"/>
    <b v="0"/>
    <n v="2"/>
    <n v="2"/>
    <s v="cloudy/mist"/>
    <n v="0.2"/>
    <s v="moderate"/>
    <n v="0.21210000000000001"/>
    <n v="0.47"/>
    <x v="1"/>
    <n v="0.1343"/>
    <n v="4"/>
    <n v="31"/>
    <n v="35"/>
  </r>
  <r>
    <d v="2011-01-11T00:00:00"/>
    <s v="Tue"/>
    <n v="12"/>
    <b v="0"/>
    <n v="2"/>
    <n v="2"/>
    <s v="cloudy/mist"/>
    <n v="0.2"/>
    <s v="moderate"/>
    <n v="0.2273"/>
    <n v="0.51"/>
    <x v="1"/>
    <n v="0.1045"/>
    <n v="2"/>
    <n v="55"/>
    <n v="57"/>
  </r>
  <r>
    <d v="2011-01-11T00:00:00"/>
    <s v="Tue"/>
    <n v="13"/>
    <b v="0"/>
    <n v="2"/>
    <n v="2"/>
    <s v="cloudy/mist"/>
    <n v="0.2"/>
    <s v="moderate"/>
    <n v="0.2273"/>
    <n v="0.59"/>
    <x v="1"/>
    <n v="8.9599999999999999E-2"/>
    <n v="6"/>
    <n v="46"/>
    <n v="52"/>
  </r>
  <r>
    <d v="2011-01-11T00:00:00"/>
    <s v="Tue"/>
    <n v="14"/>
    <b v="0"/>
    <n v="2"/>
    <n v="2"/>
    <s v="cloudy/mist"/>
    <n v="0.2"/>
    <s v="moderate"/>
    <n v="0.2273"/>
    <n v="0.59"/>
    <x v="1"/>
    <n v="8.9599999999999999E-2"/>
    <n v="3"/>
    <n v="60"/>
    <n v="63"/>
  </r>
  <r>
    <d v="2011-01-11T00:00:00"/>
    <s v="Tue"/>
    <n v="15"/>
    <b v="0"/>
    <n v="2"/>
    <n v="2"/>
    <s v="cloudy/mist"/>
    <n v="0.16"/>
    <s v="cold"/>
    <n v="0.19700000000000001"/>
    <n v="0.8"/>
    <x v="0"/>
    <n v="8.9599999999999999E-2"/>
    <n v="2"/>
    <n v="45"/>
    <n v="47"/>
  </r>
  <r>
    <d v="2011-01-11T00:00:00"/>
    <s v="Tue"/>
    <n v="16"/>
    <b v="0"/>
    <n v="2"/>
    <n v="2"/>
    <s v="cloudy/mist"/>
    <n v="0.16"/>
    <s v="cold"/>
    <n v="0.1515"/>
    <n v="0.86"/>
    <x v="0"/>
    <n v="0.22389999999999999"/>
    <n v="4"/>
    <n v="72"/>
    <n v="76"/>
  </r>
  <r>
    <d v="2011-01-11T00:00:00"/>
    <s v="Tue"/>
    <n v="17"/>
    <b v="0"/>
    <n v="2"/>
    <n v="2"/>
    <s v="cloudy/mist"/>
    <n v="0.16"/>
    <s v="cold"/>
    <n v="0.1515"/>
    <n v="0.86"/>
    <x v="0"/>
    <n v="0.22389999999999999"/>
    <n v="6"/>
    <n v="130"/>
    <n v="136"/>
  </r>
  <r>
    <d v="2011-01-11T00:00:00"/>
    <s v="Tue"/>
    <n v="18"/>
    <b v="0"/>
    <n v="2"/>
    <n v="3"/>
    <s v="light rain"/>
    <n v="0.16"/>
    <s v="cold"/>
    <n v="0.18179999999999999"/>
    <n v="0.93"/>
    <x v="0"/>
    <n v="0.1045"/>
    <n v="1"/>
    <n v="94"/>
    <n v="95"/>
  </r>
  <r>
    <d v="2011-01-11T00:00:00"/>
    <s v="Tue"/>
    <n v="19"/>
    <b v="0"/>
    <n v="2"/>
    <n v="3"/>
    <s v="light rain"/>
    <n v="0.16"/>
    <s v="cold"/>
    <n v="0.2273"/>
    <n v="0.93"/>
    <x v="0"/>
    <n v="0"/>
    <n v="0"/>
    <n v="51"/>
    <n v="51"/>
  </r>
  <r>
    <d v="2011-01-11T00:00:00"/>
    <s v="Tue"/>
    <n v="20"/>
    <b v="0"/>
    <n v="2"/>
    <n v="3"/>
    <s v="light rain"/>
    <n v="0.16"/>
    <s v="cold"/>
    <n v="0.1515"/>
    <n v="0.93"/>
    <x v="0"/>
    <n v="0.19400000000000001"/>
    <n v="0"/>
    <n v="32"/>
    <n v="32"/>
  </r>
  <r>
    <d v="2011-01-11T00:00:00"/>
    <s v="Tue"/>
    <n v="21"/>
    <b v="0"/>
    <n v="2"/>
    <n v="3"/>
    <s v="light rain"/>
    <n v="0.16"/>
    <s v="cold"/>
    <n v="0.19700000000000001"/>
    <n v="0.86"/>
    <x v="0"/>
    <n v="8.9599999999999999E-2"/>
    <n v="0"/>
    <n v="20"/>
    <n v="20"/>
  </r>
  <r>
    <d v="2011-01-11T00:00:00"/>
    <s v="Tue"/>
    <n v="22"/>
    <b v="0"/>
    <n v="2"/>
    <n v="3"/>
    <s v="light rain"/>
    <n v="0.16"/>
    <s v="cold"/>
    <n v="0.18179999999999999"/>
    <n v="0.93"/>
    <x v="0"/>
    <n v="0.1045"/>
    <n v="1"/>
    <n v="28"/>
    <n v="29"/>
  </r>
  <r>
    <d v="2011-01-11T00:00:00"/>
    <s v="Tue"/>
    <n v="23"/>
    <b v="0"/>
    <n v="2"/>
    <n v="3"/>
    <s v="light rain"/>
    <n v="0.16"/>
    <s v="cold"/>
    <n v="0.19700000000000001"/>
    <n v="0.93"/>
    <x v="0"/>
    <n v="8.9599999999999999E-2"/>
    <n v="1"/>
    <n v="18"/>
    <n v="19"/>
  </r>
  <r>
    <d v="2011-01-12T00:00:00"/>
    <s v="Wed"/>
    <n v="0"/>
    <b v="0"/>
    <n v="3"/>
    <n v="2"/>
    <s v="cloudy/mist"/>
    <n v="0.16"/>
    <s v="cold"/>
    <n v="0.19700000000000001"/>
    <n v="0.86"/>
    <x v="0"/>
    <n v="8.9599999999999999E-2"/>
    <n v="0"/>
    <n v="7"/>
    <n v="7"/>
  </r>
  <r>
    <d v="2011-01-12T00:00:00"/>
    <s v="Wed"/>
    <n v="1"/>
    <b v="0"/>
    <n v="3"/>
    <n v="2"/>
    <s v="cloudy/mist"/>
    <n v="0.16"/>
    <s v="cold"/>
    <n v="0.18179999999999999"/>
    <n v="0.86"/>
    <x v="0"/>
    <n v="0.1045"/>
    <n v="0"/>
    <n v="6"/>
    <n v="6"/>
  </r>
  <r>
    <d v="2011-01-12T00:00:00"/>
    <s v="Wed"/>
    <n v="2"/>
    <b v="0"/>
    <n v="3"/>
    <n v="1"/>
    <s v="clear"/>
    <n v="0.14000000000000001"/>
    <s v="cold"/>
    <n v="0.1515"/>
    <n v="0.86"/>
    <x v="0"/>
    <n v="0.1343"/>
    <n v="0"/>
    <n v="1"/>
    <n v="1"/>
  </r>
  <r>
    <d v="2011-01-12T00:00:00"/>
    <s v="Wed"/>
    <n v="5"/>
    <b v="0"/>
    <n v="3"/>
    <n v="1"/>
    <s v="clear"/>
    <n v="0.14000000000000001"/>
    <s v="cold"/>
    <n v="0.1515"/>
    <n v="0.86"/>
    <x v="0"/>
    <n v="0.16420000000000001"/>
    <n v="0"/>
    <n v="5"/>
    <n v="5"/>
  </r>
  <r>
    <d v="2011-01-12T00:00:00"/>
    <s v="Wed"/>
    <n v="6"/>
    <b v="0"/>
    <n v="3"/>
    <n v="1"/>
    <s v="clear"/>
    <n v="0.12"/>
    <s v="cold"/>
    <n v="0.1515"/>
    <n v="0.93"/>
    <x v="0"/>
    <n v="0.1343"/>
    <n v="0"/>
    <n v="16"/>
    <n v="16"/>
  </r>
  <r>
    <d v="2011-01-12T00:00:00"/>
    <s v="Wed"/>
    <n v="7"/>
    <b v="0"/>
    <n v="3"/>
    <n v="1"/>
    <s v="clear"/>
    <n v="0.14000000000000001"/>
    <s v="cold"/>
    <n v="0.1515"/>
    <n v="0.69"/>
    <x v="1"/>
    <n v="0.1343"/>
    <n v="0"/>
    <n v="54"/>
    <n v="54"/>
  </r>
  <r>
    <d v="2011-01-12T00:00:00"/>
    <s v="Wed"/>
    <n v="8"/>
    <b v="0"/>
    <n v="3"/>
    <n v="1"/>
    <s v="clear"/>
    <n v="0.16"/>
    <s v="cold"/>
    <n v="0.16669999999999999"/>
    <n v="0.59"/>
    <x v="1"/>
    <n v="0.16420000000000001"/>
    <n v="3"/>
    <n v="125"/>
    <n v="128"/>
  </r>
  <r>
    <d v="2011-01-12T00:00:00"/>
    <s v="Wed"/>
    <n v="9"/>
    <b v="0"/>
    <n v="3"/>
    <n v="1"/>
    <s v="clear"/>
    <n v="0.16"/>
    <s v="cold"/>
    <n v="0.13639999999999999"/>
    <n v="0.59"/>
    <x v="1"/>
    <n v="0.32840000000000003"/>
    <n v="3"/>
    <n v="78"/>
    <n v="81"/>
  </r>
  <r>
    <d v="2011-01-12T00:00:00"/>
    <s v="Wed"/>
    <n v="10"/>
    <b v="0"/>
    <n v="3"/>
    <n v="1"/>
    <s v="clear"/>
    <n v="0.18"/>
    <s v="moderate"/>
    <n v="0.18179999999999999"/>
    <n v="0.55000000000000004"/>
    <x v="1"/>
    <n v="0.22389999999999999"/>
    <n v="0"/>
    <n v="39"/>
    <n v="39"/>
  </r>
  <r>
    <d v="2011-01-12T00:00:00"/>
    <s v="Wed"/>
    <n v="11"/>
    <b v="0"/>
    <n v="3"/>
    <n v="1"/>
    <s v="clear"/>
    <n v="0.2"/>
    <s v="moderate"/>
    <n v="0.18179999999999999"/>
    <n v="0.51"/>
    <x v="1"/>
    <n v="0.3881"/>
    <n v="3"/>
    <n v="32"/>
    <n v="35"/>
  </r>
  <r>
    <d v="2011-01-12T00:00:00"/>
    <s v="Wed"/>
    <n v="12"/>
    <b v="0"/>
    <n v="3"/>
    <n v="1"/>
    <s v="clear"/>
    <n v="0.2"/>
    <s v="moderate"/>
    <n v="0.1515"/>
    <n v="0.47"/>
    <x v="1"/>
    <n v="0.58209999999999995"/>
    <n v="3"/>
    <n v="52"/>
    <n v="55"/>
  </r>
  <r>
    <d v="2011-01-12T00:00:00"/>
    <s v="Wed"/>
    <n v="13"/>
    <b v="0"/>
    <n v="3"/>
    <n v="1"/>
    <s v="clear"/>
    <n v="0.22"/>
    <s v="moderate"/>
    <n v="0.19700000000000001"/>
    <n v="0.44"/>
    <x v="2"/>
    <n v="0.35820000000000002"/>
    <n v="0"/>
    <n v="49"/>
    <n v="49"/>
  </r>
  <r>
    <d v="2011-01-12T00:00:00"/>
    <s v="Wed"/>
    <n v="14"/>
    <b v="0"/>
    <n v="3"/>
    <n v="1"/>
    <s v="clear"/>
    <n v="0.2"/>
    <s v="moderate"/>
    <n v="0.18179999999999999"/>
    <n v="0.47"/>
    <x v="1"/>
    <n v="0.32840000000000003"/>
    <n v="0"/>
    <n v="44"/>
    <n v="44"/>
  </r>
  <r>
    <d v="2011-01-12T00:00:00"/>
    <s v="Wed"/>
    <n v="15"/>
    <b v="0"/>
    <n v="3"/>
    <n v="1"/>
    <s v="clear"/>
    <n v="0.2"/>
    <s v="moderate"/>
    <n v="0.16669999999999999"/>
    <n v="0.47"/>
    <x v="1"/>
    <n v="0.41789999999999999"/>
    <n v="1"/>
    <n v="48"/>
    <n v="49"/>
  </r>
  <r>
    <d v="2011-01-12T00:00:00"/>
    <s v="Wed"/>
    <n v="16"/>
    <b v="0"/>
    <n v="3"/>
    <n v="1"/>
    <s v="clear"/>
    <n v="0.22"/>
    <s v="moderate"/>
    <n v="0.19700000000000001"/>
    <n v="0.44"/>
    <x v="2"/>
    <n v="0.32840000000000003"/>
    <n v="5"/>
    <n v="63"/>
    <n v="68"/>
  </r>
  <r>
    <d v="2011-01-12T00:00:00"/>
    <s v="Wed"/>
    <n v="17"/>
    <b v="0"/>
    <n v="3"/>
    <n v="1"/>
    <s v="clear"/>
    <n v="0.2"/>
    <s v="moderate"/>
    <n v="0.18179999999999999"/>
    <n v="0.47"/>
    <x v="1"/>
    <n v="0.35820000000000002"/>
    <n v="0"/>
    <n v="139"/>
    <n v="139"/>
  </r>
  <r>
    <d v="2011-01-12T00:00:00"/>
    <s v="Wed"/>
    <n v="18"/>
    <b v="0"/>
    <n v="3"/>
    <n v="1"/>
    <s v="clear"/>
    <n v="0.2"/>
    <s v="moderate"/>
    <n v="0.1515"/>
    <n v="0.47"/>
    <x v="1"/>
    <n v="0.52239999999999998"/>
    <n v="2"/>
    <n v="135"/>
    <n v="137"/>
  </r>
  <r>
    <d v="2011-01-12T00:00:00"/>
    <s v="Wed"/>
    <n v="19"/>
    <b v="0"/>
    <n v="3"/>
    <n v="1"/>
    <s v="clear"/>
    <n v="0.18"/>
    <s v="moderate"/>
    <n v="0.1515"/>
    <n v="0.47"/>
    <x v="1"/>
    <n v="0.41789999999999999"/>
    <n v="1"/>
    <n v="82"/>
    <n v="83"/>
  </r>
  <r>
    <d v="2011-01-12T00:00:00"/>
    <s v="Wed"/>
    <n v="20"/>
    <b v="0"/>
    <n v="3"/>
    <n v="1"/>
    <s v="clear"/>
    <n v="0.16"/>
    <s v="cold"/>
    <n v="0.13639999999999999"/>
    <n v="0.5"/>
    <x v="1"/>
    <n v="0.32840000000000003"/>
    <n v="2"/>
    <n v="54"/>
    <n v="56"/>
  </r>
  <r>
    <d v="2011-01-12T00:00:00"/>
    <s v="Wed"/>
    <n v="21"/>
    <b v="0"/>
    <n v="3"/>
    <n v="1"/>
    <s v="clear"/>
    <n v="0.16"/>
    <s v="cold"/>
    <n v="0.13639999999999999"/>
    <n v="0.55000000000000004"/>
    <x v="1"/>
    <n v="0.32840000000000003"/>
    <n v="0"/>
    <n v="57"/>
    <n v="57"/>
  </r>
  <r>
    <d v="2011-01-12T00:00:00"/>
    <s v="Wed"/>
    <n v="22"/>
    <b v="0"/>
    <n v="3"/>
    <n v="1"/>
    <s v="clear"/>
    <n v="0.16"/>
    <s v="cold"/>
    <n v="0.1212"/>
    <n v="0.55000000000000004"/>
    <x v="1"/>
    <n v="0.44779999999999998"/>
    <n v="1"/>
    <n v="32"/>
    <n v="33"/>
  </r>
  <r>
    <d v="2011-01-12T00:00:00"/>
    <s v="Wed"/>
    <n v="23"/>
    <b v="0"/>
    <n v="3"/>
    <n v="1"/>
    <s v="clear"/>
    <n v="0.14000000000000001"/>
    <s v="cold"/>
    <n v="0.1061"/>
    <n v="0.59"/>
    <x v="1"/>
    <n v="0.41789999999999999"/>
    <n v="1"/>
    <n v="19"/>
    <n v="20"/>
  </r>
  <r>
    <d v="2011-01-13T00:00:00"/>
    <s v="Thu"/>
    <n v="0"/>
    <b v="0"/>
    <n v="4"/>
    <n v="1"/>
    <s v="clear"/>
    <n v="0.14000000000000001"/>
    <s v="cold"/>
    <n v="0.1212"/>
    <n v="0.59"/>
    <x v="1"/>
    <n v="0.28360000000000002"/>
    <n v="1"/>
    <n v="6"/>
    <n v="7"/>
  </r>
  <r>
    <d v="2011-01-13T00:00:00"/>
    <s v="Thu"/>
    <n v="1"/>
    <b v="0"/>
    <n v="4"/>
    <n v="1"/>
    <s v="clear"/>
    <n v="0.14000000000000001"/>
    <s v="cold"/>
    <n v="0.1212"/>
    <n v="0.5"/>
    <x v="1"/>
    <n v="0.28360000000000002"/>
    <n v="0"/>
    <n v="2"/>
    <n v="2"/>
  </r>
  <r>
    <d v="2011-01-13T00:00:00"/>
    <s v="Thu"/>
    <n v="2"/>
    <b v="0"/>
    <n v="4"/>
    <n v="1"/>
    <s v="clear"/>
    <n v="0.14000000000000001"/>
    <s v="cold"/>
    <n v="0.1212"/>
    <n v="0.5"/>
    <x v="1"/>
    <n v="0.35820000000000002"/>
    <n v="0"/>
    <n v="2"/>
    <n v="2"/>
  </r>
  <r>
    <d v="2011-01-13T00:00:00"/>
    <s v="Thu"/>
    <n v="3"/>
    <b v="0"/>
    <n v="4"/>
    <n v="1"/>
    <s v="clear"/>
    <n v="0.14000000000000001"/>
    <s v="cold"/>
    <n v="0.1212"/>
    <n v="0.5"/>
    <x v="1"/>
    <n v="0.32840000000000003"/>
    <n v="0"/>
    <n v="3"/>
    <n v="3"/>
  </r>
  <r>
    <d v="2011-01-13T00:00:00"/>
    <s v="Thu"/>
    <n v="4"/>
    <b v="0"/>
    <n v="4"/>
    <n v="1"/>
    <s v="clear"/>
    <n v="0.14000000000000001"/>
    <s v="cold"/>
    <n v="0.1212"/>
    <n v="0.5"/>
    <x v="1"/>
    <n v="0.25369999999999998"/>
    <n v="0"/>
    <n v="4"/>
    <n v="4"/>
  </r>
  <r>
    <d v="2011-01-13T00:00:00"/>
    <s v="Thu"/>
    <n v="5"/>
    <b v="0"/>
    <n v="4"/>
    <n v="1"/>
    <s v="clear"/>
    <n v="0.14000000000000001"/>
    <s v="cold"/>
    <n v="0.1212"/>
    <n v="0.5"/>
    <x v="1"/>
    <n v="0.29849999999999999"/>
    <n v="0"/>
    <n v="3"/>
    <n v="3"/>
  </r>
  <r>
    <d v="2011-01-13T00:00:00"/>
    <s v="Thu"/>
    <n v="6"/>
    <b v="0"/>
    <n v="4"/>
    <n v="1"/>
    <s v="clear"/>
    <n v="0.12"/>
    <s v="cold"/>
    <n v="0.1515"/>
    <n v="0.54"/>
    <x v="1"/>
    <n v="0.1343"/>
    <n v="0"/>
    <n v="28"/>
    <n v="28"/>
  </r>
  <r>
    <d v="2011-01-13T00:00:00"/>
    <s v="Thu"/>
    <n v="7"/>
    <b v="0"/>
    <n v="4"/>
    <n v="1"/>
    <s v="clear"/>
    <n v="0.12"/>
    <s v="cold"/>
    <n v="0.1515"/>
    <n v="0.54"/>
    <x v="1"/>
    <n v="0.1343"/>
    <n v="0"/>
    <n v="72"/>
    <n v="72"/>
  </r>
  <r>
    <d v="2011-01-13T00:00:00"/>
    <s v="Thu"/>
    <n v="8"/>
    <b v="0"/>
    <n v="4"/>
    <n v="1"/>
    <s v="clear"/>
    <n v="0.14000000000000001"/>
    <s v="cold"/>
    <n v="0.13639999999999999"/>
    <n v="0.5"/>
    <x v="1"/>
    <n v="0.19400000000000001"/>
    <n v="5"/>
    <n v="197"/>
    <n v="202"/>
  </r>
  <r>
    <d v="2011-01-13T00:00:00"/>
    <s v="Thu"/>
    <n v="9"/>
    <b v="0"/>
    <n v="4"/>
    <n v="1"/>
    <s v="clear"/>
    <n v="0.14000000000000001"/>
    <s v="cold"/>
    <n v="0.1212"/>
    <n v="0.5"/>
    <x v="1"/>
    <n v="0.32840000000000003"/>
    <n v="2"/>
    <n v="137"/>
    <n v="139"/>
  </r>
  <r>
    <d v="2011-01-13T00:00:00"/>
    <s v="Thu"/>
    <n v="10"/>
    <b v="0"/>
    <n v="4"/>
    <n v="2"/>
    <s v="cloudy/mist"/>
    <n v="0.16"/>
    <s v="cold"/>
    <n v="0.13639999999999999"/>
    <n v="0.5"/>
    <x v="1"/>
    <n v="0.35820000000000002"/>
    <n v="2"/>
    <n v="36"/>
    <n v="38"/>
  </r>
  <r>
    <d v="2011-01-13T00:00:00"/>
    <s v="Thu"/>
    <n v="11"/>
    <b v="0"/>
    <n v="4"/>
    <n v="2"/>
    <s v="cloudy/mist"/>
    <n v="0.2"/>
    <s v="moderate"/>
    <n v="0.16669999999999999"/>
    <n v="0.44"/>
    <x v="2"/>
    <n v="0.44779999999999998"/>
    <n v="4"/>
    <n v="33"/>
    <n v="37"/>
  </r>
  <r>
    <d v="2011-01-13T00:00:00"/>
    <s v="Thu"/>
    <n v="12"/>
    <b v="0"/>
    <n v="4"/>
    <n v="1"/>
    <s v="clear"/>
    <n v="0.2"/>
    <s v="moderate"/>
    <n v="0.16669999999999999"/>
    <n v="0.44"/>
    <x v="2"/>
    <n v="0.41789999999999999"/>
    <n v="3"/>
    <n v="49"/>
    <n v="52"/>
  </r>
  <r>
    <d v="2011-01-13T00:00:00"/>
    <s v="Thu"/>
    <n v="13"/>
    <b v="0"/>
    <n v="4"/>
    <n v="1"/>
    <s v="clear"/>
    <n v="0.22"/>
    <s v="moderate"/>
    <n v="0.19700000000000001"/>
    <n v="0.41"/>
    <x v="2"/>
    <n v="0.44779999999999998"/>
    <n v="2"/>
    <n v="81"/>
    <n v="83"/>
  </r>
  <r>
    <d v="2011-01-13T00:00:00"/>
    <s v="Thu"/>
    <n v="14"/>
    <b v="0"/>
    <n v="4"/>
    <n v="1"/>
    <s v="clear"/>
    <n v="0.22"/>
    <s v="moderate"/>
    <n v="0.19700000000000001"/>
    <n v="0.41"/>
    <x v="2"/>
    <n v="0.3881"/>
    <n v="3"/>
    <n v="39"/>
    <n v="42"/>
  </r>
  <r>
    <d v="2011-01-13T00:00:00"/>
    <s v="Thu"/>
    <n v="15"/>
    <b v="0"/>
    <n v="4"/>
    <n v="1"/>
    <s v="clear"/>
    <n v="0.24"/>
    <s v="hot"/>
    <n v="0.21210000000000001"/>
    <n v="0.38"/>
    <x v="2"/>
    <n v="0.29849999999999999"/>
    <n v="5"/>
    <n v="55"/>
    <n v="60"/>
  </r>
  <r>
    <d v="2011-01-13T00:00:00"/>
    <s v="Thu"/>
    <n v="16"/>
    <b v="0"/>
    <n v="4"/>
    <n v="1"/>
    <s v="clear"/>
    <n v="0.24"/>
    <s v="hot"/>
    <n v="0.21210000000000001"/>
    <n v="0.38"/>
    <x v="2"/>
    <n v="0.35820000000000002"/>
    <n v="2"/>
    <n v="76"/>
    <n v="78"/>
  </r>
  <r>
    <d v="2011-01-13T00:00:00"/>
    <s v="Thu"/>
    <n v="17"/>
    <b v="0"/>
    <n v="4"/>
    <n v="1"/>
    <s v="clear"/>
    <n v="0.2"/>
    <s v="moderate"/>
    <n v="0.18179999999999999"/>
    <n v="0.4"/>
    <x v="2"/>
    <n v="0.28360000000000002"/>
    <n v="4"/>
    <n v="158"/>
    <n v="162"/>
  </r>
  <r>
    <d v="2011-01-13T00:00:00"/>
    <s v="Thu"/>
    <n v="18"/>
    <b v="0"/>
    <n v="4"/>
    <n v="1"/>
    <s v="clear"/>
    <n v="0.2"/>
    <s v="moderate"/>
    <n v="0.18179999999999999"/>
    <n v="0.4"/>
    <x v="2"/>
    <n v="0.32840000000000003"/>
    <n v="3"/>
    <n v="141"/>
    <n v="144"/>
  </r>
  <r>
    <d v="2011-01-13T00:00:00"/>
    <s v="Thu"/>
    <n v="19"/>
    <b v="0"/>
    <n v="4"/>
    <n v="1"/>
    <s v="clear"/>
    <n v="0.16"/>
    <s v="cold"/>
    <n v="0.1515"/>
    <n v="0.47"/>
    <x v="1"/>
    <n v="0.25369999999999998"/>
    <n v="1"/>
    <n v="98"/>
    <n v="99"/>
  </r>
  <r>
    <d v="2011-01-13T00:00:00"/>
    <s v="Thu"/>
    <n v="20"/>
    <b v="0"/>
    <n v="4"/>
    <n v="1"/>
    <s v="clear"/>
    <n v="0.16"/>
    <s v="cold"/>
    <n v="0.1515"/>
    <n v="0.47"/>
    <x v="1"/>
    <n v="0.22389999999999999"/>
    <n v="0"/>
    <n v="64"/>
    <n v="64"/>
  </r>
  <r>
    <d v="2011-01-13T00:00:00"/>
    <s v="Thu"/>
    <n v="21"/>
    <b v="0"/>
    <n v="4"/>
    <n v="1"/>
    <s v="clear"/>
    <n v="0.14000000000000001"/>
    <s v="cold"/>
    <n v="0.1212"/>
    <n v="0.46"/>
    <x v="1"/>
    <n v="0.29849999999999999"/>
    <n v="0"/>
    <n v="40"/>
    <n v="40"/>
  </r>
  <r>
    <d v="2011-01-13T00:00:00"/>
    <s v="Thu"/>
    <n v="22"/>
    <b v="0"/>
    <n v="4"/>
    <n v="1"/>
    <s v="clear"/>
    <n v="0.14000000000000001"/>
    <s v="cold"/>
    <n v="0.1212"/>
    <n v="0.46"/>
    <x v="1"/>
    <n v="0.32840000000000003"/>
    <n v="0"/>
    <n v="30"/>
    <n v="30"/>
  </r>
  <r>
    <d v="2011-01-13T00:00:00"/>
    <s v="Thu"/>
    <n v="23"/>
    <b v="0"/>
    <n v="4"/>
    <n v="1"/>
    <s v="clear"/>
    <n v="0.12"/>
    <s v="cold"/>
    <n v="0.13639999999999999"/>
    <n v="0.5"/>
    <x v="1"/>
    <n v="0.19400000000000001"/>
    <n v="1"/>
    <n v="14"/>
    <n v="15"/>
  </r>
  <r>
    <d v="2011-01-14T00:00:00"/>
    <s v="Fri"/>
    <n v="0"/>
    <b v="0"/>
    <n v="5"/>
    <n v="1"/>
    <s v="clear"/>
    <n v="0.12"/>
    <s v="cold"/>
    <n v="0.13639999999999999"/>
    <n v="0.5"/>
    <x v="1"/>
    <n v="0.19400000000000001"/>
    <n v="0"/>
    <n v="14"/>
    <n v="14"/>
  </r>
  <r>
    <d v="2011-01-14T00:00:00"/>
    <s v="Fri"/>
    <n v="1"/>
    <b v="0"/>
    <n v="5"/>
    <n v="1"/>
    <s v="clear"/>
    <n v="0.1"/>
    <s v="cold"/>
    <n v="0.1212"/>
    <n v="0.54"/>
    <x v="1"/>
    <n v="0.16420000000000001"/>
    <n v="0"/>
    <n v="5"/>
    <n v="5"/>
  </r>
  <r>
    <d v="2011-01-14T00:00:00"/>
    <s v="Fri"/>
    <n v="2"/>
    <b v="0"/>
    <n v="5"/>
    <n v="1"/>
    <s v="clear"/>
    <n v="0.1"/>
    <s v="cold"/>
    <n v="0.1212"/>
    <n v="0.54"/>
    <x v="1"/>
    <n v="0.1343"/>
    <n v="0"/>
    <n v="1"/>
    <n v="1"/>
  </r>
  <r>
    <d v="2011-01-14T00:00:00"/>
    <s v="Fri"/>
    <n v="3"/>
    <b v="0"/>
    <n v="5"/>
    <n v="1"/>
    <s v="clear"/>
    <n v="0.1"/>
    <s v="cold"/>
    <n v="0.13639999999999999"/>
    <n v="0.54"/>
    <x v="1"/>
    <n v="0.1045"/>
    <n v="0"/>
    <n v="1"/>
    <n v="1"/>
  </r>
  <r>
    <d v="2011-01-14T00:00:00"/>
    <s v="Fri"/>
    <n v="5"/>
    <b v="0"/>
    <n v="5"/>
    <n v="1"/>
    <s v="clear"/>
    <n v="0.1"/>
    <s v="cold"/>
    <n v="0.13639999999999999"/>
    <n v="0.54"/>
    <x v="1"/>
    <n v="8.9599999999999999E-2"/>
    <n v="0"/>
    <n v="8"/>
    <n v="8"/>
  </r>
  <r>
    <d v="2011-01-14T00:00:00"/>
    <s v="Fri"/>
    <n v="6"/>
    <b v="0"/>
    <n v="5"/>
    <n v="1"/>
    <s v="clear"/>
    <n v="0.1"/>
    <s v="cold"/>
    <n v="0.18179999999999999"/>
    <n v="0.54"/>
    <x v="1"/>
    <n v="0"/>
    <n v="0"/>
    <n v="17"/>
    <n v="17"/>
  </r>
  <r>
    <d v="2011-01-14T00:00:00"/>
    <s v="Fri"/>
    <n v="7"/>
    <b v="0"/>
    <n v="5"/>
    <n v="1"/>
    <s v="clear"/>
    <n v="0.1"/>
    <s v="cold"/>
    <n v="0.1212"/>
    <n v="0.74"/>
    <x v="0"/>
    <n v="0.16420000000000001"/>
    <n v="0"/>
    <n v="70"/>
    <n v="70"/>
  </r>
  <r>
    <d v="2011-01-14T00:00:00"/>
    <s v="Fri"/>
    <n v="8"/>
    <b v="0"/>
    <n v="5"/>
    <n v="1"/>
    <s v="clear"/>
    <n v="0.12"/>
    <s v="cold"/>
    <n v="0.16669999999999999"/>
    <n v="0.68"/>
    <x v="1"/>
    <n v="0"/>
    <n v="2"/>
    <n v="156"/>
    <n v="158"/>
  </r>
  <r>
    <d v="2011-01-14T00:00:00"/>
    <s v="Fri"/>
    <n v="9"/>
    <b v="0"/>
    <n v="5"/>
    <n v="1"/>
    <s v="clear"/>
    <n v="0.14000000000000001"/>
    <s v="cold"/>
    <n v="0.1515"/>
    <n v="0.69"/>
    <x v="1"/>
    <n v="0.1343"/>
    <n v="0"/>
    <n v="117"/>
    <n v="117"/>
  </r>
  <r>
    <d v="2011-01-14T00:00:00"/>
    <s v="Fri"/>
    <n v="10"/>
    <b v="0"/>
    <n v="5"/>
    <n v="1"/>
    <s v="clear"/>
    <n v="0.18"/>
    <s v="moderate"/>
    <n v="0.18179999999999999"/>
    <n v="0.55000000000000004"/>
    <x v="1"/>
    <n v="0.19400000000000001"/>
    <n v="4"/>
    <n v="40"/>
    <n v="44"/>
  </r>
  <r>
    <d v="2011-01-14T00:00:00"/>
    <s v="Fri"/>
    <n v="11"/>
    <b v="0"/>
    <n v="5"/>
    <n v="1"/>
    <s v="clear"/>
    <n v="0.18"/>
    <s v="moderate"/>
    <n v="0.16669999999999999"/>
    <n v="0.51"/>
    <x v="1"/>
    <n v="0.28360000000000002"/>
    <n v="6"/>
    <n v="47"/>
    <n v="53"/>
  </r>
  <r>
    <d v="2011-01-14T00:00:00"/>
    <s v="Fri"/>
    <n v="12"/>
    <b v="0"/>
    <n v="5"/>
    <n v="1"/>
    <s v="clear"/>
    <n v="0.2"/>
    <s v="moderate"/>
    <n v="0.19700000000000001"/>
    <n v="0.44"/>
    <x v="2"/>
    <n v="0.25369999999999998"/>
    <n v="2"/>
    <n v="59"/>
    <n v="61"/>
  </r>
  <r>
    <d v="2011-01-14T00:00:00"/>
    <s v="Fri"/>
    <n v="13"/>
    <b v="0"/>
    <n v="5"/>
    <n v="1"/>
    <s v="clear"/>
    <n v="0.22"/>
    <s v="moderate"/>
    <n v="0.19700000000000001"/>
    <n v="0.37"/>
    <x v="2"/>
    <n v="0.3881"/>
    <n v="4"/>
    <n v="73"/>
    <n v="77"/>
  </r>
  <r>
    <d v="2011-01-14T00:00:00"/>
    <s v="Fri"/>
    <n v="14"/>
    <b v="0"/>
    <n v="5"/>
    <n v="1"/>
    <s v="clear"/>
    <n v="0.22"/>
    <s v="moderate"/>
    <n v="0.21210000000000001"/>
    <n v="0.41"/>
    <x v="2"/>
    <n v="0.28360000000000002"/>
    <n v="5"/>
    <n v="59"/>
    <n v="64"/>
  </r>
  <r>
    <d v="2011-01-14T00:00:00"/>
    <s v="Fri"/>
    <n v="15"/>
    <b v="0"/>
    <n v="5"/>
    <n v="1"/>
    <s v="clear"/>
    <n v="0.24"/>
    <s v="hot"/>
    <n v="0.2424"/>
    <n v="0.38"/>
    <x v="2"/>
    <n v="0.16420000000000001"/>
    <n v="9"/>
    <n v="59"/>
    <n v="68"/>
  </r>
  <r>
    <d v="2011-01-14T00:00:00"/>
    <s v="Fri"/>
    <n v="16"/>
    <b v="0"/>
    <n v="5"/>
    <n v="1"/>
    <s v="clear"/>
    <n v="0.22"/>
    <s v="moderate"/>
    <n v="0.2424"/>
    <n v="0.41"/>
    <x v="2"/>
    <n v="0.1045"/>
    <n v="3"/>
    <n v="87"/>
    <n v="90"/>
  </r>
  <r>
    <d v="2011-01-14T00:00:00"/>
    <s v="Fri"/>
    <n v="17"/>
    <b v="0"/>
    <n v="5"/>
    <n v="1"/>
    <s v="clear"/>
    <n v="0.22"/>
    <s v="moderate"/>
    <n v="0.2273"/>
    <n v="0.41"/>
    <x v="2"/>
    <n v="0.16420000000000001"/>
    <n v="4"/>
    <n v="155"/>
    <n v="159"/>
  </r>
  <r>
    <d v="2011-01-14T00:00:00"/>
    <s v="Fri"/>
    <n v="18"/>
    <b v="0"/>
    <n v="5"/>
    <n v="1"/>
    <s v="clear"/>
    <n v="0.2"/>
    <s v="moderate"/>
    <n v="0.2576"/>
    <n v="0.47"/>
    <x v="1"/>
    <n v="0"/>
    <n v="5"/>
    <n v="134"/>
    <n v="139"/>
  </r>
  <r>
    <d v="2011-01-14T00:00:00"/>
    <s v="Fri"/>
    <n v="19"/>
    <b v="0"/>
    <n v="5"/>
    <n v="1"/>
    <s v="clear"/>
    <n v="0.16"/>
    <s v="cold"/>
    <n v="0.19700000000000001"/>
    <n v="0.59"/>
    <x v="1"/>
    <n v="8.9599999999999999E-2"/>
    <n v="3"/>
    <n v="89"/>
    <n v="92"/>
  </r>
  <r>
    <d v="2011-01-14T00:00:00"/>
    <s v="Fri"/>
    <n v="20"/>
    <b v="0"/>
    <n v="5"/>
    <n v="1"/>
    <s v="clear"/>
    <n v="0.18"/>
    <s v="moderate"/>
    <n v="0.2424"/>
    <n v="0.59"/>
    <x v="1"/>
    <n v="0"/>
    <n v="0"/>
    <n v="68"/>
    <n v="68"/>
  </r>
  <r>
    <d v="2011-01-14T00:00:00"/>
    <s v="Fri"/>
    <n v="21"/>
    <b v="0"/>
    <n v="5"/>
    <n v="1"/>
    <s v="clear"/>
    <n v="0.16"/>
    <s v="cold"/>
    <n v="0.2273"/>
    <n v="0.69"/>
    <x v="1"/>
    <n v="0"/>
    <n v="4"/>
    <n v="48"/>
    <n v="52"/>
  </r>
  <r>
    <d v="2011-01-14T00:00:00"/>
    <s v="Fri"/>
    <n v="22"/>
    <b v="0"/>
    <n v="5"/>
    <n v="2"/>
    <s v="cloudy/mist"/>
    <n v="0.16"/>
    <s v="cold"/>
    <n v="0.2273"/>
    <n v="0.69"/>
    <x v="1"/>
    <n v="0"/>
    <n v="2"/>
    <n v="34"/>
    <n v="36"/>
  </r>
  <r>
    <d v="2011-01-14T00:00:00"/>
    <s v="Fri"/>
    <n v="23"/>
    <b v="0"/>
    <n v="5"/>
    <n v="2"/>
    <s v="cloudy/mist"/>
    <n v="0.18"/>
    <s v="moderate"/>
    <n v="0.2424"/>
    <n v="0.55000000000000004"/>
    <x v="1"/>
    <n v="0"/>
    <n v="1"/>
    <n v="26"/>
    <n v="27"/>
  </r>
  <r>
    <d v="2011-01-15T00:00:00"/>
    <s v="Sat"/>
    <n v="0"/>
    <b v="0"/>
    <n v="6"/>
    <n v="1"/>
    <s v="clear"/>
    <n v="0.18"/>
    <s v="moderate"/>
    <n v="0.2424"/>
    <n v="0.55000000000000004"/>
    <x v="1"/>
    <n v="0"/>
    <n v="3"/>
    <n v="25"/>
    <n v="28"/>
  </r>
  <r>
    <d v="2011-01-15T00:00:00"/>
    <s v="Sat"/>
    <n v="1"/>
    <b v="0"/>
    <n v="6"/>
    <n v="2"/>
    <s v="cloudy/mist"/>
    <n v="0.16"/>
    <s v="cold"/>
    <n v="0.19700000000000001"/>
    <n v="0.59"/>
    <x v="1"/>
    <n v="8.9599999999999999E-2"/>
    <n v="2"/>
    <n v="18"/>
    <n v="20"/>
  </r>
  <r>
    <d v="2011-01-15T00:00:00"/>
    <s v="Sat"/>
    <n v="2"/>
    <b v="0"/>
    <n v="6"/>
    <n v="2"/>
    <s v="cloudy/mist"/>
    <n v="0.16"/>
    <s v="cold"/>
    <n v="0.19700000000000001"/>
    <n v="0.59"/>
    <x v="1"/>
    <n v="8.9599999999999999E-2"/>
    <n v="0"/>
    <n v="12"/>
    <n v="12"/>
  </r>
  <r>
    <d v="2011-01-15T00:00:00"/>
    <s v="Sat"/>
    <n v="3"/>
    <b v="0"/>
    <n v="6"/>
    <n v="2"/>
    <s v="cloudy/mist"/>
    <n v="0.16"/>
    <s v="cold"/>
    <n v="0.2273"/>
    <n v="0.59"/>
    <x v="1"/>
    <n v="0"/>
    <n v="1"/>
    <n v="7"/>
    <n v="8"/>
  </r>
  <r>
    <d v="2011-01-15T00:00:00"/>
    <s v="Sat"/>
    <n v="4"/>
    <b v="0"/>
    <n v="6"/>
    <n v="2"/>
    <s v="cloudy/mist"/>
    <n v="0.16"/>
    <s v="cold"/>
    <n v="0.2273"/>
    <n v="0.59"/>
    <x v="1"/>
    <n v="0"/>
    <n v="0"/>
    <n v="5"/>
    <n v="5"/>
  </r>
  <r>
    <d v="2011-01-15T00:00:00"/>
    <s v="Sat"/>
    <n v="5"/>
    <b v="0"/>
    <n v="6"/>
    <n v="1"/>
    <s v="clear"/>
    <n v="0.16"/>
    <s v="cold"/>
    <n v="0.2273"/>
    <n v="0.59"/>
    <x v="1"/>
    <n v="0"/>
    <n v="0"/>
    <n v="1"/>
    <n v="1"/>
  </r>
  <r>
    <d v="2011-01-15T00:00:00"/>
    <s v="Sat"/>
    <n v="6"/>
    <b v="0"/>
    <n v="6"/>
    <n v="1"/>
    <s v="clear"/>
    <n v="0.14000000000000001"/>
    <s v="cold"/>
    <n v="0.16669999999999999"/>
    <n v="0.63"/>
    <x v="1"/>
    <n v="0.1045"/>
    <n v="1"/>
    <n v="2"/>
    <n v="3"/>
  </r>
  <r>
    <d v="2011-01-15T00:00:00"/>
    <s v="Sat"/>
    <n v="7"/>
    <b v="0"/>
    <n v="6"/>
    <n v="1"/>
    <s v="clear"/>
    <n v="0.14000000000000001"/>
    <s v="cold"/>
    <n v="0.21210000000000001"/>
    <n v="0.63"/>
    <x v="1"/>
    <n v="0"/>
    <n v="1"/>
    <n v="9"/>
    <n v="10"/>
  </r>
  <r>
    <d v="2011-01-15T00:00:00"/>
    <s v="Sat"/>
    <n v="8"/>
    <b v="0"/>
    <n v="6"/>
    <n v="1"/>
    <s v="clear"/>
    <n v="0.14000000000000001"/>
    <s v="cold"/>
    <n v="0.1515"/>
    <n v="0.63"/>
    <x v="1"/>
    <n v="0.1343"/>
    <n v="1"/>
    <n v="22"/>
    <n v="23"/>
  </r>
  <r>
    <d v="2011-01-15T00:00:00"/>
    <s v="Sat"/>
    <n v="9"/>
    <b v="0"/>
    <n v="6"/>
    <n v="1"/>
    <s v="clear"/>
    <n v="0.16"/>
    <s v="cold"/>
    <n v="0.18179999999999999"/>
    <n v="0.64"/>
    <x v="1"/>
    <n v="0.1343"/>
    <n v="2"/>
    <n v="31"/>
    <n v="33"/>
  </r>
  <r>
    <d v="2011-01-15T00:00:00"/>
    <s v="Sat"/>
    <n v="10"/>
    <b v="0"/>
    <n v="6"/>
    <n v="1"/>
    <s v="clear"/>
    <n v="0.18"/>
    <s v="moderate"/>
    <n v="0.19700000000000001"/>
    <n v="0.59"/>
    <x v="1"/>
    <n v="0.16420000000000001"/>
    <n v="2"/>
    <n v="57"/>
    <n v="59"/>
  </r>
  <r>
    <d v="2011-01-15T00:00:00"/>
    <s v="Sat"/>
    <n v="11"/>
    <b v="0"/>
    <n v="6"/>
    <n v="1"/>
    <s v="clear"/>
    <n v="0.2"/>
    <s v="moderate"/>
    <n v="0.19700000000000001"/>
    <n v="0.55000000000000004"/>
    <x v="1"/>
    <n v="0.22389999999999999"/>
    <n v="18"/>
    <n v="54"/>
    <n v="72"/>
  </r>
  <r>
    <d v="2011-01-15T00:00:00"/>
    <s v="Sat"/>
    <n v="12"/>
    <b v="0"/>
    <n v="6"/>
    <n v="1"/>
    <s v="clear"/>
    <n v="0.24"/>
    <s v="hot"/>
    <n v="0.2273"/>
    <n v="0.48"/>
    <x v="1"/>
    <n v="0.22389999999999999"/>
    <n v="15"/>
    <n v="74"/>
    <n v="89"/>
  </r>
  <r>
    <d v="2011-01-15T00:00:00"/>
    <s v="Sat"/>
    <n v="13"/>
    <b v="0"/>
    <n v="6"/>
    <n v="1"/>
    <s v="clear"/>
    <n v="0.28000000000000003"/>
    <s v="hot"/>
    <n v="0.2576"/>
    <n v="0.38"/>
    <x v="2"/>
    <n v="0.29849999999999999"/>
    <n v="21"/>
    <n v="80"/>
    <n v="101"/>
  </r>
  <r>
    <d v="2011-01-15T00:00:00"/>
    <s v="Sat"/>
    <n v="14"/>
    <b v="0"/>
    <n v="6"/>
    <n v="1"/>
    <s v="clear"/>
    <n v="0.3"/>
    <s v="hot"/>
    <n v="0.28789999999999999"/>
    <n v="0.39"/>
    <x v="2"/>
    <n v="0.28360000000000002"/>
    <n v="26"/>
    <n v="92"/>
    <n v="118"/>
  </r>
  <r>
    <d v="2011-01-15T00:00:00"/>
    <s v="Sat"/>
    <n v="15"/>
    <b v="0"/>
    <n v="6"/>
    <n v="2"/>
    <s v="cloudy/mist"/>
    <n v="0.32"/>
    <s v="hot"/>
    <n v="0.31819999999999998"/>
    <n v="0.36"/>
    <x v="2"/>
    <n v="0.19400000000000001"/>
    <n v="21"/>
    <n v="108"/>
    <n v="129"/>
  </r>
  <r>
    <d v="2011-01-15T00:00:00"/>
    <s v="Sat"/>
    <n v="16"/>
    <b v="0"/>
    <n v="6"/>
    <n v="2"/>
    <s v="cloudy/mist"/>
    <n v="0.34"/>
    <s v="hot"/>
    <n v="0.33329999999999999"/>
    <n v="0.34"/>
    <x v="2"/>
    <n v="0.19400000000000001"/>
    <n v="33"/>
    <n v="95"/>
    <n v="128"/>
  </r>
  <r>
    <d v="2011-01-15T00:00:00"/>
    <s v="Sat"/>
    <n v="17"/>
    <b v="0"/>
    <n v="6"/>
    <n v="2"/>
    <s v="cloudy/mist"/>
    <n v="0.32"/>
    <s v="hot"/>
    <n v="0.30299999999999999"/>
    <n v="0.36"/>
    <x v="2"/>
    <n v="0.28360000000000002"/>
    <n v="29"/>
    <n v="54"/>
    <n v="83"/>
  </r>
  <r>
    <d v="2011-01-15T00:00:00"/>
    <s v="Sat"/>
    <n v="18"/>
    <b v="0"/>
    <n v="6"/>
    <n v="2"/>
    <s v="cloudy/mist"/>
    <n v="0.3"/>
    <s v="hot"/>
    <n v="0.28789999999999999"/>
    <n v="0.45"/>
    <x v="1"/>
    <n v="0.25369999999999998"/>
    <n v="15"/>
    <n v="69"/>
    <n v="84"/>
  </r>
  <r>
    <d v="2011-01-15T00:00:00"/>
    <s v="Sat"/>
    <n v="19"/>
    <b v="0"/>
    <n v="6"/>
    <n v="2"/>
    <s v="cloudy/mist"/>
    <n v="0.32"/>
    <s v="hot"/>
    <n v="0.30299999999999999"/>
    <n v="0.39"/>
    <x v="2"/>
    <n v="0.25369999999999998"/>
    <n v="14"/>
    <n v="60"/>
    <n v="74"/>
  </r>
  <r>
    <d v="2011-01-15T00:00:00"/>
    <s v="Sat"/>
    <n v="20"/>
    <b v="0"/>
    <n v="6"/>
    <n v="2"/>
    <s v="cloudy/mist"/>
    <n v="0.32"/>
    <s v="hot"/>
    <n v="0.30299999999999999"/>
    <n v="0.39"/>
    <x v="2"/>
    <n v="0.25369999999999998"/>
    <n v="6"/>
    <n v="35"/>
    <n v="41"/>
  </r>
  <r>
    <d v="2011-01-15T00:00:00"/>
    <s v="Sat"/>
    <n v="21"/>
    <b v="0"/>
    <n v="6"/>
    <n v="2"/>
    <s v="cloudy/mist"/>
    <n v="0.32"/>
    <s v="hot"/>
    <n v="0.30299999999999999"/>
    <n v="0.39"/>
    <x v="2"/>
    <n v="0.22389999999999999"/>
    <n v="6"/>
    <n v="51"/>
    <n v="57"/>
  </r>
  <r>
    <d v="2011-01-15T00:00:00"/>
    <s v="Sat"/>
    <n v="22"/>
    <b v="0"/>
    <n v="6"/>
    <n v="2"/>
    <s v="cloudy/mist"/>
    <n v="0.3"/>
    <s v="hot"/>
    <n v="0.31819999999999998"/>
    <n v="0.42"/>
    <x v="2"/>
    <n v="0.1045"/>
    <n v="0"/>
    <n v="26"/>
    <n v="26"/>
  </r>
  <r>
    <d v="2011-01-15T00:00:00"/>
    <s v="Sat"/>
    <n v="23"/>
    <b v="0"/>
    <n v="6"/>
    <n v="1"/>
    <s v="clear"/>
    <n v="0.3"/>
    <s v="hot"/>
    <n v="0.28789999999999999"/>
    <n v="0.45"/>
    <x v="1"/>
    <n v="0.28360000000000002"/>
    <n v="5"/>
    <n v="39"/>
    <n v="44"/>
  </r>
  <r>
    <d v="2011-01-16T00:00:00"/>
    <s v="Sun"/>
    <n v="0"/>
    <b v="0"/>
    <n v="0"/>
    <n v="1"/>
    <s v="clear"/>
    <n v="0.26"/>
    <s v="hot"/>
    <n v="0.30299999999999999"/>
    <n v="0.56000000000000005"/>
    <x v="1"/>
    <n v="0"/>
    <n v="6"/>
    <n v="33"/>
    <n v="39"/>
  </r>
  <r>
    <d v="2011-01-16T00:00:00"/>
    <s v="Sun"/>
    <n v="1"/>
    <b v="0"/>
    <n v="0"/>
    <n v="1"/>
    <s v="clear"/>
    <n v="0.26"/>
    <s v="hot"/>
    <n v="0.2727"/>
    <n v="0.56000000000000005"/>
    <x v="1"/>
    <n v="0.1343"/>
    <n v="4"/>
    <n v="19"/>
    <n v="23"/>
  </r>
  <r>
    <d v="2011-01-16T00:00:00"/>
    <s v="Sun"/>
    <n v="2"/>
    <b v="0"/>
    <n v="0"/>
    <n v="1"/>
    <s v="clear"/>
    <n v="0.26"/>
    <s v="hot"/>
    <n v="0.28789999999999999"/>
    <n v="0.56000000000000005"/>
    <x v="1"/>
    <n v="8.9599999999999999E-2"/>
    <n v="3"/>
    <n v="13"/>
    <n v="16"/>
  </r>
  <r>
    <d v="2011-01-16T00:00:00"/>
    <s v="Sun"/>
    <n v="3"/>
    <b v="0"/>
    <n v="0"/>
    <n v="1"/>
    <s v="clear"/>
    <n v="0.22"/>
    <s v="moderate"/>
    <n v="0.2727"/>
    <n v="0.69"/>
    <x v="1"/>
    <n v="0"/>
    <n v="9"/>
    <n v="6"/>
    <n v="15"/>
  </r>
  <r>
    <d v="2011-01-16T00:00:00"/>
    <s v="Sun"/>
    <n v="4"/>
    <b v="0"/>
    <n v="0"/>
    <n v="1"/>
    <s v="clear"/>
    <n v="0.26"/>
    <s v="hot"/>
    <n v="0.2576"/>
    <n v="0.56000000000000005"/>
    <x v="1"/>
    <n v="0.16420000000000001"/>
    <n v="0"/>
    <n v="1"/>
    <n v="1"/>
  </r>
  <r>
    <d v="2011-01-16T00:00:00"/>
    <s v="Sun"/>
    <n v="5"/>
    <b v="0"/>
    <n v="0"/>
    <n v="2"/>
    <s v="cloudy/mist"/>
    <n v="0.26"/>
    <s v="hot"/>
    <n v="0.2576"/>
    <n v="0.56000000000000005"/>
    <x v="1"/>
    <n v="0.16420000000000001"/>
    <n v="1"/>
    <n v="1"/>
    <n v="2"/>
  </r>
  <r>
    <d v="2011-01-16T00:00:00"/>
    <s v="Sun"/>
    <n v="6"/>
    <b v="0"/>
    <n v="0"/>
    <n v="2"/>
    <s v="cloudy/mist"/>
    <n v="0.26"/>
    <s v="hot"/>
    <n v="0.2576"/>
    <n v="0.56000000000000005"/>
    <x v="1"/>
    <n v="0.16420000000000001"/>
    <n v="0"/>
    <n v="1"/>
    <n v="1"/>
  </r>
  <r>
    <d v="2011-01-16T00:00:00"/>
    <s v="Sun"/>
    <n v="7"/>
    <b v="0"/>
    <n v="0"/>
    <n v="2"/>
    <s v="cloudy/mist"/>
    <n v="0.24"/>
    <s v="hot"/>
    <n v="0.21210000000000001"/>
    <n v="0.56000000000000005"/>
    <x v="1"/>
    <n v="0.29849999999999999"/>
    <n v="0"/>
    <n v="3"/>
    <n v="3"/>
  </r>
  <r>
    <d v="2011-01-16T00:00:00"/>
    <s v="Sun"/>
    <n v="8"/>
    <b v="0"/>
    <n v="0"/>
    <n v="1"/>
    <s v="clear"/>
    <n v="0.22"/>
    <s v="moderate"/>
    <n v="0.21210000000000001"/>
    <n v="0.55000000000000004"/>
    <x v="1"/>
    <n v="0.28360000000000002"/>
    <n v="0"/>
    <n v="18"/>
    <n v="18"/>
  </r>
  <r>
    <d v="2011-01-16T00:00:00"/>
    <s v="Sun"/>
    <n v="9"/>
    <b v="0"/>
    <n v="0"/>
    <n v="1"/>
    <s v="clear"/>
    <n v="0.22"/>
    <s v="moderate"/>
    <n v="0.21210000000000001"/>
    <n v="0.51"/>
    <x v="1"/>
    <n v="0.25369999999999998"/>
    <n v="3"/>
    <n v="29"/>
    <n v="32"/>
  </r>
  <r>
    <d v="2011-01-16T00:00:00"/>
    <s v="Sun"/>
    <n v="10"/>
    <b v="0"/>
    <n v="0"/>
    <n v="1"/>
    <s v="clear"/>
    <n v="0.22"/>
    <s v="moderate"/>
    <n v="0.21210000000000001"/>
    <n v="0.51"/>
    <x v="1"/>
    <n v="0.28360000000000002"/>
    <n v="8"/>
    <n v="71"/>
    <n v="79"/>
  </r>
  <r>
    <d v="2011-01-16T00:00:00"/>
    <s v="Sun"/>
    <n v="11"/>
    <b v="0"/>
    <n v="0"/>
    <n v="1"/>
    <s v="clear"/>
    <n v="0.24"/>
    <s v="hot"/>
    <n v="0.2273"/>
    <n v="0.44"/>
    <x v="2"/>
    <n v="0.25369999999999998"/>
    <n v="23"/>
    <n v="70"/>
    <n v="93"/>
  </r>
  <r>
    <d v="2011-01-16T00:00:00"/>
    <s v="Sun"/>
    <n v="12"/>
    <b v="0"/>
    <n v="0"/>
    <n v="1"/>
    <s v="clear"/>
    <n v="0.24"/>
    <s v="hot"/>
    <n v="0.21210000000000001"/>
    <n v="0.41"/>
    <x v="2"/>
    <n v="0.28360000000000002"/>
    <n v="29"/>
    <n v="75"/>
    <n v="104"/>
  </r>
  <r>
    <d v="2011-01-16T00:00:00"/>
    <s v="Sun"/>
    <n v="13"/>
    <b v="0"/>
    <n v="0"/>
    <n v="1"/>
    <s v="clear"/>
    <n v="0.26"/>
    <s v="hot"/>
    <n v="0.2273"/>
    <n v="0.35"/>
    <x v="2"/>
    <n v="0.29849999999999999"/>
    <n v="23"/>
    <n v="95"/>
    <n v="118"/>
  </r>
  <r>
    <d v="2011-01-16T00:00:00"/>
    <s v="Sun"/>
    <n v="14"/>
    <b v="0"/>
    <n v="0"/>
    <n v="1"/>
    <s v="clear"/>
    <n v="0.28000000000000003"/>
    <s v="hot"/>
    <n v="0.2727"/>
    <n v="0.36"/>
    <x v="2"/>
    <n v="0.25369999999999998"/>
    <n v="22"/>
    <n v="69"/>
    <n v="91"/>
  </r>
  <r>
    <d v="2011-01-16T00:00:00"/>
    <s v="Sun"/>
    <n v="15"/>
    <b v="0"/>
    <n v="0"/>
    <n v="1"/>
    <s v="clear"/>
    <n v="0.26"/>
    <s v="hot"/>
    <n v="0.2424"/>
    <n v="0.38"/>
    <x v="2"/>
    <n v="0.25369999999999998"/>
    <n v="35"/>
    <n v="78"/>
    <n v="113"/>
  </r>
  <r>
    <d v="2011-01-16T00:00:00"/>
    <s v="Sun"/>
    <n v="16"/>
    <b v="0"/>
    <n v="0"/>
    <n v="1"/>
    <s v="clear"/>
    <n v="0.24"/>
    <s v="hot"/>
    <n v="0.2273"/>
    <n v="0.38"/>
    <x v="2"/>
    <n v="0.22389999999999999"/>
    <n v="22"/>
    <n v="77"/>
    <n v="99"/>
  </r>
  <r>
    <d v="2011-01-16T00:00:00"/>
    <s v="Sun"/>
    <n v="17"/>
    <b v="0"/>
    <n v="0"/>
    <n v="1"/>
    <s v="clear"/>
    <n v="0.22"/>
    <s v="moderate"/>
    <n v="0.21210000000000001"/>
    <n v="0.37"/>
    <x v="2"/>
    <n v="0.25369999999999998"/>
    <n v="23"/>
    <n v="82"/>
    <n v="105"/>
  </r>
  <r>
    <d v="2011-01-16T00:00:00"/>
    <s v="Sun"/>
    <n v="18"/>
    <b v="0"/>
    <n v="0"/>
    <n v="1"/>
    <s v="clear"/>
    <n v="0.2"/>
    <s v="moderate"/>
    <n v="0.21210000000000001"/>
    <n v="0.4"/>
    <x v="2"/>
    <n v="0.16420000000000001"/>
    <n v="11"/>
    <n v="56"/>
    <n v="67"/>
  </r>
  <r>
    <d v="2011-01-16T00:00:00"/>
    <s v="Sun"/>
    <n v="19"/>
    <b v="0"/>
    <n v="0"/>
    <n v="1"/>
    <s v="clear"/>
    <n v="0.18"/>
    <s v="moderate"/>
    <n v="0.19700000000000001"/>
    <n v="0.47"/>
    <x v="1"/>
    <n v="0.1343"/>
    <n v="14"/>
    <n v="47"/>
    <n v="61"/>
  </r>
  <r>
    <d v="2011-01-16T00:00:00"/>
    <s v="Sun"/>
    <n v="20"/>
    <b v="0"/>
    <n v="0"/>
    <n v="1"/>
    <s v="clear"/>
    <n v="0.18"/>
    <s v="moderate"/>
    <n v="0.19700000000000001"/>
    <n v="0.47"/>
    <x v="1"/>
    <n v="0.16420000000000001"/>
    <n v="7"/>
    <n v="50"/>
    <n v="57"/>
  </r>
  <r>
    <d v="2011-01-16T00:00:00"/>
    <s v="Sun"/>
    <n v="21"/>
    <b v="0"/>
    <n v="0"/>
    <n v="1"/>
    <s v="clear"/>
    <n v="0.18"/>
    <s v="moderate"/>
    <n v="0.19700000000000001"/>
    <n v="0.51"/>
    <x v="1"/>
    <n v="0.16420000000000001"/>
    <n v="6"/>
    <n v="22"/>
    <n v="28"/>
  </r>
  <r>
    <d v="2011-01-16T00:00:00"/>
    <s v="Sun"/>
    <n v="22"/>
    <b v="0"/>
    <n v="0"/>
    <n v="2"/>
    <s v="cloudy/mist"/>
    <n v="0.2"/>
    <s v="moderate"/>
    <n v="0.21210000000000001"/>
    <n v="0.49"/>
    <x v="1"/>
    <n v="0.1343"/>
    <n v="2"/>
    <n v="19"/>
    <n v="21"/>
  </r>
  <r>
    <d v="2011-01-16T00:00:00"/>
    <s v="Sun"/>
    <n v="23"/>
    <b v="0"/>
    <n v="0"/>
    <n v="2"/>
    <s v="cloudy/mist"/>
    <n v="0.2"/>
    <s v="moderate"/>
    <n v="0.2273"/>
    <n v="0.4"/>
    <x v="2"/>
    <n v="0.1045"/>
    <n v="0"/>
    <n v="18"/>
    <n v="18"/>
  </r>
  <r>
    <d v="2011-01-17T00:00:00"/>
    <s v="Mon"/>
    <n v="0"/>
    <b v="1"/>
    <n v="1"/>
    <n v="2"/>
    <s v="cloudy/mist"/>
    <n v="0.2"/>
    <s v="moderate"/>
    <n v="0.19700000000000001"/>
    <n v="0.47"/>
    <x v="1"/>
    <n v="0.22389999999999999"/>
    <n v="1"/>
    <n v="16"/>
    <n v="17"/>
  </r>
  <r>
    <d v="2011-01-17T00:00:00"/>
    <s v="Mon"/>
    <n v="1"/>
    <b v="1"/>
    <n v="1"/>
    <n v="2"/>
    <s v="cloudy/mist"/>
    <n v="0.2"/>
    <s v="moderate"/>
    <n v="0.19700000000000001"/>
    <n v="0.44"/>
    <x v="2"/>
    <n v="0.19400000000000001"/>
    <n v="1"/>
    <n v="15"/>
    <n v="16"/>
  </r>
  <r>
    <d v="2011-01-17T00:00:00"/>
    <s v="Mon"/>
    <n v="2"/>
    <b v="1"/>
    <n v="1"/>
    <n v="2"/>
    <s v="cloudy/mist"/>
    <n v="0.18"/>
    <s v="moderate"/>
    <n v="0.16669999999999999"/>
    <n v="0.43"/>
    <x v="2"/>
    <n v="0.25369999999999998"/>
    <n v="0"/>
    <n v="8"/>
    <n v="8"/>
  </r>
  <r>
    <d v="2011-01-17T00:00:00"/>
    <s v="Mon"/>
    <n v="3"/>
    <b v="1"/>
    <n v="1"/>
    <n v="2"/>
    <s v="cloudy/mist"/>
    <n v="0.18"/>
    <s v="moderate"/>
    <n v="0.18179999999999999"/>
    <n v="0.43"/>
    <x v="2"/>
    <n v="0.19400000000000001"/>
    <n v="0"/>
    <n v="2"/>
    <n v="2"/>
  </r>
  <r>
    <d v="2011-01-17T00:00:00"/>
    <s v="Mon"/>
    <n v="4"/>
    <b v="1"/>
    <n v="1"/>
    <n v="2"/>
    <s v="cloudy/mist"/>
    <n v="0.18"/>
    <s v="moderate"/>
    <n v="0.19700000000000001"/>
    <n v="0.43"/>
    <x v="2"/>
    <n v="0.1343"/>
    <n v="1"/>
    <n v="2"/>
    <n v="3"/>
  </r>
  <r>
    <d v="2011-01-17T00:00:00"/>
    <s v="Mon"/>
    <n v="5"/>
    <b v="1"/>
    <n v="1"/>
    <n v="2"/>
    <s v="cloudy/mist"/>
    <n v="0.18"/>
    <s v="moderate"/>
    <n v="0.19700000000000001"/>
    <n v="0.43"/>
    <x v="2"/>
    <n v="0.16420000000000001"/>
    <n v="0"/>
    <n v="1"/>
    <n v="1"/>
  </r>
  <r>
    <d v="2011-01-17T00:00:00"/>
    <s v="Mon"/>
    <n v="6"/>
    <b v="1"/>
    <n v="1"/>
    <n v="2"/>
    <s v="cloudy/mist"/>
    <n v="0.18"/>
    <s v="moderate"/>
    <n v="0.18179999999999999"/>
    <n v="0.43"/>
    <x v="2"/>
    <n v="0.19400000000000001"/>
    <n v="0"/>
    <n v="5"/>
    <n v="5"/>
  </r>
  <r>
    <d v="2011-01-17T00:00:00"/>
    <s v="Mon"/>
    <n v="7"/>
    <b v="1"/>
    <n v="1"/>
    <n v="2"/>
    <s v="cloudy/mist"/>
    <n v="0.16"/>
    <s v="cold"/>
    <n v="0.18179999999999999"/>
    <n v="0.5"/>
    <x v="1"/>
    <n v="0.1343"/>
    <n v="4"/>
    <n v="9"/>
    <n v="13"/>
  </r>
  <r>
    <d v="2011-01-17T00:00:00"/>
    <s v="Mon"/>
    <n v="8"/>
    <b v="1"/>
    <n v="1"/>
    <n v="2"/>
    <s v="cloudy/mist"/>
    <n v="0.16"/>
    <s v="cold"/>
    <n v="0.1515"/>
    <n v="0.47"/>
    <x v="1"/>
    <n v="0.22389999999999999"/>
    <n v="3"/>
    <n v="30"/>
    <n v="33"/>
  </r>
  <r>
    <d v="2011-01-17T00:00:00"/>
    <s v="Mon"/>
    <n v="9"/>
    <b v="1"/>
    <n v="1"/>
    <n v="2"/>
    <s v="cloudy/mist"/>
    <n v="0.16"/>
    <s v="cold"/>
    <n v="0.1515"/>
    <n v="0.47"/>
    <x v="1"/>
    <n v="0.22389999999999999"/>
    <n v="8"/>
    <n v="39"/>
    <n v="47"/>
  </r>
  <r>
    <d v="2011-01-17T00:00:00"/>
    <s v="Mon"/>
    <n v="10"/>
    <b v="1"/>
    <n v="1"/>
    <n v="2"/>
    <s v="cloudy/mist"/>
    <n v="0.16"/>
    <s v="cold"/>
    <n v="0.1515"/>
    <n v="0.5"/>
    <x v="1"/>
    <n v="0.25369999999999998"/>
    <n v="7"/>
    <n v="50"/>
    <n v="57"/>
  </r>
  <r>
    <d v="2011-01-17T00:00:00"/>
    <s v="Mon"/>
    <n v="11"/>
    <b v="1"/>
    <n v="1"/>
    <n v="2"/>
    <s v="cloudy/mist"/>
    <n v="0.16"/>
    <s v="cold"/>
    <n v="0.1515"/>
    <n v="0.55000000000000004"/>
    <x v="1"/>
    <n v="0.19400000000000001"/>
    <n v="9"/>
    <n v="55"/>
    <n v="64"/>
  </r>
  <r>
    <d v="2011-01-17T00:00:00"/>
    <s v="Mon"/>
    <n v="12"/>
    <b v="1"/>
    <n v="1"/>
    <n v="2"/>
    <s v="cloudy/mist"/>
    <n v="0.18"/>
    <s v="moderate"/>
    <n v="0.19700000000000001"/>
    <n v="0.47"/>
    <x v="1"/>
    <n v="0.1343"/>
    <n v="10"/>
    <n v="70"/>
    <n v="80"/>
  </r>
  <r>
    <d v="2011-01-17T00:00:00"/>
    <s v="Mon"/>
    <n v="13"/>
    <b v="1"/>
    <n v="1"/>
    <n v="2"/>
    <s v="cloudy/mist"/>
    <n v="0.18"/>
    <s v="moderate"/>
    <n v="0.19700000000000001"/>
    <n v="0.47"/>
    <x v="1"/>
    <n v="0.1343"/>
    <n v="13"/>
    <n v="80"/>
    <n v="93"/>
  </r>
  <r>
    <d v="2011-01-17T00:00:00"/>
    <s v="Mon"/>
    <n v="14"/>
    <b v="1"/>
    <n v="1"/>
    <n v="2"/>
    <s v="cloudy/mist"/>
    <n v="0.18"/>
    <s v="moderate"/>
    <n v="0.21210000000000001"/>
    <n v="0.43"/>
    <x v="2"/>
    <n v="0.1045"/>
    <n v="12"/>
    <n v="74"/>
    <n v="86"/>
  </r>
  <r>
    <d v="2011-01-17T00:00:00"/>
    <s v="Mon"/>
    <n v="15"/>
    <b v="1"/>
    <n v="1"/>
    <n v="2"/>
    <s v="cloudy/mist"/>
    <n v="0.2"/>
    <s v="moderate"/>
    <n v="0.21210000000000001"/>
    <n v="0.47"/>
    <x v="1"/>
    <n v="0.16420000000000001"/>
    <n v="21"/>
    <n v="72"/>
    <n v="93"/>
  </r>
  <r>
    <d v="2011-01-17T00:00:00"/>
    <s v="Mon"/>
    <n v="16"/>
    <b v="1"/>
    <n v="1"/>
    <n v="2"/>
    <s v="cloudy/mist"/>
    <n v="0.2"/>
    <s v="moderate"/>
    <n v="0.21210000000000001"/>
    <n v="0.47"/>
    <x v="1"/>
    <n v="0.16420000000000001"/>
    <n v="6"/>
    <n v="76"/>
    <n v="82"/>
  </r>
  <r>
    <d v="2011-01-17T00:00:00"/>
    <s v="Mon"/>
    <n v="17"/>
    <b v="1"/>
    <n v="1"/>
    <n v="1"/>
    <s v="clear"/>
    <n v="0.2"/>
    <s v="moderate"/>
    <n v="0.19700000000000001"/>
    <n v="0.51"/>
    <x v="1"/>
    <n v="0.19400000000000001"/>
    <n v="4"/>
    <n v="67"/>
    <n v="71"/>
  </r>
  <r>
    <d v="2011-01-17T00:00:00"/>
    <s v="Mon"/>
    <n v="18"/>
    <b v="1"/>
    <n v="1"/>
    <n v="2"/>
    <s v="cloudy/mist"/>
    <n v="0.18"/>
    <s v="moderate"/>
    <n v="0.16669999999999999"/>
    <n v="0.55000000000000004"/>
    <x v="1"/>
    <n v="0.25369999999999998"/>
    <n v="7"/>
    <n v="85"/>
    <n v="92"/>
  </r>
  <r>
    <d v="2011-01-17T00:00:00"/>
    <s v="Mon"/>
    <n v="19"/>
    <b v="1"/>
    <n v="1"/>
    <n v="3"/>
    <s v="light rain"/>
    <n v="0.18"/>
    <s v="moderate"/>
    <n v="0.18179999999999999"/>
    <n v="0.59"/>
    <x v="1"/>
    <n v="0.19400000000000001"/>
    <n v="2"/>
    <n v="58"/>
    <n v="60"/>
  </r>
  <r>
    <d v="2011-01-17T00:00:00"/>
    <s v="Mon"/>
    <n v="20"/>
    <b v="1"/>
    <n v="1"/>
    <n v="3"/>
    <s v="light rain"/>
    <n v="0.16"/>
    <s v="cold"/>
    <n v="0.1515"/>
    <n v="0.8"/>
    <x v="0"/>
    <n v="0.19400000000000001"/>
    <n v="4"/>
    <n v="29"/>
    <n v="33"/>
  </r>
  <r>
    <d v="2011-01-17T00:00:00"/>
    <s v="Mon"/>
    <n v="21"/>
    <b v="1"/>
    <n v="1"/>
    <n v="3"/>
    <s v="light rain"/>
    <n v="0.16"/>
    <s v="cold"/>
    <n v="0.1515"/>
    <n v="0.8"/>
    <x v="0"/>
    <n v="0.19400000000000001"/>
    <n v="3"/>
    <n v="24"/>
    <n v="27"/>
  </r>
  <r>
    <d v="2011-01-17T00:00:00"/>
    <s v="Mon"/>
    <n v="22"/>
    <b v="1"/>
    <n v="1"/>
    <n v="3"/>
    <s v="light rain"/>
    <n v="0.14000000000000001"/>
    <s v="cold"/>
    <n v="0.1212"/>
    <n v="0.93"/>
    <x v="0"/>
    <n v="0.25369999999999998"/>
    <n v="0"/>
    <n v="13"/>
    <n v="13"/>
  </r>
  <r>
    <d v="2011-01-17T00:00:00"/>
    <s v="Mon"/>
    <n v="23"/>
    <b v="1"/>
    <n v="1"/>
    <n v="3"/>
    <s v="light rain"/>
    <n v="0.16"/>
    <s v="cold"/>
    <n v="0.13639999999999999"/>
    <n v="0.86"/>
    <x v="0"/>
    <n v="0.28360000000000002"/>
    <n v="1"/>
    <n v="3"/>
    <n v="4"/>
  </r>
  <r>
    <d v="2011-01-18T00:00:00"/>
    <s v="Tue"/>
    <n v="12"/>
    <b v="0"/>
    <n v="2"/>
    <n v="2"/>
    <s v="cloudy/mist"/>
    <n v="0.2"/>
    <s v="moderate"/>
    <n v="0.18179999999999999"/>
    <n v="0.86"/>
    <x v="0"/>
    <n v="0.32840000000000003"/>
    <n v="0"/>
    <n v="3"/>
    <n v="3"/>
  </r>
  <r>
    <d v="2011-01-18T00:00:00"/>
    <s v="Tue"/>
    <n v="13"/>
    <b v="0"/>
    <n v="2"/>
    <n v="2"/>
    <s v="cloudy/mist"/>
    <n v="0.2"/>
    <s v="moderate"/>
    <n v="0.19700000000000001"/>
    <n v="0.86"/>
    <x v="0"/>
    <n v="0.22389999999999999"/>
    <n v="0"/>
    <n v="22"/>
    <n v="22"/>
  </r>
  <r>
    <d v="2011-01-18T00:00:00"/>
    <s v="Tue"/>
    <n v="14"/>
    <b v="0"/>
    <n v="2"/>
    <n v="2"/>
    <s v="cloudy/mist"/>
    <n v="0.22"/>
    <s v="moderate"/>
    <n v="0.2273"/>
    <n v="0.8"/>
    <x v="0"/>
    <n v="0.16420000000000001"/>
    <n v="2"/>
    <n v="26"/>
    <n v="28"/>
  </r>
  <r>
    <d v="2011-01-18T00:00:00"/>
    <s v="Tue"/>
    <n v="15"/>
    <b v="0"/>
    <n v="2"/>
    <n v="2"/>
    <s v="cloudy/mist"/>
    <n v="0.22"/>
    <s v="moderate"/>
    <n v="0.2273"/>
    <n v="0.87"/>
    <x v="0"/>
    <n v="0.16420000000000001"/>
    <n v="3"/>
    <n v="32"/>
    <n v="35"/>
  </r>
  <r>
    <d v="2011-01-18T00:00:00"/>
    <s v="Tue"/>
    <n v="16"/>
    <b v="0"/>
    <n v="2"/>
    <n v="2"/>
    <s v="cloudy/mist"/>
    <n v="0.22"/>
    <s v="moderate"/>
    <n v="0.2273"/>
    <n v="0.87"/>
    <x v="0"/>
    <n v="0.19400000000000001"/>
    <n v="0"/>
    <n v="61"/>
    <n v="61"/>
  </r>
  <r>
    <d v="2011-01-18T00:00:00"/>
    <s v="Tue"/>
    <n v="17"/>
    <b v="0"/>
    <n v="2"/>
    <n v="2"/>
    <s v="cloudy/mist"/>
    <n v="0.22"/>
    <s v="moderate"/>
    <n v="0.2273"/>
    <n v="0.82"/>
    <x v="0"/>
    <n v="0.19400000000000001"/>
    <n v="1"/>
    <n v="124"/>
    <n v="125"/>
  </r>
  <r>
    <d v="2011-01-18T00:00:00"/>
    <s v="Tue"/>
    <n v="18"/>
    <b v="0"/>
    <n v="2"/>
    <n v="2"/>
    <s v="cloudy/mist"/>
    <n v="0.22"/>
    <s v="moderate"/>
    <n v="0.2273"/>
    <n v="0.8"/>
    <x v="0"/>
    <n v="0.16420000000000001"/>
    <n v="1"/>
    <n v="132"/>
    <n v="133"/>
  </r>
  <r>
    <d v="2011-01-18T00:00:00"/>
    <s v="Tue"/>
    <n v="19"/>
    <b v="0"/>
    <n v="2"/>
    <n v="2"/>
    <s v="cloudy/mist"/>
    <n v="0.22"/>
    <s v="moderate"/>
    <n v="0.2273"/>
    <n v="0.8"/>
    <x v="0"/>
    <n v="0.1343"/>
    <n v="1"/>
    <n v="98"/>
    <n v="99"/>
  </r>
  <r>
    <d v="2011-01-18T00:00:00"/>
    <s v="Tue"/>
    <n v="20"/>
    <b v="0"/>
    <n v="2"/>
    <n v="2"/>
    <s v="cloudy/mist"/>
    <n v="0.22"/>
    <s v="moderate"/>
    <n v="0.2727"/>
    <n v="0.87"/>
    <x v="0"/>
    <n v="0"/>
    <n v="0"/>
    <n v="83"/>
    <n v="83"/>
  </r>
  <r>
    <d v="2011-01-18T00:00:00"/>
    <s v="Tue"/>
    <n v="21"/>
    <b v="0"/>
    <n v="2"/>
    <n v="2"/>
    <s v="cloudy/mist"/>
    <n v="0.22"/>
    <s v="moderate"/>
    <n v="0.2424"/>
    <n v="0.93"/>
    <x v="0"/>
    <n v="0.1045"/>
    <n v="0"/>
    <n v="41"/>
    <n v="41"/>
  </r>
  <r>
    <d v="2011-01-18T00:00:00"/>
    <s v="Tue"/>
    <n v="22"/>
    <b v="0"/>
    <n v="2"/>
    <n v="2"/>
    <s v="cloudy/mist"/>
    <n v="0.22"/>
    <s v="moderate"/>
    <n v="0.2576"/>
    <n v="0.93"/>
    <x v="0"/>
    <n v="8.9599999999999999E-2"/>
    <n v="0"/>
    <n v="33"/>
    <n v="33"/>
  </r>
  <r>
    <d v="2011-01-18T00:00:00"/>
    <s v="Tue"/>
    <n v="23"/>
    <b v="0"/>
    <n v="2"/>
    <n v="2"/>
    <s v="cloudy/mist"/>
    <n v="0.22"/>
    <s v="moderate"/>
    <n v="0.2727"/>
    <n v="0.93"/>
    <x v="0"/>
    <n v="0"/>
    <n v="1"/>
    <n v="19"/>
    <n v="20"/>
  </r>
  <r>
    <d v="2011-01-19T00:00:00"/>
    <s v="Wed"/>
    <n v="0"/>
    <b v="0"/>
    <n v="3"/>
    <n v="2"/>
    <s v="cloudy/mist"/>
    <n v="0.22"/>
    <s v="moderate"/>
    <n v="0.2727"/>
    <n v="0.93"/>
    <x v="0"/>
    <n v="0"/>
    <n v="0"/>
    <n v="3"/>
    <n v="3"/>
  </r>
  <r>
    <d v="2011-01-19T00:00:00"/>
    <s v="Wed"/>
    <n v="1"/>
    <b v="0"/>
    <n v="3"/>
    <n v="3"/>
    <s v="light rain"/>
    <n v="0.22"/>
    <s v="moderate"/>
    <n v="0.2273"/>
    <n v="0.93"/>
    <x v="0"/>
    <n v="0.1343"/>
    <n v="1"/>
    <n v="6"/>
    <n v="7"/>
  </r>
  <r>
    <d v="2011-01-19T00:00:00"/>
    <s v="Wed"/>
    <n v="2"/>
    <b v="0"/>
    <n v="3"/>
    <n v="3"/>
    <s v="light rain"/>
    <n v="0.22"/>
    <s v="moderate"/>
    <n v="0.2273"/>
    <n v="0.93"/>
    <x v="0"/>
    <n v="0.1343"/>
    <n v="0"/>
    <n v="3"/>
    <n v="3"/>
  </r>
  <r>
    <d v="2011-01-19T00:00:00"/>
    <s v="Wed"/>
    <n v="4"/>
    <b v="0"/>
    <n v="3"/>
    <n v="3"/>
    <s v="light rain"/>
    <n v="0.22"/>
    <s v="moderate"/>
    <n v="0.2273"/>
    <n v="0.93"/>
    <x v="0"/>
    <n v="0.1343"/>
    <n v="1"/>
    <n v="1"/>
    <n v="2"/>
  </r>
  <r>
    <d v="2011-01-19T00:00:00"/>
    <s v="Wed"/>
    <n v="5"/>
    <b v="0"/>
    <n v="3"/>
    <n v="2"/>
    <s v="cloudy/mist"/>
    <n v="0.22"/>
    <s v="moderate"/>
    <n v="0.2576"/>
    <n v="0.93"/>
    <x v="0"/>
    <n v="8.9599999999999999E-2"/>
    <n v="0"/>
    <n v="7"/>
    <n v="7"/>
  </r>
  <r>
    <d v="2011-01-19T00:00:00"/>
    <s v="Wed"/>
    <n v="6"/>
    <b v="0"/>
    <n v="3"/>
    <n v="2"/>
    <s v="cloudy/mist"/>
    <n v="0.22"/>
    <s v="moderate"/>
    <n v="0.2576"/>
    <n v="0.93"/>
    <x v="0"/>
    <n v="8.9599999999999999E-2"/>
    <n v="0"/>
    <n v="32"/>
    <n v="32"/>
  </r>
  <r>
    <d v="2011-01-19T00:00:00"/>
    <s v="Wed"/>
    <n v="7"/>
    <b v="0"/>
    <n v="3"/>
    <n v="2"/>
    <s v="cloudy/mist"/>
    <n v="0.24"/>
    <s v="hot"/>
    <n v="0.2576"/>
    <n v="0.92"/>
    <x v="0"/>
    <n v="0.1045"/>
    <n v="1"/>
    <n v="89"/>
    <n v="90"/>
  </r>
  <r>
    <d v="2011-01-19T00:00:00"/>
    <s v="Wed"/>
    <n v="8"/>
    <b v="0"/>
    <n v="3"/>
    <n v="2"/>
    <s v="cloudy/mist"/>
    <n v="0.24"/>
    <s v="hot"/>
    <n v="0.2576"/>
    <n v="0.93"/>
    <x v="0"/>
    <n v="0.1045"/>
    <n v="1"/>
    <n v="196"/>
    <n v="197"/>
  </r>
  <r>
    <d v="2011-01-19T00:00:00"/>
    <s v="Wed"/>
    <n v="9"/>
    <b v="0"/>
    <n v="3"/>
    <n v="2"/>
    <s v="cloudy/mist"/>
    <n v="0.24"/>
    <s v="hot"/>
    <n v="0.2576"/>
    <n v="0.93"/>
    <x v="0"/>
    <n v="0.1045"/>
    <n v="2"/>
    <n v="107"/>
    <n v="109"/>
  </r>
  <r>
    <d v="2011-01-19T00:00:00"/>
    <s v="Wed"/>
    <n v="10"/>
    <b v="0"/>
    <n v="3"/>
    <n v="2"/>
    <s v="cloudy/mist"/>
    <n v="0.26"/>
    <s v="hot"/>
    <n v="0.2727"/>
    <n v="0.93"/>
    <x v="0"/>
    <n v="0.1343"/>
    <n v="1"/>
    <n v="46"/>
    <n v="47"/>
  </r>
  <r>
    <d v="2011-01-19T00:00:00"/>
    <s v="Wed"/>
    <n v="11"/>
    <b v="0"/>
    <n v="3"/>
    <n v="2"/>
    <s v="cloudy/mist"/>
    <n v="0.28000000000000003"/>
    <s v="hot"/>
    <n v="0.30299999999999999"/>
    <n v="0.87"/>
    <x v="0"/>
    <n v="8.9599999999999999E-2"/>
    <n v="5"/>
    <n v="47"/>
    <n v="52"/>
  </r>
  <r>
    <d v="2011-01-19T00:00:00"/>
    <s v="Wed"/>
    <n v="12"/>
    <b v="0"/>
    <n v="3"/>
    <n v="2"/>
    <s v="cloudy/mist"/>
    <n v="0.3"/>
    <s v="hot"/>
    <n v="0.31819999999999998"/>
    <n v="0.81"/>
    <x v="0"/>
    <n v="8.9599999999999999E-2"/>
    <n v="5"/>
    <n v="65"/>
    <n v="70"/>
  </r>
  <r>
    <d v="2011-01-19T00:00:00"/>
    <s v="Wed"/>
    <n v="13"/>
    <b v="0"/>
    <n v="3"/>
    <n v="1"/>
    <s v="clear"/>
    <n v="0.4"/>
    <s v="hot"/>
    <n v="0.40910000000000002"/>
    <n v="0.62"/>
    <x v="1"/>
    <n v="0.28360000000000002"/>
    <n v="11"/>
    <n v="67"/>
    <n v="78"/>
  </r>
  <r>
    <d v="2011-01-19T00:00:00"/>
    <s v="Wed"/>
    <n v="14"/>
    <b v="0"/>
    <n v="3"/>
    <n v="1"/>
    <s v="clear"/>
    <n v="0.4"/>
    <s v="hot"/>
    <n v="0.40910000000000002"/>
    <n v="0.57999999999999996"/>
    <x v="1"/>
    <n v="0.25369999999999998"/>
    <n v="7"/>
    <n v="68"/>
    <n v="75"/>
  </r>
  <r>
    <d v="2011-01-19T00:00:00"/>
    <s v="Wed"/>
    <n v="15"/>
    <b v="0"/>
    <n v="3"/>
    <n v="1"/>
    <s v="clear"/>
    <n v="0.4"/>
    <s v="hot"/>
    <n v="0.40910000000000002"/>
    <n v="0.54"/>
    <x v="1"/>
    <n v="0.28360000000000002"/>
    <n v="4"/>
    <n v="78"/>
    <n v="82"/>
  </r>
  <r>
    <d v="2011-01-19T00:00:00"/>
    <s v="Wed"/>
    <n v="16"/>
    <b v="0"/>
    <n v="3"/>
    <n v="1"/>
    <s v="clear"/>
    <n v="0.38"/>
    <s v="hot"/>
    <n v="0.39389999999999997"/>
    <n v="0.57999999999999996"/>
    <x v="1"/>
    <n v="0.3881"/>
    <n v="10"/>
    <n v="94"/>
    <n v="104"/>
  </r>
  <r>
    <d v="2011-01-19T00:00:00"/>
    <s v="Wed"/>
    <n v="17"/>
    <b v="0"/>
    <n v="3"/>
    <n v="1"/>
    <s v="clear"/>
    <n v="0.36"/>
    <s v="hot"/>
    <n v="0.33329999999999999"/>
    <n v="0.56999999999999995"/>
    <x v="1"/>
    <n v="0.32840000000000003"/>
    <n v="7"/>
    <n v="190"/>
    <n v="197"/>
  </r>
  <r>
    <d v="2011-01-19T00:00:00"/>
    <s v="Wed"/>
    <n v="18"/>
    <b v="0"/>
    <n v="3"/>
    <n v="1"/>
    <s v="clear"/>
    <n v="0.34"/>
    <s v="hot"/>
    <n v="0.31819999999999998"/>
    <n v="0.61"/>
    <x v="1"/>
    <n v="0.28360000000000002"/>
    <n v="5"/>
    <n v="156"/>
    <n v="161"/>
  </r>
  <r>
    <d v="2011-01-19T00:00:00"/>
    <s v="Wed"/>
    <n v="19"/>
    <b v="0"/>
    <n v="3"/>
    <n v="1"/>
    <s v="clear"/>
    <n v="0.32"/>
    <s v="hot"/>
    <n v="0.28789999999999999"/>
    <n v="0.56999999999999995"/>
    <x v="1"/>
    <n v="0.41789999999999999"/>
    <n v="4"/>
    <n v="108"/>
    <n v="112"/>
  </r>
  <r>
    <d v="2011-01-19T00:00:00"/>
    <s v="Wed"/>
    <n v="20"/>
    <b v="0"/>
    <n v="3"/>
    <n v="1"/>
    <s v="clear"/>
    <n v="0.32"/>
    <s v="hot"/>
    <n v="0.30299999999999999"/>
    <n v="0.49"/>
    <x v="1"/>
    <n v="0.29849999999999999"/>
    <n v="2"/>
    <n v="74"/>
    <n v="76"/>
  </r>
  <r>
    <d v="2011-01-19T00:00:00"/>
    <s v="Wed"/>
    <n v="21"/>
    <b v="0"/>
    <n v="3"/>
    <n v="1"/>
    <s v="clear"/>
    <n v="0.32"/>
    <s v="hot"/>
    <n v="0.28789999999999999"/>
    <n v="0.49"/>
    <x v="1"/>
    <n v="0.41789999999999999"/>
    <n v="4"/>
    <n v="55"/>
    <n v="59"/>
  </r>
  <r>
    <d v="2011-01-19T00:00:00"/>
    <s v="Wed"/>
    <n v="22"/>
    <b v="0"/>
    <n v="3"/>
    <n v="1"/>
    <s v="clear"/>
    <n v="0.3"/>
    <s v="hot"/>
    <n v="0.30299999999999999"/>
    <n v="0.52"/>
    <x v="1"/>
    <n v="0.16420000000000001"/>
    <n v="6"/>
    <n v="53"/>
    <n v="59"/>
  </r>
  <r>
    <d v="2011-01-19T00:00:00"/>
    <s v="Wed"/>
    <n v="23"/>
    <b v="0"/>
    <n v="3"/>
    <n v="1"/>
    <s v="clear"/>
    <n v="0.3"/>
    <s v="hot"/>
    <n v="0.2727"/>
    <n v="0.52"/>
    <x v="1"/>
    <n v="0.4627"/>
    <n v="1"/>
    <n v="27"/>
    <n v="28"/>
  </r>
  <r>
    <d v="2011-01-20T00:00:00"/>
    <s v="Thu"/>
    <n v="0"/>
    <b v="0"/>
    <n v="4"/>
    <n v="1"/>
    <s v="clear"/>
    <n v="0.26"/>
    <s v="hot"/>
    <n v="0.2273"/>
    <n v="0.56000000000000005"/>
    <x v="1"/>
    <n v="0.3881"/>
    <n v="5"/>
    <n v="8"/>
    <n v="13"/>
  </r>
  <r>
    <d v="2011-01-20T00:00:00"/>
    <s v="Thu"/>
    <n v="1"/>
    <b v="0"/>
    <n v="4"/>
    <n v="1"/>
    <s v="clear"/>
    <n v="0.26"/>
    <s v="hot"/>
    <n v="0.2727"/>
    <n v="0.56000000000000005"/>
    <x v="1"/>
    <n v="0"/>
    <n v="2"/>
    <n v="3"/>
    <n v="5"/>
  </r>
  <r>
    <d v="2011-01-20T00:00:00"/>
    <s v="Thu"/>
    <n v="2"/>
    <b v="0"/>
    <n v="4"/>
    <n v="1"/>
    <s v="clear"/>
    <n v="0.26"/>
    <s v="hot"/>
    <n v="0.2727"/>
    <n v="0.56000000000000005"/>
    <x v="1"/>
    <n v="0"/>
    <n v="0"/>
    <n v="2"/>
    <n v="2"/>
  </r>
  <r>
    <d v="2011-01-20T00:00:00"/>
    <s v="Thu"/>
    <n v="3"/>
    <b v="0"/>
    <n v="4"/>
    <n v="1"/>
    <s v="clear"/>
    <n v="0.26"/>
    <s v="hot"/>
    <n v="0.2576"/>
    <n v="0.56000000000000005"/>
    <x v="1"/>
    <n v="0.16420000000000001"/>
    <n v="0"/>
    <n v="1"/>
    <n v="1"/>
  </r>
  <r>
    <d v="2011-01-20T00:00:00"/>
    <s v="Thu"/>
    <n v="4"/>
    <b v="0"/>
    <n v="4"/>
    <n v="1"/>
    <s v="clear"/>
    <n v="0.26"/>
    <s v="hot"/>
    <n v="0.2576"/>
    <n v="0.56000000000000005"/>
    <x v="1"/>
    <n v="0.16420000000000001"/>
    <n v="0"/>
    <n v="1"/>
    <n v="1"/>
  </r>
  <r>
    <d v="2011-01-20T00:00:00"/>
    <s v="Thu"/>
    <n v="5"/>
    <b v="0"/>
    <n v="4"/>
    <n v="1"/>
    <s v="clear"/>
    <n v="0.24"/>
    <s v="hot"/>
    <n v="0.2273"/>
    <n v="0.6"/>
    <x v="1"/>
    <n v="0.22389999999999999"/>
    <n v="0"/>
    <n v="6"/>
    <n v="6"/>
  </r>
  <r>
    <d v="2011-01-20T00:00:00"/>
    <s v="Thu"/>
    <n v="6"/>
    <b v="0"/>
    <n v="4"/>
    <n v="1"/>
    <s v="clear"/>
    <n v="0.22"/>
    <s v="moderate"/>
    <n v="0.21210000000000001"/>
    <n v="0.6"/>
    <x v="1"/>
    <n v="0.22389999999999999"/>
    <n v="0"/>
    <n v="35"/>
    <n v="35"/>
  </r>
  <r>
    <d v="2011-01-20T00:00:00"/>
    <s v="Thu"/>
    <n v="7"/>
    <b v="0"/>
    <n v="4"/>
    <n v="1"/>
    <s v="clear"/>
    <n v="0.22"/>
    <s v="moderate"/>
    <n v="0.21210000000000001"/>
    <n v="0.55000000000000004"/>
    <x v="1"/>
    <n v="0.22389999999999999"/>
    <n v="1"/>
    <n v="100"/>
    <n v="101"/>
  </r>
  <r>
    <d v="2011-01-20T00:00:00"/>
    <s v="Thu"/>
    <n v="8"/>
    <b v="0"/>
    <n v="4"/>
    <n v="1"/>
    <s v="clear"/>
    <n v="0.22"/>
    <s v="moderate"/>
    <n v="0.21210000000000001"/>
    <n v="0.55000000000000004"/>
    <x v="1"/>
    <n v="0.28360000000000002"/>
    <n v="2"/>
    <n v="247"/>
    <n v="249"/>
  </r>
  <r>
    <d v="2011-01-20T00:00:00"/>
    <s v="Thu"/>
    <n v="9"/>
    <b v="0"/>
    <n v="4"/>
    <n v="2"/>
    <s v="cloudy/mist"/>
    <n v="0.24"/>
    <s v="hot"/>
    <n v="0.2273"/>
    <n v="0.52"/>
    <x v="1"/>
    <n v="0.22389999999999999"/>
    <n v="3"/>
    <n v="140"/>
    <n v="143"/>
  </r>
  <r>
    <d v="2011-01-20T00:00:00"/>
    <s v="Thu"/>
    <n v="10"/>
    <b v="0"/>
    <n v="4"/>
    <n v="1"/>
    <s v="clear"/>
    <n v="0.26"/>
    <s v="hot"/>
    <n v="0.2273"/>
    <n v="0.48"/>
    <x v="1"/>
    <n v="0.29849999999999999"/>
    <n v="1"/>
    <n v="56"/>
    <n v="57"/>
  </r>
  <r>
    <d v="2011-01-20T00:00:00"/>
    <s v="Thu"/>
    <n v="11"/>
    <b v="0"/>
    <n v="4"/>
    <n v="2"/>
    <s v="cloudy/mist"/>
    <n v="0.28000000000000003"/>
    <s v="hot"/>
    <n v="0.2727"/>
    <n v="0.45"/>
    <x v="1"/>
    <n v="0.16420000000000001"/>
    <n v="5"/>
    <n v="63"/>
    <n v="68"/>
  </r>
  <r>
    <d v="2011-01-20T00:00:00"/>
    <s v="Thu"/>
    <n v="12"/>
    <b v="0"/>
    <n v="4"/>
    <n v="2"/>
    <s v="cloudy/mist"/>
    <n v="0.3"/>
    <s v="hot"/>
    <n v="0.33329999999999999"/>
    <n v="0.42"/>
    <x v="2"/>
    <n v="0"/>
    <n v="7"/>
    <n v="77"/>
    <n v="84"/>
  </r>
  <r>
    <d v="2011-01-20T00:00:00"/>
    <s v="Thu"/>
    <n v="13"/>
    <b v="0"/>
    <n v="4"/>
    <n v="2"/>
    <s v="cloudy/mist"/>
    <n v="0.28000000000000003"/>
    <s v="hot"/>
    <n v="0.28789999999999999"/>
    <n v="0.45"/>
    <x v="1"/>
    <n v="0.1045"/>
    <n v="12"/>
    <n v="86"/>
    <n v="98"/>
  </r>
  <r>
    <d v="2011-01-20T00:00:00"/>
    <s v="Thu"/>
    <n v="14"/>
    <b v="0"/>
    <n v="4"/>
    <n v="2"/>
    <s v="cloudy/mist"/>
    <n v="0.3"/>
    <s v="hot"/>
    <n v="0.30299999999999999"/>
    <n v="0.45"/>
    <x v="1"/>
    <n v="0.1343"/>
    <n v="6"/>
    <n v="75"/>
    <n v="81"/>
  </r>
  <r>
    <d v="2011-01-20T00:00:00"/>
    <s v="Thu"/>
    <n v="15"/>
    <b v="0"/>
    <n v="4"/>
    <n v="2"/>
    <s v="cloudy/mist"/>
    <n v="0.32"/>
    <s v="hot"/>
    <n v="0.31819999999999998"/>
    <n v="0.45"/>
    <x v="1"/>
    <n v="0.19400000000000001"/>
    <n v="8"/>
    <n v="62"/>
    <n v="70"/>
  </r>
  <r>
    <d v="2011-01-20T00:00:00"/>
    <s v="Thu"/>
    <n v="16"/>
    <b v="0"/>
    <n v="4"/>
    <n v="2"/>
    <s v="cloudy/mist"/>
    <n v="0.3"/>
    <s v="hot"/>
    <n v="0.30299999999999999"/>
    <n v="0.49"/>
    <x v="1"/>
    <n v="0.1343"/>
    <n v="8"/>
    <n v="83"/>
    <n v="91"/>
  </r>
  <r>
    <d v="2011-01-20T00:00:00"/>
    <s v="Thu"/>
    <n v="17"/>
    <b v="0"/>
    <n v="4"/>
    <n v="2"/>
    <s v="cloudy/mist"/>
    <n v="0.3"/>
    <s v="hot"/>
    <n v="0.31819999999999998"/>
    <n v="0.49"/>
    <x v="1"/>
    <n v="0.1045"/>
    <n v="8"/>
    <n v="207"/>
    <n v="215"/>
  </r>
  <r>
    <d v="2011-01-20T00:00:00"/>
    <s v="Thu"/>
    <n v="18"/>
    <b v="0"/>
    <n v="4"/>
    <n v="2"/>
    <s v="cloudy/mist"/>
    <n v="0.26"/>
    <s v="hot"/>
    <n v="0.2576"/>
    <n v="0.56000000000000005"/>
    <x v="1"/>
    <n v="0.19400000000000001"/>
    <n v="1"/>
    <n v="184"/>
    <n v="185"/>
  </r>
  <r>
    <d v="2011-01-20T00:00:00"/>
    <s v="Thu"/>
    <n v="19"/>
    <b v="0"/>
    <n v="4"/>
    <n v="1"/>
    <s v="clear"/>
    <n v="0.26"/>
    <s v="hot"/>
    <n v="0.2273"/>
    <n v="0.56000000000000005"/>
    <x v="1"/>
    <n v="0.32840000000000003"/>
    <n v="6"/>
    <n v="146"/>
    <n v="152"/>
  </r>
  <r>
    <d v="2011-01-20T00:00:00"/>
    <s v="Thu"/>
    <n v="20"/>
    <b v="0"/>
    <n v="4"/>
    <n v="2"/>
    <s v="cloudy/mist"/>
    <n v="0.26"/>
    <s v="hot"/>
    <n v="0.2424"/>
    <n v="0.6"/>
    <x v="1"/>
    <n v="0.28360000000000002"/>
    <n v="2"/>
    <n v="124"/>
    <n v="126"/>
  </r>
  <r>
    <d v="2011-01-20T00:00:00"/>
    <s v="Thu"/>
    <n v="21"/>
    <b v="0"/>
    <n v="4"/>
    <n v="2"/>
    <s v="cloudy/mist"/>
    <n v="0.24"/>
    <s v="hot"/>
    <n v="0.2273"/>
    <n v="0.6"/>
    <x v="1"/>
    <n v="0.25369999999999998"/>
    <n v="3"/>
    <n v="54"/>
    <n v="57"/>
  </r>
  <r>
    <d v="2011-01-20T00:00:00"/>
    <s v="Thu"/>
    <n v="22"/>
    <b v="0"/>
    <n v="4"/>
    <n v="2"/>
    <s v="cloudy/mist"/>
    <n v="0.24"/>
    <s v="hot"/>
    <n v="0.21210000000000001"/>
    <n v="0.65"/>
    <x v="1"/>
    <n v="0.28360000000000002"/>
    <n v="0"/>
    <n v="56"/>
    <n v="56"/>
  </r>
  <r>
    <d v="2011-01-20T00:00:00"/>
    <s v="Thu"/>
    <n v="23"/>
    <b v="0"/>
    <n v="4"/>
    <n v="2"/>
    <s v="cloudy/mist"/>
    <n v="0.24"/>
    <s v="hot"/>
    <n v="0.21210000000000001"/>
    <n v="0.65"/>
    <x v="1"/>
    <n v="0.32840000000000003"/>
    <n v="3"/>
    <n v="28"/>
    <n v="31"/>
  </r>
  <r>
    <d v="2011-01-21T00:00:00"/>
    <s v="Fri"/>
    <n v="0"/>
    <b v="0"/>
    <n v="5"/>
    <n v="2"/>
    <s v="cloudy/mist"/>
    <n v="0.24"/>
    <s v="hot"/>
    <n v="0.2273"/>
    <n v="0.7"/>
    <x v="0"/>
    <n v="0.25369999999999998"/>
    <n v="1"/>
    <n v="20"/>
    <n v="21"/>
  </r>
  <r>
    <d v="2011-01-21T00:00:00"/>
    <s v="Fri"/>
    <n v="1"/>
    <b v="0"/>
    <n v="5"/>
    <n v="2"/>
    <s v="cloudy/mist"/>
    <n v="0.24"/>
    <s v="hot"/>
    <n v="0.2273"/>
    <n v="0.7"/>
    <x v="0"/>
    <n v="0.25369999999999998"/>
    <n v="0"/>
    <n v="6"/>
    <n v="6"/>
  </r>
  <r>
    <d v="2011-01-21T00:00:00"/>
    <s v="Fri"/>
    <n v="2"/>
    <b v="0"/>
    <n v="5"/>
    <n v="3"/>
    <s v="light rain"/>
    <n v="0.24"/>
    <s v="hot"/>
    <n v="0.2424"/>
    <n v="0.75"/>
    <x v="0"/>
    <n v="0.16420000000000001"/>
    <n v="0"/>
    <n v="2"/>
    <n v="2"/>
  </r>
  <r>
    <d v="2011-01-21T00:00:00"/>
    <s v="Fri"/>
    <n v="3"/>
    <b v="0"/>
    <n v="5"/>
    <n v="3"/>
    <s v="light rain"/>
    <n v="0.22"/>
    <s v="moderate"/>
    <n v="0.21210000000000001"/>
    <n v="0.8"/>
    <x v="0"/>
    <n v="0.29849999999999999"/>
    <n v="0"/>
    <n v="1"/>
    <n v="1"/>
  </r>
  <r>
    <d v="2011-01-21T00:00:00"/>
    <s v="Fri"/>
    <n v="4"/>
    <b v="0"/>
    <n v="5"/>
    <n v="2"/>
    <s v="cloudy/mist"/>
    <n v="0.22"/>
    <s v="moderate"/>
    <n v="0.2576"/>
    <n v="0.87"/>
    <x v="0"/>
    <n v="8.9599999999999999E-2"/>
    <n v="0"/>
    <n v="1"/>
    <n v="1"/>
  </r>
  <r>
    <d v="2011-01-21T00:00:00"/>
    <s v="Fri"/>
    <n v="5"/>
    <b v="0"/>
    <n v="5"/>
    <n v="1"/>
    <s v="clear"/>
    <n v="0.24"/>
    <s v="hot"/>
    <n v="0.19700000000000001"/>
    <n v="0.6"/>
    <x v="1"/>
    <n v="0.41789999999999999"/>
    <n v="1"/>
    <n v="4"/>
    <n v="5"/>
  </r>
  <r>
    <d v="2011-01-21T00:00:00"/>
    <s v="Fri"/>
    <n v="6"/>
    <b v="0"/>
    <n v="5"/>
    <n v="1"/>
    <s v="clear"/>
    <n v="0.22"/>
    <s v="moderate"/>
    <n v="0.21210000000000001"/>
    <n v="0.55000000000000004"/>
    <x v="1"/>
    <n v="0.25369999999999998"/>
    <n v="0"/>
    <n v="27"/>
    <n v="27"/>
  </r>
  <r>
    <d v="2011-01-21T00:00:00"/>
    <s v="Fri"/>
    <n v="7"/>
    <b v="0"/>
    <n v="5"/>
    <n v="1"/>
    <s v="clear"/>
    <n v="0.2"/>
    <s v="moderate"/>
    <n v="0.18179999999999999"/>
    <n v="0.51"/>
    <x v="1"/>
    <n v="0.28360000000000002"/>
    <n v="2"/>
    <n v="66"/>
    <n v="68"/>
  </r>
  <r>
    <d v="2011-01-21T00:00:00"/>
    <s v="Fri"/>
    <n v="8"/>
    <b v="0"/>
    <n v="5"/>
    <n v="1"/>
    <s v="clear"/>
    <n v="0.2"/>
    <s v="moderate"/>
    <n v="0.18179999999999999"/>
    <n v="0.47"/>
    <x v="1"/>
    <n v="0.32840000000000003"/>
    <n v="7"/>
    <n v="210"/>
    <n v="217"/>
  </r>
  <r>
    <d v="2011-01-21T00:00:00"/>
    <s v="Fri"/>
    <n v="9"/>
    <b v="0"/>
    <n v="5"/>
    <n v="1"/>
    <s v="clear"/>
    <n v="0.2"/>
    <s v="moderate"/>
    <n v="0.18179999999999999"/>
    <n v="0.51"/>
    <x v="1"/>
    <n v="0.35820000000000002"/>
    <n v="7"/>
    <n v="159"/>
    <n v="166"/>
  </r>
  <r>
    <d v="2011-01-21T00:00:00"/>
    <s v="Fri"/>
    <n v="10"/>
    <b v="0"/>
    <n v="5"/>
    <n v="1"/>
    <s v="clear"/>
    <n v="0.2"/>
    <s v="moderate"/>
    <n v="0.16669999999999999"/>
    <n v="0.47"/>
    <x v="1"/>
    <n v="0.4627"/>
    <n v="6"/>
    <n v="57"/>
    <n v="63"/>
  </r>
  <r>
    <d v="2011-01-21T00:00:00"/>
    <s v="Fri"/>
    <n v="11"/>
    <b v="0"/>
    <n v="5"/>
    <n v="1"/>
    <s v="clear"/>
    <n v="0.22"/>
    <s v="moderate"/>
    <n v="0.18179999999999999"/>
    <n v="0.41"/>
    <x v="2"/>
    <n v="0.4627"/>
    <n v="6"/>
    <n v="53"/>
    <n v="59"/>
  </r>
  <r>
    <d v="2011-01-21T00:00:00"/>
    <s v="Fri"/>
    <n v="12"/>
    <b v="0"/>
    <n v="5"/>
    <n v="1"/>
    <s v="clear"/>
    <n v="0.22"/>
    <s v="moderate"/>
    <n v="0.18179999999999999"/>
    <n v="0.27"/>
    <x v="2"/>
    <n v="0.58209999999999995"/>
    <n v="11"/>
    <n v="67"/>
    <n v="78"/>
  </r>
  <r>
    <d v="2011-01-21T00:00:00"/>
    <s v="Fri"/>
    <n v="13"/>
    <b v="0"/>
    <n v="5"/>
    <n v="1"/>
    <s v="clear"/>
    <n v="0.2"/>
    <s v="moderate"/>
    <n v="0.1515"/>
    <n v="0.21"/>
    <x v="2"/>
    <n v="0.58209999999999995"/>
    <n v="8"/>
    <n v="65"/>
    <n v="73"/>
  </r>
  <r>
    <d v="2011-01-21T00:00:00"/>
    <s v="Fri"/>
    <n v="14"/>
    <b v="0"/>
    <n v="5"/>
    <n v="1"/>
    <s v="clear"/>
    <n v="0.2"/>
    <s v="moderate"/>
    <n v="0.1515"/>
    <n v="0.25"/>
    <x v="2"/>
    <n v="0.52239999999999998"/>
    <n v="6"/>
    <n v="56"/>
    <n v="62"/>
  </r>
  <r>
    <d v="2011-01-21T00:00:00"/>
    <s v="Fri"/>
    <n v="15"/>
    <b v="0"/>
    <n v="5"/>
    <n v="1"/>
    <s v="clear"/>
    <n v="0.16"/>
    <s v="cold"/>
    <n v="0.1212"/>
    <n v="0.26"/>
    <x v="2"/>
    <n v="0.44779999999999998"/>
    <n v="4"/>
    <n v="61"/>
    <n v="65"/>
  </r>
  <r>
    <d v="2011-01-21T00:00:00"/>
    <s v="Fri"/>
    <n v="16"/>
    <b v="0"/>
    <n v="5"/>
    <n v="1"/>
    <s v="clear"/>
    <n v="0.16"/>
    <s v="cold"/>
    <n v="0.13639999999999999"/>
    <n v="0.26"/>
    <x v="2"/>
    <n v="0.35820000000000002"/>
    <n v="0"/>
    <n v="97"/>
    <n v="97"/>
  </r>
  <r>
    <d v="2011-01-21T00:00:00"/>
    <s v="Fri"/>
    <n v="17"/>
    <b v="0"/>
    <n v="5"/>
    <n v="1"/>
    <s v="clear"/>
    <n v="0.14000000000000001"/>
    <s v="cold"/>
    <n v="0.1212"/>
    <n v="0.28000000000000003"/>
    <x v="2"/>
    <n v="0.35820000000000002"/>
    <n v="10"/>
    <n v="151"/>
    <n v="161"/>
  </r>
  <r>
    <d v="2011-01-21T00:00:00"/>
    <s v="Fri"/>
    <n v="18"/>
    <b v="0"/>
    <n v="5"/>
    <n v="1"/>
    <s v="clear"/>
    <n v="0.12"/>
    <s v="cold"/>
    <n v="0.1212"/>
    <n v="0.3"/>
    <x v="2"/>
    <n v="0.25369999999999998"/>
    <n v="1"/>
    <n v="119"/>
    <n v="120"/>
  </r>
  <r>
    <d v="2011-01-21T00:00:00"/>
    <s v="Fri"/>
    <n v="19"/>
    <b v="0"/>
    <n v="5"/>
    <n v="1"/>
    <s v="clear"/>
    <n v="0.12"/>
    <s v="cold"/>
    <n v="0.1061"/>
    <n v="0.3"/>
    <x v="2"/>
    <n v="0.32840000000000003"/>
    <n v="3"/>
    <n v="93"/>
    <n v="96"/>
  </r>
  <r>
    <d v="2011-01-21T00:00:00"/>
    <s v="Fri"/>
    <n v="20"/>
    <b v="0"/>
    <n v="5"/>
    <n v="1"/>
    <s v="clear"/>
    <n v="0.1"/>
    <s v="cold"/>
    <n v="7.5800000000000006E-2"/>
    <n v="0.33"/>
    <x v="2"/>
    <n v="0.41789999999999999"/>
    <n v="1"/>
    <n v="52"/>
    <n v="53"/>
  </r>
  <r>
    <d v="2011-01-21T00:00:00"/>
    <s v="Fri"/>
    <n v="21"/>
    <b v="0"/>
    <n v="5"/>
    <n v="1"/>
    <s v="clear"/>
    <n v="0.08"/>
    <s v="cold"/>
    <n v="7.5800000000000006E-2"/>
    <n v="0.38"/>
    <x v="2"/>
    <n v="0.28360000000000002"/>
    <n v="0"/>
    <n v="41"/>
    <n v="41"/>
  </r>
  <r>
    <d v="2011-01-21T00:00:00"/>
    <s v="Fri"/>
    <n v="22"/>
    <b v="0"/>
    <n v="5"/>
    <n v="1"/>
    <s v="clear"/>
    <n v="0.06"/>
    <s v="cold"/>
    <n v="3.0300000000000001E-2"/>
    <n v="0.41"/>
    <x v="2"/>
    <n v="0.3881"/>
    <n v="1"/>
    <n v="33"/>
    <n v="34"/>
  </r>
  <r>
    <d v="2011-01-21T00:00:00"/>
    <s v="Fri"/>
    <n v="23"/>
    <b v="0"/>
    <n v="5"/>
    <n v="1"/>
    <s v="clear"/>
    <n v="0.06"/>
    <s v="cold"/>
    <n v="4.5499999999999999E-2"/>
    <n v="0.38"/>
    <x v="2"/>
    <n v="0.32840000000000003"/>
    <n v="0"/>
    <n v="27"/>
    <n v="27"/>
  </r>
  <r>
    <d v="2011-01-22T00:00:00"/>
    <s v="Sat"/>
    <n v="0"/>
    <b v="0"/>
    <n v="6"/>
    <n v="1"/>
    <s v="clear"/>
    <n v="0.04"/>
    <s v="cold"/>
    <n v="3.0300000000000001E-2"/>
    <n v="0.45"/>
    <x v="1"/>
    <n v="0.25369999999999998"/>
    <n v="0"/>
    <n v="13"/>
    <n v="13"/>
  </r>
  <r>
    <d v="2011-01-22T00:00:00"/>
    <s v="Sat"/>
    <n v="1"/>
    <b v="0"/>
    <n v="6"/>
    <n v="2"/>
    <s v="cloudy/mist"/>
    <n v="0.04"/>
    <s v="cold"/>
    <n v="0"/>
    <n v="0.41"/>
    <x v="2"/>
    <n v="0.3881"/>
    <n v="3"/>
    <n v="9"/>
    <n v="12"/>
  </r>
  <r>
    <d v="2011-01-22T00:00:00"/>
    <s v="Sat"/>
    <n v="2"/>
    <b v="0"/>
    <n v="6"/>
    <n v="2"/>
    <s v="cloudy/mist"/>
    <n v="0.04"/>
    <s v="cold"/>
    <n v="3.0300000000000001E-2"/>
    <n v="0.41"/>
    <x v="2"/>
    <n v="0.25369999999999998"/>
    <n v="0"/>
    <n v="11"/>
    <n v="11"/>
  </r>
  <r>
    <d v="2011-01-22T00:00:00"/>
    <s v="Sat"/>
    <n v="3"/>
    <b v="0"/>
    <n v="6"/>
    <n v="2"/>
    <s v="cloudy/mist"/>
    <n v="0.04"/>
    <s v="cold"/>
    <n v="3.0300000000000001E-2"/>
    <n v="0.41"/>
    <x v="2"/>
    <n v="0.28360000000000002"/>
    <n v="1"/>
    <n v="6"/>
    <n v="7"/>
  </r>
  <r>
    <d v="2011-01-22T00:00:00"/>
    <s v="Sat"/>
    <n v="4"/>
    <b v="0"/>
    <n v="6"/>
    <n v="2"/>
    <s v="cloudy/mist"/>
    <n v="0.02"/>
    <s v="cold"/>
    <n v="1.52E-2"/>
    <n v="0.48"/>
    <x v="1"/>
    <n v="0.29849999999999999"/>
    <n v="0"/>
    <n v="3"/>
    <n v="3"/>
  </r>
  <r>
    <d v="2011-01-22T00:00:00"/>
    <s v="Sat"/>
    <n v="6"/>
    <b v="0"/>
    <n v="6"/>
    <n v="2"/>
    <s v="cloudy/mist"/>
    <n v="0.02"/>
    <s v="cold"/>
    <n v="3.0300000000000001E-2"/>
    <n v="0.44"/>
    <x v="2"/>
    <n v="0.22389999999999999"/>
    <n v="0"/>
    <n v="2"/>
    <n v="2"/>
  </r>
  <r>
    <d v="2011-01-22T00:00:00"/>
    <s v="Sat"/>
    <n v="7"/>
    <b v="0"/>
    <n v="6"/>
    <n v="1"/>
    <s v="clear"/>
    <n v="0.02"/>
    <s v="cold"/>
    <n v="1.52E-2"/>
    <n v="0.44"/>
    <x v="2"/>
    <n v="0.28360000000000002"/>
    <n v="0"/>
    <n v="8"/>
    <n v="8"/>
  </r>
  <r>
    <d v="2011-01-22T00:00:00"/>
    <s v="Sat"/>
    <n v="8"/>
    <b v="0"/>
    <n v="6"/>
    <n v="1"/>
    <s v="clear"/>
    <n v="0.02"/>
    <s v="cold"/>
    <n v="0"/>
    <n v="0.44"/>
    <x v="2"/>
    <n v="0.32840000000000003"/>
    <n v="1"/>
    <n v="26"/>
    <n v="27"/>
  </r>
  <r>
    <d v="2011-01-22T00:00:00"/>
    <s v="Sat"/>
    <n v="9"/>
    <b v="0"/>
    <n v="6"/>
    <n v="1"/>
    <s v="clear"/>
    <n v="0.04"/>
    <s v="cold"/>
    <n v="3.0300000000000001E-2"/>
    <n v="0.41"/>
    <x v="2"/>
    <n v="0.25369999999999998"/>
    <n v="3"/>
    <n v="37"/>
    <n v="40"/>
  </r>
  <r>
    <d v="2011-01-22T00:00:00"/>
    <s v="Sat"/>
    <n v="10"/>
    <b v="0"/>
    <n v="6"/>
    <n v="2"/>
    <s v="cloudy/mist"/>
    <n v="0.04"/>
    <s v="cold"/>
    <n v="6.0600000000000001E-2"/>
    <n v="0.41"/>
    <x v="2"/>
    <n v="0.16420000000000001"/>
    <n v="3"/>
    <n v="50"/>
    <n v="53"/>
  </r>
  <r>
    <d v="2011-01-22T00:00:00"/>
    <s v="Sat"/>
    <n v="11"/>
    <b v="0"/>
    <n v="6"/>
    <n v="2"/>
    <s v="cloudy/mist"/>
    <n v="0.06"/>
    <s v="cold"/>
    <n v="7.5800000000000006E-2"/>
    <n v="0.38"/>
    <x v="2"/>
    <n v="0.1343"/>
    <n v="4"/>
    <n v="59"/>
    <n v="63"/>
  </r>
  <r>
    <d v="2011-01-22T00:00:00"/>
    <s v="Sat"/>
    <n v="12"/>
    <b v="0"/>
    <n v="6"/>
    <n v="2"/>
    <s v="cloudy/mist"/>
    <n v="0.06"/>
    <s v="cold"/>
    <n v="0.1061"/>
    <n v="0.38"/>
    <x v="2"/>
    <n v="0.1045"/>
    <n v="10"/>
    <n v="60"/>
    <n v="70"/>
  </r>
  <r>
    <d v="2011-01-22T00:00:00"/>
    <s v="Sat"/>
    <n v="13"/>
    <b v="0"/>
    <n v="6"/>
    <n v="1"/>
    <s v="clear"/>
    <n v="0.08"/>
    <s v="cold"/>
    <n v="0.16669999999999999"/>
    <n v="0.35"/>
    <x v="2"/>
    <n v="0"/>
    <n v="12"/>
    <n v="72"/>
    <n v="84"/>
  </r>
  <r>
    <d v="2011-01-22T00:00:00"/>
    <s v="Sat"/>
    <n v="14"/>
    <b v="0"/>
    <n v="6"/>
    <n v="1"/>
    <s v="clear"/>
    <n v="0.1"/>
    <s v="cold"/>
    <n v="0.13639999999999999"/>
    <n v="0.33"/>
    <x v="2"/>
    <n v="0.1045"/>
    <n v="11"/>
    <n v="64"/>
    <n v="75"/>
  </r>
  <r>
    <d v="2011-01-22T00:00:00"/>
    <s v="Sat"/>
    <n v="15"/>
    <b v="0"/>
    <n v="6"/>
    <n v="1"/>
    <s v="clear"/>
    <n v="0.12"/>
    <s v="cold"/>
    <n v="0.1515"/>
    <n v="0.28000000000000003"/>
    <x v="2"/>
    <n v="0"/>
    <n v="10"/>
    <n v="93"/>
    <n v="103"/>
  </r>
  <r>
    <d v="2011-01-22T00:00:00"/>
    <s v="Sat"/>
    <n v="16"/>
    <b v="0"/>
    <n v="6"/>
    <n v="1"/>
    <s v="clear"/>
    <n v="0.12"/>
    <s v="cold"/>
    <n v="0.13639999999999999"/>
    <n v="0.28000000000000003"/>
    <x v="2"/>
    <n v="0.19400000000000001"/>
    <n v="11"/>
    <n v="72"/>
    <n v="83"/>
  </r>
  <r>
    <d v="2011-01-22T00:00:00"/>
    <s v="Sat"/>
    <n v="17"/>
    <b v="0"/>
    <n v="6"/>
    <n v="1"/>
    <s v="clear"/>
    <n v="0.12"/>
    <s v="cold"/>
    <n v="0.19700000000000001"/>
    <n v="0.28000000000000003"/>
    <x v="2"/>
    <n v="0"/>
    <n v="8"/>
    <n v="59"/>
    <n v="67"/>
  </r>
  <r>
    <d v="2011-01-22T00:00:00"/>
    <s v="Sat"/>
    <n v="18"/>
    <b v="0"/>
    <n v="6"/>
    <n v="1"/>
    <s v="clear"/>
    <n v="0.08"/>
    <s v="cold"/>
    <n v="9.0899999999999995E-2"/>
    <n v="0.35"/>
    <x v="2"/>
    <n v="0.19400000000000001"/>
    <n v="0"/>
    <n v="54"/>
    <n v="54"/>
  </r>
  <r>
    <d v="2011-01-22T00:00:00"/>
    <s v="Sat"/>
    <n v="19"/>
    <b v="0"/>
    <n v="6"/>
    <n v="1"/>
    <s v="clear"/>
    <n v="0.08"/>
    <s v="cold"/>
    <n v="0.1061"/>
    <n v="0.35"/>
    <x v="2"/>
    <n v="0.1343"/>
    <n v="6"/>
    <n v="53"/>
    <n v="59"/>
  </r>
  <r>
    <d v="2011-01-22T00:00:00"/>
    <s v="Sat"/>
    <n v="20"/>
    <b v="0"/>
    <n v="6"/>
    <n v="1"/>
    <s v="clear"/>
    <n v="0.06"/>
    <s v="cold"/>
    <n v="7.5800000000000006E-2"/>
    <n v="0.45"/>
    <x v="1"/>
    <n v="0.16420000000000001"/>
    <n v="1"/>
    <n v="44"/>
    <n v="45"/>
  </r>
  <r>
    <d v="2011-01-22T00:00:00"/>
    <s v="Sat"/>
    <n v="21"/>
    <b v="0"/>
    <n v="6"/>
    <n v="1"/>
    <s v="clear"/>
    <n v="0.06"/>
    <s v="cold"/>
    <n v="0.1061"/>
    <n v="0.41"/>
    <x v="2"/>
    <n v="8.9599999999999999E-2"/>
    <n v="0"/>
    <n v="39"/>
    <n v="39"/>
  </r>
  <r>
    <d v="2011-01-22T00:00:00"/>
    <s v="Sat"/>
    <n v="22"/>
    <b v="0"/>
    <n v="6"/>
    <n v="1"/>
    <s v="clear"/>
    <n v="0.06"/>
    <s v="cold"/>
    <n v="0.1515"/>
    <n v="0.49"/>
    <x v="1"/>
    <n v="0"/>
    <n v="7"/>
    <n v="23"/>
    <n v="30"/>
  </r>
  <r>
    <d v="2011-01-22T00:00:00"/>
    <s v="Sat"/>
    <n v="23"/>
    <b v="0"/>
    <n v="6"/>
    <n v="1"/>
    <s v="clear"/>
    <n v="0.04"/>
    <s v="cold"/>
    <n v="7.5800000000000006E-2"/>
    <n v="0.56999999999999995"/>
    <x v="1"/>
    <n v="0.1045"/>
    <n v="2"/>
    <n v="31"/>
    <n v="33"/>
  </r>
  <r>
    <d v="2011-01-23T00:00:00"/>
    <s v="Sun"/>
    <n v="0"/>
    <b v="0"/>
    <n v="0"/>
    <n v="1"/>
    <s v="clear"/>
    <n v="0.04"/>
    <s v="cold"/>
    <n v="7.5800000000000006E-2"/>
    <n v="0.56999999999999995"/>
    <x v="1"/>
    <n v="0.1045"/>
    <n v="2"/>
    <n v="20"/>
    <n v="22"/>
  </r>
  <r>
    <d v="2011-01-23T00:00:00"/>
    <s v="Sun"/>
    <n v="1"/>
    <b v="0"/>
    <n v="0"/>
    <n v="1"/>
    <s v="clear"/>
    <n v="0.04"/>
    <s v="cold"/>
    <n v="7.5800000000000006E-2"/>
    <n v="0.56999999999999995"/>
    <x v="1"/>
    <n v="0.1045"/>
    <n v="1"/>
    <n v="12"/>
    <n v="13"/>
  </r>
  <r>
    <d v="2011-01-23T00:00:00"/>
    <s v="Sun"/>
    <n v="2"/>
    <b v="0"/>
    <n v="0"/>
    <n v="1"/>
    <s v="clear"/>
    <n v="0.02"/>
    <s v="cold"/>
    <n v="6.0600000000000001E-2"/>
    <n v="0.62"/>
    <x v="1"/>
    <n v="0.1343"/>
    <n v="3"/>
    <n v="15"/>
    <n v="18"/>
  </r>
  <r>
    <d v="2011-01-23T00:00:00"/>
    <s v="Sun"/>
    <n v="3"/>
    <b v="0"/>
    <n v="0"/>
    <n v="1"/>
    <s v="clear"/>
    <n v="0.02"/>
    <s v="cold"/>
    <n v="6.0600000000000001E-2"/>
    <n v="0.62"/>
    <x v="1"/>
    <n v="0.1343"/>
    <n v="1"/>
    <n v="4"/>
    <n v="5"/>
  </r>
  <r>
    <d v="2011-01-23T00:00:00"/>
    <s v="Sun"/>
    <n v="5"/>
    <b v="0"/>
    <n v="0"/>
    <n v="2"/>
    <s v="cloudy/mist"/>
    <n v="0.04"/>
    <s v="cold"/>
    <n v="7.5800000000000006E-2"/>
    <n v="0.56999999999999995"/>
    <x v="1"/>
    <n v="0.1045"/>
    <n v="0"/>
    <n v="3"/>
    <n v="3"/>
  </r>
  <r>
    <d v="2011-01-23T00:00:00"/>
    <s v="Sun"/>
    <n v="6"/>
    <b v="0"/>
    <n v="0"/>
    <n v="2"/>
    <s v="cloudy/mist"/>
    <n v="0.04"/>
    <s v="cold"/>
    <n v="7.5800000000000006E-2"/>
    <n v="0.56999999999999995"/>
    <x v="1"/>
    <n v="0.1045"/>
    <n v="0"/>
    <n v="1"/>
    <n v="1"/>
  </r>
  <r>
    <d v="2011-01-23T00:00:00"/>
    <s v="Sun"/>
    <n v="7"/>
    <b v="0"/>
    <n v="0"/>
    <n v="1"/>
    <s v="clear"/>
    <n v="0.08"/>
    <s v="cold"/>
    <n v="0.1061"/>
    <n v="0.57999999999999996"/>
    <x v="1"/>
    <n v="0.16420000000000001"/>
    <n v="1"/>
    <n v="1"/>
    <n v="2"/>
  </r>
  <r>
    <d v="2011-01-23T00:00:00"/>
    <s v="Sun"/>
    <n v="8"/>
    <b v="0"/>
    <n v="0"/>
    <n v="1"/>
    <s v="clear"/>
    <n v="0.06"/>
    <s v="cold"/>
    <n v="7.5800000000000006E-2"/>
    <n v="0.62"/>
    <x v="1"/>
    <n v="0.16420000000000001"/>
    <n v="2"/>
    <n v="17"/>
    <n v="19"/>
  </r>
  <r>
    <d v="2011-01-23T00:00:00"/>
    <s v="Sun"/>
    <n v="9"/>
    <b v="0"/>
    <n v="0"/>
    <n v="1"/>
    <s v="clear"/>
    <n v="0.1"/>
    <s v="cold"/>
    <n v="7.5800000000000006E-2"/>
    <n v="0.54"/>
    <x v="1"/>
    <n v="0.35820000000000002"/>
    <n v="3"/>
    <n v="25"/>
    <n v="28"/>
  </r>
  <r>
    <d v="2011-01-23T00:00:00"/>
    <s v="Sun"/>
    <n v="10"/>
    <b v="0"/>
    <n v="0"/>
    <n v="1"/>
    <s v="clear"/>
    <n v="0.14000000000000001"/>
    <s v="cold"/>
    <n v="0.1061"/>
    <n v="0.46"/>
    <x v="1"/>
    <n v="0.3881"/>
    <n v="7"/>
    <n v="51"/>
    <n v="58"/>
  </r>
  <r>
    <d v="2011-01-23T00:00:00"/>
    <s v="Sun"/>
    <n v="11"/>
    <b v="0"/>
    <n v="0"/>
    <n v="1"/>
    <s v="clear"/>
    <n v="0.14000000000000001"/>
    <s v="cold"/>
    <n v="0.13639999999999999"/>
    <n v="0.43"/>
    <x v="2"/>
    <n v="0.22389999999999999"/>
    <n v="22"/>
    <n v="77"/>
    <n v="99"/>
  </r>
  <r>
    <d v="2011-01-23T00:00:00"/>
    <s v="Sun"/>
    <n v="12"/>
    <b v="0"/>
    <n v="0"/>
    <n v="1"/>
    <s v="clear"/>
    <n v="0.16"/>
    <s v="cold"/>
    <n v="0.1212"/>
    <n v="0.37"/>
    <x v="2"/>
    <n v="0.4627"/>
    <n v="24"/>
    <n v="92"/>
    <n v="116"/>
  </r>
  <r>
    <d v="2011-01-23T00:00:00"/>
    <s v="Sun"/>
    <n v="13"/>
    <b v="0"/>
    <n v="0"/>
    <n v="1"/>
    <s v="clear"/>
    <n v="0.14000000000000001"/>
    <s v="cold"/>
    <n v="0.1061"/>
    <n v="0.33"/>
    <x v="2"/>
    <n v="0.3881"/>
    <n v="12"/>
    <n v="75"/>
    <n v="87"/>
  </r>
  <r>
    <d v="2011-01-23T00:00:00"/>
    <s v="Sun"/>
    <n v="14"/>
    <b v="0"/>
    <n v="0"/>
    <n v="1"/>
    <s v="clear"/>
    <n v="0.16"/>
    <s v="cold"/>
    <n v="0.13639999999999999"/>
    <n v="0.28000000000000003"/>
    <x v="2"/>
    <n v="0.35820000000000002"/>
    <n v="17"/>
    <n v="93"/>
    <n v="110"/>
  </r>
  <r>
    <d v="2011-01-23T00:00:00"/>
    <s v="Sun"/>
    <n v="15"/>
    <b v="0"/>
    <n v="0"/>
    <n v="1"/>
    <s v="clear"/>
    <n v="0.16"/>
    <s v="cold"/>
    <n v="0.13639999999999999"/>
    <n v="0.28000000000000003"/>
    <x v="2"/>
    <n v="0.35820000000000002"/>
    <n v="13"/>
    <n v="64"/>
    <n v="77"/>
  </r>
  <r>
    <d v="2011-01-23T00:00:00"/>
    <s v="Sun"/>
    <n v="16"/>
    <b v="0"/>
    <n v="0"/>
    <n v="1"/>
    <s v="clear"/>
    <n v="0.16"/>
    <s v="cold"/>
    <n v="0.13639999999999999"/>
    <n v="0.26"/>
    <x v="2"/>
    <n v="0.32840000000000003"/>
    <n v="9"/>
    <n v="56"/>
    <n v="65"/>
  </r>
  <r>
    <d v="2011-01-23T00:00:00"/>
    <s v="Sun"/>
    <n v="17"/>
    <b v="0"/>
    <n v="0"/>
    <n v="1"/>
    <s v="clear"/>
    <n v="0.14000000000000001"/>
    <s v="cold"/>
    <n v="0.1061"/>
    <n v="0.26"/>
    <x v="2"/>
    <n v="0.3881"/>
    <n v="5"/>
    <n v="50"/>
    <n v="55"/>
  </r>
  <r>
    <d v="2011-01-23T00:00:00"/>
    <s v="Sun"/>
    <n v="18"/>
    <b v="0"/>
    <n v="0"/>
    <n v="1"/>
    <s v="clear"/>
    <n v="0.12"/>
    <s v="cold"/>
    <n v="0.1212"/>
    <n v="0.3"/>
    <x v="2"/>
    <n v="0.25369999999999998"/>
    <n v="5"/>
    <n v="44"/>
    <n v="49"/>
  </r>
  <r>
    <d v="2011-01-23T00:00:00"/>
    <s v="Sun"/>
    <n v="19"/>
    <b v="0"/>
    <n v="0"/>
    <n v="1"/>
    <s v="clear"/>
    <n v="0.12"/>
    <s v="cold"/>
    <n v="0.1212"/>
    <n v="0.3"/>
    <x v="2"/>
    <n v="0.28360000000000002"/>
    <n v="5"/>
    <n v="45"/>
    <n v="50"/>
  </r>
  <r>
    <d v="2011-01-23T00:00:00"/>
    <s v="Sun"/>
    <n v="20"/>
    <b v="0"/>
    <n v="0"/>
    <n v="1"/>
    <s v="clear"/>
    <n v="0.1"/>
    <s v="cold"/>
    <n v="0.1061"/>
    <n v="0.36"/>
    <x v="2"/>
    <n v="0.25369999999999998"/>
    <n v="4"/>
    <n v="31"/>
    <n v="35"/>
  </r>
  <r>
    <d v="2011-01-23T00:00:00"/>
    <s v="Sun"/>
    <n v="21"/>
    <b v="0"/>
    <n v="0"/>
    <n v="1"/>
    <s v="clear"/>
    <n v="0.1"/>
    <s v="cold"/>
    <n v="0.1061"/>
    <n v="0.36"/>
    <x v="2"/>
    <n v="0.19400000000000001"/>
    <n v="5"/>
    <n v="20"/>
    <n v="25"/>
  </r>
  <r>
    <d v="2011-01-23T00:00:00"/>
    <s v="Sun"/>
    <n v="22"/>
    <b v="0"/>
    <n v="0"/>
    <n v="1"/>
    <s v="clear"/>
    <n v="0.08"/>
    <s v="cold"/>
    <n v="9.0899999999999995E-2"/>
    <n v="0.38"/>
    <x v="2"/>
    <n v="0.19400000000000001"/>
    <n v="5"/>
    <n v="23"/>
    <n v="28"/>
  </r>
  <r>
    <d v="2011-01-23T00:00:00"/>
    <s v="Sun"/>
    <n v="23"/>
    <b v="0"/>
    <n v="0"/>
    <n v="1"/>
    <s v="clear"/>
    <n v="0.06"/>
    <s v="cold"/>
    <n v="6.0600000000000001E-2"/>
    <n v="0.41"/>
    <x v="2"/>
    <n v="0.22389999999999999"/>
    <n v="4"/>
    <n v="17"/>
    <n v="21"/>
  </r>
  <r>
    <d v="2011-01-24T00:00:00"/>
    <s v="Mon"/>
    <n v="0"/>
    <b v="0"/>
    <n v="1"/>
    <n v="1"/>
    <s v="clear"/>
    <n v="0.06"/>
    <s v="cold"/>
    <n v="6.0600000000000001E-2"/>
    <n v="0.41"/>
    <x v="2"/>
    <n v="0.19400000000000001"/>
    <n v="0"/>
    <n v="7"/>
    <n v="7"/>
  </r>
  <r>
    <d v="2011-01-24T00:00:00"/>
    <s v="Mon"/>
    <n v="1"/>
    <b v="0"/>
    <n v="1"/>
    <n v="1"/>
    <s v="clear"/>
    <n v="0.04"/>
    <s v="cold"/>
    <n v="4.5499999999999999E-2"/>
    <n v="0.45"/>
    <x v="1"/>
    <n v="0.19400000000000001"/>
    <n v="0"/>
    <n v="1"/>
    <n v="1"/>
  </r>
  <r>
    <d v="2011-01-24T00:00:00"/>
    <s v="Mon"/>
    <n v="3"/>
    <b v="0"/>
    <n v="1"/>
    <n v="1"/>
    <s v="clear"/>
    <n v="0.04"/>
    <s v="cold"/>
    <n v="3.0300000000000001E-2"/>
    <n v="0.45"/>
    <x v="1"/>
    <n v="0.25369999999999998"/>
    <n v="0"/>
    <n v="1"/>
    <n v="1"/>
  </r>
  <r>
    <d v="2011-01-24T00:00:00"/>
    <s v="Mon"/>
    <n v="4"/>
    <b v="0"/>
    <n v="1"/>
    <n v="1"/>
    <s v="clear"/>
    <n v="0.02"/>
    <s v="cold"/>
    <n v="6.0600000000000001E-2"/>
    <n v="0.48"/>
    <x v="1"/>
    <n v="0.1343"/>
    <n v="0"/>
    <n v="1"/>
    <n v="1"/>
  </r>
  <r>
    <d v="2011-01-24T00:00:00"/>
    <s v="Mon"/>
    <n v="5"/>
    <b v="0"/>
    <n v="1"/>
    <n v="1"/>
    <s v="clear"/>
    <n v="0.02"/>
    <s v="cold"/>
    <n v="6.0600000000000001E-2"/>
    <n v="0.48"/>
    <x v="1"/>
    <n v="0.1343"/>
    <n v="0"/>
    <n v="5"/>
    <n v="5"/>
  </r>
  <r>
    <d v="2011-01-24T00:00:00"/>
    <s v="Mon"/>
    <n v="6"/>
    <b v="0"/>
    <n v="1"/>
    <n v="1"/>
    <s v="clear"/>
    <n v="0.02"/>
    <s v="cold"/>
    <n v="7.5800000000000006E-2"/>
    <n v="0.48"/>
    <x v="1"/>
    <n v="8.9599999999999999E-2"/>
    <n v="0"/>
    <n v="15"/>
    <n v="15"/>
  </r>
  <r>
    <d v="2011-01-24T00:00:00"/>
    <s v="Mon"/>
    <n v="7"/>
    <b v="0"/>
    <n v="1"/>
    <n v="1"/>
    <s v="clear"/>
    <n v="0.02"/>
    <s v="cold"/>
    <n v="0.1212"/>
    <n v="0.48"/>
    <x v="1"/>
    <n v="0"/>
    <n v="5"/>
    <n v="79"/>
    <n v="84"/>
  </r>
  <r>
    <d v="2011-01-24T00:00:00"/>
    <s v="Mon"/>
    <n v="8"/>
    <b v="0"/>
    <n v="1"/>
    <n v="1"/>
    <s v="clear"/>
    <n v="0.04"/>
    <s v="cold"/>
    <n v="0.13639999999999999"/>
    <n v="0.49"/>
    <x v="1"/>
    <n v="0"/>
    <n v="6"/>
    <n v="171"/>
    <n v="177"/>
  </r>
  <r>
    <d v="2011-01-24T00:00:00"/>
    <s v="Mon"/>
    <n v="9"/>
    <b v="0"/>
    <n v="1"/>
    <n v="1"/>
    <s v="clear"/>
    <n v="0.06"/>
    <s v="cold"/>
    <n v="0.1515"/>
    <n v="0.41"/>
    <x v="2"/>
    <n v="0"/>
    <n v="4"/>
    <n v="98"/>
    <n v="102"/>
  </r>
  <r>
    <d v="2011-01-24T00:00:00"/>
    <s v="Mon"/>
    <n v="10"/>
    <b v="0"/>
    <n v="1"/>
    <n v="1"/>
    <s v="clear"/>
    <n v="0.1"/>
    <s v="cold"/>
    <n v="0.13639999999999999"/>
    <n v="0.42"/>
    <x v="2"/>
    <n v="0"/>
    <n v="6"/>
    <n v="34"/>
    <n v="40"/>
  </r>
  <r>
    <d v="2011-01-24T00:00:00"/>
    <s v="Mon"/>
    <n v="11"/>
    <b v="0"/>
    <n v="1"/>
    <n v="1"/>
    <s v="clear"/>
    <n v="0.1"/>
    <s v="cold"/>
    <n v="0.1212"/>
    <n v="0.46"/>
    <x v="1"/>
    <n v="0.1343"/>
    <n v="3"/>
    <n v="43"/>
    <n v="46"/>
  </r>
  <r>
    <d v="2011-01-24T00:00:00"/>
    <s v="Mon"/>
    <n v="12"/>
    <b v="0"/>
    <n v="1"/>
    <n v="2"/>
    <s v="cloudy/mist"/>
    <n v="0.12"/>
    <s v="cold"/>
    <n v="0.13639999999999999"/>
    <n v="0.42"/>
    <x v="2"/>
    <n v="0.19400000000000001"/>
    <n v="11"/>
    <n v="52"/>
    <n v="63"/>
  </r>
  <r>
    <d v="2011-01-24T00:00:00"/>
    <s v="Mon"/>
    <n v="13"/>
    <b v="0"/>
    <n v="1"/>
    <n v="2"/>
    <s v="cloudy/mist"/>
    <n v="0.14000000000000001"/>
    <s v="cold"/>
    <n v="0.13639999999999999"/>
    <n v="0.43"/>
    <x v="2"/>
    <n v="0.22389999999999999"/>
    <n v="6"/>
    <n v="54"/>
    <n v="60"/>
  </r>
  <r>
    <d v="2011-01-24T00:00:00"/>
    <s v="Mon"/>
    <n v="14"/>
    <b v="0"/>
    <n v="1"/>
    <n v="2"/>
    <s v="cloudy/mist"/>
    <n v="0.14000000000000001"/>
    <s v="cold"/>
    <n v="0.13639999999999999"/>
    <n v="0.46"/>
    <x v="1"/>
    <n v="0.22389999999999999"/>
    <n v="2"/>
    <n v="43"/>
    <n v="45"/>
  </r>
  <r>
    <d v="2011-01-24T00:00:00"/>
    <s v="Mon"/>
    <n v="15"/>
    <b v="0"/>
    <n v="1"/>
    <n v="1"/>
    <s v="clear"/>
    <n v="0.16"/>
    <s v="cold"/>
    <n v="0.16669999999999999"/>
    <n v="0.4"/>
    <x v="2"/>
    <n v="0.16420000000000001"/>
    <n v="7"/>
    <n v="50"/>
    <n v="57"/>
  </r>
  <r>
    <d v="2011-01-24T00:00:00"/>
    <s v="Mon"/>
    <n v="16"/>
    <b v="0"/>
    <n v="1"/>
    <n v="1"/>
    <s v="clear"/>
    <n v="0.16"/>
    <s v="cold"/>
    <n v="0.1515"/>
    <n v="0.47"/>
    <x v="1"/>
    <n v="0.25369999999999998"/>
    <n v="4"/>
    <n v="66"/>
    <n v="70"/>
  </r>
  <r>
    <d v="2011-01-24T00:00:00"/>
    <s v="Mon"/>
    <n v="17"/>
    <b v="0"/>
    <n v="1"/>
    <n v="1"/>
    <s v="clear"/>
    <n v="0.14000000000000001"/>
    <s v="cold"/>
    <n v="0.1212"/>
    <n v="0.5"/>
    <x v="1"/>
    <n v="0.25369999999999998"/>
    <n v="6"/>
    <n v="178"/>
    <n v="184"/>
  </r>
  <r>
    <d v="2011-01-24T00:00:00"/>
    <s v="Mon"/>
    <n v="18"/>
    <b v="0"/>
    <n v="1"/>
    <n v="1"/>
    <s v="clear"/>
    <n v="0.14000000000000001"/>
    <s v="cold"/>
    <n v="0.13639999999999999"/>
    <n v="0.59"/>
    <x v="1"/>
    <n v="0.19400000000000001"/>
    <n v="8"/>
    <n v="145"/>
    <n v="153"/>
  </r>
  <r>
    <d v="2011-01-24T00:00:00"/>
    <s v="Mon"/>
    <n v="19"/>
    <b v="0"/>
    <n v="1"/>
    <n v="1"/>
    <s v="clear"/>
    <n v="0.14000000000000001"/>
    <s v="cold"/>
    <n v="0.1515"/>
    <n v="0.54"/>
    <x v="1"/>
    <n v="0.16420000000000001"/>
    <n v="5"/>
    <n v="101"/>
    <n v="106"/>
  </r>
  <r>
    <d v="2011-01-24T00:00:00"/>
    <s v="Mon"/>
    <n v="20"/>
    <b v="0"/>
    <n v="1"/>
    <n v="1"/>
    <s v="clear"/>
    <n v="0.14000000000000001"/>
    <s v="cold"/>
    <n v="0.13639999999999999"/>
    <n v="0.59"/>
    <x v="1"/>
    <n v="0.19400000000000001"/>
    <n v="1"/>
    <n v="80"/>
    <n v="81"/>
  </r>
  <r>
    <d v="2011-01-24T00:00:00"/>
    <s v="Mon"/>
    <n v="21"/>
    <b v="0"/>
    <n v="1"/>
    <n v="1"/>
    <s v="clear"/>
    <n v="0.14000000000000001"/>
    <s v="cold"/>
    <n v="0.1515"/>
    <n v="0.63"/>
    <x v="1"/>
    <n v="0.16420000000000001"/>
    <n v="6"/>
    <n v="53"/>
    <n v="59"/>
  </r>
  <r>
    <d v="2011-01-24T00:00:00"/>
    <s v="Mon"/>
    <n v="22"/>
    <b v="0"/>
    <n v="1"/>
    <n v="2"/>
    <s v="cloudy/mist"/>
    <n v="0.14000000000000001"/>
    <s v="cold"/>
    <n v="0.13639999999999999"/>
    <n v="0.63"/>
    <x v="1"/>
    <n v="0.22389999999999999"/>
    <n v="3"/>
    <n v="32"/>
    <n v="35"/>
  </r>
  <r>
    <d v="2011-01-24T00:00:00"/>
    <s v="Mon"/>
    <n v="23"/>
    <b v="0"/>
    <n v="1"/>
    <n v="2"/>
    <s v="cloudy/mist"/>
    <n v="0.16"/>
    <s v="cold"/>
    <n v="0.1515"/>
    <n v="0.64"/>
    <x v="1"/>
    <n v="0.25369999999999998"/>
    <n v="3"/>
    <n v="21"/>
    <n v="24"/>
  </r>
  <r>
    <d v="2011-01-25T00:00:00"/>
    <s v="Tue"/>
    <n v="0"/>
    <b v="0"/>
    <n v="2"/>
    <n v="2"/>
    <s v="cloudy/mist"/>
    <n v="0.16"/>
    <s v="cold"/>
    <n v="0.13639999999999999"/>
    <n v="0.69"/>
    <x v="1"/>
    <n v="0.28360000000000002"/>
    <n v="3"/>
    <n v="6"/>
    <n v="9"/>
  </r>
  <r>
    <d v="2011-01-25T00:00:00"/>
    <s v="Tue"/>
    <n v="1"/>
    <b v="0"/>
    <n v="2"/>
    <n v="2"/>
    <s v="cloudy/mist"/>
    <n v="0.16"/>
    <s v="cold"/>
    <n v="0.16669999999999999"/>
    <n v="0.69"/>
    <x v="1"/>
    <n v="0.16420000000000001"/>
    <n v="0"/>
    <n v="5"/>
    <n v="5"/>
  </r>
  <r>
    <d v="2011-01-25T00:00:00"/>
    <s v="Tue"/>
    <n v="2"/>
    <b v="0"/>
    <n v="2"/>
    <n v="1"/>
    <s v="clear"/>
    <n v="0.16"/>
    <s v="cold"/>
    <n v="0.1515"/>
    <n v="0.69"/>
    <x v="1"/>
    <n v="0.22389999999999999"/>
    <n v="0"/>
    <n v="2"/>
    <n v="2"/>
  </r>
  <r>
    <d v="2011-01-25T00:00:00"/>
    <s v="Tue"/>
    <n v="4"/>
    <b v="0"/>
    <n v="2"/>
    <n v="1"/>
    <s v="clear"/>
    <n v="0.14000000000000001"/>
    <s v="cold"/>
    <n v="0.16669999999999999"/>
    <n v="0.74"/>
    <x v="0"/>
    <n v="0.1045"/>
    <n v="0"/>
    <n v="1"/>
    <n v="1"/>
  </r>
  <r>
    <d v="2011-01-25T00:00:00"/>
    <s v="Tue"/>
    <n v="5"/>
    <b v="0"/>
    <n v="2"/>
    <n v="1"/>
    <s v="clear"/>
    <n v="0.14000000000000001"/>
    <s v="cold"/>
    <n v="0.13639999999999999"/>
    <n v="0.74"/>
    <x v="0"/>
    <n v="0.22389999999999999"/>
    <n v="0"/>
    <n v="9"/>
    <n v="9"/>
  </r>
  <r>
    <d v="2011-01-25T00:00:00"/>
    <s v="Tue"/>
    <n v="6"/>
    <b v="0"/>
    <n v="2"/>
    <n v="1"/>
    <s v="clear"/>
    <n v="0.16"/>
    <s v="cold"/>
    <n v="0.18179999999999999"/>
    <n v="0.74"/>
    <x v="0"/>
    <n v="0.1045"/>
    <n v="1"/>
    <n v="35"/>
    <n v="36"/>
  </r>
  <r>
    <d v="2011-01-25T00:00:00"/>
    <s v="Tue"/>
    <n v="7"/>
    <b v="0"/>
    <n v="2"/>
    <n v="1"/>
    <s v="clear"/>
    <n v="0.16"/>
    <s v="cold"/>
    <n v="0.1515"/>
    <n v="0.74"/>
    <x v="0"/>
    <n v="0.22389999999999999"/>
    <n v="5"/>
    <n v="103"/>
    <n v="108"/>
  </r>
  <r>
    <d v="2011-01-25T00:00:00"/>
    <s v="Tue"/>
    <n v="8"/>
    <b v="0"/>
    <n v="2"/>
    <n v="2"/>
    <s v="cloudy/mist"/>
    <n v="0.16"/>
    <s v="cold"/>
    <n v="0.18179999999999999"/>
    <n v="0.74"/>
    <x v="0"/>
    <n v="0.1343"/>
    <n v="5"/>
    <n v="233"/>
    <n v="238"/>
  </r>
  <r>
    <d v="2011-01-25T00:00:00"/>
    <s v="Tue"/>
    <n v="9"/>
    <b v="0"/>
    <n v="2"/>
    <n v="2"/>
    <s v="cloudy/mist"/>
    <n v="0.2"/>
    <s v="moderate"/>
    <n v="0.2273"/>
    <n v="0.64"/>
    <x v="1"/>
    <n v="8.9599999999999999E-2"/>
    <n v="10"/>
    <n v="134"/>
    <n v="144"/>
  </r>
  <r>
    <d v="2011-01-25T00:00:00"/>
    <s v="Tue"/>
    <n v="10"/>
    <b v="0"/>
    <n v="2"/>
    <n v="2"/>
    <s v="cloudy/mist"/>
    <n v="0.22"/>
    <s v="moderate"/>
    <n v="0.2424"/>
    <n v="0.6"/>
    <x v="1"/>
    <n v="0.1045"/>
    <n v="6"/>
    <n v="49"/>
    <n v="55"/>
  </r>
  <r>
    <d v="2011-01-25T00:00:00"/>
    <s v="Tue"/>
    <n v="11"/>
    <b v="0"/>
    <n v="2"/>
    <n v="2"/>
    <s v="cloudy/mist"/>
    <n v="0.24"/>
    <s v="hot"/>
    <n v="0.2424"/>
    <n v="0.6"/>
    <x v="1"/>
    <n v="0.1343"/>
    <n v="6"/>
    <n v="55"/>
    <n v="61"/>
  </r>
  <r>
    <d v="2011-01-25T00:00:00"/>
    <s v="Tue"/>
    <n v="12"/>
    <b v="0"/>
    <n v="2"/>
    <n v="2"/>
    <s v="cloudy/mist"/>
    <n v="0.26"/>
    <s v="hot"/>
    <n v="0.28789999999999999"/>
    <n v="0.56000000000000005"/>
    <x v="1"/>
    <n v="8.9599999999999999E-2"/>
    <n v="21"/>
    <n v="85"/>
    <n v="106"/>
  </r>
  <r>
    <d v="2011-01-25T00:00:00"/>
    <s v="Tue"/>
    <n v="13"/>
    <b v="0"/>
    <n v="2"/>
    <n v="2"/>
    <s v="cloudy/mist"/>
    <n v="0.26"/>
    <s v="hot"/>
    <n v="0.2727"/>
    <n v="0.56000000000000005"/>
    <x v="1"/>
    <n v="0.1343"/>
    <n v="21"/>
    <n v="72"/>
    <n v="93"/>
  </r>
  <r>
    <d v="2011-01-25T00:00:00"/>
    <s v="Tue"/>
    <n v="14"/>
    <b v="0"/>
    <n v="2"/>
    <n v="2"/>
    <s v="cloudy/mist"/>
    <n v="0.3"/>
    <s v="hot"/>
    <n v="0.33329999999999999"/>
    <n v="0.45"/>
    <x v="1"/>
    <n v="0"/>
    <n v="11"/>
    <n v="57"/>
    <n v="68"/>
  </r>
  <r>
    <d v="2011-01-25T00:00:00"/>
    <s v="Tue"/>
    <n v="15"/>
    <b v="0"/>
    <n v="2"/>
    <n v="2"/>
    <s v="cloudy/mist"/>
    <n v="0.32"/>
    <s v="hot"/>
    <n v="0.34849999999999998"/>
    <n v="0.42"/>
    <x v="2"/>
    <n v="0"/>
    <n v="21"/>
    <n v="63"/>
    <n v="84"/>
  </r>
  <r>
    <d v="2011-01-25T00:00:00"/>
    <s v="Tue"/>
    <n v="16"/>
    <b v="0"/>
    <n v="2"/>
    <n v="2"/>
    <s v="cloudy/mist"/>
    <n v="0.32"/>
    <s v="hot"/>
    <n v="0.34849999999999998"/>
    <n v="0.42"/>
    <x v="2"/>
    <n v="0"/>
    <n v="14"/>
    <n v="102"/>
    <n v="116"/>
  </r>
  <r>
    <d v="2011-01-25T00:00:00"/>
    <s v="Tue"/>
    <n v="17"/>
    <b v="0"/>
    <n v="2"/>
    <n v="1"/>
    <s v="clear"/>
    <n v="0.3"/>
    <s v="hot"/>
    <n v="0.33329999999999999"/>
    <n v="0.45"/>
    <x v="1"/>
    <n v="0"/>
    <n v="14"/>
    <n v="208"/>
    <n v="222"/>
  </r>
  <r>
    <d v="2011-01-25T00:00:00"/>
    <s v="Tue"/>
    <n v="18"/>
    <b v="0"/>
    <n v="2"/>
    <n v="2"/>
    <s v="cloudy/mist"/>
    <n v="0.3"/>
    <s v="hot"/>
    <n v="0.31819999999999998"/>
    <n v="0.49"/>
    <x v="1"/>
    <n v="8.9599999999999999E-2"/>
    <n v="7"/>
    <n v="218"/>
    <n v="225"/>
  </r>
  <r>
    <d v="2011-01-25T00:00:00"/>
    <s v="Tue"/>
    <n v="19"/>
    <b v="0"/>
    <n v="2"/>
    <n v="2"/>
    <s v="cloudy/mist"/>
    <n v="0.26"/>
    <s v="hot"/>
    <n v="0.2576"/>
    <n v="0.65"/>
    <x v="1"/>
    <n v="0.16420000000000001"/>
    <n v="13"/>
    <n v="133"/>
    <n v="146"/>
  </r>
  <r>
    <d v="2011-01-25T00:00:00"/>
    <s v="Tue"/>
    <n v="20"/>
    <b v="0"/>
    <n v="2"/>
    <n v="1"/>
    <s v="clear"/>
    <n v="0.24"/>
    <s v="hot"/>
    <n v="0.2273"/>
    <n v="0.65"/>
    <x v="1"/>
    <n v="0.19400000000000001"/>
    <n v="16"/>
    <n v="103"/>
    <n v="119"/>
  </r>
  <r>
    <d v="2011-01-25T00:00:00"/>
    <s v="Tue"/>
    <n v="21"/>
    <b v="0"/>
    <n v="2"/>
    <n v="1"/>
    <s v="clear"/>
    <n v="0.24"/>
    <s v="hot"/>
    <n v="0.2273"/>
    <n v="0.65"/>
    <x v="1"/>
    <n v="0.19400000000000001"/>
    <n v="5"/>
    <n v="40"/>
    <n v="45"/>
  </r>
  <r>
    <d v="2011-01-25T00:00:00"/>
    <s v="Tue"/>
    <n v="22"/>
    <b v="0"/>
    <n v="2"/>
    <n v="1"/>
    <s v="clear"/>
    <n v="0.22"/>
    <s v="moderate"/>
    <n v="0.2273"/>
    <n v="0.64"/>
    <x v="1"/>
    <n v="0.16420000000000001"/>
    <n v="4"/>
    <n v="49"/>
    <n v="53"/>
  </r>
  <r>
    <d v="2011-01-25T00:00:00"/>
    <s v="Tue"/>
    <n v="23"/>
    <b v="0"/>
    <n v="2"/>
    <n v="2"/>
    <s v="cloudy/mist"/>
    <n v="0.22"/>
    <s v="moderate"/>
    <n v="0.2273"/>
    <n v="0.64"/>
    <x v="1"/>
    <n v="0.16420000000000001"/>
    <n v="3"/>
    <n v="37"/>
    <n v="40"/>
  </r>
  <r>
    <d v="2011-01-26T00:00:00"/>
    <s v="Wed"/>
    <n v="0"/>
    <b v="0"/>
    <n v="3"/>
    <n v="2"/>
    <s v="cloudy/mist"/>
    <n v="0.22"/>
    <s v="moderate"/>
    <n v="0.2273"/>
    <n v="0.69"/>
    <x v="1"/>
    <n v="0.1343"/>
    <n v="3"/>
    <n v="14"/>
    <n v="17"/>
  </r>
  <r>
    <d v="2011-01-26T00:00:00"/>
    <s v="Wed"/>
    <n v="1"/>
    <b v="0"/>
    <n v="3"/>
    <n v="2"/>
    <s v="cloudy/mist"/>
    <n v="0.24"/>
    <s v="hot"/>
    <n v="0.2424"/>
    <n v="0.65"/>
    <x v="1"/>
    <n v="0.1343"/>
    <n v="0"/>
    <n v="5"/>
    <n v="5"/>
  </r>
  <r>
    <d v="2011-01-26T00:00:00"/>
    <s v="Wed"/>
    <n v="2"/>
    <b v="0"/>
    <n v="3"/>
    <n v="3"/>
    <s v="light rain"/>
    <n v="0.22"/>
    <s v="moderate"/>
    <n v="0.2273"/>
    <n v="0.69"/>
    <x v="1"/>
    <n v="0.19400000000000001"/>
    <n v="3"/>
    <n v="7"/>
    <n v="10"/>
  </r>
  <r>
    <d v="2011-01-26T00:00:00"/>
    <s v="Wed"/>
    <n v="5"/>
    <b v="0"/>
    <n v="3"/>
    <n v="3"/>
    <s v="light rain"/>
    <n v="0.2"/>
    <s v="moderate"/>
    <n v="0.18179999999999999"/>
    <n v="0.86"/>
    <x v="0"/>
    <n v="0.28360000000000002"/>
    <n v="0"/>
    <n v="1"/>
    <n v="1"/>
  </r>
  <r>
    <d v="2011-01-26T00:00:00"/>
    <s v="Wed"/>
    <n v="6"/>
    <b v="0"/>
    <n v="3"/>
    <n v="3"/>
    <s v="light rain"/>
    <n v="0.2"/>
    <s v="moderate"/>
    <n v="0.18179999999999999"/>
    <n v="0.86"/>
    <x v="0"/>
    <n v="0.28360000000000002"/>
    <n v="0"/>
    <n v="8"/>
    <n v="8"/>
  </r>
  <r>
    <d v="2011-01-26T00:00:00"/>
    <s v="Wed"/>
    <n v="7"/>
    <b v="0"/>
    <n v="3"/>
    <n v="3"/>
    <s v="light rain"/>
    <n v="0.22"/>
    <s v="moderate"/>
    <n v="0.21210000000000001"/>
    <n v="0.87"/>
    <x v="0"/>
    <n v="0.29849999999999999"/>
    <n v="1"/>
    <n v="29"/>
    <n v="30"/>
  </r>
  <r>
    <d v="2011-01-26T00:00:00"/>
    <s v="Wed"/>
    <n v="8"/>
    <b v="0"/>
    <n v="3"/>
    <n v="3"/>
    <s v="light rain"/>
    <n v="0.22"/>
    <s v="moderate"/>
    <n v="0.21210000000000001"/>
    <n v="0.87"/>
    <x v="0"/>
    <n v="0.29849999999999999"/>
    <n v="3"/>
    <n v="69"/>
    <n v="72"/>
  </r>
  <r>
    <d v="2011-01-26T00:00:00"/>
    <s v="Wed"/>
    <n v="9"/>
    <b v="0"/>
    <n v="3"/>
    <n v="3"/>
    <s v="light rain"/>
    <n v="0.22"/>
    <s v="moderate"/>
    <n v="0.21210000000000001"/>
    <n v="0.87"/>
    <x v="0"/>
    <n v="0.29849999999999999"/>
    <n v="3"/>
    <n v="55"/>
    <n v="58"/>
  </r>
  <r>
    <d v="2011-01-26T00:00:00"/>
    <s v="Wed"/>
    <n v="10"/>
    <b v="0"/>
    <n v="3"/>
    <n v="3"/>
    <s v="light rain"/>
    <n v="0.22"/>
    <s v="moderate"/>
    <n v="0.21210000000000001"/>
    <n v="0.93"/>
    <x v="0"/>
    <n v="0.28360000000000002"/>
    <n v="2"/>
    <n v="26"/>
    <n v="28"/>
  </r>
  <r>
    <d v="2011-01-26T00:00:00"/>
    <s v="Wed"/>
    <n v="11"/>
    <b v="0"/>
    <n v="3"/>
    <n v="3"/>
    <s v="light rain"/>
    <n v="0.22"/>
    <s v="moderate"/>
    <n v="0.19700000000000001"/>
    <n v="0.93"/>
    <x v="0"/>
    <n v="0.32840000000000003"/>
    <n v="6"/>
    <n v="35"/>
    <n v="41"/>
  </r>
  <r>
    <d v="2011-01-26T00:00:00"/>
    <s v="Wed"/>
    <n v="12"/>
    <b v="0"/>
    <n v="3"/>
    <n v="3"/>
    <s v="light rain"/>
    <n v="0.22"/>
    <s v="moderate"/>
    <n v="0.19700000000000001"/>
    <n v="0.93"/>
    <x v="0"/>
    <n v="0.32840000000000003"/>
    <n v="7"/>
    <n v="41"/>
    <n v="48"/>
  </r>
  <r>
    <d v="2011-01-26T00:00:00"/>
    <s v="Wed"/>
    <n v="13"/>
    <b v="0"/>
    <n v="3"/>
    <n v="3"/>
    <s v="light rain"/>
    <n v="0.22"/>
    <s v="moderate"/>
    <n v="0.19700000000000001"/>
    <n v="0.93"/>
    <x v="0"/>
    <n v="0.32840000000000003"/>
    <n v="4"/>
    <n v="43"/>
    <n v="47"/>
  </r>
  <r>
    <d v="2011-01-26T00:00:00"/>
    <s v="Wed"/>
    <n v="14"/>
    <b v="0"/>
    <n v="3"/>
    <n v="3"/>
    <s v="light rain"/>
    <n v="0.22"/>
    <s v="moderate"/>
    <n v="0.19700000000000001"/>
    <n v="0.93"/>
    <x v="0"/>
    <n v="0.35820000000000002"/>
    <n v="0"/>
    <n v="36"/>
    <n v="36"/>
  </r>
  <r>
    <d v="2011-01-26T00:00:00"/>
    <s v="Wed"/>
    <n v="15"/>
    <b v="0"/>
    <n v="3"/>
    <n v="3"/>
    <s v="light rain"/>
    <n v="0.22"/>
    <s v="moderate"/>
    <n v="0.18179999999999999"/>
    <n v="0.93"/>
    <x v="0"/>
    <n v="0.4627"/>
    <n v="1"/>
    <n v="42"/>
    <n v="43"/>
  </r>
  <r>
    <d v="2011-01-26T00:00:00"/>
    <s v="Wed"/>
    <n v="16"/>
    <b v="0"/>
    <n v="3"/>
    <n v="4"/>
    <s v="heavy rain"/>
    <n v="0.22"/>
    <s v="moderate"/>
    <n v="0.19700000000000001"/>
    <n v="0.93"/>
    <x v="0"/>
    <n v="0.32840000000000003"/>
    <n v="1"/>
    <n v="35"/>
    <n v="36"/>
  </r>
  <r>
    <d v="2011-01-26T00:00:00"/>
    <s v="Wed"/>
    <n v="17"/>
    <b v="0"/>
    <n v="3"/>
    <n v="3"/>
    <s v="light rain"/>
    <n v="0.2"/>
    <s v="moderate"/>
    <n v="0.18179999999999999"/>
    <n v="0.93"/>
    <x v="0"/>
    <n v="0.35820000000000002"/>
    <n v="0"/>
    <n v="26"/>
    <n v="26"/>
  </r>
  <r>
    <d v="2011-01-27T00:00:00"/>
    <s v="Thu"/>
    <n v="16"/>
    <b v="0"/>
    <n v="4"/>
    <n v="1"/>
    <s v="clear"/>
    <n v="0.22"/>
    <s v="moderate"/>
    <n v="0.2273"/>
    <n v="0.55000000000000004"/>
    <x v="1"/>
    <n v="0.19400000000000001"/>
    <n v="1"/>
    <n v="23"/>
    <n v="24"/>
  </r>
  <r>
    <d v="2011-01-27T00:00:00"/>
    <s v="Thu"/>
    <n v="17"/>
    <b v="0"/>
    <n v="4"/>
    <n v="1"/>
    <s v="clear"/>
    <n v="0.22"/>
    <s v="moderate"/>
    <n v="0.2424"/>
    <n v="0.55000000000000004"/>
    <x v="1"/>
    <n v="0.1045"/>
    <n v="2"/>
    <n v="82"/>
    <n v="84"/>
  </r>
  <r>
    <d v="2011-01-27T00:00:00"/>
    <s v="Thu"/>
    <n v="18"/>
    <b v="0"/>
    <n v="4"/>
    <n v="1"/>
    <s v="clear"/>
    <n v="0.2"/>
    <s v="moderate"/>
    <n v="0.2273"/>
    <n v="0.69"/>
    <x v="1"/>
    <n v="8.9599999999999999E-2"/>
    <n v="3"/>
    <n v="101"/>
    <n v="104"/>
  </r>
  <r>
    <d v="2011-01-27T00:00:00"/>
    <s v="Thu"/>
    <n v="19"/>
    <b v="0"/>
    <n v="4"/>
    <n v="1"/>
    <s v="clear"/>
    <n v="0.2"/>
    <s v="moderate"/>
    <n v="0.2273"/>
    <n v="0.69"/>
    <x v="1"/>
    <n v="8.9599999999999999E-2"/>
    <n v="3"/>
    <n v="76"/>
    <n v="79"/>
  </r>
  <r>
    <d v="2011-01-27T00:00:00"/>
    <s v="Thu"/>
    <n v="20"/>
    <b v="0"/>
    <n v="4"/>
    <n v="1"/>
    <s v="clear"/>
    <n v="0.18"/>
    <s v="moderate"/>
    <n v="0.21210000000000001"/>
    <n v="0.74"/>
    <x v="0"/>
    <n v="8.9599999999999999E-2"/>
    <n v="4"/>
    <n v="55"/>
    <n v="59"/>
  </r>
  <r>
    <d v="2011-01-27T00:00:00"/>
    <s v="Thu"/>
    <n v="21"/>
    <b v="0"/>
    <n v="4"/>
    <n v="1"/>
    <s v="clear"/>
    <n v="0.18"/>
    <s v="moderate"/>
    <n v="0.21210000000000001"/>
    <n v="0.74"/>
    <x v="0"/>
    <n v="8.9599999999999999E-2"/>
    <n v="2"/>
    <n v="36"/>
    <n v="38"/>
  </r>
  <r>
    <d v="2011-01-27T00:00:00"/>
    <s v="Thu"/>
    <n v="22"/>
    <b v="0"/>
    <n v="4"/>
    <n v="1"/>
    <s v="clear"/>
    <n v="0.18"/>
    <s v="moderate"/>
    <n v="0.21210000000000001"/>
    <n v="0.74"/>
    <x v="0"/>
    <n v="8.9599999999999999E-2"/>
    <n v="0"/>
    <n v="27"/>
    <n v="27"/>
  </r>
  <r>
    <d v="2011-01-27T00:00:00"/>
    <s v="Thu"/>
    <n v="23"/>
    <b v="0"/>
    <n v="4"/>
    <n v="1"/>
    <s v="clear"/>
    <n v="0.18"/>
    <s v="moderate"/>
    <n v="0.19700000000000001"/>
    <n v="0.8"/>
    <x v="0"/>
    <n v="0.16420000000000001"/>
    <n v="0"/>
    <n v="16"/>
    <n v="16"/>
  </r>
  <r>
    <d v="2011-01-28T00:00:00"/>
    <s v="Fri"/>
    <n v="0"/>
    <b v="0"/>
    <n v="5"/>
    <n v="2"/>
    <s v="cloudy/mist"/>
    <n v="0.2"/>
    <s v="moderate"/>
    <n v="0.21210000000000001"/>
    <n v="0.75"/>
    <x v="0"/>
    <n v="0.1343"/>
    <n v="0"/>
    <n v="9"/>
    <n v="9"/>
  </r>
  <r>
    <d v="2011-01-28T00:00:00"/>
    <s v="Fri"/>
    <n v="1"/>
    <b v="0"/>
    <n v="5"/>
    <n v="2"/>
    <s v="cloudy/mist"/>
    <n v="0.2"/>
    <s v="moderate"/>
    <n v="0.21210000000000001"/>
    <n v="0.75"/>
    <x v="0"/>
    <n v="0.1343"/>
    <n v="1"/>
    <n v="2"/>
    <n v="3"/>
  </r>
  <r>
    <d v="2011-01-28T00:00:00"/>
    <s v="Fri"/>
    <n v="2"/>
    <b v="0"/>
    <n v="5"/>
    <n v="2"/>
    <s v="cloudy/mist"/>
    <n v="0.2"/>
    <s v="moderate"/>
    <n v="0.21210000000000001"/>
    <n v="0.75"/>
    <x v="0"/>
    <n v="0.16420000000000001"/>
    <n v="0"/>
    <n v="2"/>
    <n v="2"/>
  </r>
  <r>
    <d v="2011-01-28T00:00:00"/>
    <s v="Fri"/>
    <n v="3"/>
    <b v="0"/>
    <n v="5"/>
    <n v="2"/>
    <s v="cloudy/mist"/>
    <n v="0.2"/>
    <s v="moderate"/>
    <n v="0.2273"/>
    <n v="0.75"/>
    <x v="0"/>
    <n v="0.1045"/>
    <n v="1"/>
    <n v="0"/>
    <n v="1"/>
  </r>
  <r>
    <d v="2011-01-28T00:00:00"/>
    <s v="Fri"/>
    <n v="5"/>
    <b v="0"/>
    <n v="5"/>
    <n v="2"/>
    <s v="cloudy/mist"/>
    <n v="0.18"/>
    <s v="moderate"/>
    <n v="0.21210000000000001"/>
    <n v="0.8"/>
    <x v="0"/>
    <n v="0.1045"/>
    <n v="0"/>
    <n v="4"/>
    <n v="4"/>
  </r>
  <r>
    <d v="2011-01-28T00:00:00"/>
    <s v="Fri"/>
    <n v="6"/>
    <b v="0"/>
    <n v="5"/>
    <n v="2"/>
    <s v="cloudy/mist"/>
    <n v="0.18"/>
    <s v="moderate"/>
    <n v="0.19700000000000001"/>
    <n v="0.8"/>
    <x v="0"/>
    <n v="0.1343"/>
    <n v="0"/>
    <n v="16"/>
    <n v="16"/>
  </r>
  <r>
    <d v="2011-01-28T00:00:00"/>
    <s v="Fri"/>
    <n v="7"/>
    <b v="0"/>
    <n v="5"/>
    <n v="2"/>
    <s v="cloudy/mist"/>
    <n v="0.16"/>
    <s v="cold"/>
    <n v="0.19700000000000001"/>
    <n v="0.86"/>
    <x v="0"/>
    <n v="8.9599999999999999E-2"/>
    <n v="2"/>
    <n v="58"/>
    <n v="60"/>
  </r>
  <r>
    <d v="2011-01-28T00:00:00"/>
    <s v="Fri"/>
    <n v="8"/>
    <b v="0"/>
    <n v="5"/>
    <n v="2"/>
    <s v="cloudy/mist"/>
    <n v="0.16"/>
    <s v="cold"/>
    <n v="0.19700000000000001"/>
    <n v="0.86"/>
    <x v="0"/>
    <n v="8.9599999999999999E-2"/>
    <n v="2"/>
    <n v="155"/>
    <n v="157"/>
  </r>
  <r>
    <d v="2011-01-28T00:00:00"/>
    <s v="Fri"/>
    <n v="9"/>
    <b v="0"/>
    <n v="5"/>
    <n v="3"/>
    <s v="light rain"/>
    <n v="0.18"/>
    <s v="moderate"/>
    <n v="0.21210000000000001"/>
    <n v="0.86"/>
    <x v="0"/>
    <n v="8.9599999999999999E-2"/>
    <n v="6"/>
    <n v="95"/>
    <n v="101"/>
  </r>
  <r>
    <d v="2011-01-28T00:00:00"/>
    <s v="Fri"/>
    <n v="10"/>
    <b v="0"/>
    <n v="5"/>
    <n v="3"/>
    <s v="light rain"/>
    <n v="0.18"/>
    <s v="moderate"/>
    <n v="0.21210000000000001"/>
    <n v="0.86"/>
    <x v="0"/>
    <n v="0.1045"/>
    <n v="0"/>
    <n v="49"/>
    <n v="49"/>
  </r>
  <r>
    <d v="2011-01-28T00:00:00"/>
    <s v="Fri"/>
    <n v="11"/>
    <b v="0"/>
    <n v="5"/>
    <n v="3"/>
    <s v="light rain"/>
    <n v="0.18"/>
    <s v="moderate"/>
    <n v="0.21210000000000001"/>
    <n v="0.93"/>
    <x v="0"/>
    <n v="0.1045"/>
    <n v="0"/>
    <n v="30"/>
    <n v="30"/>
  </r>
  <r>
    <d v="2011-01-28T00:00:00"/>
    <s v="Fri"/>
    <n v="12"/>
    <b v="0"/>
    <n v="5"/>
    <n v="3"/>
    <s v="light rain"/>
    <n v="0.18"/>
    <s v="moderate"/>
    <n v="0.21210000000000001"/>
    <n v="0.93"/>
    <x v="0"/>
    <n v="0.1045"/>
    <n v="1"/>
    <n v="28"/>
    <n v="29"/>
  </r>
  <r>
    <d v="2011-01-28T00:00:00"/>
    <s v="Fri"/>
    <n v="13"/>
    <b v="0"/>
    <n v="5"/>
    <n v="3"/>
    <s v="light rain"/>
    <n v="0.18"/>
    <s v="moderate"/>
    <n v="0.21210000000000001"/>
    <n v="0.93"/>
    <x v="0"/>
    <n v="0.1045"/>
    <n v="0"/>
    <n v="31"/>
    <n v="31"/>
  </r>
  <r>
    <d v="2011-01-28T00:00:00"/>
    <s v="Fri"/>
    <n v="14"/>
    <b v="0"/>
    <n v="5"/>
    <n v="3"/>
    <s v="light rain"/>
    <n v="0.22"/>
    <s v="moderate"/>
    <n v="0.2727"/>
    <n v="0.8"/>
    <x v="0"/>
    <n v="0"/>
    <n v="2"/>
    <n v="36"/>
    <n v="38"/>
  </r>
  <r>
    <d v="2011-01-28T00:00:00"/>
    <s v="Fri"/>
    <n v="15"/>
    <b v="0"/>
    <n v="5"/>
    <n v="2"/>
    <s v="cloudy/mist"/>
    <n v="0.2"/>
    <s v="moderate"/>
    <n v="0.2576"/>
    <n v="0.86"/>
    <x v="0"/>
    <n v="0"/>
    <n v="1"/>
    <n v="40"/>
    <n v="41"/>
  </r>
  <r>
    <d v="2011-01-28T00:00:00"/>
    <s v="Fri"/>
    <n v="16"/>
    <b v="0"/>
    <n v="5"/>
    <n v="1"/>
    <s v="clear"/>
    <n v="0.22"/>
    <s v="moderate"/>
    <n v="0.2727"/>
    <n v="0.8"/>
    <x v="0"/>
    <n v="0"/>
    <n v="10"/>
    <n v="70"/>
    <n v="80"/>
  </r>
  <r>
    <d v="2011-01-28T00:00:00"/>
    <s v="Fri"/>
    <n v="17"/>
    <b v="0"/>
    <n v="5"/>
    <n v="1"/>
    <s v="clear"/>
    <n v="0.24"/>
    <s v="hot"/>
    <n v="0.2424"/>
    <n v="0.75"/>
    <x v="0"/>
    <n v="0.1343"/>
    <n v="2"/>
    <n v="147"/>
    <n v="149"/>
  </r>
  <r>
    <d v="2011-01-28T00:00:00"/>
    <s v="Fri"/>
    <n v="18"/>
    <b v="0"/>
    <n v="5"/>
    <n v="1"/>
    <s v="clear"/>
    <n v="0.24"/>
    <s v="hot"/>
    <n v="0.2273"/>
    <n v="0.75"/>
    <x v="0"/>
    <n v="0.19400000000000001"/>
    <n v="2"/>
    <n v="107"/>
    <n v="109"/>
  </r>
  <r>
    <d v="2011-01-28T00:00:00"/>
    <s v="Fri"/>
    <n v="19"/>
    <b v="0"/>
    <n v="5"/>
    <n v="2"/>
    <s v="cloudy/mist"/>
    <n v="0.24"/>
    <s v="hot"/>
    <n v="0.2424"/>
    <n v="0.75"/>
    <x v="0"/>
    <n v="0.1343"/>
    <n v="5"/>
    <n v="84"/>
    <n v="89"/>
  </r>
  <r>
    <d v="2011-01-28T00:00:00"/>
    <s v="Fri"/>
    <n v="20"/>
    <b v="0"/>
    <n v="5"/>
    <n v="2"/>
    <s v="cloudy/mist"/>
    <n v="0.24"/>
    <s v="hot"/>
    <n v="0.2273"/>
    <n v="0.7"/>
    <x v="0"/>
    <n v="0.19400000000000001"/>
    <n v="1"/>
    <n v="61"/>
    <n v="62"/>
  </r>
  <r>
    <d v="2011-01-28T00:00:00"/>
    <s v="Fri"/>
    <n v="21"/>
    <b v="0"/>
    <n v="5"/>
    <n v="2"/>
    <s v="cloudy/mist"/>
    <n v="0.22"/>
    <s v="moderate"/>
    <n v="0.2273"/>
    <n v="0.75"/>
    <x v="0"/>
    <n v="0.1343"/>
    <n v="1"/>
    <n v="57"/>
    <n v="58"/>
  </r>
  <r>
    <d v="2011-01-28T00:00:00"/>
    <s v="Fri"/>
    <n v="22"/>
    <b v="0"/>
    <n v="5"/>
    <n v="1"/>
    <s v="clear"/>
    <n v="0.24"/>
    <s v="hot"/>
    <n v="0.21210000000000001"/>
    <n v="0.65"/>
    <x v="1"/>
    <n v="0.35820000000000002"/>
    <n v="0"/>
    <n v="26"/>
    <n v="26"/>
  </r>
  <r>
    <d v="2011-01-28T00:00:00"/>
    <s v="Fri"/>
    <n v="23"/>
    <b v="0"/>
    <n v="5"/>
    <n v="1"/>
    <s v="clear"/>
    <n v="0.24"/>
    <s v="hot"/>
    <n v="0.2273"/>
    <n v="0.6"/>
    <x v="1"/>
    <n v="0.22389999999999999"/>
    <n v="1"/>
    <n v="22"/>
    <n v="23"/>
  </r>
  <r>
    <d v="2011-01-29T00:00:00"/>
    <s v="Sat"/>
    <n v="0"/>
    <b v="0"/>
    <n v="6"/>
    <n v="1"/>
    <s v="clear"/>
    <n v="0.22"/>
    <s v="moderate"/>
    <n v="0.19700000000000001"/>
    <n v="0.64"/>
    <x v="1"/>
    <n v="0.35820000000000002"/>
    <n v="2"/>
    <n v="26"/>
    <n v="28"/>
  </r>
  <r>
    <d v="2011-01-29T00:00:00"/>
    <s v="Sat"/>
    <n v="1"/>
    <b v="0"/>
    <n v="6"/>
    <n v="1"/>
    <s v="clear"/>
    <n v="0.22"/>
    <s v="moderate"/>
    <n v="0.2273"/>
    <n v="0.64"/>
    <x v="1"/>
    <n v="0.19400000000000001"/>
    <n v="0"/>
    <n v="20"/>
    <n v="20"/>
  </r>
  <r>
    <d v="2011-01-29T00:00:00"/>
    <s v="Sat"/>
    <n v="2"/>
    <b v="0"/>
    <n v="6"/>
    <n v="1"/>
    <s v="clear"/>
    <n v="0.22"/>
    <s v="moderate"/>
    <n v="0.2273"/>
    <n v="0.64"/>
    <x v="1"/>
    <n v="0.16420000000000001"/>
    <n v="0"/>
    <n v="15"/>
    <n v="15"/>
  </r>
  <r>
    <d v="2011-01-29T00:00:00"/>
    <s v="Sat"/>
    <n v="3"/>
    <b v="0"/>
    <n v="6"/>
    <n v="1"/>
    <s v="clear"/>
    <n v="0.2"/>
    <s v="moderate"/>
    <n v="0.21210000000000001"/>
    <n v="0.64"/>
    <x v="1"/>
    <n v="0.1343"/>
    <n v="3"/>
    <n v="5"/>
    <n v="8"/>
  </r>
  <r>
    <d v="2011-01-29T00:00:00"/>
    <s v="Sat"/>
    <n v="4"/>
    <b v="0"/>
    <n v="6"/>
    <n v="1"/>
    <s v="clear"/>
    <n v="0.16"/>
    <s v="cold"/>
    <n v="0.18179999999999999"/>
    <n v="0.69"/>
    <x v="1"/>
    <n v="0.1045"/>
    <n v="1"/>
    <n v="2"/>
    <n v="3"/>
  </r>
  <r>
    <d v="2011-01-29T00:00:00"/>
    <s v="Sat"/>
    <n v="6"/>
    <b v="0"/>
    <n v="6"/>
    <n v="1"/>
    <s v="clear"/>
    <n v="0.16"/>
    <s v="cold"/>
    <n v="0.18179999999999999"/>
    <n v="0.64"/>
    <x v="1"/>
    <n v="0.1343"/>
    <n v="0"/>
    <n v="2"/>
    <n v="2"/>
  </r>
  <r>
    <d v="2011-01-29T00:00:00"/>
    <s v="Sat"/>
    <n v="7"/>
    <b v="0"/>
    <n v="6"/>
    <n v="1"/>
    <s v="clear"/>
    <n v="0.16"/>
    <s v="cold"/>
    <n v="0.18179999999999999"/>
    <n v="0.59"/>
    <x v="1"/>
    <n v="0.1045"/>
    <n v="1"/>
    <n v="4"/>
    <n v="5"/>
  </r>
  <r>
    <d v="2011-01-29T00:00:00"/>
    <s v="Sat"/>
    <n v="8"/>
    <b v="0"/>
    <n v="6"/>
    <n v="1"/>
    <s v="clear"/>
    <n v="0.18"/>
    <s v="moderate"/>
    <n v="0.19700000000000001"/>
    <n v="0.55000000000000004"/>
    <x v="1"/>
    <n v="0.16420000000000001"/>
    <n v="3"/>
    <n v="31"/>
    <n v="34"/>
  </r>
  <r>
    <d v="2011-01-29T00:00:00"/>
    <s v="Sat"/>
    <n v="9"/>
    <b v="0"/>
    <n v="6"/>
    <n v="1"/>
    <s v="clear"/>
    <n v="0.18"/>
    <s v="moderate"/>
    <n v="0.21210000000000001"/>
    <n v="0.59"/>
    <x v="1"/>
    <n v="8.9599999999999999E-2"/>
    <n v="0"/>
    <n v="34"/>
    <n v="34"/>
  </r>
  <r>
    <d v="2011-01-29T00:00:00"/>
    <s v="Sat"/>
    <n v="10"/>
    <b v="0"/>
    <n v="6"/>
    <n v="2"/>
    <s v="cloudy/mist"/>
    <n v="0.18"/>
    <s v="moderate"/>
    <n v="0.21210000000000001"/>
    <n v="0.64"/>
    <x v="1"/>
    <n v="0.1045"/>
    <n v="4"/>
    <n v="51"/>
    <n v="55"/>
  </r>
  <r>
    <d v="2011-01-29T00:00:00"/>
    <s v="Sat"/>
    <n v="11"/>
    <b v="0"/>
    <n v="6"/>
    <n v="2"/>
    <s v="cloudy/mist"/>
    <n v="0.18"/>
    <s v="moderate"/>
    <n v="0.19700000000000001"/>
    <n v="0.64"/>
    <x v="1"/>
    <n v="0.1343"/>
    <n v="4"/>
    <n v="60"/>
    <n v="64"/>
  </r>
  <r>
    <d v="2011-01-29T00:00:00"/>
    <s v="Sat"/>
    <n v="12"/>
    <b v="0"/>
    <n v="6"/>
    <n v="2"/>
    <s v="cloudy/mist"/>
    <n v="0.2"/>
    <s v="moderate"/>
    <n v="0.19700000000000001"/>
    <n v="0.59"/>
    <x v="1"/>
    <n v="0.19400000000000001"/>
    <n v="12"/>
    <n v="66"/>
    <n v="78"/>
  </r>
  <r>
    <d v="2011-01-29T00:00:00"/>
    <s v="Sat"/>
    <n v="13"/>
    <b v="0"/>
    <n v="6"/>
    <n v="2"/>
    <s v="cloudy/mist"/>
    <n v="0.22"/>
    <s v="moderate"/>
    <n v="0.2273"/>
    <n v="0.55000000000000004"/>
    <x v="1"/>
    <n v="0.16420000000000001"/>
    <n v="9"/>
    <n v="56"/>
    <n v="65"/>
  </r>
  <r>
    <d v="2011-01-29T00:00:00"/>
    <s v="Sat"/>
    <n v="14"/>
    <b v="0"/>
    <n v="6"/>
    <n v="2"/>
    <s v="cloudy/mist"/>
    <n v="0.22"/>
    <s v="moderate"/>
    <n v="0.2273"/>
    <n v="0.6"/>
    <x v="1"/>
    <n v="0.1343"/>
    <n v="10"/>
    <n v="89"/>
    <n v="99"/>
  </r>
  <r>
    <d v="2011-01-29T00:00:00"/>
    <s v="Sat"/>
    <n v="15"/>
    <b v="0"/>
    <n v="6"/>
    <n v="1"/>
    <s v="clear"/>
    <n v="0.22"/>
    <s v="moderate"/>
    <n v="0.21210000000000001"/>
    <n v="0.69"/>
    <x v="1"/>
    <n v="0.25369999999999998"/>
    <n v="22"/>
    <n v="98"/>
    <n v="120"/>
  </r>
  <r>
    <d v="2011-01-29T00:00:00"/>
    <s v="Sat"/>
    <n v="16"/>
    <b v="0"/>
    <n v="6"/>
    <n v="1"/>
    <s v="clear"/>
    <n v="0.24"/>
    <s v="hot"/>
    <n v="0.2424"/>
    <n v="0.6"/>
    <x v="1"/>
    <n v="0.16420000000000001"/>
    <n v="19"/>
    <n v="88"/>
    <n v="107"/>
  </r>
  <r>
    <d v="2011-01-29T00:00:00"/>
    <s v="Sat"/>
    <n v="17"/>
    <b v="0"/>
    <n v="6"/>
    <n v="1"/>
    <s v="clear"/>
    <n v="0.24"/>
    <s v="hot"/>
    <n v="0.28789999999999999"/>
    <n v="0.6"/>
    <x v="1"/>
    <n v="0"/>
    <n v="9"/>
    <n v="82"/>
    <n v="91"/>
  </r>
  <r>
    <d v="2011-01-29T00:00:00"/>
    <s v="Sat"/>
    <n v="18"/>
    <b v="0"/>
    <n v="6"/>
    <n v="1"/>
    <s v="clear"/>
    <n v="0.22"/>
    <s v="moderate"/>
    <n v="0.2273"/>
    <n v="0.69"/>
    <x v="1"/>
    <n v="0.1343"/>
    <n v="9"/>
    <n v="59"/>
    <n v="68"/>
  </r>
  <r>
    <d v="2011-01-29T00:00:00"/>
    <s v="Sat"/>
    <n v="19"/>
    <b v="0"/>
    <n v="6"/>
    <n v="2"/>
    <s v="cloudy/mist"/>
    <n v="0.22"/>
    <s v="moderate"/>
    <n v="0.21210000000000001"/>
    <n v="0.69"/>
    <x v="1"/>
    <n v="0.25369999999999998"/>
    <n v="6"/>
    <n v="52"/>
    <n v="58"/>
  </r>
  <r>
    <d v="2011-01-29T00:00:00"/>
    <s v="Sat"/>
    <n v="20"/>
    <b v="0"/>
    <n v="6"/>
    <n v="1"/>
    <s v="clear"/>
    <n v="0.18"/>
    <s v="moderate"/>
    <n v="0.21210000000000001"/>
    <n v="0.74"/>
    <x v="0"/>
    <n v="8.9599999999999999E-2"/>
    <n v="1"/>
    <n v="42"/>
    <n v="43"/>
  </r>
  <r>
    <d v="2011-01-29T00:00:00"/>
    <s v="Sat"/>
    <n v="21"/>
    <b v="0"/>
    <n v="6"/>
    <n v="1"/>
    <s v="clear"/>
    <n v="0.18"/>
    <s v="moderate"/>
    <n v="0.21210000000000001"/>
    <n v="0.74"/>
    <x v="0"/>
    <n v="8.9599999999999999E-2"/>
    <n v="1"/>
    <n v="35"/>
    <n v="36"/>
  </r>
  <r>
    <d v="2011-01-29T00:00:00"/>
    <s v="Sat"/>
    <n v="22"/>
    <b v="0"/>
    <n v="6"/>
    <n v="1"/>
    <s v="clear"/>
    <n v="0.16"/>
    <s v="cold"/>
    <n v="0.19700000000000001"/>
    <n v="0.8"/>
    <x v="0"/>
    <n v="8.9599999999999999E-2"/>
    <n v="4"/>
    <n v="28"/>
    <n v="32"/>
  </r>
  <r>
    <d v="2011-01-29T00:00:00"/>
    <s v="Sat"/>
    <n v="23"/>
    <b v="0"/>
    <n v="6"/>
    <n v="1"/>
    <s v="clear"/>
    <n v="0.16"/>
    <s v="cold"/>
    <n v="0.19700000000000001"/>
    <n v="0.8"/>
    <x v="0"/>
    <n v="8.9599999999999999E-2"/>
    <n v="3"/>
    <n v="30"/>
    <n v="33"/>
  </r>
  <r>
    <d v="2011-01-30T00:00:00"/>
    <s v="Sun"/>
    <n v="0"/>
    <b v="0"/>
    <n v="0"/>
    <n v="1"/>
    <s v="clear"/>
    <n v="0.16"/>
    <s v="cold"/>
    <n v="0.18179999999999999"/>
    <n v="0.8"/>
    <x v="0"/>
    <n v="0.1045"/>
    <n v="0"/>
    <n v="33"/>
    <n v="33"/>
  </r>
  <r>
    <d v="2011-01-30T00:00:00"/>
    <s v="Sun"/>
    <n v="1"/>
    <b v="0"/>
    <n v="0"/>
    <n v="1"/>
    <s v="clear"/>
    <n v="0.14000000000000001"/>
    <s v="cold"/>
    <n v="0.21210000000000001"/>
    <n v="0.8"/>
    <x v="0"/>
    <n v="0"/>
    <n v="7"/>
    <n v="22"/>
    <n v="29"/>
  </r>
  <r>
    <d v="2011-01-30T00:00:00"/>
    <s v="Sun"/>
    <n v="2"/>
    <b v="0"/>
    <n v="0"/>
    <n v="1"/>
    <s v="clear"/>
    <n v="0.16"/>
    <s v="cold"/>
    <n v="0.2273"/>
    <n v="0.8"/>
    <x v="0"/>
    <n v="0"/>
    <n v="1"/>
    <n v="10"/>
    <n v="11"/>
  </r>
  <r>
    <d v="2011-01-30T00:00:00"/>
    <s v="Sun"/>
    <n v="3"/>
    <b v="0"/>
    <n v="0"/>
    <n v="1"/>
    <s v="clear"/>
    <n v="0.14000000000000001"/>
    <s v="cold"/>
    <n v="0.21210000000000001"/>
    <n v="0.93"/>
    <x v="0"/>
    <n v="0"/>
    <n v="1"/>
    <n v="7"/>
    <n v="8"/>
  </r>
  <r>
    <d v="2011-01-30T00:00:00"/>
    <s v="Sun"/>
    <n v="4"/>
    <b v="0"/>
    <n v="0"/>
    <n v="1"/>
    <s v="clear"/>
    <n v="0.14000000000000001"/>
    <s v="cold"/>
    <n v="0.21210000000000001"/>
    <n v="0.93"/>
    <x v="0"/>
    <n v="0"/>
    <n v="0"/>
    <n v="1"/>
    <n v="1"/>
  </r>
  <r>
    <d v="2011-01-30T00:00:00"/>
    <s v="Sun"/>
    <n v="5"/>
    <b v="0"/>
    <n v="0"/>
    <n v="1"/>
    <s v="clear"/>
    <n v="0.14000000000000001"/>
    <s v="cold"/>
    <n v="0.21210000000000001"/>
    <n v="0.86"/>
    <x v="0"/>
    <n v="0"/>
    <n v="0"/>
    <n v="3"/>
    <n v="3"/>
  </r>
  <r>
    <d v="2011-01-30T00:00:00"/>
    <s v="Sun"/>
    <n v="7"/>
    <b v="0"/>
    <n v="0"/>
    <n v="1"/>
    <s v="clear"/>
    <n v="0.14000000000000001"/>
    <s v="cold"/>
    <n v="0.21210000000000001"/>
    <n v="0.86"/>
    <x v="0"/>
    <n v="0"/>
    <n v="0"/>
    <n v="3"/>
    <n v="3"/>
  </r>
  <r>
    <d v="2011-01-30T00:00:00"/>
    <s v="Sun"/>
    <n v="8"/>
    <b v="0"/>
    <n v="0"/>
    <n v="2"/>
    <s v="cloudy/mist"/>
    <n v="0.14000000000000001"/>
    <s v="cold"/>
    <n v="0.21210000000000001"/>
    <n v="0.86"/>
    <x v="0"/>
    <n v="0"/>
    <n v="1"/>
    <n v="11"/>
    <n v="12"/>
  </r>
  <r>
    <d v="2011-01-30T00:00:00"/>
    <s v="Sun"/>
    <n v="9"/>
    <b v="0"/>
    <n v="0"/>
    <n v="2"/>
    <s v="cloudy/mist"/>
    <n v="0.16"/>
    <s v="cold"/>
    <n v="0.2273"/>
    <n v="0.8"/>
    <x v="0"/>
    <n v="0"/>
    <n v="4"/>
    <n v="34"/>
    <n v="38"/>
  </r>
  <r>
    <d v="2011-01-30T00:00:00"/>
    <s v="Sun"/>
    <n v="10"/>
    <b v="0"/>
    <n v="0"/>
    <n v="2"/>
    <s v="cloudy/mist"/>
    <n v="0.18"/>
    <s v="moderate"/>
    <n v="0.2424"/>
    <n v="0.8"/>
    <x v="0"/>
    <n v="0"/>
    <n v="7"/>
    <n v="57"/>
    <n v="64"/>
  </r>
  <r>
    <d v="2011-01-30T00:00:00"/>
    <s v="Sun"/>
    <n v="11"/>
    <b v="0"/>
    <n v="0"/>
    <n v="1"/>
    <s v="clear"/>
    <n v="0.22"/>
    <s v="moderate"/>
    <n v="0.2727"/>
    <n v="0.75"/>
    <x v="0"/>
    <n v="0"/>
    <n v="9"/>
    <n v="50"/>
    <n v="59"/>
  </r>
  <r>
    <d v="2011-01-30T00:00:00"/>
    <s v="Sun"/>
    <n v="12"/>
    <b v="0"/>
    <n v="0"/>
    <n v="1"/>
    <s v="clear"/>
    <n v="0.3"/>
    <s v="hot"/>
    <n v="0.31819999999999998"/>
    <n v="0.52"/>
    <x v="1"/>
    <n v="0.1045"/>
    <n v="10"/>
    <n v="87"/>
    <n v="97"/>
  </r>
  <r>
    <d v="2011-01-30T00:00:00"/>
    <s v="Sun"/>
    <n v="13"/>
    <b v="0"/>
    <n v="0"/>
    <n v="1"/>
    <s v="clear"/>
    <n v="0.28000000000000003"/>
    <s v="hot"/>
    <n v="0.28789999999999999"/>
    <n v="0.61"/>
    <x v="1"/>
    <n v="0.1045"/>
    <n v="13"/>
    <n v="71"/>
    <n v="84"/>
  </r>
  <r>
    <d v="2011-01-30T00:00:00"/>
    <s v="Sun"/>
    <n v="14"/>
    <b v="0"/>
    <n v="0"/>
    <n v="1"/>
    <s v="clear"/>
    <n v="0.28000000000000003"/>
    <s v="hot"/>
    <n v="0.30299999999999999"/>
    <n v="0.61"/>
    <x v="1"/>
    <n v="8.9599999999999999E-2"/>
    <n v="18"/>
    <n v="104"/>
    <n v="122"/>
  </r>
  <r>
    <d v="2011-01-30T00:00:00"/>
    <s v="Sun"/>
    <n v="15"/>
    <b v="0"/>
    <n v="0"/>
    <n v="1"/>
    <s v="clear"/>
    <n v="0.3"/>
    <s v="hot"/>
    <n v="0.33329999999999999"/>
    <n v="0.56000000000000005"/>
    <x v="1"/>
    <n v="0"/>
    <n v="14"/>
    <n v="95"/>
    <n v="109"/>
  </r>
  <r>
    <d v="2011-01-30T00:00:00"/>
    <s v="Sun"/>
    <n v="16"/>
    <b v="0"/>
    <n v="0"/>
    <n v="1"/>
    <s v="clear"/>
    <n v="0.3"/>
    <s v="hot"/>
    <n v="0.33329999999999999"/>
    <n v="0.56000000000000005"/>
    <x v="1"/>
    <n v="0"/>
    <n v="19"/>
    <n v="104"/>
    <n v="123"/>
  </r>
  <r>
    <d v="2011-01-30T00:00:00"/>
    <s v="Sun"/>
    <n v="17"/>
    <b v="0"/>
    <n v="0"/>
    <n v="1"/>
    <s v="clear"/>
    <n v="0.3"/>
    <s v="hot"/>
    <n v="0.28789999999999999"/>
    <n v="0.56000000000000005"/>
    <x v="1"/>
    <n v="0.19400000000000001"/>
    <n v="6"/>
    <n v="71"/>
    <n v="77"/>
  </r>
  <r>
    <d v="2011-01-30T00:00:00"/>
    <s v="Sun"/>
    <n v="18"/>
    <b v="0"/>
    <n v="0"/>
    <n v="1"/>
    <s v="clear"/>
    <n v="0.26"/>
    <s v="hot"/>
    <n v="0.2576"/>
    <n v="0.65"/>
    <x v="1"/>
    <n v="0.16420000000000001"/>
    <n v="8"/>
    <n v="57"/>
    <n v="65"/>
  </r>
  <r>
    <d v="2011-01-30T00:00:00"/>
    <s v="Sun"/>
    <n v="19"/>
    <b v="0"/>
    <n v="0"/>
    <n v="1"/>
    <s v="clear"/>
    <n v="0.26"/>
    <s v="hot"/>
    <n v="0.2576"/>
    <n v="0.65"/>
    <x v="1"/>
    <n v="0.19400000000000001"/>
    <n v="9"/>
    <n v="46"/>
    <n v="55"/>
  </r>
  <r>
    <d v="2011-01-30T00:00:00"/>
    <s v="Sun"/>
    <n v="20"/>
    <b v="0"/>
    <n v="0"/>
    <n v="2"/>
    <s v="cloudy/mist"/>
    <n v="0.26"/>
    <s v="hot"/>
    <n v="0.2727"/>
    <n v="0.65"/>
    <x v="1"/>
    <n v="0.1045"/>
    <n v="3"/>
    <n v="30"/>
    <n v="33"/>
  </r>
  <r>
    <d v="2011-01-30T00:00:00"/>
    <s v="Sun"/>
    <n v="21"/>
    <b v="0"/>
    <n v="0"/>
    <n v="2"/>
    <s v="cloudy/mist"/>
    <n v="0.24"/>
    <s v="hot"/>
    <n v="0.2424"/>
    <n v="0.7"/>
    <x v="0"/>
    <n v="0.16420000000000001"/>
    <n v="3"/>
    <n v="25"/>
    <n v="28"/>
  </r>
  <r>
    <d v="2011-01-30T00:00:00"/>
    <s v="Sun"/>
    <n v="22"/>
    <b v="0"/>
    <n v="0"/>
    <n v="2"/>
    <s v="cloudy/mist"/>
    <n v="0.24"/>
    <s v="hot"/>
    <n v="0.2273"/>
    <n v="0.7"/>
    <x v="0"/>
    <n v="0.19400000000000001"/>
    <n v="2"/>
    <n v="19"/>
    <n v="21"/>
  </r>
  <r>
    <d v="2011-01-30T00:00:00"/>
    <s v="Sun"/>
    <n v="23"/>
    <b v="0"/>
    <n v="0"/>
    <n v="2"/>
    <s v="cloudy/mist"/>
    <n v="0.24"/>
    <s v="hot"/>
    <n v="0.21210000000000001"/>
    <n v="0.65"/>
    <x v="1"/>
    <n v="0.28360000000000002"/>
    <n v="5"/>
    <n v="16"/>
    <n v="21"/>
  </r>
  <r>
    <d v="2011-01-31T00:00:00"/>
    <s v="Mon"/>
    <n v="0"/>
    <b v="0"/>
    <n v="1"/>
    <n v="2"/>
    <s v="cloudy/mist"/>
    <n v="0.24"/>
    <s v="hot"/>
    <n v="0.2273"/>
    <n v="0.65"/>
    <x v="1"/>
    <n v="0.22389999999999999"/>
    <n v="1"/>
    <n v="6"/>
    <n v="7"/>
  </r>
  <r>
    <d v="2011-01-31T00:00:00"/>
    <s v="Mon"/>
    <n v="1"/>
    <b v="0"/>
    <n v="1"/>
    <n v="1"/>
    <s v="clear"/>
    <n v="0.22"/>
    <s v="moderate"/>
    <n v="0.21210000000000001"/>
    <n v="0.64"/>
    <x v="1"/>
    <n v="0.25369999999999998"/>
    <n v="2"/>
    <n v="5"/>
    <n v="7"/>
  </r>
  <r>
    <d v="2011-01-31T00:00:00"/>
    <s v="Mon"/>
    <n v="2"/>
    <b v="0"/>
    <n v="1"/>
    <n v="1"/>
    <s v="clear"/>
    <n v="0.22"/>
    <s v="moderate"/>
    <n v="0.2273"/>
    <n v="0.64"/>
    <x v="1"/>
    <n v="0.19400000000000001"/>
    <n v="0"/>
    <n v="1"/>
    <n v="1"/>
  </r>
  <r>
    <d v="2011-01-31T00:00:00"/>
    <s v="Mon"/>
    <n v="3"/>
    <b v="0"/>
    <n v="1"/>
    <n v="1"/>
    <s v="clear"/>
    <n v="0.22"/>
    <s v="moderate"/>
    <n v="0.2273"/>
    <n v="0.64"/>
    <x v="1"/>
    <n v="0.19400000000000001"/>
    <n v="0"/>
    <n v="2"/>
    <n v="2"/>
  </r>
  <r>
    <d v="2011-01-31T00:00:00"/>
    <s v="Mon"/>
    <n v="4"/>
    <b v="0"/>
    <n v="1"/>
    <n v="1"/>
    <s v="clear"/>
    <n v="0.2"/>
    <s v="moderate"/>
    <n v="0.19700000000000001"/>
    <n v="0.59"/>
    <x v="1"/>
    <n v="0.22389999999999999"/>
    <n v="0"/>
    <n v="2"/>
    <n v="2"/>
  </r>
  <r>
    <d v="2011-01-31T00:00:00"/>
    <s v="Mon"/>
    <n v="5"/>
    <b v="0"/>
    <n v="1"/>
    <n v="1"/>
    <s v="clear"/>
    <n v="0.18"/>
    <s v="moderate"/>
    <n v="0.16669999999999999"/>
    <n v="0.64"/>
    <x v="1"/>
    <n v="0.28360000000000002"/>
    <n v="0"/>
    <n v="8"/>
    <n v="8"/>
  </r>
  <r>
    <d v="2011-01-31T00:00:00"/>
    <s v="Mon"/>
    <n v="6"/>
    <b v="0"/>
    <n v="1"/>
    <n v="1"/>
    <s v="clear"/>
    <n v="0.16"/>
    <s v="cold"/>
    <n v="0.13639999999999999"/>
    <n v="0.69"/>
    <x v="1"/>
    <n v="0.32840000000000003"/>
    <n v="0"/>
    <n v="37"/>
    <n v="37"/>
  </r>
  <r>
    <d v="2011-01-31T00:00:00"/>
    <s v="Mon"/>
    <n v="7"/>
    <b v="0"/>
    <n v="1"/>
    <n v="2"/>
    <s v="cloudy/mist"/>
    <n v="0.16"/>
    <s v="cold"/>
    <n v="0.13639999999999999"/>
    <n v="0.64"/>
    <x v="1"/>
    <n v="0.28360000000000002"/>
    <n v="1"/>
    <n v="71"/>
    <n v="72"/>
  </r>
  <r>
    <d v="2011-01-31T00:00:00"/>
    <s v="Mon"/>
    <n v="8"/>
    <b v="0"/>
    <n v="1"/>
    <n v="2"/>
    <s v="cloudy/mist"/>
    <n v="0.16"/>
    <s v="cold"/>
    <n v="0.13639999999999999"/>
    <n v="0.59"/>
    <x v="1"/>
    <n v="0.28360000000000002"/>
    <n v="3"/>
    <n v="182"/>
    <n v="185"/>
  </r>
  <r>
    <d v="2011-01-31T00:00:00"/>
    <s v="Mon"/>
    <n v="9"/>
    <b v="0"/>
    <n v="1"/>
    <n v="2"/>
    <s v="cloudy/mist"/>
    <n v="0.16"/>
    <s v="cold"/>
    <n v="0.13639999999999999"/>
    <n v="0.59"/>
    <x v="1"/>
    <n v="0.29849999999999999"/>
    <n v="0"/>
    <n v="112"/>
    <n v="112"/>
  </r>
  <r>
    <d v="2011-01-31T00:00:00"/>
    <s v="Mon"/>
    <n v="10"/>
    <b v="0"/>
    <n v="1"/>
    <n v="2"/>
    <s v="cloudy/mist"/>
    <n v="0.16"/>
    <s v="cold"/>
    <n v="0.1515"/>
    <n v="0.59"/>
    <x v="1"/>
    <n v="0.19400000000000001"/>
    <n v="1"/>
    <n v="68"/>
    <n v="69"/>
  </r>
  <r>
    <d v="2011-01-31T00:00:00"/>
    <s v="Mon"/>
    <n v="11"/>
    <b v="0"/>
    <n v="1"/>
    <n v="2"/>
    <s v="cloudy/mist"/>
    <n v="0.16"/>
    <s v="cold"/>
    <n v="0.1515"/>
    <n v="0.59"/>
    <x v="1"/>
    <n v="0.19400000000000001"/>
    <n v="2"/>
    <n v="46"/>
    <n v="48"/>
  </r>
  <r>
    <d v="2011-01-31T00:00:00"/>
    <s v="Mon"/>
    <n v="12"/>
    <b v="0"/>
    <n v="1"/>
    <n v="2"/>
    <s v="cloudy/mist"/>
    <n v="0.18"/>
    <s v="moderate"/>
    <n v="0.21210000000000001"/>
    <n v="0.55000000000000004"/>
    <x v="1"/>
    <n v="0.1045"/>
    <n v="6"/>
    <n v="62"/>
    <n v="68"/>
  </r>
  <r>
    <d v="2011-01-31T00:00:00"/>
    <s v="Mon"/>
    <n v="13"/>
    <b v="0"/>
    <n v="1"/>
    <n v="2"/>
    <s v="cloudy/mist"/>
    <n v="0.16"/>
    <s v="cold"/>
    <n v="0.2273"/>
    <n v="0.59"/>
    <x v="1"/>
    <n v="0"/>
    <n v="2"/>
    <n v="52"/>
    <n v="54"/>
  </r>
  <r>
    <d v="2011-01-31T00:00:00"/>
    <s v="Mon"/>
    <n v="14"/>
    <b v="0"/>
    <n v="1"/>
    <n v="2"/>
    <s v="cloudy/mist"/>
    <n v="0.18"/>
    <s v="moderate"/>
    <n v="0.19700000000000001"/>
    <n v="0.55000000000000004"/>
    <x v="1"/>
    <n v="0.1343"/>
    <n v="1"/>
    <n v="85"/>
    <n v="86"/>
  </r>
  <r>
    <d v="2011-01-31T00:00:00"/>
    <s v="Mon"/>
    <n v="15"/>
    <b v="0"/>
    <n v="1"/>
    <n v="2"/>
    <s v="cloudy/mist"/>
    <n v="0.16"/>
    <s v="cold"/>
    <n v="0.18179999999999999"/>
    <n v="0.59"/>
    <x v="1"/>
    <n v="0.1343"/>
    <n v="3"/>
    <n v="41"/>
    <n v="44"/>
  </r>
  <r>
    <d v="2011-01-31T00:00:00"/>
    <s v="Mon"/>
    <n v="16"/>
    <b v="0"/>
    <n v="1"/>
    <n v="2"/>
    <s v="cloudy/mist"/>
    <n v="0.16"/>
    <s v="cold"/>
    <n v="0.18179999999999999"/>
    <n v="0.56000000000000005"/>
    <x v="1"/>
    <n v="0.19400000000000001"/>
    <n v="3"/>
    <n v="83"/>
    <n v="86"/>
  </r>
  <r>
    <d v="2011-01-31T00:00:00"/>
    <s v="Mon"/>
    <n v="17"/>
    <b v="0"/>
    <n v="1"/>
    <n v="2"/>
    <s v="cloudy/mist"/>
    <n v="0.16"/>
    <s v="cold"/>
    <n v="0.1515"/>
    <n v="0.59"/>
    <x v="1"/>
    <n v="0.19400000000000001"/>
    <n v="6"/>
    <n v="155"/>
    <n v="161"/>
  </r>
  <r>
    <d v="2011-01-31T00:00:00"/>
    <s v="Mon"/>
    <n v="18"/>
    <b v="0"/>
    <n v="1"/>
    <n v="2"/>
    <s v="cloudy/mist"/>
    <n v="0.16"/>
    <s v="cold"/>
    <n v="0.1515"/>
    <n v="0.55000000000000004"/>
    <x v="1"/>
    <n v="0.22389999999999999"/>
    <n v="3"/>
    <n v="153"/>
    <n v="156"/>
  </r>
  <r>
    <d v="2011-01-31T00:00:00"/>
    <s v="Mon"/>
    <n v="19"/>
    <b v="0"/>
    <n v="1"/>
    <n v="1"/>
    <s v="clear"/>
    <n v="0.3"/>
    <s v="hot"/>
    <n v="0.31819999999999998"/>
    <n v="0.61"/>
    <x v="1"/>
    <n v="0.1045"/>
    <n v="3"/>
    <n v="108"/>
    <n v="111"/>
  </r>
  <r>
    <d v="2011-01-31T00:00:00"/>
    <s v="Mon"/>
    <n v="20"/>
    <b v="0"/>
    <n v="1"/>
    <n v="3"/>
    <s v="light rain"/>
    <n v="0.16"/>
    <s v="cold"/>
    <n v="0.16669999999999999"/>
    <n v="0.59"/>
    <x v="1"/>
    <n v="0.16420000000000001"/>
    <n v="0"/>
    <n v="78"/>
    <n v="78"/>
  </r>
  <r>
    <d v="2011-01-31T00:00:00"/>
    <s v="Mon"/>
    <n v="21"/>
    <b v="0"/>
    <n v="1"/>
    <n v="3"/>
    <s v="light rain"/>
    <n v="0.16"/>
    <s v="cold"/>
    <n v="0.19700000000000001"/>
    <n v="0.59"/>
    <x v="1"/>
    <n v="8.9599999999999999E-2"/>
    <n v="3"/>
    <n v="53"/>
    <n v="56"/>
  </r>
  <r>
    <d v="2011-01-31T00:00:00"/>
    <s v="Mon"/>
    <n v="22"/>
    <b v="0"/>
    <n v="1"/>
    <n v="2"/>
    <s v="cloudy/mist"/>
    <n v="0.16"/>
    <s v="cold"/>
    <n v="0.18179999999999999"/>
    <n v="0.59"/>
    <x v="1"/>
    <n v="0.1045"/>
    <n v="0"/>
    <n v="34"/>
    <n v="34"/>
  </r>
  <r>
    <d v="2011-01-31T00:00:00"/>
    <s v="Mon"/>
    <n v="23"/>
    <b v="0"/>
    <n v="1"/>
    <n v="2"/>
    <s v="cloudy/mist"/>
    <n v="0.16"/>
    <s v="cold"/>
    <n v="0.19700000000000001"/>
    <n v="0.64"/>
    <x v="1"/>
    <n v="8.9599999999999999E-2"/>
    <n v="2"/>
    <n v="15"/>
    <n v="17"/>
  </r>
  <r>
    <d v="2011-02-01T00:00:00"/>
    <s v="Tue"/>
    <n v="0"/>
    <b v="0"/>
    <n v="2"/>
    <n v="2"/>
    <s v="cloudy/mist"/>
    <n v="0.16"/>
    <s v="cold"/>
    <n v="0.18179999999999999"/>
    <n v="0.64"/>
    <x v="1"/>
    <n v="0.1045"/>
    <n v="2"/>
    <n v="6"/>
    <n v="8"/>
  </r>
  <r>
    <d v="2011-02-01T00:00:00"/>
    <s v="Tue"/>
    <n v="1"/>
    <b v="0"/>
    <n v="2"/>
    <n v="2"/>
    <s v="cloudy/mist"/>
    <n v="0.16"/>
    <s v="cold"/>
    <n v="0.18179999999999999"/>
    <n v="0.69"/>
    <x v="1"/>
    <n v="0.1045"/>
    <n v="0"/>
    <n v="3"/>
    <n v="3"/>
  </r>
  <r>
    <d v="2011-02-01T00:00:00"/>
    <s v="Tue"/>
    <n v="2"/>
    <b v="0"/>
    <n v="2"/>
    <n v="2"/>
    <s v="cloudy/mist"/>
    <n v="0.16"/>
    <s v="cold"/>
    <n v="0.2273"/>
    <n v="0.69"/>
    <x v="1"/>
    <n v="0"/>
    <n v="0"/>
    <n v="2"/>
    <n v="2"/>
  </r>
  <r>
    <d v="2011-02-01T00:00:00"/>
    <s v="Tue"/>
    <n v="3"/>
    <b v="0"/>
    <n v="2"/>
    <n v="2"/>
    <s v="cloudy/mist"/>
    <n v="0.16"/>
    <s v="cold"/>
    <n v="0.2273"/>
    <n v="0.69"/>
    <x v="1"/>
    <n v="0"/>
    <n v="0"/>
    <n v="2"/>
    <n v="2"/>
  </r>
  <r>
    <d v="2011-02-01T00:00:00"/>
    <s v="Tue"/>
    <n v="5"/>
    <b v="0"/>
    <n v="2"/>
    <n v="3"/>
    <s v="light rain"/>
    <n v="0.14000000000000001"/>
    <s v="cold"/>
    <n v="0.21210000000000001"/>
    <n v="0.93"/>
    <x v="0"/>
    <n v="0"/>
    <n v="0"/>
    <n v="3"/>
    <n v="3"/>
  </r>
  <r>
    <d v="2011-02-01T00:00:00"/>
    <s v="Tue"/>
    <n v="6"/>
    <b v="0"/>
    <n v="2"/>
    <n v="3"/>
    <s v="light rain"/>
    <n v="0.14000000000000001"/>
    <s v="cold"/>
    <n v="0.21210000000000001"/>
    <n v="0.93"/>
    <x v="0"/>
    <n v="0"/>
    <n v="0"/>
    <n v="22"/>
    <n v="22"/>
  </r>
  <r>
    <d v="2011-02-01T00:00:00"/>
    <s v="Tue"/>
    <n v="7"/>
    <b v="0"/>
    <n v="2"/>
    <n v="3"/>
    <s v="light rain"/>
    <n v="0.16"/>
    <s v="cold"/>
    <n v="0.2273"/>
    <n v="0.93"/>
    <x v="0"/>
    <n v="0"/>
    <n v="0"/>
    <n v="52"/>
    <n v="52"/>
  </r>
  <r>
    <d v="2011-02-01T00:00:00"/>
    <s v="Tue"/>
    <n v="8"/>
    <b v="0"/>
    <n v="2"/>
    <n v="3"/>
    <s v="light rain"/>
    <n v="0.16"/>
    <s v="cold"/>
    <n v="0.2273"/>
    <n v="0.93"/>
    <x v="0"/>
    <n v="0"/>
    <n v="3"/>
    <n v="132"/>
    <n v="135"/>
  </r>
  <r>
    <d v="2011-02-01T00:00:00"/>
    <s v="Tue"/>
    <n v="9"/>
    <b v="0"/>
    <n v="2"/>
    <n v="2"/>
    <s v="cloudy/mist"/>
    <n v="0.16"/>
    <s v="cold"/>
    <n v="0.2273"/>
    <n v="0.93"/>
    <x v="0"/>
    <n v="0"/>
    <n v="2"/>
    <n v="114"/>
    <n v="116"/>
  </r>
  <r>
    <d v="2011-02-01T00:00:00"/>
    <s v="Tue"/>
    <n v="10"/>
    <b v="0"/>
    <n v="2"/>
    <n v="2"/>
    <s v="cloudy/mist"/>
    <n v="0.16"/>
    <s v="cold"/>
    <n v="0.2273"/>
    <n v="0.93"/>
    <x v="0"/>
    <n v="0"/>
    <n v="0"/>
    <n v="47"/>
    <n v="47"/>
  </r>
  <r>
    <d v="2011-02-01T00:00:00"/>
    <s v="Tue"/>
    <n v="11"/>
    <b v="0"/>
    <n v="2"/>
    <n v="2"/>
    <s v="cloudy/mist"/>
    <n v="0.18"/>
    <s v="moderate"/>
    <n v="0.2424"/>
    <n v="0.86"/>
    <x v="0"/>
    <n v="0"/>
    <n v="2"/>
    <n v="49"/>
    <n v="51"/>
  </r>
  <r>
    <d v="2011-02-01T00:00:00"/>
    <s v="Tue"/>
    <n v="12"/>
    <b v="0"/>
    <n v="2"/>
    <n v="2"/>
    <s v="cloudy/mist"/>
    <n v="0.2"/>
    <s v="moderate"/>
    <n v="0.2576"/>
    <n v="0.86"/>
    <x v="0"/>
    <n v="0"/>
    <n v="2"/>
    <n v="53"/>
    <n v="55"/>
  </r>
  <r>
    <d v="2011-02-01T00:00:00"/>
    <s v="Tue"/>
    <n v="13"/>
    <b v="0"/>
    <n v="2"/>
    <n v="2"/>
    <s v="cloudy/mist"/>
    <n v="0.2"/>
    <s v="moderate"/>
    <n v="0.2576"/>
    <n v="0.86"/>
    <x v="0"/>
    <n v="0"/>
    <n v="3"/>
    <n v="49"/>
    <n v="52"/>
  </r>
  <r>
    <d v="2011-02-01T00:00:00"/>
    <s v="Tue"/>
    <n v="14"/>
    <b v="0"/>
    <n v="2"/>
    <n v="2"/>
    <s v="cloudy/mist"/>
    <n v="0.22"/>
    <s v="moderate"/>
    <n v="0.2576"/>
    <n v="0.8"/>
    <x v="0"/>
    <n v="8.9599999999999999E-2"/>
    <n v="5"/>
    <n v="49"/>
    <n v="54"/>
  </r>
  <r>
    <d v="2011-02-01T00:00:00"/>
    <s v="Tue"/>
    <n v="15"/>
    <b v="0"/>
    <n v="2"/>
    <n v="2"/>
    <s v="cloudy/mist"/>
    <n v="0.24"/>
    <s v="hot"/>
    <n v="0.28789999999999999"/>
    <n v="0.75"/>
    <x v="0"/>
    <n v="0"/>
    <n v="7"/>
    <n v="45"/>
    <n v="52"/>
  </r>
  <r>
    <d v="2011-02-01T00:00:00"/>
    <s v="Tue"/>
    <n v="16"/>
    <b v="0"/>
    <n v="2"/>
    <n v="2"/>
    <s v="cloudy/mist"/>
    <n v="0.24"/>
    <s v="hot"/>
    <n v="0.2424"/>
    <n v="0.75"/>
    <x v="0"/>
    <n v="0.1343"/>
    <n v="3"/>
    <n v="61"/>
    <n v="64"/>
  </r>
  <r>
    <d v="2011-02-01T00:00:00"/>
    <s v="Tue"/>
    <n v="17"/>
    <b v="0"/>
    <n v="2"/>
    <n v="2"/>
    <s v="cloudy/mist"/>
    <n v="0.24"/>
    <s v="hot"/>
    <n v="0.28789999999999999"/>
    <n v="0.75"/>
    <x v="0"/>
    <n v="0"/>
    <n v="4"/>
    <n v="172"/>
    <n v="176"/>
  </r>
  <r>
    <d v="2011-02-01T00:00:00"/>
    <s v="Tue"/>
    <n v="18"/>
    <b v="0"/>
    <n v="2"/>
    <n v="2"/>
    <s v="cloudy/mist"/>
    <n v="0.24"/>
    <s v="hot"/>
    <n v="0.2576"/>
    <n v="0.81"/>
    <x v="0"/>
    <n v="0.1045"/>
    <n v="3"/>
    <n v="165"/>
    <n v="168"/>
  </r>
  <r>
    <d v="2011-02-01T00:00:00"/>
    <s v="Tue"/>
    <n v="19"/>
    <b v="0"/>
    <n v="2"/>
    <n v="2"/>
    <s v="cloudy/mist"/>
    <n v="0.24"/>
    <s v="hot"/>
    <n v="0.2424"/>
    <n v="0.81"/>
    <x v="0"/>
    <n v="0.1343"/>
    <n v="3"/>
    <n v="105"/>
    <n v="108"/>
  </r>
  <r>
    <d v="2011-02-01T00:00:00"/>
    <s v="Tue"/>
    <n v="20"/>
    <b v="0"/>
    <n v="2"/>
    <n v="2"/>
    <s v="cloudy/mist"/>
    <n v="0.22"/>
    <s v="moderate"/>
    <n v="0.2273"/>
    <n v="0.87"/>
    <x v="0"/>
    <n v="0.1343"/>
    <n v="5"/>
    <n v="69"/>
    <n v="74"/>
  </r>
  <r>
    <d v="2011-02-01T00:00:00"/>
    <s v="Tue"/>
    <n v="21"/>
    <b v="0"/>
    <n v="2"/>
    <n v="2"/>
    <s v="cloudy/mist"/>
    <n v="0.22"/>
    <s v="moderate"/>
    <n v="0.2273"/>
    <n v="0.87"/>
    <x v="0"/>
    <n v="0.1343"/>
    <n v="0"/>
    <n v="64"/>
    <n v="64"/>
  </r>
  <r>
    <d v="2011-02-01T00:00:00"/>
    <s v="Tue"/>
    <n v="22"/>
    <b v="0"/>
    <n v="2"/>
    <n v="2"/>
    <s v="cloudy/mist"/>
    <n v="0.22"/>
    <s v="moderate"/>
    <n v="0.2576"/>
    <n v="0.87"/>
    <x v="0"/>
    <n v="8.9599999999999999E-2"/>
    <n v="2"/>
    <n v="34"/>
    <n v="36"/>
  </r>
  <r>
    <d v="2011-02-01T00:00:00"/>
    <s v="Tue"/>
    <n v="23"/>
    <b v="0"/>
    <n v="2"/>
    <n v="3"/>
    <s v="light rain"/>
    <n v="0.2"/>
    <s v="moderate"/>
    <n v="0.19700000000000001"/>
    <n v="0.93"/>
    <x v="0"/>
    <n v="0.19400000000000001"/>
    <n v="1"/>
    <n v="15"/>
    <n v="16"/>
  </r>
  <r>
    <d v="2011-02-02T00:00:00"/>
    <s v="Wed"/>
    <n v="0"/>
    <b v="0"/>
    <n v="3"/>
    <n v="3"/>
    <s v="light rain"/>
    <n v="0.22"/>
    <s v="moderate"/>
    <n v="0.2424"/>
    <n v="0.93"/>
    <x v="0"/>
    <n v="0.1045"/>
    <n v="0"/>
    <n v="2"/>
    <n v="2"/>
  </r>
  <r>
    <d v="2011-02-02T00:00:00"/>
    <s v="Wed"/>
    <n v="1"/>
    <b v="0"/>
    <n v="3"/>
    <n v="3"/>
    <s v="light rain"/>
    <n v="0.22"/>
    <s v="moderate"/>
    <n v="0.2273"/>
    <n v="0.93"/>
    <x v="0"/>
    <n v="0.19400000000000001"/>
    <n v="0"/>
    <n v="3"/>
    <n v="3"/>
  </r>
  <r>
    <d v="2011-02-02T00:00:00"/>
    <s v="Wed"/>
    <n v="2"/>
    <b v="0"/>
    <n v="3"/>
    <n v="3"/>
    <s v="light rain"/>
    <n v="0.22"/>
    <s v="moderate"/>
    <n v="0.2273"/>
    <n v="0.93"/>
    <x v="0"/>
    <n v="0.1343"/>
    <n v="4"/>
    <n v="0"/>
    <n v="4"/>
  </r>
  <r>
    <d v="2011-02-02T00:00:00"/>
    <s v="Wed"/>
    <n v="3"/>
    <b v="0"/>
    <n v="3"/>
    <n v="3"/>
    <s v="light rain"/>
    <n v="0.22"/>
    <s v="moderate"/>
    <n v="0.2273"/>
    <n v="0.93"/>
    <x v="0"/>
    <n v="0.1343"/>
    <n v="0"/>
    <n v="1"/>
    <n v="1"/>
  </r>
  <r>
    <d v="2011-02-02T00:00:00"/>
    <s v="Wed"/>
    <n v="4"/>
    <b v="0"/>
    <n v="3"/>
    <n v="3"/>
    <s v="light rain"/>
    <n v="0.22"/>
    <s v="moderate"/>
    <n v="0.21210000000000001"/>
    <n v="0.93"/>
    <x v="0"/>
    <n v="0.28360000000000002"/>
    <n v="0"/>
    <n v="1"/>
    <n v="1"/>
  </r>
  <r>
    <d v="2011-02-02T00:00:00"/>
    <s v="Wed"/>
    <n v="5"/>
    <b v="0"/>
    <n v="3"/>
    <n v="3"/>
    <s v="light rain"/>
    <n v="0.22"/>
    <s v="moderate"/>
    <n v="0.2424"/>
    <n v="0.93"/>
    <x v="0"/>
    <n v="0.1045"/>
    <n v="0"/>
    <n v="3"/>
    <n v="3"/>
  </r>
  <r>
    <d v="2011-02-02T00:00:00"/>
    <s v="Wed"/>
    <n v="6"/>
    <b v="0"/>
    <n v="3"/>
    <n v="3"/>
    <s v="light rain"/>
    <n v="0.22"/>
    <s v="moderate"/>
    <n v="0.2424"/>
    <n v="0.93"/>
    <x v="0"/>
    <n v="0.1045"/>
    <n v="1"/>
    <n v="17"/>
    <n v="18"/>
  </r>
  <r>
    <d v="2011-02-02T00:00:00"/>
    <s v="Wed"/>
    <n v="7"/>
    <b v="0"/>
    <n v="3"/>
    <n v="3"/>
    <s v="light rain"/>
    <n v="0.22"/>
    <s v="moderate"/>
    <n v="0.21210000000000001"/>
    <n v="0.93"/>
    <x v="0"/>
    <n v="0.22389999999999999"/>
    <n v="1"/>
    <n v="48"/>
    <n v="49"/>
  </r>
  <r>
    <d v="2011-02-02T00:00:00"/>
    <s v="Wed"/>
    <n v="8"/>
    <b v="0"/>
    <n v="3"/>
    <n v="3"/>
    <s v="light rain"/>
    <n v="0.22"/>
    <s v="moderate"/>
    <n v="0.21210000000000001"/>
    <n v="0.93"/>
    <x v="0"/>
    <n v="0.22389999999999999"/>
    <n v="1"/>
    <n v="154"/>
    <n v="155"/>
  </r>
  <r>
    <d v="2011-02-02T00:00:00"/>
    <s v="Wed"/>
    <n v="9"/>
    <b v="0"/>
    <n v="3"/>
    <n v="2"/>
    <s v="cloudy/mist"/>
    <n v="0.24"/>
    <s v="hot"/>
    <n v="0.2576"/>
    <n v="0.93"/>
    <x v="0"/>
    <n v="8.9599999999999999E-2"/>
    <n v="4"/>
    <n v="119"/>
    <n v="123"/>
  </r>
  <r>
    <d v="2011-02-02T00:00:00"/>
    <s v="Wed"/>
    <n v="10"/>
    <b v="0"/>
    <n v="3"/>
    <n v="2"/>
    <s v="cloudy/mist"/>
    <n v="0.22"/>
    <s v="moderate"/>
    <n v="0.2727"/>
    <n v="1"/>
    <x v="0"/>
    <n v="0"/>
    <n v="2"/>
    <n v="59"/>
    <n v="61"/>
  </r>
  <r>
    <d v="2011-02-02T00:00:00"/>
    <s v="Wed"/>
    <n v="11"/>
    <b v="0"/>
    <n v="3"/>
    <n v="2"/>
    <s v="cloudy/mist"/>
    <n v="0.24"/>
    <s v="hot"/>
    <n v="0.2273"/>
    <n v="0.93"/>
    <x v="0"/>
    <n v="0.19400000000000001"/>
    <n v="5"/>
    <n v="47"/>
    <n v="52"/>
  </r>
  <r>
    <d v="2011-02-02T00:00:00"/>
    <s v="Wed"/>
    <n v="12"/>
    <b v="0"/>
    <n v="3"/>
    <n v="2"/>
    <s v="cloudy/mist"/>
    <n v="0.24"/>
    <s v="hot"/>
    <n v="0.2273"/>
    <n v="0.93"/>
    <x v="0"/>
    <n v="0.22389999999999999"/>
    <n v="3"/>
    <n v="61"/>
    <n v="64"/>
  </r>
  <r>
    <d v="2011-02-02T00:00:00"/>
    <s v="Wed"/>
    <n v="13"/>
    <b v="0"/>
    <n v="3"/>
    <n v="1"/>
    <s v="clear"/>
    <n v="0.34"/>
    <s v="hot"/>
    <n v="0.33329999999999999"/>
    <n v="0.93"/>
    <x v="0"/>
    <n v="0.16420000000000001"/>
    <n v="1"/>
    <n v="74"/>
    <n v="75"/>
  </r>
  <r>
    <d v="2011-02-02T00:00:00"/>
    <s v="Wed"/>
    <n v="14"/>
    <b v="0"/>
    <n v="3"/>
    <n v="1"/>
    <s v="clear"/>
    <n v="0.38"/>
    <s v="hot"/>
    <n v="0.39389999999999997"/>
    <n v="0.82"/>
    <x v="0"/>
    <n v="0.3881"/>
    <n v="2"/>
    <n v="61"/>
    <n v="63"/>
  </r>
  <r>
    <d v="2011-02-02T00:00:00"/>
    <s v="Wed"/>
    <n v="15"/>
    <b v="0"/>
    <n v="3"/>
    <n v="1"/>
    <s v="clear"/>
    <n v="0.38"/>
    <s v="hot"/>
    <n v="0.39389999999999997"/>
    <n v="0.76"/>
    <x v="0"/>
    <n v="0.32840000000000003"/>
    <n v="10"/>
    <n v="66"/>
    <n v="76"/>
  </r>
  <r>
    <d v="2011-02-02T00:00:00"/>
    <s v="Wed"/>
    <n v="16"/>
    <b v="0"/>
    <n v="3"/>
    <n v="1"/>
    <s v="clear"/>
    <n v="0.36"/>
    <s v="hot"/>
    <n v="0.33329999999999999"/>
    <n v="0.71"/>
    <x v="0"/>
    <n v="0.29849999999999999"/>
    <n v="8"/>
    <n v="95"/>
    <n v="103"/>
  </r>
  <r>
    <d v="2011-02-02T00:00:00"/>
    <s v="Wed"/>
    <n v="17"/>
    <b v="0"/>
    <n v="3"/>
    <n v="1"/>
    <s v="clear"/>
    <n v="0.36"/>
    <s v="hot"/>
    <n v="0.31819999999999998"/>
    <n v="0.53"/>
    <x v="1"/>
    <n v="0.52239999999999998"/>
    <n v="7"/>
    <n v="183"/>
    <n v="190"/>
  </r>
  <r>
    <d v="2011-02-02T00:00:00"/>
    <s v="Wed"/>
    <n v="18"/>
    <b v="0"/>
    <n v="3"/>
    <n v="1"/>
    <s v="clear"/>
    <n v="0.34"/>
    <s v="hot"/>
    <n v="0.28789999999999999"/>
    <n v="0.42"/>
    <x v="2"/>
    <n v="0.55220000000000002"/>
    <n v="7"/>
    <n v="175"/>
    <n v="182"/>
  </r>
  <r>
    <d v="2011-02-02T00:00:00"/>
    <s v="Wed"/>
    <n v="19"/>
    <b v="0"/>
    <n v="3"/>
    <n v="1"/>
    <s v="clear"/>
    <n v="0.28000000000000003"/>
    <s v="hot"/>
    <n v="0.2424"/>
    <n v="0.45"/>
    <x v="1"/>
    <n v="0.49249999999999999"/>
    <n v="3"/>
    <n v="88"/>
    <n v="91"/>
  </r>
  <r>
    <d v="2011-02-02T00:00:00"/>
    <s v="Wed"/>
    <n v="20"/>
    <b v="0"/>
    <n v="3"/>
    <n v="1"/>
    <s v="clear"/>
    <n v="0.24"/>
    <s v="hot"/>
    <n v="0.19700000000000001"/>
    <n v="0.48"/>
    <x v="1"/>
    <n v="0.55220000000000002"/>
    <n v="4"/>
    <n v="71"/>
    <n v="75"/>
  </r>
  <r>
    <d v="2011-02-02T00:00:00"/>
    <s v="Wed"/>
    <n v="21"/>
    <b v="0"/>
    <n v="3"/>
    <n v="1"/>
    <s v="clear"/>
    <n v="0.22"/>
    <s v="moderate"/>
    <n v="0.19700000000000001"/>
    <n v="0.47"/>
    <x v="1"/>
    <n v="0.32840000000000003"/>
    <n v="1"/>
    <n v="62"/>
    <n v="63"/>
  </r>
  <r>
    <d v="2011-02-02T00:00:00"/>
    <s v="Wed"/>
    <n v="22"/>
    <b v="0"/>
    <n v="3"/>
    <n v="1"/>
    <s v="clear"/>
    <n v="0.22"/>
    <s v="moderate"/>
    <n v="0.21210000000000001"/>
    <n v="0.44"/>
    <x v="2"/>
    <n v="0.25369999999999998"/>
    <n v="5"/>
    <n v="35"/>
    <n v="40"/>
  </r>
  <r>
    <d v="2011-02-02T00:00:00"/>
    <s v="Wed"/>
    <n v="23"/>
    <b v="0"/>
    <n v="3"/>
    <n v="1"/>
    <s v="clear"/>
    <n v="0.2"/>
    <s v="moderate"/>
    <n v="0.16669999999999999"/>
    <n v="0.44"/>
    <x v="2"/>
    <n v="0.44779999999999998"/>
    <n v="3"/>
    <n v="29"/>
    <n v="32"/>
  </r>
  <r>
    <d v="2011-02-03T00:00:00"/>
    <s v="Thu"/>
    <n v="0"/>
    <b v="0"/>
    <n v="4"/>
    <n v="1"/>
    <s v="clear"/>
    <n v="0.2"/>
    <s v="moderate"/>
    <n v="0.16669999999999999"/>
    <n v="0.4"/>
    <x v="2"/>
    <n v="0.44779999999999998"/>
    <n v="1"/>
    <n v="11"/>
    <n v="12"/>
  </r>
  <r>
    <d v="2011-02-03T00:00:00"/>
    <s v="Thu"/>
    <n v="1"/>
    <b v="0"/>
    <n v="4"/>
    <n v="1"/>
    <s v="clear"/>
    <n v="0.2"/>
    <s v="moderate"/>
    <n v="0.1515"/>
    <n v="0.44"/>
    <x v="2"/>
    <n v="0.52239999999999998"/>
    <n v="0"/>
    <n v="5"/>
    <n v="5"/>
  </r>
  <r>
    <d v="2011-02-03T00:00:00"/>
    <s v="Thu"/>
    <n v="2"/>
    <b v="0"/>
    <n v="4"/>
    <n v="1"/>
    <s v="clear"/>
    <n v="0.18"/>
    <s v="moderate"/>
    <n v="0.16669999999999999"/>
    <n v="0.43"/>
    <x v="2"/>
    <n v="0.25369999999999998"/>
    <n v="0"/>
    <n v="2"/>
    <n v="2"/>
  </r>
  <r>
    <d v="2011-02-03T00:00:00"/>
    <s v="Thu"/>
    <n v="3"/>
    <b v="0"/>
    <n v="4"/>
    <n v="1"/>
    <s v="clear"/>
    <n v="0.18"/>
    <s v="moderate"/>
    <n v="0.16669999999999999"/>
    <n v="0.43"/>
    <x v="2"/>
    <n v="0.25369999999999998"/>
    <n v="0"/>
    <n v="1"/>
    <n v="1"/>
  </r>
  <r>
    <d v="2011-02-03T00:00:00"/>
    <s v="Thu"/>
    <n v="5"/>
    <b v="0"/>
    <n v="4"/>
    <n v="1"/>
    <s v="clear"/>
    <n v="0.16"/>
    <s v="cold"/>
    <n v="0.13639999999999999"/>
    <n v="0.5"/>
    <x v="1"/>
    <n v="0.29849999999999999"/>
    <n v="0"/>
    <n v="2"/>
    <n v="2"/>
  </r>
  <r>
    <d v="2011-02-03T00:00:00"/>
    <s v="Thu"/>
    <n v="6"/>
    <b v="0"/>
    <n v="4"/>
    <n v="1"/>
    <s v="clear"/>
    <n v="0.16"/>
    <s v="cold"/>
    <n v="0.13639999999999999"/>
    <n v="0.43"/>
    <x v="2"/>
    <n v="0.35820000000000002"/>
    <n v="0"/>
    <n v="39"/>
    <n v="39"/>
  </r>
  <r>
    <d v="2011-02-03T00:00:00"/>
    <s v="Thu"/>
    <n v="7"/>
    <b v="0"/>
    <n v="4"/>
    <n v="1"/>
    <s v="clear"/>
    <n v="0.14000000000000001"/>
    <s v="cold"/>
    <n v="0.1212"/>
    <n v="0.5"/>
    <x v="1"/>
    <n v="0.32840000000000003"/>
    <n v="1"/>
    <n v="86"/>
    <n v="87"/>
  </r>
  <r>
    <d v="2011-02-03T00:00:00"/>
    <s v="Thu"/>
    <n v="8"/>
    <b v="0"/>
    <n v="4"/>
    <n v="1"/>
    <s v="clear"/>
    <n v="0.14000000000000001"/>
    <s v="cold"/>
    <n v="0.1212"/>
    <n v="0.5"/>
    <x v="1"/>
    <n v="0.35820000000000002"/>
    <n v="4"/>
    <n v="184"/>
    <n v="188"/>
  </r>
  <r>
    <d v="2011-02-03T00:00:00"/>
    <s v="Thu"/>
    <n v="9"/>
    <b v="0"/>
    <n v="4"/>
    <n v="1"/>
    <s v="clear"/>
    <n v="0.16"/>
    <s v="cold"/>
    <n v="0.13639999999999999"/>
    <n v="0.47"/>
    <x v="1"/>
    <n v="0.29849999999999999"/>
    <n v="6"/>
    <n v="127"/>
    <n v="133"/>
  </r>
  <r>
    <d v="2011-02-03T00:00:00"/>
    <s v="Thu"/>
    <n v="10"/>
    <b v="0"/>
    <n v="4"/>
    <n v="1"/>
    <s v="clear"/>
    <n v="0.18"/>
    <s v="moderate"/>
    <n v="0.1515"/>
    <n v="0.43"/>
    <x v="2"/>
    <n v="0.32840000000000003"/>
    <n v="2"/>
    <n v="50"/>
    <n v="52"/>
  </r>
  <r>
    <d v="2011-02-03T00:00:00"/>
    <s v="Thu"/>
    <n v="11"/>
    <b v="0"/>
    <n v="4"/>
    <n v="1"/>
    <s v="clear"/>
    <n v="0.18"/>
    <s v="moderate"/>
    <n v="0.13639999999999999"/>
    <n v="0.43"/>
    <x v="2"/>
    <n v="0.44779999999999998"/>
    <n v="9"/>
    <n v="55"/>
    <n v="64"/>
  </r>
  <r>
    <d v="2011-02-03T00:00:00"/>
    <s v="Thu"/>
    <n v="12"/>
    <b v="0"/>
    <n v="4"/>
    <n v="1"/>
    <s v="clear"/>
    <n v="0.2"/>
    <s v="moderate"/>
    <n v="0.18179999999999999"/>
    <n v="0.4"/>
    <x v="2"/>
    <n v="0.35820000000000002"/>
    <n v="2"/>
    <n v="67"/>
    <n v="69"/>
  </r>
  <r>
    <d v="2011-02-03T00:00:00"/>
    <s v="Thu"/>
    <n v="13"/>
    <b v="0"/>
    <n v="4"/>
    <n v="1"/>
    <s v="clear"/>
    <n v="0.2"/>
    <s v="moderate"/>
    <n v="0.16669999999999999"/>
    <n v="0.4"/>
    <x v="2"/>
    <n v="0.41789999999999999"/>
    <n v="4"/>
    <n v="47"/>
    <n v="51"/>
  </r>
  <r>
    <d v="2011-02-03T00:00:00"/>
    <s v="Thu"/>
    <n v="14"/>
    <b v="0"/>
    <n v="4"/>
    <n v="1"/>
    <s v="clear"/>
    <n v="0.22"/>
    <s v="moderate"/>
    <n v="0.19700000000000001"/>
    <n v="0.37"/>
    <x v="2"/>
    <n v="0.3881"/>
    <n v="4"/>
    <n v="43"/>
    <n v="47"/>
  </r>
  <r>
    <d v="2011-02-03T00:00:00"/>
    <s v="Thu"/>
    <n v="15"/>
    <b v="0"/>
    <n v="4"/>
    <n v="1"/>
    <s v="clear"/>
    <n v="0.22"/>
    <s v="moderate"/>
    <n v="0.19700000000000001"/>
    <n v="0.37"/>
    <x v="2"/>
    <n v="0.32840000000000003"/>
    <n v="4"/>
    <n v="56"/>
    <n v="60"/>
  </r>
  <r>
    <d v="2011-02-03T00:00:00"/>
    <s v="Thu"/>
    <n v="16"/>
    <b v="0"/>
    <n v="4"/>
    <n v="1"/>
    <s v="clear"/>
    <n v="0.22"/>
    <s v="moderate"/>
    <n v="0.21210000000000001"/>
    <n v="0.37"/>
    <x v="2"/>
    <n v="0.25369999999999998"/>
    <n v="5"/>
    <n v="73"/>
    <n v="78"/>
  </r>
  <r>
    <d v="2011-02-03T00:00:00"/>
    <s v="Thu"/>
    <n v="17"/>
    <b v="0"/>
    <n v="4"/>
    <n v="1"/>
    <s v="clear"/>
    <n v="0.2"/>
    <s v="moderate"/>
    <n v="0.19700000000000001"/>
    <n v="0.4"/>
    <x v="2"/>
    <n v="0.19400000000000001"/>
    <n v="5"/>
    <n v="170"/>
    <n v="175"/>
  </r>
  <r>
    <d v="2011-02-03T00:00:00"/>
    <s v="Thu"/>
    <n v="18"/>
    <b v="0"/>
    <n v="4"/>
    <n v="1"/>
    <s v="clear"/>
    <n v="0.2"/>
    <s v="moderate"/>
    <n v="0.21210000000000001"/>
    <n v="0.4"/>
    <x v="2"/>
    <n v="0.16420000000000001"/>
    <n v="2"/>
    <n v="145"/>
    <n v="147"/>
  </r>
  <r>
    <d v="2011-02-03T00:00:00"/>
    <s v="Thu"/>
    <n v="19"/>
    <b v="0"/>
    <n v="4"/>
    <n v="1"/>
    <s v="clear"/>
    <n v="0.2"/>
    <s v="moderate"/>
    <n v="0.2576"/>
    <n v="0.4"/>
    <x v="2"/>
    <n v="0"/>
    <n v="4"/>
    <n v="92"/>
    <n v="96"/>
  </r>
  <r>
    <d v="2011-02-03T00:00:00"/>
    <s v="Thu"/>
    <n v="20"/>
    <b v="0"/>
    <n v="4"/>
    <n v="1"/>
    <s v="clear"/>
    <n v="0.2"/>
    <s v="moderate"/>
    <n v="0.2273"/>
    <n v="0.47"/>
    <x v="1"/>
    <n v="8.9599999999999999E-2"/>
    <n v="1"/>
    <n v="108"/>
    <n v="109"/>
  </r>
  <r>
    <d v="2011-02-03T00:00:00"/>
    <s v="Thu"/>
    <n v="21"/>
    <b v="0"/>
    <n v="4"/>
    <n v="1"/>
    <s v="clear"/>
    <n v="0.18"/>
    <s v="moderate"/>
    <n v="0.21210000000000001"/>
    <n v="0.55000000000000004"/>
    <x v="1"/>
    <n v="0.1045"/>
    <n v="1"/>
    <n v="53"/>
    <n v="54"/>
  </r>
  <r>
    <d v="2011-02-03T00:00:00"/>
    <s v="Thu"/>
    <n v="22"/>
    <b v="0"/>
    <n v="4"/>
    <n v="1"/>
    <s v="clear"/>
    <n v="0.18"/>
    <s v="moderate"/>
    <n v="0.21210000000000001"/>
    <n v="0.51"/>
    <x v="1"/>
    <n v="8.9599999999999999E-2"/>
    <n v="2"/>
    <n v="39"/>
    <n v="41"/>
  </r>
  <r>
    <d v="2011-02-03T00:00:00"/>
    <s v="Thu"/>
    <n v="23"/>
    <b v="0"/>
    <n v="4"/>
    <n v="1"/>
    <s v="clear"/>
    <n v="0.2"/>
    <s v="moderate"/>
    <n v="0.2273"/>
    <n v="0.47"/>
    <x v="1"/>
    <n v="0.1045"/>
    <n v="4"/>
    <n v="34"/>
    <n v="38"/>
  </r>
  <r>
    <d v="2011-02-04T00:00:00"/>
    <s v="Fri"/>
    <n v="0"/>
    <b v="0"/>
    <n v="5"/>
    <n v="2"/>
    <s v="cloudy/mist"/>
    <n v="0.2"/>
    <s v="moderate"/>
    <n v="0.2576"/>
    <n v="0.44"/>
    <x v="2"/>
    <n v="0"/>
    <n v="3"/>
    <n v="10"/>
    <n v="13"/>
  </r>
  <r>
    <d v="2011-02-04T00:00:00"/>
    <s v="Fri"/>
    <n v="1"/>
    <b v="0"/>
    <n v="5"/>
    <n v="2"/>
    <s v="cloudy/mist"/>
    <n v="0.16"/>
    <s v="cold"/>
    <n v="0.2273"/>
    <n v="0.59"/>
    <x v="1"/>
    <n v="0"/>
    <n v="0"/>
    <n v="7"/>
    <n v="7"/>
  </r>
  <r>
    <d v="2011-02-04T00:00:00"/>
    <s v="Fri"/>
    <n v="2"/>
    <b v="0"/>
    <n v="5"/>
    <n v="2"/>
    <s v="cloudy/mist"/>
    <n v="0.14000000000000001"/>
    <s v="cold"/>
    <n v="0.16669999999999999"/>
    <n v="0.63"/>
    <x v="1"/>
    <n v="0.1045"/>
    <n v="0"/>
    <n v="1"/>
    <n v="1"/>
  </r>
  <r>
    <d v="2011-02-04T00:00:00"/>
    <s v="Fri"/>
    <n v="3"/>
    <b v="0"/>
    <n v="5"/>
    <n v="2"/>
    <s v="cloudy/mist"/>
    <n v="0.14000000000000001"/>
    <s v="cold"/>
    <n v="0.16669999999999999"/>
    <n v="0.63"/>
    <x v="1"/>
    <n v="0.1045"/>
    <n v="0"/>
    <n v="1"/>
    <n v="1"/>
  </r>
  <r>
    <d v="2011-02-04T00:00:00"/>
    <s v="Fri"/>
    <n v="5"/>
    <b v="0"/>
    <n v="5"/>
    <n v="2"/>
    <s v="cloudy/mist"/>
    <n v="0.14000000000000001"/>
    <s v="cold"/>
    <n v="0.1515"/>
    <n v="0.63"/>
    <x v="1"/>
    <n v="0.1343"/>
    <n v="0"/>
    <n v="7"/>
    <n v="7"/>
  </r>
  <r>
    <d v="2011-02-04T00:00:00"/>
    <s v="Fri"/>
    <n v="6"/>
    <b v="0"/>
    <n v="5"/>
    <n v="2"/>
    <s v="cloudy/mist"/>
    <n v="0.16"/>
    <s v="cold"/>
    <n v="0.2273"/>
    <n v="0.55000000000000004"/>
    <x v="1"/>
    <n v="0"/>
    <n v="2"/>
    <n v="26"/>
    <n v="28"/>
  </r>
  <r>
    <d v="2011-02-04T00:00:00"/>
    <s v="Fri"/>
    <n v="7"/>
    <b v="0"/>
    <n v="5"/>
    <n v="1"/>
    <s v="clear"/>
    <n v="0.14000000000000001"/>
    <s v="cold"/>
    <n v="0.21210000000000001"/>
    <n v="0.59"/>
    <x v="1"/>
    <n v="0"/>
    <n v="0"/>
    <n v="87"/>
    <n v="87"/>
  </r>
  <r>
    <d v="2011-02-04T00:00:00"/>
    <s v="Fri"/>
    <n v="8"/>
    <b v="0"/>
    <n v="5"/>
    <n v="1"/>
    <s v="clear"/>
    <n v="0.14000000000000001"/>
    <s v="cold"/>
    <n v="0.1515"/>
    <n v="0.74"/>
    <x v="0"/>
    <n v="0.1343"/>
    <n v="3"/>
    <n v="217"/>
    <n v="220"/>
  </r>
  <r>
    <d v="2011-02-04T00:00:00"/>
    <s v="Fri"/>
    <n v="9"/>
    <b v="0"/>
    <n v="5"/>
    <n v="2"/>
    <s v="cloudy/mist"/>
    <n v="0.16"/>
    <s v="cold"/>
    <n v="0.18179999999999999"/>
    <n v="0.8"/>
    <x v="0"/>
    <n v="0.1343"/>
    <n v="3"/>
    <n v="124"/>
    <n v="127"/>
  </r>
  <r>
    <d v="2011-02-04T00:00:00"/>
    <s v="Fri"/>
    <n v="10"/>
    <b v="0"/>
    <n v="5"/>
    <n v="2"/>
    <s v="cloudy/mist"/>
    <n v="0.2"/>
    <s v="moderate"/>
    <n v="0.21210000000000001"/>
    <n v="0.51"/>
    <x v="1"/>
    <n v="0.1343"/>
    <n v="5"/>
    <n v="46"/>
    <n v="51"/>
  </r>
  <r>
    <d v="2011-02-04T00:00:00"/>
    <s v="Fri"/>
    <n v="11"/>
    <b v="0"/>
    <n v="5"/>
    <n v="1"/>
    <s v="clear"/>
    <n v="0.22"/>
    <s v="moderate"/>
    <n v="0.2273"/>
    <n v="0.51"/>
    <x v="1"/>
    <n v="0.16420000000000001"/>
    <n v="3"/>
    <n v="61"/>
    <n v="64"/>
  </r>
  <r>
    <d v="2011-02-04T00:00:00"/>
    <s v="Fri"/>
    <n v="12"/>
    <b v="0"/>
    <n v="5"/>
    <n v="2"/>
    <s v="cloudy/mist"/>
    <n v="0.24"/>
    <s v="hot"/>
    <n v="0.2424"/>
    <n v="0.48"/>
    <x v="1"/>
    <n v="0.16420000000000001"/>
    <n v="8"/>
    <n v="78"/>
    <n v="86"/>
  </r>
  <r>
    <d v="2011-02-04T00:00:00"/>
    <s v="Fri"/>
    <n v="13"/>
    <b v="0"/>
    <n v="5"/>
    <n v="2"/>
    <s v="cloudy/mist"/>
    <n v="0.26"/>
    <s v="hot"/>
    <n v="0.2576"/>
    <n v="0.5"/>
    <x v="1"/>
    <n v="0.22389999999999999"/>
    <n v="9"/>
    <n v="73"/>
    <n v="82"/>
  </r>
  <r>
    <d v="2011-02-04T00:00:00"/>
    <s v="Fri"/>
    <n v="14"/>
    <b v="0"/>
    <n v="5"/>
    <n v="2"/>
    <s v="cloudy/mist"/>
    <n v="0.28000000000000003"/>
    <s v="hot"/>
    <n v="0.2727"/>
    <n v="0.45"/>
    <x v="1"/>
    <n v="0.16420000000000001"/>
    <n v="15"/>
    <n v="76"/>
    <n v="91"/>
  </r>
  <r>
    <d v="2011-02-04T00:00:00"/>
    <s v="Fri"/>
    <n v="15"/>
    <b v="0"/>
    <n v="5"/>
    <n v="2"/>
    <s v="cloudy/mist"/>
    <n v="0.28000000000000003"/>
    <s v="hot"/>
    <n v="0.2727"/>
    <n v="0.48"/>
    <x v="1"/>
    <n v="0.25369999999999998"/>
    <n v="9"/>
    <n v="81"/>
    <n v="90"/>
  </r>
  <r>
    <d v="2011-02-04T00:00:00"/>
    <s v="Fri"/>
    <n v="16"/>
    <b v="0"/>
    <n v="5"/>
    <n v="2"/>
    <s v="cloudy/mist"/>
    <n v="0.3"/>
    <s v="hot"/>
    <n v="0.28789999999999999"/>
    <n v="0.42"/>
    <x v="2"/>
    <n v="0.22389999999999999"/>
    <n v="8"/>
    <n v="91"/>
    <n v="99"/>
  </r>
  <r>
    <d v="2011-02-04T00:00:00"/>
    <s v="Fri"/>
    <n v="17"/>
    <b v="0"/>
    <n v="5"/>
    <n v="2"/>
    <s v="cloudy/mist"/>
    <n v="0.26"/>
    <s v="hot"/>
    <n v="0.2727"/>
    <n v="0.56000000000000005"/>
    <x v="1"/>
    <n v="0.1343"/>
    <n v="10"/>
    <n v="195"/>
    <n v="205"/>
  </r>
  <r>
    <d v="2011-02-04T00:00:00"/>
    <s v="Fri"/>
    <n v="18"/>
    <b v="0"/>
    <n v="5"/>
    <n v="2"/>
    <s v="cloudy/mist"/>
    <n v="0.24"/>
    <s v="hot"/>
    <n v="0.2576"/>
    <n v="0.6"/>
    <x v="1"/>
    <n v="0.1045"/>
    <n v="3"/>
    <n v="152"/>
    <n v="155"/>
  </r>
  <r>
    <d v="2011-02-04T00:00:00"/>
    <s v="Fri"/>
    <n v="19"/>
    <b v="0"/>
    <n v="5"/>
    <n v="2"/>
    <s v="cloudy/mist"/>
    <n v="0.24"/>
    <s v="hot"/>
    <n v="0.2424"/>
    <n v="0.65"/>
    <x v="1"/>
    <n v="0.1343"/>
    <n v="1"/>
    <n v="102"/>
    <n v="103"/>
  </r>
  <r>
    <d v="2011-02-04T00:00:00"/>
    <s v="Fri"/>
    <n v="20"/>
    <b v="0"/>
    <n v="5"/>
    <n v="2"/>
    <s v="cloudy/mist"/>
    <n v="0.24"/>
    <s v="hot"/>
    <n v="0.2424"/>
    <n v="0.65"/>
    <x v="1"/>
    <n v="0.16420000000000001"/>
    <n v="2"/>
    <n v="69"/>
    <n v="71"/>
  </r>
  <r>
    <d v="2011-02-04T00:00:00"/>
    <s v="Fri"/>
    <n v="21"/>
    <b v="0"/>
    <n v="5"/>
    <n v="2"/>
    <s v="cloudy/mist"/>
    <n v="0.24"/>
    <s v="hot"/>
    <n v="0.2424"/>
    <n v="0.7"/>
    <x v="0"/>
    <n v="0.16420000000000001"/>
    <n v="2"/>
    <n v="41"/>
    <n v="43"/>
  </r>
  <r>
    <d v="2011-02-04T00:00:00"/>
    <s v="Fri"/>
    <n v="22"/>
    <b v="0"/>
    <n v="5"/>
    <n v="2"/>
    <s v="cloudy/mist"/>
    <n v="0.24"/>
    <s v="hot"/>
    <n v="0.2424"/>
    <n v="0.65"/>
    <x v="1"/>
    <n v="0.16420000000000001"/>
    <n v="1"/>
    <n v="45"/>
    <n v="46"/>
  </r>
  <r>
    <d v="2011-02-04T00:00:00"/>
    <s v="Fri"/>
    <n v="23"/>
    <b v="0"/>
    <n v="5"/>
    <n v="2"/>
    <s v="cloudy/mist"/>
    <n v="0.24"/>
    <s v="hot"/>
    <n v="0.2424"/>
    <n v="0.7"/>
    <x v="0"/>
    <n v="0.1343"/>
    <n v="1"/>
    <n v="30"/>
    <n v="31"/>
  </r>
  <r>
    <d v="2011-02-05T00:00:00"/>
    <s v="Sat"/>
    <n v="0"/>
    <b v="0"/>
    <n v="6"/>
    <n v="2"/>
    <s v="cloudy/mist"/>
    <n v="0.24"/>
    <s v="hot"/>
    <n v="0.2424"/>
    <n v="0.7"/>
    <x v="0"/>
    <n v="0.16420000000000001"/>
    <n v="3"/>
    <n v="36"/>
    <n v="39"/>
  </r>
  <r>
    <d v="2011-02-05T00:00:00"/>
    <s v="Sat"/>
    <n v="1"/>
    <b v="0"/>
    <n v="6"/>
    <n v="2"/>
    <s v="cloudy/mist"/>
    <n v="0.24"/>
    <s v="hot"/>
    <n v="0.2424"/>
    <n v="0.65"/>
    <x v="1"/>
    <n v="0.16420000000000001"/>
    <n v="1"/>
    <n v="17"/>
    <n v="18"/>
  </r>
  <r>
    <d v="2011-02-05T00:00:00"/>
    <s v="Sat"/>
    <n v="2"/>
    <b v="0"/>
    <n v="6"/>
    <n v="2"/>
    <s v="cloudy/mist"/>
    <n v="0.24"/>
    <s v="hot"/>
    <n v="0.2424"/>
    <n v="0.75"/>
    <x v="0"/>
    <n v="0.16420000000000001"/>
    <n v="5"/>
    <n v="12"/>
    <n v="17"/>
  </r>
  <r>
    <d v="2011-02-05T00:00:00"/>
    <s v="Sat"/>
    <n v="3"/>
    <b v="0"/>
    <n v="6"/>
    <n v="2"/>
    <s v="cloudy/mist"/>
    <n v="0.24"/>
    <s v="hot"/>
    <n v="0.2424"/>
    <n v="0.75"/>
    <x v="0"/>
    <n v="0.16420000000000001"/>
    <n v="1"/>
    <n v="10"/>
    <n v="11"/>
  </r>
  <r>
    <d v="2011-02-05T00:00:00"/>
    <s v="Sat"/>
    <n v="4"/>
    <b v="0"/>
    <n v="6"/>
    <n v="3"/>
    <s v="light rain"/>
    <n v="0.22"/>
    <s v="moderate"/>
    <n v="0.2273"/>
    <n v="0.93"/>
    <x v="0"/>
    <n v="0.1343"/>
    <n v="0"/>
    <n v="8"/>
    <n v="8"/>
  </r>
  <r>
    <d v="2011-02-05T00:00:00"/>
    <s v="Sat"/>
    <n v="5"/>
    <b v="0"/>
    <n v="6"/>
    <n v="3"/>
    <s v="light rain"/>
    <n v="0.2"/>
    <s v="moderate"/>
    <n v="0.2273"/>
    <n v="1"/>
    <x v="0"/>
    <n v="8.9599999999999999E-2"/>
    <n v="0"/>
    <n v="9"/>
    <n v="9"/>
  </r>
  <r>
    <d v="2011-02-05T00:00:00"/>
    <s v="Sat"/>
    <n v="6"/>
    <b v="0"/>
    <n v="6"/>
    <n v="3"/>
    <s v="light rain"/>
    <n v="0.2"/>
    <s v="moderate"/>
    <n v="0.2576"/>
    <n v="1"/>
    <x v="0"/>
    <n v="0"/>
    <n v="0"/>
    <n v="4"/>
    <n v="4"/>
  </r>
  <r>
    <d v="2011-02-05T00:00:00"/>
    <s v="Sat"/>
    <n v="7"/>
    <b v="0"/>
    <n v="6"/>
    <n v="3"/>
    <s v="light rain"/>
    <n v="0.22"/>
    <s v="moderate"/>
    <n v="0.2576"/>
    <n v="0.93"/>
    <x v="0"/>
    <n v="8.9599999999999999E-2"/>
    <n v="0"/>
    <n v="4"/>
    <n v="4"/>
  </r>
  <r>
    <d v="2011-02-05T00:00:00"/>
    <s v="Sat"/>
    <n v="8"/>
    <b v="0"/>
    <n v="6"/>
    <n v="3"/>
    <s v="light rain"/>
    <n v="0.2"/>
    <s v="moderate"/>
    <n v="0.2273"/>
    <n v="1"/>
    <x v="0"/>
    <n v="8.9599999999999999E-2"/>
    <n v="0"/>
    <n v="10"/>
    <n v="10"/>
  </r>
  <r>
    <d v="2011-02-05T00:00:00"/>
    <s v="Sat"/>
    <n v="9"/>
    <b v="0"/>
    <n v="6"/>
    <n v="3"/>
    <s v="light rain"/>
    <n v="0.2"/>
    <s v="moderate"/>
    <n v="0.2273"/>
    <n v="1"/>
    <x v="0"/>
    <n v="8.9599999999999999E-2"/>
    <n v="3"/>
    <n v="17"/>
    <n v="20"/>
  </r>
  <r>
    <d v="2011-02-05T00:00:00"/>
    <s v="Sat"/>
    <n v="10"/>
    <b v="0"/>
    <n v="6"/>
    <n v="3"/>
    <s v="light rain"/>
    <n v="0.2"/>
    <s v="moderate"/>
    <n v="0.21210000000000001"/>
    <n v="1"/>
    <x v="0"/>
    <n v="0.1343"/>
    <n v="3"/>
    <n v="31"/>
    <n v="34"/>
  </r>
  <r>
    <d v="2011-02-05T00:00:00"/>
    <s v="Sat"/>
    <n v="11"/>
    <b v="0"/>
    <n v="6"/>
    <n v="3"/>
    <s v="light rain"/>
    <n v="0.22"/>
    <s v="moderate"/>
    <n v="0.2273"/>
    <n v="1"/>
    <x v="0"/>
    <n v="0.1343"/>
    <n v="1"/>
    <n v="46"/>
    <n v="47"/>
  </r>
  <r>
    <d v="2011-02-05T00:00:00"/>
    <s v="Sat"/>
    <n v="12"/>
    <b v="0"/>
    <n v="6"/>
    <n v="3"/>
    <s v="light rain"/>
    <n v="0.22"/>
    <s v="moderate"/>
    <n v="0.2273"/>
    <n v="1"/>
    <x v="0"/>
    <n v="0.16420000000000001"/>
    <n v="10"/>
    <n v="42"/>
    <n v="52"/>
  </r>
  <r>
    <d v="2011-02-05T00:00:00"/>
    <s v="Sat"/>
    <n v="13"/>
    <b v="0"/>
    <n v="6"/>
    <n v="3"/>
    <s v="light rain"/>
    <n v="0.22"/>
    <s v="moderate"/>
    <n v="0.2273"/>
    <n v="1"/>
    <x v="0"/>
    <n v="0.16420000000000001"/>
    <n v="10"/>
    <n v="62"/>
    <n v="72"/>
  </r>
  <r>
    <d v="2011-02-05T00:00:00"/>
    <s v="Sat"/>
    <n v="14"/>
    <b v="0"/>
    <n v="6"/>
    <n v="3"/>
    <s v="light rain"/>
    <n v="0.22"/>
    <s v="moderate"/>
    <n v="0.2727"/>
    <n v="1"/>
    <x v="0"/>
    <n v="0"/>
    <n v="5"/>
    <n v="50"/>
    <n v="55"/>
  </r>
  <r>
    <d v="2011-02-05T00:00:00"/>
    <s v="Sat"/>
    <n v="15"/>
    <b v="0"/>
    <n v="6"/>
    <n v="3"/>
    <s v="light rain"/>
    <n v="0.22"/>
    <s v="moderate"/>
    <n v="0.2727"/>
    <n v="1"/>
    <x v="0"/>
    <n v="0"/>
    <n v="11"/>
    <n v="49"/>
    <n v="60"/>
  </r>
  <r>
    <d v="2011-02-05T00:00:00"/>
    <s v="Sat"/>
    <n v="16"/>
    <b v="0"/>
    <n v="6"/>
    <n v="3"/>
    <s v="light rain"/>
    <n v="0.22"/>
    <s v="moderate"/>
    <n v="0.2273"/>
    <n v="1"/>
    <x v="0"/>
    <n v="0.1343"/>
    <n v="8"/>
    <n v="63"/>
    <n v="71"/>
  </r>
  <r>
    <d v="2011-02-05T00:00:00"/>
    <s v="Sat"/>
    <n v="17"/>
    <b v="0"/>
    <n v="6"/>
    <n v="2"/>
    <s v="cloudy/mist"/>
    <n v="0.24"/>
    <s v="hot"/>
    <n v="0.21210000000000001"/>
    <n v="1"/>
    <x v="0"/>
    <n v="0.28360000000000002"/>
    <n v="14"/>
    <n v="64"/>
    <n v="78"/>
  </r>
  <r>
    <d v="2011-02-05T00:00:00"/>
    <s v="Sat"/>
    <n v="18"/>
    <b v="0"/>
    <n v="6"/>
    <n v="2"/>
    <s v="cloudy/mist"/>
    <n v="0.28000000000000003"/>
    <s v="hot"/>
    <n v="0.2424"/>
    <n v="0.93"/>
    <x v="0"/>
    <n v="0.44779999999999998"/>
    <n v="2"/>
    <n v="81"/>
    <n v="83"/>
  </r>
  <r>
    <d v="2011-02-05T00:00:00"/>
    <s v="Sat"/>
    <n v="19"/>
    <b v="0"/>
    <n v="6"/>
    <n v="2"/>
    <s v="cloudy/mist"/>
    <n v="0.28000000000000003"/>
    <s v="hot"/>
    <n v="0.2424"/>
    <n v="0.93"/>
    <x v="0"/>
    <n v="0.44779999999999998"/>
    <n v="6"/>
    <n v="78"/>
    <n v="84"/>
  </r>
  <r>
    <d v="2011-02-05T00:00:00"/>
    <s v="Sat"/>
    <n v="20"/>
    <b v="0"/>
    <n v="6"/>
    <n v="1"/>
    <s v="clear"/>
    <n v="0.3"/>
    <s v="hot"/>
    <n v="0.28789999999999999"/>
    <n v="0.87"/>
    <x v="0"/>
    <n v="0.25369999999999998"/>
    <n v="5"/>
    <n v="64"/>
    <n v="69"/>
  </r>
  <r>
    <d v="2011-02-05T00:00:00"/>
    <s v="Sat"/>
    <n v="21"/>
    <b v="0"/>
    <n v="6"/>
    <n v="1"/>
    <s v="clear"/>
    <n v="0.26"/>
    <s v="hot"/>
    <n v="0.2576"/>
    <n v="1"/>
    <x v="0"/>
    <n v="0.19400000000000001"/>
    <n v="3"/>
    <n v="53"/>
    <n v="56"/>
  </r>
  <r>
    <d v="2011-02-05T00:00:00"/>
    <s v="Sat"/>
    <n v="22"/>
    <b v="0"/>
    <n v="6"/>
    <n v="1"/>
    <s v="clear"/>
    <n v="0.26"/>
    <s v="hot"/>
    <n v="0.2727"/>
    <n v="0.93"/>
    <x v="0"/>
    <n v="0.1343"/>
    <n v="2"/>
    <n v="43"/>
    <n v="45"/>
  </r>
  <r>
    <d v="2011-02-05T00:00:00"/>
    <s v="Sat"/>
    <n v="23"/>
    <b v="0"/>
    <n v="6"/>
    <n v="1"/>
    <s v="clear"/>
    <n v="0.26"/>
    <s v="hot"/>
    <n v="0.2576"/>
    <n v="0.93"/>
    <x v="0"/>
    <n v="0.22389999999999999"/>
    <n v="7"/>
    <n v="52"/>
    <n v="59"/>
  </r>
  <r>
    <d v="2011-02-06T00:00:00"/>
    <s v="Sun"/>
    <n v="0"/>
    <b v="0"/>
    <n v="0"/>
    <n v="1"/>
    <s v="clear"/>
    <n v="0.26"/>
    <s v="hot"/>
    <n v="0.2576"/>
    <n v="0.7"/>
    <x v="0"/>
    <n v="0.19400000000000001"/>
    <n v="2"/>
    <n v="37"/>
    <n v="39"/>
  </r>
  <r>
    <d v="2011-02-06T00:00:00"/>
    <s v="Sun"/>
    <n v="1"/>
    <b v="0"/>
    <n v="0"/>
    <n v="1"/>
    <s v="clear"/>
    <n v="0.26"/>
    <s v="hot"/>
    <n v="0.2273"/>
    <n v="0.65"/>
    <x v="1"/>
    <n v="0.41789999999999999"/>
    <n v="4"/>
    <n v="40"/>
    <n v="44"/>
  </r>
  <r>
    <d v="2011-02-06T00:00:00"/>
    <s v="Sun"/>
    <n v="2"/>
    <b v="0"/>
    <n v="0"/>
    <n v="1"/>
    <s v="clear"/>
    <n v="0.26"/>
    <s v="hot"/>
    <n v="0.2273"/>
    <n v="0.6"/>
    <x v="1"/>
    <n v="0.32840000000000003"/>
    <n v="0"/>
    <n v="20"/>
    <n v="20"/>
  </r>
  <r>
    <d v="2011-02-06T00:00:00"/>
    <s v="Sun"/>
    <n v="3"/>
    <b v="0"/>
    <n v="0"/>
    <n v="1"/>
    <s v="clear"/>
    <n v="0.26"/>
    <s v="hot"/>
    <n v="0.28789999999999999"/>
    <n v="0.6"/>
    <x v="1"/>
    <n v="8.9599999999999999E-2"/>
    <n v="3"/>
    <n v="10"/>
    <n v="13"/>
  </r>
  <r>
    <d v="2011-02-06T00:00:00"/>
    <s v="Sun"/>
    <n v="4"/>
    <b v="0"/>
    <n v="0"/>
    <n v="1"/>
    <s v="clear"/>
    <n v="0.26"/>
    <s v="hot"/>
    <n v="0.2273"/>
    <n v="0.6"/>
    <x v="1"/>
    <n v="0.35820000000000002"/>
    <n v="0"/>
    <n v="2"/>
    <n v="2"/>
  </r>
  <r>
    <d v="2011-02-06T00:00:00"/>
    <s v="Sun"/>
    <n v="5"/>
    <b v="0"/>
    <n v="0"/>
    <n v="1"/>
    <s v="clear"/>
    <n v="0.26"/>
    <s v="hot"/>
    <n v="0.2576"/>
    <n v="0.6"/>
    <x v="1"/>
    <n v="0.22389999999999999"/>
    <n v="0"/>
    <n v="1"/>
    <n v="1"/>
  </r>
  <r>
    <d v="2011-02-06T00:00:00"/>
    <s v="Sun"/>
    <n v="6"/>
    <b v="0"/>
    <n v="0"/>
    <n v="1"/>
    <s v="clear"/>
    <n v="0.26"/>
    <s v="hot"/>
    <n v="0.2576"/>
    <n v="0.6"/>
    <x v="1"/>
    <n v="0.22389999999999999"/>
    <n v="0"/>
    <n v="1"/>
    <n v="1"/>
  </r>
  <r>
    <d v="2011-02-06T00:00:00"/>
    <s v="Sun"/>
    <n v="7"/>
    <b v="0"/>
    <n v="0"/>
    <n v="1"/>
    <s v="clear"/>
    <n v="0.24"/>
    <s v="hot"/>
    <n v="0.2424"/>
    <n v="0.65"/>
    <x v="1"/>
    <n v="0.16420000000000001"/>
    <n v="0"/>
    <n v="8"/>
    <n v="8"/>
  </r>
  <r>
    <d v="2011-02-06T00:00:00"/>
    <s v="Sun"/>
    <n v="8"/>
    <b v="0"/>
    <n v="0"/>
    <n v="1"/>
    <s v="clear"/>
    <n v="0.24"/>
    <s v="hot"/>
    <n v="0.2576"/>
    <n v="0.65"/>
    <x v="1"/>
    <n v="0.1045"/>
    <n v="2"/>
    <n v="21"/>
    <n v="23"/>
  </r>
  <r>
    <d v="2011-02-06T00:00:00"/>
    <s v="Sun"/>
    <n v="9"/>
    <b v="0"/>
    <n v="0"/>
    <n v="1"/>
    <s v="clear"/>
    <n v="0.28000000000000003"/>
    <s v="hot"/>
    <n v="0.28789999999999999"/>
    <n v="0.56000000000000005"/>
    <x v="1"/>
    <n v="0.1045"/>
    <n v="7"/>
    <n v="38"/>
    <n v="45"/>
  </r>
  <r>
    <d v="2011-02-06T00:00:00"/>
    <s v="Sun"/>
    <n v="10"/>
    <b v="0"/>
    <n v="0"/>
    <n v="1"/>
    <s v="clear"/>
    <n v="0.3"/>
    <s v="hot"/>
    <n v="0.28789999999999999"/>
    <n v="0.52"/>
    <x v="1"/>
    <n v="0.25369999999999998"/>
    <n v="15"/>
    <n v="74"/>
    <n v="89"/>
  </r>
  <r>
    <d v="2011-02-06T00:00:00"/>
    <s v="Sun"/>
    <n v="11"/>
    <b v="0"/>
    <n v="0"/>
    <n v="1"/>
    <s v="clear"/>
    <n v="0.32"/>
    <s v="hot"/>
    <n v="0.30299999999999999"/>
    <n v="0.49"/>
    <x v="1"/>
    <n v="0.25369999999999998"/>
    <n v="28"/>
    <n v="89"/>
    <n v="117"/>
  </r>
  <r>
    <d v="2011-02-06T00:00:00"/>
    <s v="Sun"/>
    <n v="12"/>
    <b v="0"/>
    <n v="0"/>
    <n v="1"/>
    <s v="clear"/>
    <n v="0.34"/>
    <s v="hot"/>
    <n v="0.33329999999999999"/>
    <n v="0.46"/>
    <x v="1"/>
    <n v="0"/>
    <n v="48"/>
    <n v="126"/>
    <n v="174"/>
  </r>
  <r>
    <d v="2011-02-06T00:00:00"/>
    <s v="Sun"/>
    <n v="13"/>
    <b v="0"/>
    <n v="0"/>
    <n v="1"/>
    <s v="clear"/>
    <n v="0.34"/>
    <s v="hot"/>
    <n v="0.36359999999999998"/>
    <n v="0.46"/>
    <x v="1"/>
    <n v="0"/>
    <n v="47"/>
    <n v="135"/>
    <n v="182"/>
  </r>
  <r>
    <d v="2011-02-06T00:00:00"/>
    <s v="Sun"/>
    <n v="14"/>
    <b v="0"/>
    <n v="0"/>
    <n v="1"/>
    <s v="clear"/>
    <n v="0.34"/>
    <s v="hot"/>
    <n v="0.34849999999999998"/>
    <n v="0.46"/>
    <x v="1"/>
    <n v="8.9599999999999999E-2"/>
    <n v="47"/>
    <n v="114"/>
    <n v="161"/>
  </r>
  <r>
    <d v="2011-02-06T00:00:00"/>
    <s v="Sun"/>
    <n v="15"/>
    <b v="0"/>
    <n v="0"/>
    <n v="1"/>
    <s v="clear"/>
    <n v="0.34"/>
    <s v="hot"/>
    <n v="0.34849999999999998"/>
    <n v="0.46"/>
    <x v="1"/>
    <n v="8.9599999999999999E-2"/>
    <n v="52"/>
    <n v="130"/>
    <n v="182"/>
  </r>
  <r>
    <d v="2011-02-06T00:00:00"/>
    <s v="Sun"/>
    <n v="16"/>
    <b v="0"/>
    <n v="0"/>
    <n v="1"/>
    <s v="clear"/>
    <n v="0.34"/>
    <s v="hot"/>
    <n v="0.34849999999999998"/>
    <n v="0.49"/>
    <x v="1"/>
    <n v="0.1045"/>
    <n v="42"/>
    <n v="115"/>
    <n v="157"/>
  </r>
  <r>
    <d v="2011-02-06T00:00:00"/>
    <s v="Sun"/>
    <n v="17"/>
    <b v="0"/>
    <n v="0"/>
    <n v="1"/>
    <s v="clear"/>
    <n v="0.34"/>
    <s v="hot"/>
    <n v="0.36359999999999998"/>
    <n v="0.46"/>
    <x v="1"/>
    <n v="0"/>
    <n v="24"/>
    <n v="97"/>
    <n v="121"/>
  </r>
  <r>
    <d v="2011-02-06T00:00:00"/>
    <s v="Sun"/>
    <n v="18"/>
    <b v="0"/>
    <n v="0"/>
    <n v="1"/>
    <s v="clear"/>
    <n v="0.3"/>
    <s v="hot"/>
    <n v="0.30299999999999999"/>
    <n v="0.56000000000000005"/>
    <x v="1"/>
    <n v="0.16420000000000001"/>
    <n v="13"/>
    <n v="65"/>
    <n v="78"/>
  </r>
  <r>
    <d v="2011-02-06T00:00:00"/>
    <s v="Sun"/>
    <n v="19"/>
    <b v="0"/>
    <n v="0"/>
    <n v="1"/>
    <s v="clear"/>
    <n v="0.28000000000000003"/>
    <s v="hot"/>
    <n v="0.28789999999999999"/>
    <n v="0.61"/>
    <x v="1"/>
    <n v="0.1343"/>
    <n v="1"/>
    <n v="20"/>
    <n v="21"/>
  </r>
  <r>
    <d v="2011-02-06T00:00:00"/>
    <s v="Sun"/>
    <n v="20"/>
    <b v="0"/>
    <n v="0"/>
    <n v="1"/>
    <s v="clear"/>
    <n v="0.28000000000000003"/>
    <s v="hot"/>
    <n v="0.28789999999999999"/>
    <n v="0.61"/>
    <x v="1"/>
    <n v="0.1045"/>
    <n v="5"/>
    <n v="21"/>
    <n v="26"/>
  </r>
  <r>
    <d v="2011-02-06T00:00:00"/>
    <s v="Sun"/>
    <n v="21"/>
    <b v="0"/>
    <n v="0"/>
    <n v="1"/>
    <s v="clear"/>
    <n v="0.26"/>
    <s v="hot"/>
    <n v="0.30299999999999999"/>
    <n v="0.6"/>
    <x v="1"/>
    <n v="0"/>
    <n v="5"/>
    <n v="22"/>
    <n v="27"/>
  </r>
  <r>
    <d v="2011-02-06T00:00:00"/>
    <s v="Sun"/>
    <n v="22"/>
    <b v="0"/>
    <n v="0"/>
    <n v="1"/>
    <s v="clear"/>
    <n v="0.26"/>
    <s v="hot"/>
    <n v="0.30299999999999999"/>
    <n v="0.6"/>
    <x v="1"/>
    <n v="0"/>
    <n v="5"/>
    <n v="57"/>
    <n v="62"/>
  </r>
  <r>
    <d v="2011-02-06T00:00:00"/>
    <s v="Sun"/>
    <n v="23"/>
    <b v="0"/>
    <n v="0"/>
    <n v="1"/>
    <s v="clear"/>
    <n v="0.24"/>
    <s v="hot"/>
    <n v="0.28789999999999999"/>
    <n v="0.65"/>
    <x v="1"/>
    <n v="0"/>
    <n v="4"/>
    <n v="26"/>
    <n v="30"/>
  </r>
  <r>
    <d v="2011-02-07T00:00:00"/>
    <s v="Mon"/>
    <n v="0"/>
    <b v="0"/>
    <n v="1"/>
    <n v="1"/>
    <s v="clear"/>
    <n v="0.24"/>
    <s v="hot"/>
    <n v="0.28789999999999999"/>
    <n v="0.65"/>
    <x v="1"/>
    <n v="0"/>
    <n v="1"/>
    <n v="14"/>
    <n v="15"/>
  </r>
  <r>
    <d v="2011-02-07T00:00:00"/>
    <s v="Mon"/>
    <n v="1"/>
    <b v="0"/>
    <n v="1"/>
    <n v="1"/>
    <s v="clear"/>
    <n v="0.22"/>
    <s v="moderate"/>
    <n v="0.2727"/>
    <n v="0.75"/>
    <x v="0"/>
    <n v="0"/>
    <n v="1"/>
    <n v="4"/>
    <n v="5"/>
  </r>
  <r>
    <d v="2011-02-07T00:00:00"/>
    <s v="Mon"/>
    <n v="2"/>
    <b v="0"/>
    <n v="1"/>
    <n v="1"/>
    <s v="clear"/>
    <n v="0.2"/>
    <s v="moderate"/>
    <n v="0.2576"/>
    <n v="0.8"/>
    <x v="0"/>
    <n v="0"/>
    <n v="0"/>
    <n v="3"/>
    <n v="3"/>
  </r>
  <r>
    <d v="2011-02-07T00:00:00"/>
    <s v="Mon"/>
    <n v="3"/>
    <b v="0"/>
    <n v="1"/>
    <n v="1"/>
    <s v="clear"/>
    <n v="0.2"/>
    <s v="moderate"/>
    <n v="0.2576"/>
    <n v="0.86"/>
    <x v="0"/>
    <n v="0"/>
    <n v="0"/>
    <n v="1"/>
    <n v="1"/>
  </r>
  <r>
    <d v="2011-02-07T00:00:00"/>
    <s v="Mon"/>
    <n v="4"/>
    <b v="0"/>
    <n v="1"/>
    <n v="1"/>
    <s v="clear"/>
    <n v="0.2"/>
    <s v="moderate"/>
    <n v="0.2576"/>
    <n v="0.86"/>
    <x v="0"/>
    <n v="0"/>
    <n v="1"/>
    <n v="1"/>
    <n v="2"/>
  </r>
  <r>
    <d v="2011-02-07T00:00:00"/>
    <s v="Mon"/>
    <n v="5"/>
    <b v="0"/>
    <n v="1"/>
    <n v="1"/>
    <s v="clear"/>
    <n v="0.2"/>
    <s v="moderate"/>
    <n v="0.2576"/>
    <n v="0.86"/>
    <x v="0"/>
    <n v="0"/>
    <n v="1"/>
    <n v="9"/>
    <n v="10"/>
  </r>
  <r>
    <d v="2011-02-07T00:00:00"/>
    <s v="Mon"/>
    <n v="6"/>
    <b v="0"/>
    <n v="1"/>
    <n v="1"/>
    <s v="clear"/>
    <n v="0.18"/>
    <s v="moderate"/>
    <n v="0.2424"/>
    <n v="0.93"/>
    <x v="0"/>
    <n v="0"/>
    <n v="1"/>
    <n v="29"/>
    <n v="30"/>
  </r>
  <r>
    <d v="2011-02-07T00:00:00"/>
    <s v="Mon"/>
    <n v="7"/>
    <b v="0"/>
    <n v="1"/>
    <n v="1"/>
    <s v="clear"/>
    <n v="0.18"/>
    <s v="moderate"/>
    <n v="0.2424"/>
    <n v="0.86"/>
    <x v="0"/>
    <n v="0"/>
    <n v="6"/>
    <n v="89"/>
    <n v="95"/>
  </r>
  <r>
    <d v="2011-02-07T00:00:00"/>
    <s v="Mon"/>
    <n v="8"/>
    <b v="0"/>
    <n v="1"/>
    <n v="2"/>
    <s v="cloudy/mist"/>
    <n v="0.16"/>
    <s v="cold"/>
    <n v="0.2273"/>
    <n v="1"/>
    <x v="0"/>
    <n v="0"/>
    <n v="7"/>
    <n v="223"/>
    <n v="230"/>
  </r>
  <r>
    <d v="2011-02-07T00:00:00"/>
    <s v="Mon"/>
    <n v="9"/>
    <b v="0"/>
    <n v="1"/>
    <n v="1"/>
    <s v="clear"/>
    <n v="0.22"/>
    <s v="moderate"/>
    <n v="0.2727"/>
    <n v="0.8"/>
    <x v="0"/>
    <n v="0"/>
    <n v="3"/>
    <n v="115"/>
    <n v="118"/>
  </r>
  <r>
    <d v="2011-02-07T00:00:00"/>
    <s v="Mon"/>
    <n v="10"/>
    <b v="0"/>
    <n v="1"/>
    <n v="1"/>
    <s v="clear"/>
    <n v="0.24"/>
    <s v="hot"/>
    <n v="0.2576"/>
    <n v="0.75"/>
    <x v="0"/>
    <n v="0.1045"/>
    <n v="6"/>
    <n v="49"/>
    <n v="55"/>
  </r>
  <r>
    <d v="2011-02-07T00:00:00"/>
    <s v="Mon"/>
    <n v="11"/>
    <b v="0"/>
    <n v="1"/>
    <n v="1"/>
    <s v="clear"/>
    <n v="0.3"/>
    <s v="hot"/>
    <n v="0.31819999999999998"/>
    <n v="0.65"/>
    <x v="1"/>
    <n v="8.9599999999999999E-2"/>
    <n v="11"/>
    <n v="36"/>
    <n v="47"/>
  </r>
  <r>
    <d v="2011-02-07T00:00:00"/>
    <s v="Mon"/>
    <n v="12"/>
    <b v="0"/>
    <n v="1"/>
    <n v="2"/>
    <s v="cloudy/mist"/>
    <n v="0.32"/>
    <s v="hot"/>
    <n v="0.34849999999999998"/>
    <n v="0.62"/>
    <x v="1"/>
    <n v="0"/>
    <n v="7"/>
    <n v="59"/>
    <n v="66"/>
  </r>
  <r>
    <d v="2011-02-07T00:00:00"/>
    <s v="Mon"/>
    <n v="13"/>
    <b v="0"/>
    <n v="1"/>
    <n v="2"/>
    <s v="cloudy/mist"/>
    <n v="0.36"/>
    <s v="hot"/>
    <n v="0.36359999999999998"/>
    <n v="0.56999999999999995"/>
    <x v="1"/>
    <n v="8.9599999999999999E-2"/>
    <n v="10"/>
    <n v="54"/>
    <n v="64"/>
  </r>
  <r>
    <d v="2011-02-07T00:00:00"/>
    <s v="Mon"/>
    <n v="14"/>
    <b v="0"/>
    <n v="1"/>
    <n v="2"/>
    <s v="cloudy/mist"/>
    <n v="0.36"/>
    <s v="hot"/>
    <n v="0.36359999999999998"/>
    <n v="0.56999999999999995"/>
    <x v="1"/>
    <n v="8.9599999999999999E-2"/>
    <n v="8"/>
    <n v="52"/>
    <n v="60"/>
  </r>
  <r>
    <d v="2011-02-07T00:00:00"/>
    <s v="Mon"/>
    <n v="15"/>
    <b v="0"/>
    <n v="1"/>
    <n v="2"/>
    <s v="cloudy/mist"/>
    <n v="0.38"/>
    <s v="hot"/>
    <n v="0.39389999999999997"/>
    <n v="0.54"/>
    <x v="1"/>
    <n v="8.9599999999999999E-2"/>
    <n v="4"/>
    <n v="46"/>
    <n v="50"/>
  </r>
  <r>
    <d v="2011-02-07T00:00:00"/>
    <s v="Mon"/>
    <n v="16"/>
    <b v="0"/>
    <n v="1"/>
    <n v="2"/>
    <s v="cloudy/mist"/>
    <n v="0.36"/>
    <s v="hot"/>
    <n v="0.34849999999999998"/>
    <n v="0.56999999999999995"/>
    <x v="1"/>
    <n v="0.1343"/>
    <n v="16"/>
    <n v="98"/>
    <n v="114"/>
  </r>
  <r>
    <d v="2011-02-07T00:00:00"/>
    <s v="Mon"/>
    <n v="17"/>
    <b v="0"/>
    <n v="1"/>
    <n v="2"/>
    <s v="cloudy/mist"/>
    <n v="0.32"/>
    <s v="hot"/>
    <n v="0.31819999999999998"/>
    <n v="0.7"/>
    <x v="0"/>
    <n v="0.16420000000000001"/>
    <n v="9"/>
    <n v="207"/>
    <n v="216"/>
  </r>
  <r>
    <d v="2011-02-07T00:00:00"/>
    <s v="Mon"/>
    <n v="18"/>
    <b v="0"/>
    <n v="1"/>
    <n v="2"/>
    <s v="cloudy/mist"/>
    <n v="0.34"/>
    <s v="hot"/>
    <n v="0.33329999999999999"/>
    <n v="0.66"/>
    <x v="1"/>
    <n v="0.1343"/>
    <n v="5"/>
    <n v="170"/>
    <n v="175"/>
  </r>
  <r>
    <d v="2011-02-07T00:00:00"/>
    <s v="Mon"/>
    <n v="19"/>
    <b v="0"/>
    <n v="1"/>
    <n v="2"/>
    <s v="cloudy/mist"/>
    <n v="0.32"/>
    <s v="hot"/>
    <n v="0.34849999999999998"/>
    <n v="0.7"/>
    <x v="0"/>
    <n v="0"/>
    <n v="5"/>
    <n v="123"/>
    <n v="128"/>
  </r>
  <r>
    <d v="2011-02-07T00:00:00"/>
    <s v="Mon"/>
    <n v="20"/>
    <b v="0"/>
    <n v="1"/>
    <n v="2"/>
    <s v="cloudy/mist"/>
    <n v="0.32"/>
    <s v="hot"/>
    <n v="0.33329999999999999"/>
    <n v="0.7"/>
    <x v="0"/>
    <n v="0.1045"/>
    <n v="6"/>
    <n v="82"/>
    <n v="88"/>
  </r>
  <r>
    <d v="2011-02-07T00:00:00"/>
    <s v="Mon"/>
    <n v="21"/>
    <b v="0"/>
    <n v="1"/>
    <n v="1"/>
    <s v="clear"/>
    <n v="0.32"/>
    <s v="hot"/>
    <n v="0.34849999999999998"/>
    <n v="0.7"/>
    <x v="0"/>
    <n v="0"/>
    <n v="3"/>
    <n v="75"/>
    <n v="78"/>
  </r>
  <r>
    <d v="2011-02-07T00:00:00"/>
    <s v="Mon"/>
    <n v="22"/>
    <b v="0"/>
    <n v="1"/>
    <n v="1"/>
    <s v="clear"/>
    <n v="0.28000000000000003"/>
    <s v="hot"/>
    <n v="0.30299999999999999"/>
    <n v="0.81"/>
    <x v="0"/>
    <n v="8.9599999999999999E-2"/>
    <n v="3"/>
    <n v="34"/>
    <n v="37"/>
  </r>
  <r>
    <d v="2011-02-07T00:00:00"/>
    <s v="Mon"/>
    <n v="23"/>
    <b v="0"/>
    <n v="1"/>
    <n v="2"/>
    <s v="cloudy/mist"/>
    <n v="0.3"/>
    <s v="hot"/>
    <n v="0.33329999999999999"/>
    <n v="0.81"/>
    <x v="0"/>
    <n v="0"/>
    <n v="6"/>
    <n v="19"/>
    <n v="25"/>
  </r>
  <r>
    <d v="2011-02-08T00:00:00"/>
    <s v="Tue"/>
    <n v="0"/>
    <b v="0"/>
    <n v="2"/>
    <n v="2"/>
    <s v="cloudy/mist"/>
    <n v="0.28000000000000003"/>
    <s v="hot"/>
    <n v="0.31819999999999998"/>
    <n v="0.87"/>
    <x v="0"/>
    <n v="0"/>
    <n v="4"/>
    <n v="6"/>
    <n v="10"/>
  </r>
  <r>
    <d v="2011-02-08T00:00:00"/>
    <s v="Tue"/>
    <n v="1"/>
    <b v="0"/>
    <n v="2"/>
    <n v="2"/>
    <s v="cloudy/mist"/>
    <n v="0.28000000000000003"/>
    <s v="hot"/>
    <n v="0.31819999999999998"/>
    <n v="0.87"/>
    <x v="0"/>
    <n v="0"/>
    <n v="0"/>
    <n v="4"/>
    <n v="4"/>
  </r>
  <r>
    <d v="2011-02-08T00:00:00"/>
    <s v="Tue"/>
    <n v="2"/>
    <b v="0"/>
    <n v="2"/>
    <n v="2"/>
    <s v="cloudy/mist"/>
    <n v="0.26"/>
    <s v="hot"/>
    <n v="0.2727"/>
    <n v="0.93"/>
    <x v="0"/>
    <n v="0.1045"/>
    <n v="1"/>
    <n v="1"/>
    <n v="2"/>
  </r>
  <r>
    <d v="2011-02-08T00:00:00"/>
    <s v="Tue"/>
    <n v="3"/>
    <b v="0"/>
    <n v="2"/>
    <n v="3"/>
    <s v="light rain"/>
    <n v="0.28000000000000003"/>
    <s v="hot"/>
    <n v="0.2727"/>
    <n v="0.93"/>
    <x v="0"/>
    <n v="0.16420000000000001"/>
    <n v="0"/>
    <n v="1"/>
    <n v="1"/>
  </r>
  <r>
    <d v="2011-02-08T00:00:00"/>
    <s v="Tue"/>
    <n v="4"/>
    <b v="0"/>
    <n v="2"/>
    <n v="1"/>
    <s v="clear"/>
    <n v="0.26"/>
    <s v="hot"/>
    <n v="0.2576"/>
    <n v="0.93"/>
    <x v="0"/>
    <n v="0.16420000000000001"/>
    <n v="0"/>
    <n v="3"/>
    <n v="3"/>
  </r>
  <r>
    <d v="2011-02-08T00:00:00"/>
    <s v="Tue"/>
    <n v="5"/>
    <b v="0"/>
    <n v="2"/>
    <n v="1"/>
    <s v="clear"/>
    <n v="0.26"/>
    <s v="hot"/>
    <n v="0.2273"/>
    <n v="0.81"/>
    <x v="0"/>
    <n v="0.32840000000000003"/>
    <n v="0"/>
    <n v="2"/>
    <n v="2"/>
  </r>
  <r>
    <d v="2011-02-08T00:00:00"/>
    <s v="Tue"/>
    <n v="6"/>
    <b v="0"/>
    <n v="2"/>
    <n v="1"/>
    <s v="clear"/>
    <n v="0.26"/>
    <s v="hot"/>
    <n v="0.2273"/>
    <n v="0.7"/>
    <x v="0"/>
    <n v="0.32840000000000003"/>
    <n v="0"/>
    <n v="39"/>
    <n v="39"/>
  </r>
  <r>
    <d v="2011-02-08T00:00:00"/>
    <s v="Tue"/>
    <n v="7"/>
    <b v="0"/>
    <n v="2"/>
    <n v="1"/>
    <s v="clear"/>
    <n v="0.24"/>
    <s v="hot"/>
    <n v="0.19700000000000001"/>
    <n v="0.65"/>
    <x v="1"/>
    <n v="0.41789999999999999"/>
    <n v="3"/>
    <n v="97"/>
    <n v="100"/>
  </r>
  <r>
    <d v="2011-02-08T00:00:00"/>
    <s v="Tue"/>
    <n v="8"/>
    <b v="0"/>
    <n v="2"/>
    <n v="1"/>
    <s v="clear"/>
    <n v="0.24"/>
    <s v="hot"/>
    <n v="0.19700000000000001"/>
    <n v="0.56000000000000005"/>
    <x v="1"/>
    <n v="0.49249999999999999"/>
    <n v="7"/>
    <n v="236"/>
    <n v="243"/>
  </r>
  <r>
    <d v="2011-02-08T00:00:00"/>
    <s v="Tue"/>
    <n v="9"/>
    <b v="0"/>
    <n v="2"/>
    <n v="1"/>
    <s v="clear"/>
    <n v="0.24"/>
    <s v="hot"/>
    <n v="0.19700000000000001"/>
    <n v="0.52"/>
    <x v="1"/>
    <n v="0.49249999999999999"/>
    <n v="7"/>
    <n v="128"/>
    <n v="135"/>
  </r>
  <r>
    <d v="2011-02-08T00:00:00"/>
    <s v="Tue"/>
    <n v="10"/>
    <b v="0"/>
    <n v="2"/>
    <n v="1"/>
    <s v="clear"/>
    <n v="0.22"/>
    <s v="moderate"/>
    <n v="0.18179999999999999"/>
    <n v="0.47"/>
    <x v="1"/>
    <n v="0.55220000000000002"/>
    <n v="4"/>
    <n v="44"/>
    <n v="48"/>
  </r>
  <r>
    <d v="2011-02-08T00:00:00"/>
    <s v="Tue"/>
    <n v="11"/>
    <b v="0"/>
    <n v="2"/>
    <n v="1"/>
    <s v="clear"/>
    <n v="0.22"/>
    <s v="moderate"/>
    <n v="0.18179999999999999"/>
    <n v="0.47"/>
    <x v="1"/>
    <n v="0.4627"/>
    <n v="1"/>
    <n v="49"/>
    <n v="50"/>
  </r>
  <r>
    <d v="2011-02-08T00:00:00"/>
    <s v="Tue"/>
    <n v="12"/>
    <b v="0"/>
    <n v="2"/>
    <n v="1"/>
    <s v="clear"/>
    <n v="0.24"/>
    <s v="hot"/>
    <n v="0.19700000000000001"/>
    <n v="0.38"/>
    <x v="2"/>
    <n v="0.49249999999999999"/>
    <n v="2"/>
    <n v="63"/>
    <n v="65"/>
  </r>
  <r>
    <d v="2011-02-08T00:00:00"/>
    <s v="Tue"/>
    <n v="13"/>
    <b v="0"/>
    <n v="2"/>
    <n v="2"/>
    <s v="cloudy/mist"/>
    <n v="0.24"/>
    <s v="hot"/>
    <n v="0.19700000000000001"/>
    <n v="0.32"/>
    <x v="2"/>
    <n v="0.44779999999999998"/>
    <n v="2"/>
    <n v="48"/>
    <n v="50"/>
  </r>
  <r>
    <d v="2011-02-08T00:00:00"/>
    <s v="Tue"/>
    <n v="14"/>
    <b v="0"/>
    <n v="2"/>
    <n v="1"/>
    <s v="clear"/>
    <n v="0.22"/>
    <s v="moderate"/>
    <n v="0.19700000000000001"/>
    <n v="0.37"/>
    <x v="2"/>
    <n v="0.41789999999999999"/>
    <n v="3"/>
    <n v="61"/>
    <n v="64"/>
  </r>
  <r>
    <d v="2011-02-08T00:00:00"/>
    <s v="Tue"/>
    <n v="15"/>
    <b v="0"/>
    <n v="2"/>
    <n v="1"/>
    <s v="clear"/>
    <n v="0.22"/>
    <s v="moderate"/>
    <n v="0.19700000000000001"/>
    <n v="0.35"/>
    <x v="2"/>
    <n v="0.3881"/>
    <n v="6"/>
    <n v="45"/>
    <n v="51"/>
  </r>
  <r>
    <d v="2011-02-08T00:00:00"/>
    <s v="Tue"/>
    <n v="16"/>
    <b v="0"/>
    <n v="2"/>
    <n v="1"/>
    <s v="clear"/>
    <n v="0.22"/>
    <s v="moderate"/>
    <n v="0.18179999999999999"/>
    <n v="0.35"/>
    <x v="2"/>
    <n v="0.52239999999999998"/>
    <n v="4"/>
    <n v="79"/>
    <n v="83"/>
  </r>
  <r>
    <d v="2011-02-08T00:00:00"/>
    <s v="Tue"/>
    <n v="17"/>
    <b v="0"/>
    <n v="2"/>
    <n v="1"/>
    <s v="clear"/>
    <n v="0.22"/>
    <s v="moderate"/>
    <n v="0.18179999999999999"/>
    <n v="0.32"/>
    <x v="2"/>
    <n v="0.58209999999999995"/>
    <n v="4"/>
    <n v="172"/>
    <n v="176"/>
  </r>
  <r>
    <d v="2011-02-08T00:00:00"/>
    <s v="Tue"/>
    <n v="18"/>
    <b v="0"/>
    <n v="2"/>
    <n v="1"/>
    <s v="clear"/>
    <n v="0.2"/>
    <s v="moderate"/>
    <n v="0.18179999999999999"/>
    <n v="0.32"/>
    <x v="2"/>
    <n v="0.3881"/>
    <n v="1"/>
    <n v="151"/>
    <n v="152"/>
  </r>
  <r>
    <d v="2011-02-08T00:00:00"/>
    <s v="Tue"/>
    <n v="19"/>
    <b v="0"/>
    <n v="2"/>
    <n v="1"/>
    <s v="clear"/>
    <n v="0.16"/>
    <s v="cold"/>
    <n v="0.1212"/>
    <n v="0.4"/>
    <x v="2"/>
    <n v="0.4627"/>
    <n v="1"/>
    <n v="100"/>
    <n v="101"/>
  </r>
  <r>
    <d v="2011-02-08T00:00:00"/>
    <s v="Tue"/>
    <n v="20"/>
    <b v="0"/>
    <n v="2"/>
    <n v="1"/>
    <s v="clear"/>
    <n v="0.16"/>
    <s v="cold"/>
    <n v="0.13639999999999999"/>
    <n v="0.4"/>
    <x v="2"/>
    <n v="0.32840000000000003"/>
    <n v="3"/>
    <n v="53"/>
    <n v="56"/>
  </r>
  <r>
    <d v="2011-02-08T00:00:00"/>
    <s v="Tue"/>
    <n v="21"/>
    <b v="0"/>
    <n v="2"/>
    <n v="1"/>
    <s v="clear"/>
    <n v="0.14000000000000001"/>
    <s v="cold"/>
    <n v="0.1061"/>
    <n v="0.33"/>
    <x v="2"/>
    <n v="0.4627"/>
    <n v="8"/>
    <n v="46"/>
    <n v="54"/>
  </r>
  <r>
    <d v="2011-02-08T00:00:00"/>
    <s v="Tue"/>
    <n v="22"/>
    <b v="0"/>
    <n v="2"/>
    <n v="1"/>
    <s v="clear"/>
    <n v="0.12"/>
    <s v="cold"/>
    <n v="0.1061"/>
    <n v="0.33"/>
    <x v="2"/>
    <n v="0.35820000000000002"/>
    <n v="0"/>
    <n v="29"/>
    <n v="29"/>
  </r>
  <r>
    <d v="2011-02-08T00:00:00"/>
    <s v="Tue"/>
    <n v="23"/>
    <b v="0"/>
    <n v="2"/>
    <n v="1"/>
    <s v="clear"/>
    <n v="0.12"/>
    <s v="cold"/>
    <n v="0.1061"/>
    <n v="0.33"/>
    <x v="2"/>
    <n v="0.32840000000000003"/>
    <n v="3"/>
    <n v="9"/>
    <n v="12"/>
  </r>
  <r>
    <d v="2011-02-09T00:00:00"/>
    <s v="Wed"/>
    <n v="0"/>
    <b v="0"/>
    <n v="3"/>
    <n v="1"/>
    <s v="clear"/>
    <n v="0.1"/>
    <s v="cold"/>
    <n v="7.5800000000000006E-2"/>
    <n v="0.36"/>
    <x v="2"/>
    <n v="0.35820000000000002"/>
    <n v="0"/>
    <n v="17"/>
    <n v="17"/>
  </r>
  <r>
    <d v="2011-02-09T00:00:00"/>
    <s v="Wed"/>
    <n v="1"/>
    <b v="0"/>
    <n v="3"/>
    <n v="1"/>
    <s v="clear"/>
    <n v="0.1"/>
    <s v="cold"/>
    <n v="0.1061"/>
    <n v="0.36"/>
    <x v="2"/>
    <n v="0.22389999999999999"/>
    <n v="0"/>
    <n v="7"/>
    <n v="7"/>
  </r>
  <r>
    <d v="2011-02-09T00:00:00"/>
    <s v="Wed"/>
    <n v="2"/>
    <b v="0"/>
    <n v="3"/>
    <n v="1"/>
    <s v="clear"/>
    <n v="0.08"/>
    <s v="cold"/>
    <n v="7.5800000000000006E-2"/>
    <n v="0.38"/>
    <x v="2"/>
    <n v="0.28360000000000002"/>
    <n v="1"/>
    <n v="2"/>
    <n v="3"/>
  </r>
  <r>
    <d v="2011-02-09T00:00:00"/>
    <s v="Wed"/>
    <n v="3"/>
    <b v="0"/>
    <n v="3"/>
    <n v="1"/>
    <s v="clear"/>
    <n v="0.06"/>
    <s v="cold"/>
    <n v="7.5800000000000006E-2"/>
    <n v="0.45"/>
    <x v="1"/>
    <n v="0.1343"/>
    <n v="0"/>
    <n v="2"/>
    <n v="2"/>
  </r>
  <r>
    <d v="2011-02-09T00:00:00"/>
    <s v="Wed"/>
    <n v="5"/>
    <b v="0"/>
    <n v="3"/>
    <n v="1"/>
    <s v="clear"/>
    <n v="0.06"/>
    <s v="cold"/>
    <n v="0.1061"/>
    <n v="0.45"/>
    <x v="1"/>
    <n v="0.1045"/>
    <n v="0"/>
    <n v="7"/>
    <n v="7"/>
  </r>
  <r>
    <d v="2011-02-09T00:00:00"/>
    <s v="Wed"/>
    <n v="6"/>
    <b v="0"/>
    <n v="3"/>
    <n v="1"/>
    <s v="clear"/>
    <n v="0.06"/>
    <s v="cold"/>
    <n v="0.1515"/>
    <n v="0.45"/>
    <x v="1"/>
    <n v="0"/>
    <n v="0"/>
    <n v="43"/>
    <n v="43"/>
  </r>
  <r>
    <d v="2011-02-09T00:00:00"/>
    <s v="Wed"/>
    <n v="7"/>
    <b v="0"/>
    <n v="3"/>
    <n v="1"/>
    <s v="clear"/>
    <n v="0.06"/>
    <s v="cold"/>
    <n v="0.1061"/>
    <n v="0.49"/>
    <x v="1"/>
    <n v="0.1045"/>
    <n v="4"/>
    <n v="95"/>
    <n v="99"/>
  </r>
  <r>
    <d v="2011-02-09T00:00:00"/>
    <s v="Wed"/>
    <n v="8"/>
    <b v="0"/>
    <n v="3"/>
    <n v="1"/>
    <s v="clear"/>
    <n v="0.1"/>
    <s v="cold"/>
    <n v="0.13639999999999999"/>
    <n v="0.42"/>
    <x v="2"/>
    <n v="0"/>
    <n v="1"/>
    <n v="198"/>
    <n v="199"/>
  </r>
  <r>
    <d v="2011-02-09T00:00:00"/>
    <s v="Wed"/>
    <n v="9"/>
    <b v="0"/>
    <n v="3"/>
    <n v="1"/>
    <s v="clear"/>
    <n v="0.12"/>
    <s v="cold"/>
    <n v="0.13639999999999999"/>
    <n v="0.39"/>
    <x v="2"/>
    <n v="0.16420000000000001"/>
    <n v="4"/>
    <n v="119"/>
    <n v="123"/>
  </r>
  <r>
    <d v="2011-02-09T00:00:00"/>
    <s v="Wed"/>
    <n v="10"/>
    <b v="0"/>
    <n v="3"/>
    <n v="1"/>
    <s v="clear"/>
    <n v="0.14000000000000001"/>
    <s v="cold"/>
    <n v="0.18179999999999999"/>
    <n v="0.36"/>
    <x v="2"/>
    <n v="0"/>
    <n v="8"/>
    <n v="51"/>
    <n v="59"/>
  </r>
  <r>
    <d v="2011-02-09T00:00:00"/>
    <s v="Wed"/>
    <n v="11"/>
    <b v="0"/>
    <n v="3"/>
    <n v="2"/>
    <s v="cloudy/mist"/>
    <n v="0.14000000000000001"/>
    <s v="cold"/>
    <n v="0.1515"/>
    <n v="0.43"/>
    <x v="2"/>
    <n v="0.16420000000000001"/>
    <n v="1"/>
    <n v="40"/>
    <n v="41"/>
  </r>
  <r>
    <d v="2011-02-09T00:00:00"/>
    <s v="Wed"/>
    <n v="12"/>
    <b v="0"/>
    <n v="3"/>
    <n v="2"/>
    <s v="cloudy/mist"/>
    <n v="0.18"/>
    <s v="moderate"/>
    <n v="0.18179999999999999"/>
    <n v="0.4"/>
    <x v="2"/>
    <n v="0.22389999999999999"/>
    <n v="4"/>
    <n v="57"/>
    <n v="61"/>
  </r>
  <r>
    <d v="2011-02-09T00:00:00"/>
    <s v="Wed"/>
    <n v="13"/>
    <b v="0"/>
    <n v="3"/>
    <n v="1"/>
    <s v="clear"/>
    <n v="0.18"/>
    <s v="moderate"/>
    <n v="0.16669999999999999"/>
    <n v="0.4"/>
    <x v="2"/>
    <n v="0.25369999999999998"/>
    <n v="2"/>
    <n v="67"/>
    <n v="69"/>
  </r>
  <r>
    <d v="2011-02-09T00:00:00"/>
    <s v="Wed"/>
    <n v="14"/>
    <b v="0"/>
    <n v="3"/>
    <n v="1"/>
    <s v="clear"/>
    <n v="0.2"/>
    <s v="moderate"/>
    <n v="0.18179999999999999"/>
    <n v="0.34"/>
    <x v="2"/>
    <n v="0.29849999999999999"/>
    <n v="2"/>
    <n v="56"/>
    <n v="58"/>
  </r>
  <r>
    <d v="2011-02-09T00:00:00"/>
    <s v="Wed"/>
    <n v="15"/>
    <b v="0"/>
    <n v="3"/>
    <n v="2"/>
    <s v="cloudy/mist"/>
    <n v="0.2"/>
    <s v="moderate"/>
    <n v="0.18179999999999999"/>
    <n v="0.34"/>
    <x v="2"/>
    <n v="0.28360000000000002"/>
    <n v="3"/>
    <n v="61"/>
    <n v="64"/>
  </r>
  <r>
    <d v="2011-02-09T00:00:00"/>
    <s v="Wed"/>
    <n v="16"/>
    <b v="0"/>
    <n v="3"/>
    <n v="2"/>
    <s v="cloudy/mist"/>
    <n v="0.2"/>
    <s v="moderate"/>
    <n v="0.19700000000000001"/>
    <n v="0.37"/>
    <x v="2"/>
    <n v="0.25369999999999998"/>
    <n v="7"/>
    <n v="72"/>
    <n v="79"/>
  </r>
  <r>
    <d v="2011-02-09T00:00:00"/>
    <s v="Wed"/>
    <n v="17"/>
    <b v="0"/>
    <n v="3"/>
    <n v="2"/>
    <s v="cloudy/mist"/>
    <n v="0.2"/>
    <s v="moderate"/>
    <n v="0.19700000000000001"/>
    <n v="0.34"/>
    <x v="2"/>
    <n v="0.25369999999999998"/>
    <n v="9"/>
    <n v="157"/>
    <n v="166"/>
  </r>
  <r>
    <d v="2011-02-09T00:00:00"/>
    <s v="Wed"/>
    <n v="18"/>
    <b v="0"/>
    <n v="3"/>
    <n v="2"/>
    <s v="cloudy/mist"/>
    <n v="0.18"/>
    <s v="moderate"/>
    <n v="0.16669999999999999"/>
    <n v="0.47"/>
    <x v="1"/>
    <n v="0.29849999999999999"/>
    <n v="2"/>
    <n v="168"/>
    <n v="170"/>
  </r>
  <r>
    <d v="2011-02-09T00:00:00"/>
    <s v="Wed"/>
    <n v="19"/>
    <b v="0"/>
    <n v="3"/>
    <n v="3"/>
    <s v="light rain"/>
    <n v="0.14000000000000001"/>
    <s v="cold"/>
    <n v="0.1212"/>
    <n v="0.86"/>
    <x v="0"/>
    <n v="0.25369999999999998"/>
    <n v="1"/>
    <n v="87"/>
    <n v="88"/>
  </r>
  <r>
    <d v="2011-02-09T00:00:00"/>
    <s v="Wed"/>
    <n v="20"/>
    <b v="0"/>
    <n v="3"/>
    <n v="3"/>
    <s v="light rain"/>
    <n v="0.14000000000000001"/>
    <s v="cold"/>
    <n v="0.1515"/>
    <n v="0.86"/>
    <x v="0"/>
    <n v="0.16420000000000001"/>
    <n v="0"/>
    <n v="84"/>
    <n v="84"/>
  </r>
  <r>
    <d v="2011-02-09T00:00:00"/>
    <s v="Wed"/>
    <n v="21"/>
    <b v="0"/>
    <n v="3"/>
    <n v="2"/>
    <s v="cloudy/mist"/>
    <n v="0.14000000000000001"/>
    <s v="cold"/>
    <n v="0.1515"/>
    <n v="0.86"/>
    <x v="0"/>
    <n v="0.16420000000000001"/>
    <n v="0"/>
    <n v="83"/>
    <n v="83"/>
  </r>
  <r>
    <d v="2011-02-09T00:00:00"/>
    <s v="Wed"/>
    <n v="22"/>
    <b v="0"/>
    <n v="3"/>
    <n v="3"/>
    <s v="light rain"/>
    <n v="0.16"/>
    <s v="cold"/>
    <n v="0.16669999999999999"/>
    <n v="0.8"/>
    <x v="0"/>
    <n v="0.16420000000000001"/>
    <n v="4"/>
    <n v="42"/>
    <n v="46"/>
  </r>
  <r>
    <d v="2011-02-09T00:00:00"/>
    <s v="Wed"/>
    <n v="23"/>
    <b v="0"/>
    <n v="3"/>
    <n v="3"/>
    <s v="light rain"/>
    <n v="0.16"/>
    <s v="cold"/>
    <n v="0.1515"/>
    <n v="0.8"/>
    <x v="0"/>
    <n v="0.19400000000000001"/>
    <n v="0"/>
    <n v="37"/>
    <n v="37"/>
  </r>
  <r>
    <d v="2011-02-10T00:00:00"/>
    <s v="Thu"/>
    <n v="0"/>
    <b v="0"/>
    <n v="4"/>
    <n v="3"/>
    <s v="light rain"/>
    <n v="0.14000000000000001"/>
    <s v="cold"/>
    <n v="0.13639999999999999"/>
    <n v="0.86"/>
    <x v="0"/>
    <n v="0.19400000000000001"/>
    <n v="0"/>
    <n v="16"/>
    <n v="16"/>
  </r>
  <r>
    <d v="2011-02-10T00:00:00"/>
    <s v="Thu"/>
    <n v="1"/>
    <b v="0"/>
    <n v="4"/>
    <n v="3"/>
    <s v="light rain"/>
    <n v="0.14000000000000001"/>
    <s v="cold"/>
    <n v="0.1515"/>
    <n v="0.8"/>
    <x v="0"/>
    <n v="0.1343"/>
    <n v="0"/>
    <n v="7"/>
    <n v="7"/>
  </r>
  <r>
    <d v="2011-02-10T00:00:00"/>
    <s v="Thu"/>
    <n v="2"/>
    <b v="0"/>
    <n v="4"/>
    <n v="3"/>
    <s v="light rain"/>
    <n v="0.14000000000000001"/>
    <s v="cold"/>
    <n v="0.1515"/>
    <n v="0.8"/>
    <x v="0"/>
    <n v="0.1343"/>
    <n v="0"/>
    <n v="3"/>
    <n v="3"/>
  </r>
  <r>
    <d v="2011-02-10T00:00:00"/>
    <s v="Thu"/>
    <n v="4"/>
    <b v="0"/>
    <n v="4"/>
    <n v="2"/>
    <s v="cloudy/mist"/>
    <n v="0.14000000000000001"/>
    <s v="cold"/>
    <n v="0.13639999999999999"/>
    <n v="0.59"/>
    <x v="1"/>
    <n v="0.22389999999999999"/>
    <n v="0"/>
    <n v="1"/>
    <n v="1"/>
  </r>
  <r>
    <d v="2011-02-10T00:00:00"/>
    <s v="Thu"/>
    <n v="5"/>
    <b v="0"/>
    <n v="4"/>
    <n v="2"/>
    <s v="cloudy/mist"/>
    <n v="0.12"/>
    <s v="cold"/>
    <n v="0.1212"/>
    <n v="0.5"/>
    <x v="1"/>
    <n v="0.22389999999999999"/>
    <n v="0"/>
    <n v="6"/>
    <n v="6"/>
  </r>
  <r>
    <d v="2011-02-10T00:00:00"/>
    <s v="Thu"/>
    <n v="6"/>
    <b v="0"/>
    <n v="4"/>
    <n v="2"/>
    <s v="cloudy/mist"/>
    <n v="0.12"/>
    <s v="cold"/>
    <n v="0.1212"/>
    <n v="0.54"/>
    <x v="1"/>
    <n v="0.28360000000000002"/>
    <n v="0"/>
    <n v="26"/>
    <n v="26"/>
  </r>
  <r>
    <d v="2011-02-10T00:00:00"/>
    <s v="Thu"/>
    <n v="7"/>
    <b v="0"/>
    <n v="4"/>
    <n v="1"/>
    <s v="clear"/>
    <n v="0.1"/>
    <s v="cold"/>
    <n v="7.5800000000000006E-2"/>
    <n v="0.5"/>
    <x v="1"/>
    <n v="0.41789999999999999"/>
    <n v="0"/>
    <n v="99"/>
    <n v="99"/>
  </r>
  <r>
    <d v="2011-02-10T00:00:00"/>
    <s v="Thu"/>
    <n v="8"/>
    <b v="0"/>
    <n v="4"/>
    <n v="1"/>
    <s v="clear"/>
    <n v="0.1"/>
    <s v="cold"/>
    <n v="7.5800000000000006E-2"/>
    <n v="0.49"/>
    <x v="1"/>
    <n v="0.32840000000000003"/>
    <n v="5"/>
    <n v="173"/>
    <n v="178"/>
  </r>
  <r>
    <d v="2011-02-10T00:00:00"/>
    <s v="Thu"/>
    <n v="9"/>
    <b v="0"/>
    <n v="4"/>
    <n v="1"/>
    <s v="clear"/>
    <n v="0.12"/>
    <s v="cold"/>
    <n v="0.1061"/>
    <n v="0.42"/>
    <x v="2"/>
    <n v="0.35820000000000002"/>
    <n v="1"/>
    <n v="121"/>
    <n v="122"/>
  </r>
  <r>
    <d v="2011-02-10T00:00:00"/>
    <s v="Thu"/>
    <n v="10"/>
    <b v="0"/>
    <n v="4"/>
    <n v="1"/>
    <s v="clear"/>
    <n v="0.12"/>
    <s v="cold"/>
    <n v="0.1061"/>
    <n v="0.42"/>
    <x v="2"/>
    <n v="0.29849999999999999"/>
    <n v="1"/>
    <n v="34"/>
    <n v="35"/>
  </r>
  <r>
    <d v="2011-02-10T00:00:00"/>
    <s v="Thu"/>
    <n v="11"/>
    <b v="0"/>
    <n v="4"/>
    <n v="1"/>
    <s v="clear"/>
    <n v="0.14000000000000001"/>
    <s v="cold"/>
    <n v="0.1212"/>
    <n v="0.39"/>
    <x v="2"/>
    <n v="0.35820000000000002"/>
    <n v="1"/>
    <n v="44"/>
    <n v="45"/>
  </r>
  <r>
    <d v="2011-02-10T00:00:00"/>
    <s v="Thu"/>
    <n v="12"/>
    <b v="0"/>
    <n v="4"/>
    <n v="1"/>
    <s v="clear"/>
    <n v="0.16"/>
    <s v="cold"/>
    <n v="0.13639999999999999"/>
    <n v="0.34"/>
    <x v="2"/>
    <n v="0.3881"/>
    <n v="4"/>
    <n v="65"/>
    <n v="69"/>
  </r>
  <r>
    <d v="2011-02-10T00:00:00"/>
    <s v="Thu"/>
    <n v="13"/>
    <b v="0"/>
    <n v="4"/>
    <n v="1"/>
    <s v="clear"/>
    <n v="0.18"/>
    <s v="moderate"/>
    <n v="0.16669999999999999"/>
    <n v="0.28999999999999998"/>
    <x v="2"/>
    <n v="0.29849999999999999"/>
    <n v="3"/>
    <n v="59"/>
    <n v="62"/>
  </r>
  <r>
    <d v="2011-02-10T00:00:00"/>
    <s v="Thu"/>
    <n v="14"/>
    <b v="0"/>
    <n v="4"/>
    <n v="1"/>
    <s v="clear"/>
    <n v="0.2"/>
    <s v="moderate"/>
    <n v="0.18179999999999999"/>
    <n v="0.27"/>
    <x v="2"/>
    <n v="0.28360000000000002"/>
    <n v="6"/>
    <n v="42"/>
    <n v="48"/>
  </r>
  <r>
    <d v="2011-02-10T00:00:00"/>
    <s v="Thu"/>
    <n v="15"/>
    <b v="0"/>
    <n v="4"/>
    <n v="1"/>
    <s v="clear"/>
    <n v="0.2"/>
    <s v="moderate"/>
    <n v="0.19700000000000001"/>
    <n v="0.25"/>
    <x v="2"/>
    <n v="0.25369999999999998"/>
    <n v="0"/>
    <n v="50"/>
    <n v="50"/>
  </r>
  <r>
    <d v="2011-02-10T00:00:00"/>
    <s v="Thu"/>
    <n v="16"/>
    <b v="0"/>
    <n v="4"/>
    <n v="1"/>
    <s v="clear"/>
    <n v="0.2"/>
    <s v="moderate"/>
    <n v="0.18179999999999999"/>
    <n v="0.27"/>
    <x v="2"/>
    <n v="0.29849999999999999"/>
    <n v="4"/>
    <n v="76"/>
    <n v="80"/>
  </r>
  <r>
    <d v="2011-02-10T00:00:00"/>
    <s v="Thu"/>
    <n v="17"/>
    <b v="0"/>
    <n v="4"/>
    <n v="1"/>
    <s v="clear"/>
    <n v="0.18"/>
    <s v="moderate"/>
    <n v="0.18179999999999999"/>
    <n v="0.26"/>
    <x v="2"/>
    <n v="0.19400000000000001"/>
    <n v="6"/>
    <n v="159"/>
    <n v="165"/>
  </r>
  <r>
    <d v="2011-02-10T00:00:00"/>
    <s v="Thu"/>
    <n v="18"/>
    <b v="0"/>
    <n v="4"/>
    <n v="1"/>
    <s v="clear"/>
    <n v="0.16"/>
    <s v="cold"/>
    <n v="0.18179999999999999"/>
    <n v="0.28000000000000003"/>
    <x v="2"/>
    <n v="0.1343"/>
    <n v="3"/>
    <n v="157"/>
    <n v="160"/>
  </r>
  <r>
    <d v="2011-02-10T00:00:00"/>
    <s v="Thu"/>
    <n v="19"/>
    <b v="0"/>
    <n v="4"/>
    <n v="1"/>
    <s v="clear"/>
    <n v="0.14000000000000001"/>
    <s v="cold"/>
    <n v="0.16669999999999999"/>
    <n v="0.28000000000000003"/>
    <x v="2"/>
    <n v="0.1045"/>
    <n v="2"/>
    <n v="110"/>
    <n v="112"/>
  </r>
  <r>
    <d v="2011-02-10T00:00:00"/>
    <s v="Thu"/>
    <n v="20"/>
    <b v="0"/>
    <n v="4"/>
    <n v="1"/>
    <s v="clear"/>
    <n v="0.14000000000000001"/>
    <s v="cold"/>
    <n v="0.18179999999999999"/>
    <n v="0.31"/>
    <x v="2"/>
    <n v="8.9599999999999999E-2"/>
    <n v="4"/>
    <n v="93"/>
    <n v="97"/>
  </r>
  <r>
    <d v="2011-02-10T00:00:00"/>
    <s v="Thu"/>
    <n v="21"/>
    <b v="0"/>
    <n v="4"/>
    <n v="1"/>
    <s v="clear"/>
    <n v="0.14000000000000001"/>
    <s v="cold"/>
    <n v="0.21210000000000001"/>
    <n v="0.39"/>
    <x v="2"/>
    <n v="0"/>
    <n v="2"/>
    <n v="70"/>
    <n v="72"/>
  </r>
  <r>
    <d v="2011-02-10T00:00:00"/>
    <s v="Thu"/>
    <n v="22"/>
    <b v="0"/>
    <n v="4"/>
    <n v="1"/>
    <s v="clear"/>
    <n v="0.12"/>
    <s v="cold"/>
    <n v="0.19700000000000001"/>
    <n v="0.39"/>
    <x v="2"/>
    <n v="0"/>
    <n v="4"/>
    <n v="47"/>
    <n v="51"/>
  </r>
  <r>
    <d v="2011-02-10T00:00:00"/>
    <s v="Thu"/>
    <n v="23"/>
    <b v="0"/>
    <n v="4"/>
    <n v="1"/>
    <s v="clear"/>
    <n v="0.12"/>
    <s v="cold"/>
    <n v="0.1515"/>
    <n v="0.42"/>
    <x v="2"/>
    <n v="0.1045"/>
    <n v="1"/>
    <n v="33"/>
    <n v="34"/>
  </r>
  <r>
    <d v="2011-02-11T00:00:00"/>
    <s v="Fri"/>
    <n v="0"/>
    <b v="0"/>
    <n v="5"/>
    <n v="1"/>
    <s v="clear"/>
    <n v="0.1"/>
    <s v="cold"/>
    <n v="0.13639999999999999"/>
    <n v="0.49"/>
    <x v="1"/>
    <n v="0.1045"/>
    <n v="2"/>
    <n v="12"/>
    <n v="14"/>
  </r>
  <r>
    <d v="2011-02-11T00:00:00"/>
    <s v="Fri"/>
    <n v="1"/>
    <b v="0"/>
    <n v="5"/>
    <n v="1"/>
    <s v="clear"/>
    <n v="0.1"/>
    <s v="cold"/>
    <n v="0.13639999999999999"/>
    <n v="0.54"/>
    <x v="1"/>
    <n v="8.9599999999999999E-2"/>
    <n v="1"/>
    <n v="6"/>
    <n v="7"/>
  </r>
  <r>
    <d v="2011-02-11T00:00:00"/>
    <s v="Fri"/>
    <n v="2"/>
    <b v="0"/>
    <n v="5"/>
    <n v="1"/>
    <s v="clear"/>
    <n v="0.1"/>
    <s v="cold"/>
    <n v="0.13639999999999999"/>
    <n v="0.54"/>
    <x v="1"/>
    <n v="8.9599999999999999E-2"/>
    <n v="0"/>
    <n v="3"/>
    <n v="3"/>
  </r>
  <r>
    <d v="2011-02-11T00:00:00"/>
    <s v="Fri"/>
    <n v="5"/>
    <b v="0"/>
    <n v="5"/>
    <n v="1"/>
    <s v="clear"/>
    <n v="0.08"/>
    <s v="cold"/>
    <n v="0.1212"/>
    <n v="0.63"/>
    <x v="1"/>
    <n v="8.9599999999999999E-2"/>
    <n v="0"/>
    <n v="4"/>
    <n v="4"/>
  </r>
  <r>
    <d v="2011-02-11T00:00:00"/>
    <s v="Fri"/>
    <n v="6"/>
    <b v="0"/>
    <n v="5"/>
    <n v="1"/>
    <s v="clear"/>
    <n v="0.1"/>
    <s v="cold"/>
    <n v="0.18179999999999999"/>
    <n v="0.68"/>
    <x v="1"/>
    <n v="0"/>
    <n v="1"/>
    <n v="23"/>
    <n v="24"/>
  </r>
  <r>
    <d v="2011-02-11T00:00:00"/>
    <s v="Fri"/>
    <n v="7"/>
    <b v="0"/>
    <n v="5"/>
    <n v="1"/>
    <s v="clear"/>
    <n v="0.08"/>
    <s v="cold"/>
    <n v="0.16669999999999999"/>
    <n v="0.73"/>
    <x v="0"/>
    <n v="0"/>
    <n v="1"/>
    <n v="73"/>
    <n v="74"/>
  </r>
  <r>
    <d v="2011-02-11T00:00:00"/>
    <s v="Fri"/>
    <n v="8"/>
    <b v="0"/>
    <n v="5"/>
    <n v="1"/>
    <s v="clear"/>
    <n v="0.1"/>
    <s v="cold"/>
    <n v="0.1212"/>
    <n v="0.74"/>
    <x v="0"/>
    <n v="0.16420000000000001"/>
    <n v="4"/>
    <n v="212"/>
    <n v="216"/>
  </r>
  <r>
    <d v="2011-02-11T00:00:00"/>
    <s v="Fri"/>
    <n v="9"/>
    <b v="0"/>
    <n v="5"/>
    <n v="1"/>
    <s v="clear"/>
    <n v="0.12"/>
    <s v="cold"/>
    <n v="0.1212"/>
    <n v="0.74"/>
    <x v="0"/>
    <n v="0.22389999999999999"/>
    <n v="8"/>
    <n v="132"/>
    <n v="140"/>
  </r>
  <r>
    <d v="2011-02-11T00:00:00"/>
    <s v="Fri"/>
    <n v="10"/>
    <b v="0"/>
    <n v="5"/>
    <n v="1"/>
    <s v="clear"/>
    <n v="0.14000000000000001"/>
    <s v="cold"/>
    <n v="0.13639999999999999"/>
    <n v="0.69"/>
    <x v="1"/>
    <n v="0.19400000000000001"/>
    <n v="5"/>
    <n v="39"/>
    <n v="44"/>
  </r>
  <r>
    <d v="2011-02-11T00:00:00"/>
    <s v="Fri"/>
    <n v="11"/>
    <b v="0"/>
    <n v="5"/>
    <n v="1"/>
    <s v="clear"/>
    <n v="0.22"/>
    <s v="moderate"/>
    <n v="0.2273"/>
    <n v="0.47"/>
    <x v="1"/>
    <n v="0.1343"/>
    <n v="12"/>
    <n v="52"/>
    <n v="64"/>
  </r>
  <r>
    <d v="2011-02-11T00:00:00"/>
    <s v="Fri"/>
    <n v="12"/>
    <b v="0"/>
    <n v="5"/>
    <n v="1"/>
    <s v="clear"/>
    <n v="0.22"/>
    <s v="moderate"/>
    <n v="0.2273"/>
    <n v="0.47"/>
    <x v="1"/>
    <n v="0.1343"/>
    <n v="7"/>
    <n v="64"/>
    <n v="71"/>
  </r>
  <r>
    <d v="2011-02-11T00:00:00"/>
    <s v="Fri"/>
    <n v="13"/>
    <b v="0"/>
    <n v="5"/>
    <n v="1"/>
    <s v="clear"/>
    <n v="0.24"/>
    <s v="hot"/>
    <n v="0.2273"/>
    <n v="0.35"/>
    <x v="2"/>
    <n v="0.19400000000000001"/>
    <n v="21"/>
    <n v="89"/>
    <n v="110"/>
  </r>
  <r>
    <d v="2011-02-11T00:00:00"/>
    <s v="Fri"/>
    <n v="14"/>
    <b v="0"/>
    <n v="5"/>
    <n v="1"/>
    <s v="clear"/>
    <n v="0.3"/>
    <s v="hot"/>
    <n v="0.28789999999999999"/>
    <n v="0.26"/>
    <x v="2"/>
    <n v="0.25369999999999998"/>
    <n v="17"/>
    <n v="67"/>
    <n v="84"/>
  </r>
  <r>
    <d v="2011-02-11T00:00:00"/>
    <s v="Fri"/>
    <n v="15"/>
    <b v="0"/>
    <n v="5"/>
    <n v="1"/>
    <s v="clear"/>
    <n v="0.32"/>
    <s v="hot"/>
    <n v="0.31819999999999998"/>
    <n v="0.21"/>
    <x v="2"/>
    <n v="0.16420000000000001"/>
    <n v="12"/>
    <n v="62"/>
    <n v="74"/>
  </r>
  <r>
    <d v="2011-02-11T00:00:00"/>
    <s v="Fri"/>
    <n v="16"/>
    <b v="0"/>
    <n v="5"/>
    <n v="1"/>
    <s v="clear"/>
    <n v="0.3"/>
    <s v="hot"/>
    <n v="0.28789999999999999"/>
    <n v="0.28000000000000003"/>
    <x v="2"/>
    <n v="0.19400000000000001"/>
    <n v="14"/>
    <n v="111"/>
    <n v="125"/>
  </r>
  <r>
    <d v="2011-02-11T00:00:00"/>
    <s v="Fri"/>
    <n v="17"/>
    <b v="0"/>
    <n v="5"/>
    <n v="1"/>
    <s v="clear"/>
    <n v="0.3"/>
    <s v="hot"/>
    <n v="0.33329999999999999"/>
    <n v="0.24"/>
    <x v="2"/>
    <n v="0"/>
    <n v="18"/>
    <n v="193"/>
    <n v="211"/>
  </r>
  <r>
    <d v="2011-02-11T00:00:00"/>
    <s v="Fri"/>
    <n v="18"/>
    <b v="0"/>
    <n v="5"/>
    <n v="1"/>
    <s v="clear"/>
    <n v="0.28000000000000003"/>
    <s v="hot"/>
    <n v="0.31819999999999998"/>
    <n v="0.28000000000000003"/>
    <x v="2"/>
    <n v="0"/>
    <n v="9"/>
    <n v="165"/>
    <n v="174"/>
  </r>
  <r>
    <d v="2011-02-11T00:00:00"/>
    <s v="Fri"/>
    <n v="19"/>
    <b v="0"/>
    <n v="5"/>
    <n v="1"/>
    <s v="clear"/>
    <n v="0.26"/>
    <s v="hot"/>
    <n v="0.30299999999999999"/>
    <n v="0.33"/>
    <x v="2"/>
    <n v="0"/>
    <n v="7"/>
    <n v="94"/>
    <n v="101"/>
  </r>
  <r>
    <d v="2011-02-11T00:00:00"/>
    <s v="Fri"/>
    <n v="20"/>
    <b v="0"/>
    <n v="5"/>
    <n v="1"/>
    <s v="clear"/>
    <n v="0.22"/>
    <s v="moderate"/>
    <n v="0.2273"/>
    <n v="0.55000000000000004"/>
    <x v="1"/>
    <n v="0.1343"/>
    <n v="2"/>
    <n v="61"/>
    <n v="63"/>
  </r>
  <r>
    <d v="2011-02-11T00:00:00"/>
    <s v="Fri"/>
    <n v="21"/>
    <b v="0"/>
    <n v="5"/>
    <n v="1"/>
    <s v="clear"/>
    <n v="0.2"/>
    <s v="moderate"/>
    <n v="0.21210000000000001"/>
    <n v="0.59"/>
    <x v="1"/>
    <n v="0.1343"/>
    <n v="1"/>
    <n v="46"/>
    <n v="47"/>
  </r>
  <r>
    <d v="2011-02-11T00:00:00"/>
    <s v="Fri"/>
    <n v="22"/>
    <b v="0"/>
    <n v="5"/>
    <n v="1"/>
    <s v="clear"/>
    <n v="0.2"/>
    <s v="moderate"/>
    <n v="0.2273"/>
    <n v="0.64"/>
    <x v="1"/>
    <n v="8.9599999999999999E-2"/>
    <n v="2"/>
    <n v="41"/>
    <n v="43"/>
  </r>
  <r>
    <d v="2011-02-11T00:00:00"/>
    <s v="Fri"/>
    <n v="23"/>
    <b v="0"/>
    <n v="5"/>
    <n v="1"/>
    <s v="clear"/>
    <n v="0.18"/>
    <s v="moderate"/>
    <n v="0.2424"/>
    <n v="0.69"/>
    <x v="1"/>
    <n v="0"/>
    <n v="5"/>
    <n v="48"/>
    <n v="53"/>
  </r>
  <r>
    <d v="2011-02-12T00:00:00"/>
    <s v="Sat"/>
    <n v="0"/>
    <b v="0"/>
    <n v="6"/>
    <n v="1"/>
    <s v="clear"/>
    <n v="0.16"/>
    <s v="cold"/>
    <n v="0.19700000000000001"/>
    <n v="0.69"/>
    <x v="1"/>
    <n v="8.9599999999999999E-2"/>
    <n v="3"/>
    <n v="27"/>
    <n v="30"/>
  </r>
  <r>
    <d v="2011-02-12T00:00:00"/>
    <s v="Sat"/>
    <n v="1"/>
    <b v="0"/>
    <n v="6"/>
    <n v="1"/>
    <s v="clear"/>
    <n v="0.14000000000000001"/>
    <s v="cold"/>
    <n v="0.21210000000000001"/>
    <n v="0.86"/>
    <x v="0"/>
    <n v="0"/>
    <n v="2"/>
    <n v="22"/>
    <n v="24"/>
  </r>
  <r>
    <d v="2011-02-12T00:00:00"/>
    <s v="Sat"/>
    <n v="2"/>
    <b v="0"/>
    <n v="6"/>
    <n v="1"/>
    <s v="clear"/>
    <n v="0.14000000000000001"/>
    <s v="cold"/>
    <n v="0.21210000000000001"/>
    <n v="0.8"/>
    <x v="0"/>
    <n v="0"/>
    <n v="2"/>
    <n v="13"/>
    <n v="15"/>
  </r>
  <r>
    <d v="2011-02-12T00:00:00"/>
    <s v="Sat"/>
    <n v="3"/>
    <b v="0"/>
    <n v="6"/>
    <n v="1"/>
    <s v="clear"/>
    <n v="0.12"/>
    <s v="cold"/>
    <n v="0.19700000000000001"/>
    <n v="0.8"/>
    <x v="0"/>
    <n v="0"/>
    <n v="3"/>
    <n v="7"/>
    <n v="10"/>
  </r>
  <r>
    <d v="2011-02-12T00:00:00"/>
    <s v="Sat"/>
    <n v="4"/>
    <b v="0"/>
    <n v="6"/>
    <n v="1"/>
    <s v="clear"/>
    <n v="0.12"/>
    <s v="cold"/>
    <n v="0.16669999999999999"/>
    <n v="0.74"/>
    <x v="0"/>
    <n v="8.9599999999999999E-2"/>
    <n v="0"/>
    <n v="4"/>
    <n v="4"/>
  </r>
  <r>
    <d v="2011-02-12T00:00:00"/>
    <s v="Sat"/>
    <n v="5"/>
    <b v="0"/>
    <n v="6"/>
    <n v="1"/>
    <s v="clear"/>
    <n v="0.12"/>
    <s v="cold"/>
    <n v="0.16669999999999999"/>
    <n v="0.74"/>
    <x v="0"/>
    <n v="8.9599999999999999E-2"/>
    <n v="0"/>
    <n v="1"/>
    <n v="1"/>
  </r>
  <r>
    <d v="2011-02-12T00:00:00"/>
    <s v="Sat"/>
    <n v="6"/>
    <b v="0"/>
    <n v="6"/>
    <n v="1"/>
    <s v="clear"/>
    <n v="0.12"/>
    <s v="cold"/>
    <n v="0.13639999999999999"/>
    <n v="0.93"/>
    <x v="0"/>
    <n v="0.19400000000000001"/>
    <n v="1"/>
    <n v="1"/>
    <n v="2"/>
  </r>
  <r>
    <d v="2011-02-12T00:00:00"/>
    <s v="Sat"/>
    <n v="7"/>
    <b v="0"/>
    <n v="6"/>
    <n v="1"/>
    <s v="clear"/>
    <n v="0.12"/>
    <s v="cold"/>
    <n v="0.1515"/>
    <n v="0.8"/>
    <x v="0"/>
    <n v="0.1045"/>
    <n v="2"/>
    <n v="9"/>
    <n v="11"/>
  </r>
  <r>
    <d v="2011-02-12T00:00:00"/>
    <s v="Sat"/>
    <n v="8"/>
    <b v="0"/>
    <n v="6"/>
    <n v="1"/>
    <s v="clear"/>
    <n v="0.14000000000000001"/>
    <s v="cold"/>
    <n v="0.1515"/>
    <n v="0.86"/>
    <x v="0"/>
    <n v="0.1343"/>
    <n v="2"/>
    <n v="28"/>
    <n v="30"/>
  </r>
  <r>
    <d v="2011-02-12T00:00:00"/>
    <s v="Sat"/>
    <n v="9"/>
    <b v="0"/>
    <n v="6"/>
    <n v="1"/>
    <s v="clear"/>
    <n v="0.16"/>
    <s v="cold"/>
    <n v="0.18179999999999999"/>
    <n v="0.64"/>
    <x v="1"/>
    <n v="0.1343"/>
    <n v="5"/>
    <n v="38"/>
    <n v="43"/>
  </r>
  <r>
    <d v="2011-02-12T00:00:00"/>
    <s v="Sat"/>
    <n v="10"/>
    <b v="0"/>
    <n v="6"/>
    <n v="1"/>
    <s v="clear"/>
    <n v="0.22"/>
    <s v="moderate"/>
    <n v="0.21210000000000001"/>
    <n v="0.41"/>
    <x v="2"/>
    <n v="0.25369999999999998"/>
    <n v="13"/>
    <n v="71"/>
    <n v="84"/>
  </r>
  <r>
    <d v="2011-02-12T00:00:00"/>
    <s v="Sat"/>
    <n v="11"/>
    <b v="0"/>
    <n v="6"/>
    <n v="1"/>
    <s v="clear"/>
    <n v="0.3"/>
    <s v="hot"/>
    <n v="0.2727"/>
    <n v="0.28000000000000003"/>
    <x v="2"/>
    <n v="0.32840000000000003"/>
    <n v="30"/>
    <n v="84"/>
    <n v="114"/>
  </r>
  <r>
    <d v="2011-02-12T00:00:00"/>
    <s v="Sat"/>
    <n v="12"/>
    <b v="0"/>
    <n v="6"/>
    <n v="1"/>
    <s v="clear"/>
    <n v="0.3"/>
    <s v="hot"/>
    <n v="0.2727"/>
    <n v="0.39"/>
    <x v="2"/>
    <n v="0.4627"/>
    <n v="27"/>
    <n v="93"/>
    <n v="120"/>
  </r>
  <r>
    <d v="2011-02-12T00:00:00"/>
    <s v="Sat"/>
    <n v="13"/>
    <b v="0"/>
    <n v="6"/>
    <n v="1"/>
    <s v="clear"/>
    <n v="0.3"/>
    <s v="hot"/>
    <n v="0.2727"/>
    <n v="0.39"/>
    <x v="2"/>
    <n v="0.41789999999999999"/>
    <n v="32"/>
    <n v="103"/>
    <n v="135"/>
  </r>
  <r>
    <d v="2011-02-12T00:00:00"/>
    <s v="Sat"/>
    <n v="14"/>
    <b v="0"/>
    <n v="6"/>
    <n v="1"/>
    <s v="clear"/>
    <n v="0.34"/>
    <s v="hot"/>
    <n v="0.31819999999999998"/>
    <n v="0.31"/>
    <x v="2"/>
    <n v="0.28360000000000002"/>
    <n v="30"/>
    <n v="90"/>
    <n v="120"/>
  </r>
  <r>
    <d v="2011-02-12T00:00:00"/>
    <s v="Sat"/>
    <n v="15"/>
    <b v="0"/>
    <n v="6"/>
    <n v="1"/>
    <s v="clear"/>
    <n v="0.34"/>
    <s v="hot"/>
    <n v="0.30299999999999999"/>
    <n v="0.28999999999999998"/>
    <x v="2"/>
    <n v="0.41789999999999999"/>
    <n v="47"/>
    <n v="127"/>
    <n v="174"/>
  </r>
  <r>
    <d v="2011-02-12T00:00:00"/>
    <s v="Sat"/>
    <n v="16"/>
    <b v="0"/>
    <n v="6"/>
    <n v="1"/>
    <s v="clear"/>
    <n v="0.34"/>
    <s v="hot"/>
    <n v="0.30299999999999999"/>
    <n v="0.28999999999999998"/>
    <x v="2"/>
    <n v="0.41789999999999999"/>
    <n v="42"/>
    <n v="103"/>
    <n v="145"/>
  </r>
  <r>
    <d v="2011-02-12T00:00:00"/>
    <s v="Sat"/>
    <n v="17"/>
    <b v="0"/>
    <n v="6"/>
    <n v="1"/>
    <s v="clear"/>
    <n v="0.32"/>
    <s v="hot"/>
    <n v="0.28789999999999999"/>
    <n v="0.31"/>
    <x v="2"/>
    <n v="0.52239999999999998"/>
    <n v="24"/>
    <n v="113"/>
    <n v="137"/>
  </r>
  <r>
    <d v="2011-02-12T00:00:00"/>
    <s v="Sat"/>
    <n v="18"/>
    <b v="0"/>
    <n v="6"/>
    <n v="1"/>
    <s v="clear"/>
    <n v="0.28000000000000003"/>
    <s v="hot"/>
    <n v="0.2576"/>
    <n v="0.38"/>
    <x v="2"/>
    <n v="0.32840000000000003"/>
    <n v="4"/>
    <n v="60"/>
    <n v="64"/>
  </r>
  <r>
    <d v="2011-02-12T00:00:00"/>
    <s v="Sat"/>
    <n v="19"/>
    <b v="0"/>
    <n v="6"/>
    <n v="1"/>
    <s v="clear"/>
    <n v="0.28000000000000003"/>
    <s v="hot"/>
    <n v="0.2727"/>
    <n v="0.38"/>
    <x v="2"/>
    <n v="0.16420000000000001"/>
    <n v="2"/>
    <n v="39"/>
    <n v="41"/>
  </r>
  <r>
    <d v="2011-02-12T00:00:00"/>
    <s v="Sat"/>
    <n v="20"/>
    <b v="0"/>
    <n v="6"/>
    <n v="1"/>
    <s v="clear"/>
    <n v="0.26"/>
    <s v="hot"/>
    <n v="0.2576"/>
    <n v="0.41"/>
    <x v="2"/>
    <n v="0.22389999999999999"/>
    <n v="1"/>
    <n v="39"/>
    <n v="40"/>
  </r>
  <r>
    <d v="2011-02-12T00:00:00"/>
    <s v="Sat"/>
    <n v="21"/>
    <b v="0"/>
    <n v="6"/>
    <n v="1"/>
    <s v="clear"/>
    <n v="0.26"/>
    <s v="hot"/>
    <n v="0.30299999999999999"/>
    <n v="0.41"/>
    <x v="2"/>
    <n v="0"/>
    <n v="9"/>
    <n v="42"/>
    <n v="51"/>
  </r>
  <r>
    <d v="2011-02-12T00:00:00"/>
    <s v="Sat"/>
    <n v="22"/>
    <b v="0"/>
    <n v="6"/>
    <n v="1"/>
    <s v="clear"/>
    <n v="0.24"/>
    <s v="hot"/>
    <n v="0.2576"/>
    <n v="0.44"/>
    <x v="2"/>
    <n v="8.9599999999999999E-2"/>
    <n v="6"/>
    <n v="39"/>
    <n v="45"/>
  </r>
  <r>
    <d v="2011-02-12T00:00:00"/>
    <s v="Sat"/>
    <n v="23"/>
    <b v="0"/>
    <n v="6"/>
    <n v="1"/>
    <s v="clear"/>
    <n v="0.22"/>
    <s v="moderate"/>
    <n v="0.2273"/>
    <n v="0.51"/>
    <x v="1"/>
    <n v="0.1343"/>
    <n v="1"/>
    <n v="31"/>
    <n v="32"/>
  </r>
  <r>
    <d v="2011-02-13T00:00:00"/>
    <s v="Sun"/>
    <n v="0"/>
    <b v="0"/>
    <n v="0"/>
    <n v="1"/>
    <s v="clear"/>
    <n v="0.2"/>
    <s v="moderate"/>
    <n v="0.2273"/>
    <n v="0.64"/>
    <x v="1"/>
    <n v="0.1045"/>
    <n v="5"/>
    <n v="34"/>
    <n v="39"/>
  </r>
  <r>
    <d v="2011-02-13T00:00:00"/>
    <s v="Sun"/>
    <n v="1"/>
    <b v="0"/>
    <n v="0"/>
    <n v="1"/>
    <s v="clear"/>
    <n v="0.2"/>
    <s v="moderate"/>
    <n v="0.2273"/>
    <n v="0.59"/>
    <x v="1"/>
    <n v="8.9599999999999999E-2"/>
    <n v="1"/>
    <n v="23"/>
    <n v="24"/>
  </r>
  <r>
    <d v="2011-02-13T00:00:00"/>
    <s v="Sun"/>
    <n v="2"/>
    <b v="0"/>
    <n v="0"/>
    <n v="2"/>
    <s v="cloudy/mist"/>
    <n v="0.2"/>
    <s v="moderate"/>
    <n v="0.2273"/>
    <n v="0.75"/>
    <x v="0"/>
    <n v="8.9599999999999999E-2"/>
    <n v="1"/>
    <n v="19"/>
    <n v="20"/>
  </r>
  <r>
    <d v="2011-02-13T00:00:00"/>
    <s v="Sun"/>
    <n v="3"/>
    <b v="0"/>
    <n v="0"/>
    <n v="2"/>
    <s v="cloudy/mist"/>
    <n v="0.2"/>
    <s v="moderate"/>
    <n v="0.2273"/>
    <n v="0.69"/>
    <x v="1"/>
    <n v="0.1045"/>
    <n v="4"/>
    <n v="8"/>
    <n v="12"/>
  </r>
  <r>
    <d v="2011-02-13T00:00:00"/>
    <s v="Sun"/>
    <n v="4"/>
    <b v="0"/>
    <n v="0"/>
    <n v="2"/>
    <s v="cloudy/mist"/>
    <n v="0.2"/>
    <s v="moderate"/>
    <n v="0.21210000000000001"/>
    <n v="0.69"/>
    <x v="1"/>
    <n v="0.16420000000000001"/>
    <n v="0"/>
    <n v="2"/>
    <n v="2"/>
  </r>
  <r>
    <d v="2011-02-13T00:00:00"/>
    <s v="Sun"/>
    <n v="6"/>
    <b v="0"/>
    <n v="0"/>
    <n v="2"/>
    <s v="cloudy/mist"/>
    <n v="0.2"/>
    <s v="moderate"/>
    <n v="0.21210000000000001"/>
    <n v="0.69"/>
    <x v="1"/>
    <n v="0.1343"/>
    <n v="2"/>
    <n v="3"/>
    <n v="5"/>
  </r>
  <r>
    <d v="2011-02-13T00:00:00"/>
    <s v="Sun"/>
    <n v="7"/>
    <b v="0"/>
    <n v="0"/>
    <n v="2"/>
    <s v="cloudy/mist"/>
    <n v="0.22"/>
    <s v="moderate"/>
    <n v="0.2727"/>
    <n v="0.55000000000000004"/>
    <x v="1"/>
    <n v="0"/>
    <n v="0"/>
    <n v="3"/>
    <n v="3"/>
  </r>
  <r>
    <d v="2011-02-13T00:00:00"/>
    <s v="Sun"/>
    <n v="8"/>
    <b v="0"/>
    <n v="0"/>
    <n v="2"/>
    <s v="cloudy/mist"/>
    <n v="0.22"/>
    <s v="moderate"/>
    <n v="0.2273"/>
    <n v="0.64"/>
    <x v="1"/>
    <n v="0.19400000000000001"/>
    <n v="1"/>
    <n v="11"/>
    <n v="12"/>
  </r>
  <r>
    <d v="2011-02-13T00:00:00"/>
    <s v="Sun"/>
    <n v="9"/>
    <b v="0"/>
    <n v="0"/>
    <n v="2"/>
    <s v="cloudy/mist"/>
    <n v="0.24"/>
    <s v="hot"/>
    <n v="0.2273"/>
    <n v="0.6"/>
    <x v="1"/>
    <n v="0.22389999999999999"/>
    <n v="12"/>
    <n v="35"/>
    <n v="47"/>
  </r>
  <r>
    <d v="2011-02-13T00:00:00"/>
    <s v="Sun"/>
    <n v="10"/>
    <b v="0"/>
    <n v="0"/>
    <n v="1"/>
    <s v="clear"/>
    <n v="0.3"/>
    <s v="hot"/>
    <n v="0.2727"/>
    <n v="0.45"/>
    <x v="1"/>
    <n v="0.32840000000000003"/>
    <n v="19"/>
    <n v="86"/>
    <n v="105"/>
  </r>
  <r>
    <d v="2011-02-13T00:00:00"/>
    <s v="Sun"/>
    <n v="11"/>
    <b v="0"/>
    <n v="0"/>
    <n v="1"/>
    <s v="clear"/>
    <n v="0.32"/>
    <s v="hot"/>
    <n v="0.28789999999999999"/>
    <n v="0.39"/>
    <x v="2"/>
    <n v="0.44779999999999998"/>
    <n v="26"/>
    <n v="86"/>
    <n v="112"/>
  </r>
  <r>
    <d v="2011-02-13T00:00:00"/>
    <s v="Sun"/>
    <n v="12"/>
    <b v="0"/>
    <n v="0"/>
    <n v="1"/>
    <s v="clear"/>
    <n v="0.36"/>
    <s v="hot"/>
    <n v="0.31819999999999998"/>
    <n v="0.32"/>
    <x v="2"/>
    <n v="0.4627"/>
    <n v="58"/>
    <n v="94"/>
    <n v="152"/>
  </r>
  <r>
    <d v="2011-02-13T00:00:00"/>
    <s v="Sun"/>
    <n v="13"/>
    <b v="0"/>
    <n v="0"/>
    <n v="1"/>
    <s v="clear"/>
    <n v="0.38"/>
    <s v="hot"/>
    <n v="0.39389999999999997"/>
    <n v="0.28999999999999998"/>
    <x v="2"/>
    <n v="0.35820000000000002"/>
    <n v="62"/>
    <n v="92"/>
    <n v="154"/>
  </r>
  <r>
    <d v="2011-02-13T00:00:00"/>
    <s v="Sun"/>
    <n v="14"/>
    <b v="0"/>
    <n v="0"/>
    <n v="2"/>
    <s v="cloudy/mist"/>
    <n v="0.4"/>
    <s v="hot"/>
    <n v="0.40910000000000002"/>
    <n v="0.3"/>
    <x v="2"/>
    <n v="0.41789999999999999"/>
    <n v="51"/>
    <n v="110"/>
    <n v="161"/>
  </r>
  <r>
    <d v="2011-02-13T00:00:00"/>
    <s v="Sun"/>
    <n v="15"/>
    <b v="0"/>
    <n v="0"/>
    <n v="2"/>
    <s v="cloudy/mist"/>
    <n v="0.4"/>
    <s v="hot"/>
    <n v="0.40910000000000002"/>
    <n v="0.3"/>
    <x v="2"/>
    <n v="0.29849999999999999"/>
    <n v="40"/>
    <n v="122"/>
    <n v="162"/>
  </r>
  <r>
    <d v="2011-02-13T00:00:00"/>
    <s v="Sun"/>
    <n v="16"/>
    <b v="0"/>
    <n v="0"/>
    <n v="2"/>
    <s v="cloudy/mist"/>
    <n v="0.42"/>
    <s v="hot"/>
    <n v="0.42420000000000002"/>
    <n v="0.28000000000000003"/>
    <x v="2"/>
    <n v="0.32840000000000003"/>
    <n v="28"/>
    <n v="106"/>
    <n v="134"/>
  </r>
  <r>
    <d v="2011-02-13T00:00:00"/>
    <s v="Sun"/>
    <n v="17"/>
    <b v="0"/>
    <n v="0"/>
    <n v="1"/>
    <s v="clear"/>
    <n v="0.42"/>
    <s v="hot"/>
    <n v="0.42420000000000002"/>
    <n v="0.28000000000000003"/>
    <x v="2"/>
    <n v="0.32840000000000003"/>
    <n v="30"/>
    <n v="95"/>
    <n v="125"/>
  </r>
  <r>
    <d v="2011-02-13T00:00:00"/>
    <s v="Sun"/>
    <n v="18"/>
    <b v="0"/>
    <n v="0"/>
    <n v="1"/>
    <s v="clear"/>
    <n v="0.4"/>
    <s v="hot"/>
    <n v="0.40910000000000002"/>
    <n v="0.32"/>
    <x v="2"/>
    <n v="0.29849999999999999"/>
    <n v="17"/>
    <n v="78"/>
    <n v="95"/>
  </r>
  <r>
    <d v="2011-02-13T00:00:00"/>
    <s v="Sun"/>
    <n v="19"/>
    <b v="0"/>
    <n v="0"/>
    <n v="1"/>
    <s v="clear"/>
    <n v="0.4"/>
    <s v="hot"/>
    <n v="0.40910000000000002"/>
    <n v="0.35"/>
    <x v="2"/>
    <n v="0.28360000000000002"/>
    <n v="11"/>
    <n v="50"/>
    <n v="61"/>
  </r>
  <r>
    <d v="2011-02-13T00:00:00"/>
    <s v="Sun"/>
    <n v="20"/>
    <b v="0"/>
    <n v="0"/>
    <n v="1"/>
    <s v="clear"/>
    <n v="0.4"/>
    <s v="hot"/>
    <n v="0.40910000000000002"/>
    <n v="0.35"/>
    <x v="2"/>
    <n v="0.32840000000000003"/>
    <n v="15"/>
    <n v="32"/>
    <n v="47"/>
  </r>
  <r>
    <d v="2011-02-13T00:00:00"/>
    <s v="Sun"/>
    <n v="21"/>
    <b v="0"/>
    <n v="0"/>
    <n v="1"/>
    <s v="clear"/>
    <n v="0.4"/>
    <s v="hot"/>
    <n v="0.40910000000000002"/>
    <n v="0.35"/>
    <x v="2"/>
    <n v="0.35820000000000002"/>
    <n v="6"/>
    <n v="45"/>
    <n v="51"/>
  </r>
  <r>
    <d v="2011-02-13T00:00:00"/>
    <s v="Sun"/>
    <n v="22"/>
    <b v="0"/>
    <n v="0"/>
    <n v="1"/>
    <s v="clear"/>
    <n v="0.4"/>
    <s v="hot"/>
    <n v="0.40910000000000002"/>
    <n v="0.35"/>
    <x v="2"/>
    <n v="0.29849999999999999"/>
    <n v="5"/>
    <n v="31"/>
    <n v="36"/>
  </r>
  <r>
    <d v="2011-02-13T00:00:00"/>
    <s v="Sun"/>
    <n v="23"/>
    <b v="0"/>
    <n v="0"/>
    <n v="1"/>
    <s v="clear"/>
    <n v="0.4"/>
    <s v="hot"/>
    <n v="0.40910000000000002"/>
    <n v="0.35"/>
    <x v="2"/>
    <n v="0.35820000000000002"/>
    <n v="3"/>
    <n v="27"/>
    <n v="30"/>
  </r>
  <r>
    <d v="2011-02-14T00:00:00"/>
    <s v="Mon"/>
    <n v="0"/>
    <b v="0"/>
    <n v="1"/>
    <n v="1"/>
    <s v="clear"/>
    <n v="0.38"/>
    <s v="hot"/>
    <n v="0.39389999999999997"/>
    <n v="0.37"/>
    <x v="2"/>
    <n v="0.35820000000000002"/>
    <n v="3"/>
    <n v="8"/>
    <n v="11"/>
  </r>
  <r>
    <d v="2011-02-14T00:00:00"/>
    <s v="Mon"/>
    <n v="1"/>
    <b v="0"/>
    <n v="1"/>
    <n v="1"/>
    <s v="clear"/>
    <n v="0.38"/>
    <s v="hot"/>
    <n v="0.39389999999999997"/>
    <n v="0.37"/>
    <x v="2"/>
    <n v="0.35820000000000002"/>
    <n v="1"/>
    <n v="6"/>
    <n v="7"/>
  </r>
  <r>
    <d v="2011-02-14T00:00:00"/>
    <s v="Mon"/>
    <n v="2"/>
    <b v="0"/>
    <n v="1"/>
    <n v="1"/>
    <s v="clear"/>
    <n v="0.36"/>
    <s v="hot"/>
    <n v="0.33329999999999999"/>
    <n v="0.4"/>
    <x v="2"/>
    <n v="0.29849999999999999"/>
    <n v="0"/>
    <n v="2"/>
    <n v="2"/>
  </r>
  <r>
    <d v="2011-02-14T00:00:00"/>
    <s v="Mon"/>
    <n v="3"/>
    <b v="0"/>
    <n v="1"/>
    <n v="1"/>
    <s v="clear"/>
    <n v="0.34"/>
    <s v="hot"/>
    <n v="0.31819999999999998"/>
    <n v="0.46"/>
    <x v="1"/>
    <n v="0.22389999999999999"/>
    <n v="1"/>
    <n v="1"/>
    <n v="2"/>
  </r>
  <r>
    <d v="2011-02-14T00:00:00"/>
    <s v="Mon"/>
    <n v="4"/>
    <b v="0"/>
    <n v="1"/>
    <n v="1"/>
    <s v="clear"/>
    <n v="0.32"/>
    <s v="hot"/>
    <n v="0.30299999999999999"/>
    <n v="0.53"/>
    <x v="1"/>
    <n v="0.28360000000000002"/>
    <n v="0"/>
    <n v="2"/>
    <n v="2"/>
  </r>
  <r>
    <d v="2011-02-14T00:00:00"/>
    <s v="Mon"/>
    <n v="5"/>
    <b v="0"/>
    <n v="1"/>
    <n v="1"/>
    <s v="clear"/>
    <n v="0.32"/>
    <s v="hot"/>
    <n v="0.30299999999999999"/>
    <n v="0.53"/>
    <x v="1"/>
    <n v="0.28360000000000002"/>
    <n v="0"/>
    <n v="3"/>
    <n v="3"/>
  </r>
  <r>
    <d v="2011-02-14T00:00:00"/>
    <s v="Mon"/>
    <n v="6"/>
    <b v="0"/>
    <n v="1"/>
    <n v="1"/>
    <s v="clear"/>
    <n v="0.34"/>
    <s v="hot"/>
    <n v="0.30299999999999999"/>
    <n v="0.46"/>
    <x v="1"/>
    <n v="0.29849999999999999"/>
    <n v="1"/>
    <n v="25"/>
    <n v="26"/>
  </r>
  <r>
    <d v="2011-02-14T00:00:00"/>
    <s v="Mon"/>
    <n v="7"/>
    <b v="0"/>
    <n v="1"/>
    <n v="1"/>
    <s v="clear"/>
    <n v="0.34"/>
    <s v="hot"/>
    <n v="0.30299999999999999"/>
    <n v="0.46"/>
    <x v="1"/>
    <n v="0.29849999999999999"/>
    <n v="2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01A6E-EF35-4CAF-A49D-0806788D62D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44:M48" firstHeaderRow="1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nt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B983E-83EF-447E-9A67-695F9032A7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7:F89" firstHeaderRow="1" firstDataRow="2" firstDataCol="1"/>
  <pivotFields count="9"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axis="axisRow" showAll="0">
      <items count="21">
        <item x="0"/>
        <item x="1"/>
        <item x="14"/>
        <item x="7"/>
        <item x="8"/>
        <item x="5"/>
        <item x="6"/>
        <item x="2"/>
        <item x="3"/>
        <item x="4"/>
        <item x="9"/>
        <item x="11"/>
        <item x="13"/>
        <item x="12"/>
        <item x="10"/>
        <item x="17"/>
        <item x="15"/>
        <item x="18"/>
        <item x="16"/>
        <item x="19"/>
        <item t="default"/>
      </items>
    </pivotField>
    <pivotField showAll="0"/>
    <pivotField showAll="0"/>
    <pivotField dataField="1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nt" fld="8" baseField="0" baseItem="0"/>
  </dataFields>
  <formats count="20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5" type="button" dataOnly="0" labelOnly="1" outline="0" axis="axisRow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0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5" type="button" dataOnly="0" labelOnly="1" outline="0" axis="axisRow" fieldPosition="0"/>
    </format>
    <format dxfId="99">
      <pivotArea dataOnly="0" labelOnly="1" fieldPosition="0">
        <references count="1">
          <reference field="5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3D879-FD90-4289-9297-0DDFA2B32ED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W43:X64" firstHeaderRow="1" firstDataRow="1" firstDataCol="1"/>
  <pivotFields count="4">
    <pivotField axis="axisRow" showAll="0">
      <items count="21">
        <item x="0"/>
        <item x="1"/>
        <item x="14"/>
        <item x="7"/>
        <item x="8"/>
        <item x="5"/>
        <item x="6"/>
        <item x="2"/>
        <item x="3"/>
        <item x="4"/>
        <item x="9"/>
        <item x="11"/>
        <item x="13"/>
        <item x="12"/>
        <item x="10"/>
        <item x="17"/>
        <item x="15"/>
        <item x="18"/>
        <item x="16"/>
        <item x="19"/>
        <item t="default"/>
      </items>
    </pivotField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nt" fld="3" baseField="0" baseItem="0"/>
  </dataFields>
  <formats count="12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0" type="button" dataOnly="0" labelOnly="1" outline="0" axis="axisRow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C21AD-2FD6-48B9-A3CE-205B499242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8:C53" firstHeaderRow="1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nt" fld="8" baseField="0" baseItem="0"/>
  </dataFields>
  <formats count="12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F19BD6-AA0E-423B-A255-BB0A2D410184}" name="Table4" displayName="Table4" ref="T3:V7" headerRowCount="0" totalsRowShown="0" headerRowDxfId="95" tableBorderDxfId="94" totalsRowBorderDxfId="93">
  <tableColumns count="3">
    <tableColumn id="1" xr3:uid="{BA93A41E-CCF5-4A50-9D9E-E3C8269D59E2}" name="Column1" headerRowDxfId="92" dataDxfId="91"/>
    <tableColumn id="2" xr3:uid="{48672D3A-8F4D-49F4-AC8C-AFA25E4BB755}" name="Column2" headerRowDxfId="90" dataDxfId="89"/>
    <tableColumn id="3" xr3:uid="{3724F6A3-6351-44F0-BC56-7F32FD704131}" name="Column3" dataDxfId="88"/>
  </tableColumns>
  <tableStyleInfo name="TableStyleMedium6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A931F5-161F-44D0-8284-F5264E19FFC1}" name="Table5" displayName="Table5" ref="S11:V15" headerRowCount="0" totalsRowShown="0" tableBorderDxfId="87">
  <tableColumns count="4">
    <tableColumn id="1" xr3:uid="{90E0572F-7028-43B7-9A3E-18439746008E}" name="Column1"/>
    <tableColumn id="2" xr3:uid="{E534EF2F-D6F8-4532-948C-F96D19DD58E1}" name="Column2"/>
    <tableColumn id="3" xr3:uid="{B8B5333F-4664-4327-A392-6EAE40BB9D11}" name="Column3" headerRowDxfId="86" dataDxfId="85"/>
    <tableColumn id="4" xr3:uid="{1C207722-5160-48E7-B7E5-C9FDE2DBBC30}" name="Column4" dataDxfId="8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A1705-B196-45F0-96F1-671E10B0585A}" name="Table1" displayName="Table1" ref="B1:Q1001" totalsRowShown="0" headerRowDxfId="83">
  <autoFilter ref="B1:Q1001" xr:uid="{352A1705-B196-45F0-96F1-671E10B0585A}"/>
  <tableColumns count="16">
    <tableColumn id="1" xr3:uid="{C85BAFE0-B7A7-41A7-82AE-5CA614C9580D}" name="dteday" dataDxfId="82"/>
    <tableColumn id="2" xr3:uid="{438859CB-B8A2-4D08-BF06-3841AE8DF78E}" name="day" dataDxfId="81">
      <calculatedColumnFormula>TEXT($B2,"ddd")</calculatedColumnFormula>
    </tableColumn>
    <tableColumn id="3" xr3:uid="{26590722-8AF5-4B3F-B643-9D9D6B931818}" name="hr"/>
    <tableColumn id="4" xr3:uid="{809E96EF-90DA-4874-B81C-5A09F6ED8032}" name="holiday" dataDxfId="80"/>
    <tableColumn id="5" xr3:uid="{D1B23513-9D44-4387-8E80-363DB7A86764}" name="weekday"/>
    <tableColumn id="6" xr3:uid="{567169AF-716B-46AA-A34E-E2366A427BC9}" name="weathersit"/>
    <tableColumn id="17" xr3:uid="{BD059A6D-4B18-4C98-A5C3-641F9EAA9834}" name="weather condition" dataDxfId="35">
      <calculatedColumnFormula>_xlfn.IFS(Table1[[#This Row],[weathersit]]=1,"clear",Table1[[#This Row],[weathersit]]=2,"cloudy/mist",Table1[[#This Row],[weathersit]]=3,"light rain",Table1[[#This Row],[weathersit]]=4,"heavy rain")</calculatedColumnFormula>
    </tableColumn>
    <tableColumn id="7" xr3:uid="{6A941F38-1B1E-4430-B39F-96CD9ADEFB83}" name="temp"/>
    <tableColumn id="8" xr3:uid="{11AEBB0F-5DC6-4DA1-AC51-1E720DF386DC}" name="Type of temp" dataDxfId="79">
      <calculatedColumnFormula>_xlfn.IFS($I2&gt;=0.24,"hot",$I2&lt;=0.16,"cold",AND($I2&lt;0.24,$I2&gt;0.16),"moderate")</calculatedColumnFormula>
    </tableColumn>
    <tableColumn id="9" xr3:uid="{9C1486F7-919D-4582-B7CB-ED841C368F01}" name="atemp"/>
    <tableColumn id="10" xr3:uid="{3711E726-523E-4829-89C8-394166DE766E}" name="hum"/>
    <tableColumn id="11" xr3:uid="{B69D36BD-6C95-436D-8059-B3467F06CF11}" name="type of humdity" dataDxfId="0">
      <calculatedColumnFormula>_xlfn.IFS($L2&gt;=0.7,"high",$L2&lt;=0.44,"low",AND($L2&lt;0.7,$L2&gt;0.44),"moderate")</calculatedColumnFormula>
    </tableColumn>
    <tableColumn id="12" xr3:uid="{FC4E47A8-EB6E-4236-8BC0-558834149D96}" name="windspeed"/>
    <tableColumn id="13" xr3:uid="{2D5E1B13-8A71-4CF0-995F-917B4A389E60}" name="casual"/>
    <tableColumn id="14" xr3:uid="{E2C1D4C5-0CA7-4279-9BA7-5C4085436078}" name="registered"/>
    <tableColumn id="15" xr3:uid="{2583A940-BFF4-4B54-80B6-3F49E310E338}" name="c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A6F7-E40C-4869-B844-CA3B60259210}">
  <dimension ref="B2:X89"/>
  <sheetViews>
    <sheetView showGridLines="0" tabSelected="1" topLeftCell="A42" zoomScale="63" workbookViewId="0">
      <selection activeCell="L46" sqref="L46"/>
    </sheetView>
  </sheetViews>
  <sheetFormatPr defaultRowHeight="14.4" x14ac:dyDescent="0.3"/>
  <cols>
    <col min="1" max="1" width="9.5546875" style="3" bestFit="1" customWidth="1"/>
    <col min="2" max="2" width="14.5546875" style="3" bestFit="1" customWidth="1"/>
    <col min="3" max="3" width="17.21875" style="3" bestFit="1" customWidth="1"/>
    <col min="4" max="4" width="6.44140625" style="3" bestFit="1" customWidth="1"/>
    <col min="5" max="5" width="5.44140625" style="3" bestFit="1" customWidth="1"/>
    <col min="6" max="6" width="11.44140625" style="3" bestFit="1" customWidth="1"/>
    <col min="7" max="7" width="10.77734375" style="3" bestFit="1" customWidth="1"/>
    <col min="8" max="8" width="66.88671875" style="3" customWidth="1"/>
    <col min="9" max="11" width="7.44140625" style="3" bestFit="1" customWidth="1"/>
    <col min="12" max="12" width="14.5546875" style="3" bestFit="1" customWidth="1"/>
    <col min="13" max="13" width="10.5546875" style="3" bestFit="1" customWidth="1"/>
    <col min="14" max="22" width="7.44140625" style="3" bestFit="1" customWidth="1"/>
    <col min="23" max="23" width="10.77734375" style="3" bestFit="1" customWidth="1"/>
    <col min="24" max="24" width="10.109375" style="3" bestFit="1" customWidth="1"/>
    <col min="25" max="25" width="9.5546875" style="3" bestFit="1" customWidth="1"/>
    <col min="26" max="26" width="6" style="3" bestFit="1" customWidth="1"/>
    <col min="27" max="33" width="5" style="3" bestFit="1" customWidth="1"/>
    <col min="34" max="34" width="9" style="3" bestFit="1" customWidth="1"/>
    <col min="35" max="35" width="11.21875" style="3" bestFit="1" customWidth="1"/>
    <col min="36" max="37" width="5" style="3" bestFit="1" customWidth="1"/>
    <col min="38" max="38" width="14.44140625" style="3" bestFit="1" customWidth="1"/>
    <col min="39" max="39" width="11.109375" style="3" bestFit="1" customWidth="1"/>
    <col min="40" max="16384" width="8.88671875" style="3"/>
  </cols>
  <sheetData>
    <row r="2" spans="8:8" ht="46.2" x14ac:dyDescent="0.85">
      <c r="H2" s="23" t="s">
        <v>34</v>
      </c>
    </row>
    <row r="43" spans="2:24" x14ac:dyDescent="0.3">
      <c r="W43" s="3" t="s">
        <v>15</v>
      </c>
      <c r="X43" s="3" t="s">
        <v>14</v>
      </c>
    </row>
    <row r="44" spans="2:24" x14ac:dyDescent="0.3">
      <c r="L44" s="24" t="s">
        <v>15</v>
      </c>
      <c r="M44" t="s">
        <v>14</v>
      </c>
      <c r="N44"/>
      <c r="W44" s="22">
        <v>0</v>
      </c>
      <c r="X44" s="3">
        <v>7845</v>
      </c>
    </row>
    <row r="45" spans="2:24" x14ac:dyDescent="0.3">
      <c r="L45" s="25" t="s">
        <v>36</v>
      </c>
      <c r="M45" s="26">
        <v>11986</v>
      </c>
      <c r="N45"/>
      <c r="W45" s="22">
        <v>8.9599999999999999E-2</v>
      </c>
      <c r="X45" s="3">
        <v>4149</v>
      </c>
    </row>
    <row r="46" spans="2:24" x14ac:dyDescent="0.3">
      <c r="L46" s="25" t="s">
        <v>37</v>
      </c>
      <c r="M46" s="26">
        <v>19487</v>
      </c>
      <c r="N46"/>
      <c r="W46" s="22">
        <v>0.1045</v>
      </c>
      <c r="X46" s="3">
        <v>4350</v>
      </c>
    </row>
    <row r="47" spans="2:24" x14ac:dyDescent="0.3">
      <c r="L47" s="25" t="s">
        <v>30</v>
      </c>
      <c r="M47" s="26">
        <v>26831</v>
      </c>
      <c r="N47"/>
      <c r="W47" s="22">
        <v>0.1343</v>
      </c>
      <c r="X47" s="3">
        <v>5261</v>
      </c>
    </row>
    <row r="48" spans="2:24" x14ac:dyDescent="0.3">
      <c r="B48" s="3" t="s">
        <v>15</v>
      </c>
      <c r="C48" s="3" t="s">
        <v>14</v>
      </c>
      <c r="L48" s="25" t="s">
        <v>16</v>
      </c>
      <c r="M48" s="26">
        <v>58304</v>
      </c>
      <c r="N48"/>
      <c r="W48" s="22">
        <v>0.16420000000000001</v>
      </c>
      <c r="X48" s="3">
        <v>5609</v>
      </c>
    </row>
    <row r="49" spans="2:24" x14ac:dyDescent="0.3">
      <c r="B49" s="22">
        <v>1</v>
      </c>
      <c r="C49" s="3">
        <v>37373</v>
      </c>
      <c r="L49"/>
      <c r="M49"/>
      <c r="N49"/>
      <c r="W49" s="22">
        <v>0.19400000000000001</v>
      </c>
      <c r="X49" s="3">
        <v>4668</v>
      </c>
    </row>
    <row r="50" spans="2:24" x14ac:dyDescent="0.3">
      <c r="B50" s="22">
        <v>2</v>
      </c>
      <c r="C50" s="3">
        <v>18106</v>
      </c>
      <c r="L50"/>
      <c r="M50"/>
      <c r="N50"/>
      <c r="W50" s="22">
        <v>0.22389999999999999</v>
      </c>
      <c r="X50" s="3">
        <v>3546</v>
      </c>
    </row>
    <row r="51" spans="2:24" x14ac:dyDescent="0.3">
      <c r="B51" s="22">
        <v>3</v>
      </c>
      <c r="C51" s="3">
        <v>2789</v>
      </c>
      <c r="L51"/>
      <c r="M51"/>
      <c r="N51"/>
      <c r="W51" s="22">
        <v>0.25369999999999998</v>
      </c>
      <c r="X51" s="3">
        <v>4074</v>
      </c>
    </row>
    <row r="52" spans="2:24" x14ac:dyDescent="0.3">
      <c r="B52" s="22">
        <v>4</v>
      </c>
      <c r="C52" s="3">
        <v>36</v>
      </c>
      <c r="L52"/>
      <c r="M52"/>
      <c r="N52"/>
      <c r="W52" s="22">
        <v>0.28360000000000002</v>
      </c>
      <c r="X52" s="3">
        <v>3516</v>
      </c>
    </row>
    <row r="53" spans="2:24" x14ac:dyDescent="0.3">
      <c r="B53" s="22" t="s">
        <v>16</v>
      </c>
      <c r="C53" s="3">
        <v>58304</v>
      </c>
      <c r="L53"/>
      <c r="M53"/>
      <c r="N53"/>
      <c r="W53" s="22">
        <v>0.29849999999999999</v>
      </c>
      <c r="X53" s="3">
        <v>2872</v>
      </c>
    </row>
    <row r="54" spans="2:24" x14ac:dyDescent="0.3">
      <c r="L54"/>
      <c r="M54"/>
      <c r="N54"/>
      <c r="W54" s="22">
        <v>0.32840000000000003</v>
      </c>
      <c r="X54" s="3">
        <v>3608</v>
      </c>
    </row>
    <row r="55" spans="2:24" x14ac:dyDescent="0.3">
      <c r="L55"/>
      <c r="M55"/>
      <c r="N55"/>
      <c r="W55" s="22">
        <v>0.35820000000000002</v>
      </c>
      <c r="X55" s="3">
        <v>2069</v>
      </c>
    </row>
    <row r="56" spans="2:24" x14ac:dyDescent="0.3">
      <c r="L56"/>
      <c r="M56"/>
      <c r="N56"/>
      <c r="W56" s="22">
        <v>0.3881</v>
      </c>
      <c r="X56" s="3">
        <v>1250</v>
      </c>
    </row>
    <row r="57" spans="2:24" x14ac:dyDescent="0.3">
      <c r="L57"/>
      <c r="M57"/>
      <c r="N57"/>
      <c r="W57" s="22">
        <v>0.41789999999999999</v>
      </c>
      <c r="X57" s="3">
        <v>1432</v>
      </c>
    </row>
    <row r="58" spans="2:24" x14ac:dyDescent="0.3">
      <c r="L58"/>
      <c r="M58"/>
      <c r="N58"/>
      <c r="W58" s="22">
        <v>0.44779999999999998</v>
      </c>
      <c r="X58" s="3">
        <v>1107</v>
      </c>
    </row>
    <row r="59" spans="2:24" x14ac:dyDescent="0.3">
      <c r="L59"/>
      <c r="M59"/>
      <c r="N59"/>
      <c r="W59" s="22">
        <v>0.4627</v>
      </c>
      <c r="X59" s="3">
        <v>881</v>
      </c>
    </row>
    <row r="60" spans="2:24" x14ac:dyDescent="0.3">
      <c r="L60"/>
      <c r="M60"/>
      <c r="N60"/>
      <c r="W60" s="22">
        <v>0.49249999999999999</v>
      </c>
      <c r="X60" s="3">
        <v>629</v>
      </c>
    </row>
    <row r="61" spans="2:24" x14ac:dyDescent="0.3">
      <c r="L61"/>
      <c r="M61"/>
      <c r="N61"/>
      <c r="W61" s="22">
        <v>0.52239999999999998</v>
      </c>
      <c r="X61" s="3">
        <v>682</v>
      </c>
    </row>
    <row r="62" spans="2:24" x14ac:dyDescent="0.3">
      <c r="W62" s="22">
        <v>0.55220000000000002</v>
      </c>
      <c r="X62" s="3">
        <v>374</v>
      </c>
    </row>
    <row r="63" spans="2:24" x14ac:dyDescent="0.3">
      <c r="W63" s="22">
        <v>0.58209999999999995</v>
      </c>
      <c r="X63" s="3">
        <v>382</v>
      </c>
    </row>
    <row r="64" spans="2:24" x14ac:dyDescent="0.3">
      <c r="W64" s="22" t="s">
        <v>16</v>
      </c>
      <c r="X64" s="3">
        <v>58304</v>
      </c>
    </row>
    <row r="67" spans="2:7" x14ac:dyDescent="0.3">
      <c r="B67" s="3" t="s">
        <v>14</v>
      </c>
      <c r="C67" s="3" t="s">
        <v>33</v>
      </c>
      <c r="G67"/>
    </row>
    <row r="68" spans="2:7" x14ac:dyDescent="0.3">
      <c r="B68" s="3" t="s">
        <v>15</v>
      </c>
      <c r="C68" s="3">
        <v>1</v>
      </c>
      <c r="D68" s="3">
        <v>2</v>
      </c>
      <c r="E68" s="3">
        <v>3</v>
      </c>
      <c r="F68" s="3" t="s">
        <v>16</v>
      </c>
      <c r="G68"/>
    </row>
    <row r="69" spans="2:7" x14ac:dyDescent="0.3">
      <c r="B69" s="22">
        <v>0</v>
      </c>
      <c r="C69" s="27">
        <v>4996</v>
      </c>
      <c r="D69" s="27">
        <v>2424</v>
      </c>
      <c r="E69" s="27">
        <v>425</v>
      </c>
      <c r="F69" s="27">
        <v>7845</v>
      </c>
      <c r="G69"/>
    </row>
    <row r="70" spans="2:7" x14ac:dyDescent="0.3">
      <c r="B70" s="22">
        <v>8.9599999999999999E-2</v>
      </c>
      <c r="C70" s="27">
        <v>2159</v>
      </c>
      <c r="D70" s="27">
        <v>1751</v>
      </c>
      <c r="E70" s="27">
        <v>239</v>
      </c>
      <c r="F70" s="27">
        <v>4149</v>
      </c>
      <c r="G70"/>
    </row>
    <row r="71" spans="2:7" x14ac:dyDescent="0.3">
      <c r="B71" s="22">
        <v>0.1045</v>
      </c>
      <c r="C71" s="27">
        <v>2279</v>
      </c>
      <c r="D71" s="27">
        <v>1750</v>
      </c>
      <c r="E71" s="27">
        <v>321</v>
      </c>
      <c r="F71" s="27">
        <v>4350</v>
      </c>
      <c r="G71"/>
    </row>
    <row r="72" spans="2:7" x14ac:dyDescent="0.3">
      <c r="B72" s="22">
        <v>0.1343</v>
      </c>
      <c r="C72" s="27">
        <v>2329</v>
      </c>
      <c r="D72" s="27">
        <v>2745</v>
      </c>
      <c r="E72" s="27">
        <v>187</v>
      </c>
      <c r="F72" s="27">
        <v>5261</v>
      </c>
      <c r="G72"/>
    </row>
    <row r="73" spans="2:7" x14ac:dyDescent="0.3">
      <c r="B73" s="22">
        <v>0.16420000000000001</v>
      </c>
      <c r="C73" s="27">
        <v>3083</v>
      </c>
      <c r="D73" s="27">
        <v>2033</v>
      </c>
      <c r="E73" s="27">
        <v>493</v>
      </c>
      <c r="F73" s="27">
        <v>5609</v>
      </c>
      <c r="G73"/>
    </row>
    <row r="74" spans="2:7" x14ac:dyDescent="0.3">
      <c r="B74" s="22">
        <v>0.19400000000000001</v>
      </c>
      <c r="C74" s="27">
        <v>2851</v>
      </c>
      <c r="D74" s="27">
        <v>1524</v>
      </c>
      <c r="E74" s="27">
        <v>293</v>
      </c>
      <c r="F74" s="27">
        <v>4668</v>
      </c>
      <c r="G74"/>
    </row>
    <row r="75" spans="2:7" x14ac:dyDescent="0.3">
      <c r="B75" s="22">
        <v>0.22389999999999999</v>
      </c>
      <c r="C75" s="27">
        <v>1822</v>
      </c>
      <c r="D75" s="27">
        <v>1512</v>
      </c>
      <c r="E75" s="27">
        <v>212</v>
      </c>
      <c r="F75" s="27">
        <v>3546</v>
      </c>
      <c r="G75"/>
    </row>
    <row r="76" spans="2:7" x14ac:dyDescent="0.3">
      <c r="B76" s="22">
        <v>0.25369999999999998</v>
      </c>
      <c r="C76" s="27">
        <v>2707</v>
      </c>
      <c r="D76" s="27">
        <v>1194</v>
      </c>
      <c r="E76" s="27">
        <v>173</v>
      </c>
      <c r="F76" s="27">
        <v>4074</v>
      </c>
      <c r="G76"/>
    </row>
    <row r="77" spans="2:7" x14ac:dyDescent="0.3">
      <c r="B77" s="22">
        <v>0.28360000000000002</v>
      </c>
      <c r="C77" s="27">
        <v>2116</v>
      </c>
      <c r="D77" s="27">
        <v>1358</v>
      </c>
      <c r="E77" s="27">
        <v>42</v>
      </c>
      <c r="F77" s="27">
        <v>3516</v>
      </c>
      <c r="G77"/>
    </row>
    <row r="78" spans="2:7" x14ac:dyDescent="0.3">
      <c r="B78" s="22">
        <v>0.29849999999999999</v>
      </c>
      <c r="C78" s="27">
        <v>1782</v>
      </c>
      <c r="D78" s="27">
        <v>927</v>
      </c>
      <c r="E78" s="27">
        <v>163</v>
      </c>
      <c r="F78" s="27">
        <v>2872</v>
      </c>
      <c r="G78"/>
    </row>
    <row r="79" spans="2:7" x14ac:dyDescent="0.3">
      <c r="B79" s="22">
        <v>0.32840000000000003</v>
      </c>
      <c r="C79" s="27">
        <v>3173</v>
      </c>
      <c r="D79" s="27">
        <v>263</v>
      </c>
      <c r="E79" s="27">
        <v>136</v>
      </c>
      <c r="F79" s="27">
        <v>3572</v>
      </c>
      <c r="G79"/>
    </row>
    <row r="80" spans="2:7" x14ac:dyDescent="0.3">
      <c r="B80" s="22">
        <v>0.35820000000000002</v>
      </c>
      <c r="C80" s="27">
        <v>1871</v>
      </c>
      <c r="D80" s="27">
        <v>136</v>
      </c>
      <c r="E80" s="27">
        <v>62</v>
      </c>
      <c r="F80" s="27">
        <v>2069</v>
      </c>
      <c r="G80"/>
    </row>
    <row r="81" spans="2:7" x14ac:dyDescent="0.3">
      <c r="B81" s="22">
        <v>0.3881</v>
      </c>
      <c r="C81" s="27">
        <v>1176</v>
      </c>
      <c r="D81" s="27">
        <v>74</v>
      </c>
      <c r="E81" s="27"/>
      <c r="F81" s="27">
        <v>1250</v>
      </c>
      <c r="G81"/>
    </row>
    <row r="82" spans="2:7" x14ac:dyDescent="0.3">
      <c r="B82" s="22">
        <v>0.41789999999999999</v>
      </c>
      <c r="C82" s="27">
        <v>1271</v>
      </c>
      <c r="D82" s="27">
        <v>161</v>
      </c>
      <c r="E82" s="27"/>
      <c r="F82" s="27">
        <v>1432</v>
      </c>
      <c r="G82"/>
    </row>
    <row r="83" spans="2:7" x14ac:dyDescent="0.3">
      <c r="B83" s="22">
        <v>0.44779999999999998</v>
      </c>
      <c r="C83" s="27">
        <v>853</v>
      </c>
      <c r="D83" s="27">
        <v>254</v>
      </c>
      <c r="E83" s="27"/>
      <c r="F83" s="27">
        <v>1107</v>
      </c>
      <c r="G83"/>
    </row>
    <row r="84" spans="2:7" x14ac:dyDescent="0.3">
      <c r="B84" s="22">
        <v>0.4627</v>
      </c>
      <c r="C84" s="27">
        <v>838</v>
      </c>
      <c r="D84" s="27"/>
      <c r="E84" s="27">
        <v>43</v>
      </c>
      <c r="F84" s="27">
        <v>881</v>
      </c>
      <c r="G84"/>
    </row>
    <row r="85" spans="2:7" x14ac:dyDescent="0.3">
      <c r="B85" s="22">
        <v>0.49249999999999999</v>
      </c>
      <c r="C85" s="27">
        <v>629</v>
      </c>
      <c r="D85" s="27"/>
      <c r="E85" s="27"/>
      <c r="F85" s="27">
        <v>629</v>
      </c>
      <c r="G85"/>
    </row>
    <row r="86" spans="2:7" x14ac:dyDescent="0.3">
      <c r="B86" s="22">
        <v>0.52239999999999998</v>
      </c>
      <c r="C86" s="27">
        <v>682</v>
      </c>
      <c r="D86" s="27"/>
      <c r="E86" s="27"/>
      <c r="F86" s="27">
        <v>682</v>
      </c>
      <c r="G86"/>
    </row>
    <row r="87" spans="2:7" x14ac:dyDescent="0.3">
      <c r="B87" s="22">
        <v>0.55220000000000002</v>
      </c>
      <c r="C87" s="27">
        <v>374</v>
      </c>
      <c r="D87" s="27"/>
      <c r="E87" s="27"/>
      <c r="F87" s="27">
        <v>374</v>
      </c>
      <c r="G87"/>
    </row>
    <row r="88" spans="2:7" x14ac:dyDescent="0.3">
      <c r="B88" s="22">
        <v>0.58209999999999995</v>
      </c>
      <c r="C88" s="27">
        <v>382</v>
      </c>
      <c r="D88" s="27"/>
      <c r="E88" s="27"/>
      <c r="F88" s="27">
        <v>382</v>
      </c>
      <c r="G88"/>
    </row>
    <row r="89" spans="2:7" x14ac:dyDescent="0.3">
      <c r="B89" s="22" t="s">
        <v>16</v>
      </c>
      <c r="C89" s="27">
        <v>37373</v>
      </c>
      <c r="D89" s="27">
        <v>18106</v>
      </c>
      <c r="E89" s="27">
        <v>2789</v>
      </c>
      <c r="F89" s="27">
        <v>58268</v>
      </c>
      <c r="G89"/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7880-2FF3-4F71-B7FD-62E8B959F4A6}">
  <dimension ref="A1:V1004"/>
  <sheetViews>
    <sheetView topLeftCell="B2" workbookViewId="0">
      <selection activeCell="R7" sqref="R7"/>
    </sheetView>
  </sheetViews>
  <sheetFormatPr defaultRowHeight="14.4" x14ac:dyDescent="0.3"/>
  <cols>
    <col min="2" max="2" width="10.33203125" bestFit="1" customWidth="1"/>
    <col min="3" max="3" width="10.33203125" customWidth="1"/>
    <col min="6" max="6" width="10" customWidth="1"/>
    <col min="7" max="7" width="11.44140625" customWidth="1"/>
    <col min="8" max="8" width="17.77734375" bestFit="1" customWidth="1"/>
    <col min="10" max="10" width="13.33203125" customWidth="1"/>
    <col min="13" max="13" width="16.44140625" customWidth="1"/>
    <col min="14" max="14" width="12" customWidth="1"/>
    <col min="16" max="16" width="11.21875" customWidth="1"/>
    <col min="20" max="20" width="10" bestFit="1" customWidth="1"/>
    <col min="21" max="22" width="31.6640625" bestFit="1" customWidth="1"/>
    <col min="23" max="23" width="88.6640625" bestFit="1" customWidth="1"/>
    <col min="24" max="24" width="16.44140625" bestFit="1" customWidth="1"/>
  </cols>
  <sheetData>
    <row r="1" spans="1:22" x14ac:dyDescent="0.3">
      <c r="A1" s="1" t="s">
        <v>0</v>
      </c>
      <c r="B1" s="2" t="s">
        <v>1</v>
      </c>
      <c r="C1" s="2" t="s">
        <v>13</v>
      </c>
      <c r="D1" s="1" t="s">
        <v>2</v>
      </c>
      <c r="E1" s="1" t="s">
        <v>3</v>
      </c>
      <c r="F1" s="20" t="s">
        <v>4</v>
      </c>
      <c r="G1" s="1" t="s">
        <v>5</v>
      </c>
      <c r="H1" s="1" t="s">
        <v>35</v>
      </c>
      <c r="I1" s="1" t="s">
        <v>6</v>
      </c>
      <c r="J1" s="1" t="s">
        <v>31</v>
      </c>
      <c r="K1" s="3" t="s">
        <v>7</v>
      </c>
      <c r="L1" s="3" t="s">
        <v>8</v>
      </c>
      <c r="M1" s="3" t="s">
        <v>32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22" x14ac:dyDescent="0.3">
      <c r="A2" s="4">
        <v>1</v>
      </c>
      <c r="B2" s="5">
        <v>40544</v>
      </c>
      <c r="C2" s="8" t="str">
        <f>TEXT($B2,"ddd")</f>
        <v>Sat</v>
      </c>
      <c r="D2" s="4">
        <v>0</v>
      </c>
      <c r="E2" s="4" t="b">
        <v>0</v>
      </c>
      <c r="F2" s="21">
        <v>6</v>
      </c>
      <c r="G2" s="4">
        <v>1</v>
      </c>
      <c r="H2" s="4" t="str">
        <f>_xlfn.IFS(Table1[[#This Row],[weathersit]]=1,"clear",Table1[[#This Row],[weathersit]]=2,"cloudy/mist",Table1[[#This Row],[weathersit]]=3,"light rain",Table1[[#This Row],[weathersit]]=4,"heavy rain")</f>
        <v>clear</v>
      </c>
      <c r="I2" s="4">
        <v>0.24</v>
      </c>
      <c r="J2" s="4" t="str">
        <f>_xlfn.IFS($I2&gt;=0.24,"hot",$I2&lt;=0.16,"cold",AND($I2&lt;0.24,$I2&gt;0.16),"moderate")</f>
        <v>hot</v>
      </c>
      <c r="K2">
        <v>0.28789999999999999</v>
      </c>
      <c r="L2">
        <v>0.81</v>
      </c>
      <c r="M2" t="str">
        <f t="shared" ref="M2:M65" si="0">_xlfn.IFS($L2&gt;=0.7,"high",$L2&lt;=0.44,"low",AND($L2&lt;0.7,$L2&gt;0.44),"moderate")</f>
        <v>high</v>
      </c>
      <c r="N2">
        <v>0</v>
      </c>
      <c r="O2">
        <v>3</v>
      </c>
      <c r="P2">
        <v>13</v>
      </c>
      <c r="Q2">
        <v>16</v>
      </c>
    </row>
    <row r="3" spans="1:22" ht="21.6" thickBot="1" x14ac:dyDescent="0.45">
      <c r="A3" s="4">
        <v>2</v>
      </c>
      <c r="B3" s="5">
        <v>40544</v>
      </c>
      <c r="C3" s="8" t="str">
        <f t="shared" ref="C3:C66" si="1">TEXT($B3,"ddd")</f>
        <v>Sat</v>
      </c>
      <c r="D3" s="4">
        <v>1</v>
      </c>
      <c r="E3" s="4" t="b">
        <v>0</v>
      </c>
      <c r="F3" s="21">
        <v>6</v>
      </c>
      <c r="G3" s="4">
        <v>1</v>
      </c>
      <c r="H3" s="4" t="str">
        <f>_xlfn.IFS(Table1[[#This Row],[weathersit]]=1,"clear",Table1[[#This Row],[weathersit]]=2,"cloudy/mist",Table1[[#This Row],[weathersit]]=3,"light rain",Table1[[#This Row],[weathersit]]=4,"heavy rain")</f>
        <v>clear</v>
      </c>
      <c r="I3" s="4">
        <v>0.22</v>
      </c>
      <c r="J3" s="4" t="str">
        <f t="shared" ref="J3:J66" si="2">_xlfn.IFS($I3&gt;=0.24,"hot",$I3&lt;=0.16,"cold",AND($I3&lt;0.24,$I3&gt;0.16),"moderate")</f>
        <v>moderate</v>
      </c>
      <c r="K3">
        <v>0.2727</v>
      </c>
      <c r="L3">
        <v>0.8</v>
      </c>
      <c r="M3" t="str">
        <f t="shared" si="0"/>
        <v>high</v>
      </c>
      <c r="N3">
        <v>0</v>
      </c>
      <c r="O3">
        <v>8</v>
      </c>
      <c r="P3">
        <v>32</v>
      </c>
      <c r="Q3">
        <v>40</v>
      </c>
      <c r="T3" s="10"/>
      <c r="U3" s="11" t="s">
        <v>28</v>
      </c>
    </row>
    <row r="4" spans="1:22" ht="18.600000000000001" thickBot="1" x14ac:dyDescent="0.4">
      <c r="A4" s="4">
        <v>3</v>
      </c>
      <c r="B4" s="5">
        <v>40544</v>
      </c>
      <c r="C4" s="8" t="str">
        <f t="shared" si="1"/>
        <v>Sat</v>
      </c>
      <c r="D4" s="4">
        <v>2</v>
      </c>
      <c r="E4" s="4" t="b">
        <v>0</v>
      </c>
      <c r="F4" s="21">
        <v>6</v>
      </c>
      <c r="G4" s="4">
        <v>1</v>
      </c>
      <c r="H4" s="4" t="str">
        <f>_xlfn.IFS(Table1[[#This Row],[weathersit]]=1,"clear",Table1[[#This Row],[weathersit]]=2,"cloudy/mist",Table1[[#This Row],[weathersit]]=3,"light rain",Table1[[#This Row],[weathersit]]=4,"heavy rain")</f>
        <v>clear</v>
      </c>
      <c r="I4" s="4">
        <v>0.22</v>
      </c>
      <c r="J4" s="4" t="str">
        <f t="shared" si="2"/>
        <v>moderate</v>
      </c>
      <c r="K4">
        <v>0.2727</v>
      </c>
      <c r="L4">
        <v>0.8</v>
      </c>
      <c r="M4" t="str">
        <f t="shared" si="0"/>
        <v>high</v>
      </c>
      <c r="N4">
        <v>0</v>
      </c>
      <c r="O4">
        <v>5</v>
      </c>
      <c r="P4">
        <v>27</v>
      </c>
      <c r="Q4">
        <v>32</v>
      </c>
      <c r="T4" s="13"/>
      <c r="U4" s="12" t="s">
        <v>17</v>
      </c>
      <c r="V4" s="12" t="s">
        <v>18</v>
      </c>
    </row>
    <row r="5" spans="1:22" ht="18.600000000000001" thickBot="1" x14ac:dyDescent="0.4">
      <c r="A5" s="4">
        <v>4</v>
      </c>
      <c r="B5" s="5">
        <v>40544</v>
      </c>
      <c r="C5" s="8" t="str">
        <f t="shared" si="1"/>
        <v>Sat</v>
      </c>
      <c r="D5" s="4">
        <v>3</v>
      </c>
      <c r="E5" s="4" t="b">
        <v>0</v>
      </c>
      <c r="F5" s="21">
        <v>6</v>
      </c>
      <c r="G5" s="4">
        <v>1</v>
      </c>
      <c r="H5" s="4" t="str">
        <f>_xlfn.IFS(Table1[[#This Row],[weathersit]]=1,"clear",Table1[[#This Row],[weathersit]]=2,"cloudy/mist",Table1[[#This Row],[weathersit]]=3,"light rain",Table1[[#This Row],[weathersit]]=4,"heavy rain")</f>
        <v>clear</v>
      </c>
      <c r="I5" s="4">
        <v>0.24</v>
      </c>
      <c r="J5" s="4" t="str">
        <f t="shared" si="2"/>
        <v>hot</v>
      </c>
      <c r="K5">
        <v>0.28789999999999999</v>
      </c>
      <c r="L5">
        <v>0.75</v>
      </c>
      <c r="M5" t="str">
        <f t="shared" si="0"/>
        <v>high</v>
      </c>
      <c r="N5">
        <v>0</v>
      </c>
      <c r="O5">
        <v>3</v>
      </c>
      <c r="P5">
        <v>10</v>
      </c>
      <c r="Q5">
        <v>13</v>
      </c>
      <c r="T5" s="15" t="s">
        <v>19</v>
      </c>
      <c r="U5" s="17">
        <f>SUM(SUMIFS($Q$2:$Q$1001,$F$2:$F$1001,{0,6}))</f>
        <v>15869</v>
      </c>
      <c r="V5" s="17">
        <f>SUM(SUMIFS($Q$2:$Q$1001,$F$2:$F$1001,{1,2,3,4,5}))</f>
        <v>42435</v>
      </c>
    </row>
    <row r="6" spans="1:22" ht="18.600000000000001" thickBot="1" x14ac:dyDescent="0.4">
      <c r="A6" s="4">
        <v>5</v>
      </c>
      <c r="B6" s="5">
        <v>40544</v>
      </c>
      <c r="C6" s="8" t="str">
        <f t="shared" si="1"/>
        <v>Sat</v>
      </c>
      <c r="D6" s="4">
        <v>4</v>
      </c>
      <c r="E6" s="4" t="b">
        <v>0</v>
      </c>
      <c r="F6" s="21">
        <v>6</v>
      </c>
      <c r="G6" s="4">
        <v>1</v>
      </c>
      <c r="H6" s="4" t="str">
        <f>_xlfn.IFS(Table1[[#This Row],[weathersit]]=1,"clear",Table1[[#This Row],[weathersit]]=2,"cloudy/mist",Table1[[#This Row],[weathersit]]=3,"light rain",Table1[[#This Row],[weathersit]]=4,"heavy rain")</f>
        <v>clear</v>
      </c>
      <c r="I6" s="4">
        <v>0.24</v>
      </c>
      <c r="J6" s="4" t="str">
        <f t="shared" si="2"/>
        <v>hot</v>
      </c>
      <c r="K6">
        <v>0.28789999999999999</v>
      </c>
      <c r="L6">
        <v>0.75</v>
      </c>
      <c r="M6" t="str">
        <f t="shared" si="0"/>
        <v>high</v>
      </c>
      <c r="N6">
        <v>0</v>
      </c>
      <c r="O6">
        <v>0</v>
      </c>
      <c r="P6">
        <v>1</v>
      </c>
      <c r="Q6">
        <v>1</v>
      </c>
      <c r="T6" s="15" t="s">
        <v>20</v>
      </c>
      <c r="U6" s="17">
        <f>SUM(SUMIFS($O$2:$O$1001,$F$2:$F$1001,{0,6}))</f>
        <v>2702</v>
      </c>
      <c r="V6" s="17">
        <f>SUM(SUMIFS($O$2:$O$1001,$F$2:$F$1001,{1,2,3,4,5}))</f>
        <v>2219</v>
      </c>
    </row>
    <row r="7" spans="1:22" ht="18.600000000000001" thickBot="1" x14ac:dyDescent="0.4">
      <c r="A7" s="4">
        <v>6</v>
      </c>
      <c r="B7" s="5">
        <v>40544</v>
      </c>
      <c r="C7" s="8" t="str">
        <f t="shared" si="1"/>
        <v>Sat</v>
      </c>
      <c r="D7" s="4">
        <v>5</v>
      </c>
      <c r="E7" s="4" t="b">
        <v>0</v>
      </c>
      <c r="F7" s="21">
        <v>6</v>
      </c>
      <c r="G7" s="4">
        <v>2</v>
      </c>
      <c r="H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" s="4">
        <v>0.24</v>
      </c>
      <c r="J7" s="4" t="str">
        <f t="shared" si="2"/>
        <v>hot</v>
      </c>
      <c r="K7">
        <v>0.2576</v>
      </c>
      <c r="L7">
        <v>0.75</v>
      </c>
      <c r="M7" t="str">
        <f t="shared" si="0"/>
        <v>high</v>
      </c>
      <c r="N7">
        <v>8.9599999999999999E-2</v>
      </c>
      <c r="O7">
        <v>0</v>
      </c>
      <c r="P7">
        <v>1</v>
      </c>
      <c r="Q7">
        <v>1</v>
      </c>
      <c r="T7" s="15" t="s">
        <v>21</v>
      </c>
      <c r="U7" s="17">
        <f>SUM(SUMIFS($P$2:$P$1001,$F$2:$F$1001,{0,6}))</f>
        <v>13167</v>
      </c>
      <c r="V7" s="17">
        <f>SUM(SUMIFS($P$2:$P$1001,$F$2:$F$1001,{1,2,3,4,5}))</f>
        <v>40216</v>
      </c>
    </row>
    <row r="8" spans="1:22" x14ac:dyDescent="0.3">
      <c r="A8" s="4">
        <v>7</v>
      </c>
      <c r="B8" s="5">
        <v>40544</v>
      </c>
      <c r="C8" s="8" t="str">
        <f t="shared" si="1"/>
        <v>Sat</v>
      </c>
      <c r="D8" s="4">
        <v>6</v>
      </c>
      <c r="E8" s="4" t="b">
        <v>0</v>
      </c>
      <c r="F8" s="21">
        <v>6</v>
      </c>
      <c r="G8" s="4">
        <v>1</v>
      </c>
      <c r="H8" s="4" t="str">
        <f>_xlfn.IFS(Table1[[#This Row],[weathersit]]=1,"clear",Table1[[#This Row],[weathersit]]=2,"cloudy/mist",Table1[[#This Row],[weathersit]]=3,"light rain",Table1[[#This Row],[weathersit]]=4,"heavy rain")</f>
        <v>clear</v>
      </c>
      <c r="I8" s="4">
        <v>0.22</v>
      </c>
      <c r="J8" s="4" t="str">
        <f t="shared" si="2"/>
        <v>moderate</v>
      </c>
      <c r="K8">
        <v>0.2727</v>
      </c>
      <c r="L8">
        <v>0.8</v>
      </c>
      <c r="M8" t="str">
        <f t="shared" si="0"/>
        <v>high</v>
      </c>
      <c r="N8">
        <v>0</v>
      </c>
      <c r="O8">
        <v>2</v>
      </c>
      <c r="P8">
        <v>0</v>
      </c>
      <c r="Q8">
        <v>2</v>
      </c>
    </row>
    <row r="9" spans="1:22" x14ac:dyDescent="0.3">
      <c r="A9" s="4">
        <v>8</v>
      </c>
      <c r="B9" s="5">
        <v>40544</v>
      </c>
      <c r="C9" s="8" t="str">
        <f t="shared" si="1"/>
        <v>Sat</v>
      </c>
      <c r="D9" s="4">
        <v>7</v>
      </c>
      <c r="E9" s="4" t="b">
        <v>0</v>
      </c>
      <c r="F9" s="21">
        <v>6</v>
      </c>
      <c r="G9" s="4">
        <v>1</v>
      </c>
      <c r="H9" s="4" t="str">
        <f>_xlfn.IFS(Table1[[#This Row],[weathersit]]=1,"clear",Table1[[#This Row],[weathersit]]=2,"cloudy/mist",Table1[[#This Row],[weathersit]]=3,"light rain",Table1[[#This Row],[weathersit]]=4,"heavy rain")</f>
        <v>clear</v>
      </c>
      <c r="I9" s="4">
        <v>0.2</v>
      </c>
      <c r="J9" s="4" t="str">
        <f t="shared" si="2"/>
        <v>moderate</v>
      </c>
      <c r="K9">
        <v>0.2576</v>
      </c>
      <c r="L9">
        <v>0.86</v>
      </c>
      <c r="M9" t="str">
        <f t="shared" si="0"/>
        <v>high</v>
      </c>
      <c r="N9">
        <v>0</v>
      </c>
      <c r="O9">
        <v>1</v>
      </c>
      <c r="P9">
        <v>2</v>
      </c>
      <c r="Q9">
        <v>3</v>
      </c>
    </row>
    <row r="10" spans="1:22" x14ac:dyDescent="0.3">
      <c r="A10" s="4">
        <v>9</v>
      </c>
      <c r="B10" s="5">
        <v>40544</v>
      </c>
      <c r="C10" s="8" t="str">
        <f t="shared" si="1"/>
        <v>Sat</v>
      </c>
      <c r="D10" s="4">
        <v>8</v>
      </c>
      <c r="E10" s="4" t="b">
        <v>0</v>
      </c>
      <c r="F10" s="21">
        <v>6</v>
      </c>
      <c r="G10" s="4">
        <v>1</v>
      </c>
      <c r="H10" s="4" t="str">
        <f>_xlfn.IFS(Table1[[#This Row],[weathersit]]=1,"clear",Table1[[#This Row],[weathersit]]=2,"cloudy/mist",Table1[[#This Row],[weathersit]]=3,"light rain",Table1[[#This Row],[weathersit]]=4,"heavy rain")</f>
        <v>clear</v>
      </c>
      <c r="I10" s="4">
        <v>0.24</v>
      </c>
      <c r="J10" s="4" t="str">
        <f t="shared" si="2"/>
        <v>hot</v>
      </c>
      <c r="K10">
        <v>0.19989999999999999</v>
      </c>
      <c r="L10">
        <v>0.75</v>
      </c>
      <c r="M10" t="str">
        <f t="shared" si="0"/>
        <v>high</v>
      </c>
      <c r="N10">
        <v>0</v>
      </c>
      <c r="O10">
        <v>1</v>
      </c>
      <c r="P10">
        <v>7</v>
      </c>
      <c r="Q10">
        <v>8</v>
      </c>
    </row>
    <row r="11" spans="1:22" ht="21.6" thickBot="1" x14ac:dyDescent="0.45">
      <c r="A11" s="4">
        <v>10</v>
      </c>
      <c r="B11" s="5">
        <v>40544</v>
      </c>
      <c r="C11" s="8" t="str">
        <f t="shared" si="1"/>
        <v>Sat</v>
      </c>
      <c r="D11" s="4">
        <v>9</v>
      </c>
      <c r="E11" s="4" t="b">
        <v>0</v>
      </c>
      <c r="F11" s="21">
        <v>6</v>
      </c>
      <c r="G11" s="4">
        <v>1</v>
      </c>
      <c r="H11" s="4" t="str">
        <f>_xlfn.IFS(Table1[[#This Row],[weathersit]]=1,"clear",Table1[[#This Row],[weathersit]]=2,"cloudy/mist",Table1[[#This Row],[weathersit]]=3,"light rain",Table1[[#This Row],[weathersit]]=4,"heavy rain")</f>
        <v>clear</v>
      </c>
      <c r="I11" s="4">
        <v>0.32</v>
      </c>
      <c r="J11" s="4" t="str">
        <f t="shared" si="2"/>
        <v>hot</v>
      </c>
      <c r="K11" s="4">
        <v>0.34849999999999998</v>
      </c>
      <c r="L11">
        <v>0.76</v>
      </c>
      <c r="M11" t="str">
        <f t="shared" si="0"/>
        <v>high</v>
      </c>
      <c r="N11">
        <v>0</v>
      </c>
      <c r="O11">
        <v>8</v>
      </c>
      <c r="P11">
        <v>6</v>
      </c>
      <c r="Q11">
        <v>14</v>
      </c>
      <c r="U11" s="11" t="s">
        <v>29</v>
      </c>
    </row>
    <row r="12" spans="1:22" ht="18.600000000000001" thickBot="1" x14ac:dyDescent="0.4">
      <c r="A12" s="4">
        <v>11</v>
      </c>
      <c r="B12" s="5">
        <v>40544</v>
      </c>
      <c r="C12" s="8" t="str">
        <f t="shared" si="1"/>
        <v>Sat</v>
      </c>
      <c r="D12" s="4">
        <v>10</v>
      </c>
      <c r="E12" s="4" t="b">
        <v>0</v>
      </c>
      <c r="F12" s="21">
        <v>6</v>
      </c>
      <c r="G12" s="4">
        <v>1</v>
      </c>
      <c r="H12" s="4" t="str">
        <f>_xlfn.IFS(Table1[[#This Row],[weathersit]]=1,"clear",Table1[[#This Row],[weathersit]]=2,"cloudy/mist",Table1[[#This Row],[weathersit]]=3,"light rain",Table1[[#This Row],[weathersit]]=4,"heavy rain")</f>
        <v>clear</v>
      </c>
      <c r="I12" s="4">
        <v>0.38</v>
      </c>
      <c r="J12" s="4" t="str">
        <f t="shared" si="2"/>
        <v>hot</v>
      </c>
      <c r="K12">
        <v>0.39389999999999997</v>
      </c>
      <c r="L12">
        <v>0.76</v>
      </c>
      <c r="M12" t="str">
        <f t="shared" si="0"/>
        <v>high</v>
      </c>
      <c r="N12">
        <v>0.25369999999999998</v>
      </c>
      <c r="O12">
        <v>12</v>
      </c>
      <c r="P12">
        <v>24</v>
      </c>
      <c r="Q12">
        <v>36</v>
      </c>
      <c r="S12" s="9"/>
      <c r="T12" s="12" t="s">
        <v>22</v>
      </c>
      <c r="U12" s="12" t="s">
        <v>23</v>
      </c>
      <c r="V12" s="14" t="s">
        <v>24</v>
      </c>
    </row>
    <row r="13" spans="1:22" ht="18.600000000000001" thickBot="1" x14ac:dyDescent="0.4">
      <c r="A13" s="4">
        <v>12</v>
      </c>
      <c r="B13" s="5">
        <v>40544</v>
      </c>
      <c r="C13" s="8" t="str">
        <f t="shared" si="1"/>
        <v>Sat</v>
      </c>
      <c r="D13" s="4">
        <v>11</v>
      </c>
      <c r="E13" s="4" t="b">
        <v>0</v>
      </c>
      <c r="F13" s="21">
        <v>6</v>
      </c>
      <c r="G13" s="4">
        <v>1</v>
      </c>
      <c r="H13" s="4" t="str">
        <f>_xlfn.IFS(Table1[[#This Row],[weathersit]]=1,"clear",Table1[[#This Row],[weathersit]]=2,"cloudy/mist",Table1[[#This Row],[weathersit]]=3,"light rain",Table1[[#This Row],[weathersit]]=4,"heavy rain")</f>
        <v>clear</v>
      </c>
      <c r="I13" s="4">
        <v>0.36</v>
      </c>
      <c r="J13" s="4" t="str">
        <f t="shared" si="2"/>
        <v>hot</v>
      </c>
      <c r="K13">
        <v>0.33329999999999999</v>
      </c>
      <c r="L13">
        <v>0.81</v>
      </c>
      <c r="M13" t="str">
        <f t="shared" si="0"/>
        <v>high</v>
      </c>
      <c r="N13">
        <v>0.28360000000000002</v>
      </c>
      <c r="O13">
        <v>26</v>
      </c>
      <c r="P13">
        <v>30</v>
      </c>
      <c r="Q13">
        <v>56</v>
      </c>
      <c r="S13" s="15" t="s">
        <v>25</v>
      </c>
      <c r="T13" s="17">
        <f>AVERAGE($O$2:$O$1001)</f>
        <v>4.9210000000000003</v>
      </c>
      <c r="U13" s="17">
        <f>AVERAGE($P$2:$P$1001)</f>
        <v>53.383000000000003</v>
      </c>
      <c r="V13" s="17">
        <f>AVERAGE($Q$2:$Q$1001)</f>
        <v>58.304000000000002</v>
      </c>
    </row>
    <row r="14" spans="1:22" ht="18.600000000000001" thickBot="1" x14ac:dyDescent="0.4">
      <c r="A14" s="4">
        <v>13</v>
      </c>
      <c r="B14" s="5">
        <v>40544</v>
      </c>
      <c r="C14" s="8" t="str">
        <f t="shared" si="1"/>
        <v>Sat</v>
      </c>
      <c r="D14" s="4">
        <v>12</v>
      </c>
      <c r="E14" s="4" t="b">
        <v>0</v>
      </c>
      <c r="F14" s="21">
        <v>6</v>
      </c>
      <c r="G14" s="4">
        <v>1</v>
      </c>
      <c r="H14" s="4" t="str">
        <f>_xlfn.IFS(Table1[[#This Row],[weathersit]]=1,"clear",Table1[[#This Row],[weathersit]]=2,"cloudy/mist",Table1[[#This Row],[weathersit]]=3,"light rain",Table1[[#This Row],[weathersit]]=4,"heavy rain")</f>
        <v>clear</v>
      </c>
      <c r="I14" s="4">
        <v>0.42</v>
      </c>
      <c r="J14" s="4" t="str">
        <f t="shared" si="2"/>
        <v>hot</v>
      </c>
      <c r="K14">
        <v>0.42420000000000002</v>
      </c>
      <c r="L14">
        <v>0.77</v>
      </c>
      <c r="M14" t="str">
        <f t="shared" si="0"/>
        <v>high</v>
      </c>
      <c r="N14">
        <v>0.28360000000000002</v>
      </c>
      <c r="O14">
        <v>29</v>
      </c>
      <c r="P14">
        <v>55</v>
      </c>
      <c r="Q14">
        <v>84</v>
      </c>
      <c r="S14" s="15" t="s">
        <v>26</v>
      </c>
      <c r="T14" s="17">
        <f>MAX($O$2:$O$1001)</f>
        <v>62</v>
      </c>
      <c r="U14" s="17">
        <f>MAX($P$2:$P$1001)</f>
        <v>247</v>
      </c>
      <c r="V14" s="17">
        <f>MAX($Q$2:$Q$1001)</f>
        <v>249</v>
      </c>
    </row>
    <row r="15" spans="1:22" ht="18" x14ac:dyDescent="0.35">
      <c r="A15" s="4">
        <v>14</v>
      </c>
      <c r="B15" s="5">
        <v>40544</v>
      </c>
      <c r="C15" s="8" t="str">
        <f t="shared" si="1"/>
        <v>Sat</v>
      </c>
      <c r="D15" s="4">
        <v>13</v>
      </c>
      <c r="E15" s="4" t="b">
        <v>0</v>
      </c>
      <c r="F15" s="21">
        <v>6</v>
      </c>
      <c r="G15" s="4">
        <v>2</v>
      </c>
      <c r="H1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" s="4">
        <v>0.46</v>
      </c>
      <c r="J15" s="4" t="str">
        <f t="shared" si="2"/>
        <v>hot</v>
      </c>
      <c r="K15">
        <v>0.45450000000000002</v>
      </c>
      <c r="L15">
        <v>0.72</v>
      </c>
      <c r="M15" t="str">
        <f t="shared" si="0"/>
        <v>high</v>
      </c>
      <c r="N15">
        <v>0.29849999999999999</v>
      </c>
      <c r="O15">
        <v>47</v>
      </c>
      <c r="P15">
        <v>47</v>
      </c>
      <c r="Q15">
        <v>94</v>
      </c>
      <c r="S15" s="16" t="s">
        <v>27</v>
      </c>
      <c r="T15" s="18">
        <f>MIN($O$2:$O$1001)</f>
        <v>0</v>
      </c>
      <c r="U15" s="19">
        <f>MIN($P$2:$P$1001)</f>
        <v>0</v>
      </c>
      <c r="V15" s="19">
        <f>MIN($Q$2:$Q$1001)</f>
        <v>1</v>
      </c>
    </row>
    <row r="16" spans="1:22" x14ac:dyDescent="0.3">
      <c r="A16" s="4">
        <v>15</v>
      </c>
      <c r="B16" s="5">
        <v>40544</v>
      </c>
      <c r="C16" s="8" t="str">
        <f t="shared" si="1"/>
        <v>Sat</v>
      </c>
      <c r="D16" s="4">
        <v>14</v>
      </c>
      <c r="E16" s="4" t="b">
        <v>0</v>
      </c>
      <c r="F16" s="21">
        <v>6</v>
      </c>
      <c r="G16" s="4">
        <v>2</v>
      </c>
      <c r="H1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" s="4">
        <v>0.46</v>
      </c>
      <c r="J16" s="4" t="str">
        <f t="shared" si="2"/>
        <v>hot</v>
      </c>
      <c r="K16">
        <v>0.45450000000000002</v>
      </c>
      <c r="L16">
        <v>0.72</v>
      </c>
      <c r="M16" t="str">
        <f t="shared" si="0"/>
        <v>high</v>
      </c>
      <c r="N16">
        <v>0.28360000000000002</v>
      </c>
      <c r="O16">
        <v>35</v>
      </c>
      <c r="P16">
        <v>71</v>
      </c>
      <c r="Q16">
        <v>106</v>
      </c>
    </row>
    <row r="17" spans="1:17" x14ac:dyDescent="0.3">
      <c r="A17" s="4">
        <v>16</v>
      </c>
      <c r="B17" s="5">
        <v>40544</v>
      </c>
      <c r="C17" s="8" t="str">
        <f t="shared" si="1"/>
        <v>Sat</v>
      </c>
      <c r="D17" s="4">
        <v>15</v>
      </c>
      <c r="E17" s="4" t="b">
        <v>0</v>
      </c>
      <c r="F17" s="21">
        <v>6</v>
      </c>
      <c r="G17" s="4">
        <v>2</v>
      </c>
      <c r="H1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7" s="4">
        <v>0.44</v>
      </c>
      <c r="J17" s="4" t="str">
        <f t="shared" si="2"/>
        <v>hot</v>
      </c>
      <c r="K17">
        <v>0.43940000000000001</v>
      </c>
      <c r="L17">
        <v>0.77</v>
      </c>
      <c r="M17" t="str">
        <f t="shared" si="0"/>
        <v>high</v>
      </c>
      <c r="N17">
        <v>0.29849999999999999</v>
      </c>
      <c r="O17">
        <v>40</v>
      </c>
      <c r="P17">
        <v>70</v>
      </c>
      <c r="Q17">
        <v>110</v>
      </c>
    </row>
    <row r="18" spans="1:17" x14ac:dyDescent="0.3">
      <c r="A18" s="4">
        <v>17</v>
      </c>
      <c r="B18" s="5">
        <v>40544</v>
      </c>
      <c r="C18" s="8" t="str">
        <f t="shared" si="1"/>
        <v>Sat</v>
      </c>
      <c r="D18" s="4">
        <v>16</v>
      </c>
      <c r="E18" s="4" t="b">
        <v>0</v>
      </c>
      <c r="F18" s="21">
        <v>6</v>
      </c>
      <c r="G18" s="4">
        <v>2</v>
      </c>
      <c r="H1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8" s="4">
        <v>0.42</v>
      </c>
      <c r="J18" s="4" t="str">
        <f t="shared" si="2"/>
        <v>hot</v>
      </c>
      <c r="K18">
        <v>0.42420000000000002</v>
      </c>
      <c r="L18">
        <v>0.82</v>
      </c>
      <c r="M18" t="str">
        <f t="shared" si="0"/>
        <v>high</v>
      </c>
      <c r="N18">
        <v>0.29849999999999999</v>
      </c>
      <c r="O18">
        <v>41</v>
      </c>
      <c r="P18">
        <v>52</v>
      </c>
      <c r="Q18">
        <v>93</v>
      </c>
    </row>
    <row r="19" spans="1:17" x14ac:dyDescent="0.3">
      <c r="A19" s="4">
        <v>18</v>
      </c>
      <c r="B19" s="5">
        <v>40544</v>
      </c>
      <c r="C19" s="8" t="str">
        <f t="shared" si="1"/>
        <v>Sat</v>
      </c>
      <c r="D19" s="4">
        <v>17</v>
      </c>
      <c r="E19" s="4" t="b">
        <v>0</v>
      </c>
      <c r="F19" s="21">
        <v>6</v>
      </c>
      <c r="G19" s="4">
        <v>2</v>
      </c>
      <c r="H1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9" s="4">
        <v>0.44</v>
      </c>
      <c r="J19" s="4" t="str">
        <f t="shared" si="2"/>
        <v>hot</v>
      </c>
      <c r="K19">
        <v>0.19989999999999999</v>
      </c>
      <c r="L19">
        <v>0.82</v>
      </c>
      <c r="M19" t="str">
        <f t="shared" si="0"/>
        <v>high</v>
      </c>
      <c r="N19">
        <v>0.28360000000000002</v>
      </c>
      <c r="O19">
        <v>15</v>
      </c>
      <c r="P19">
        <v>52</v>
      </c>
      <c r="Q19">
        <v>67</v>
      </c>
    </row>
    <row r="20" spans="1:17" x14ac:dyDescent="0.3">
      <c r="A20" s="4">
        <v>19</v>
      </c>
      <c r="B20" s="5">
        <v>40544</v>
      </c>
      <c r="C20" s="8" t="str">
        <f t="shared" si="1"/>
        <v>Sat</v>
      </c>
      <c r="D20" s="4">
        <v>18</v>
      </c>
      <c r="E20" s="4" t="b">
        <v>0</v>
      </c>
      <c r="F20" s="21">
        <v>6</v>
      </c>
      <c r="G20" s="4">
        <v>3</v>
      </c>
      <c r="H2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0" s="4">
        <v>0.42</v>
      </c>
      <c r="J20" s="4" t="str">
        <f t="shared" si="2"/>
        <v>hot</v>
      </c>
      <c r="K20">
        <v>0.42420000000000002</v>
      </c>
      <c r="L20">
        <v>0.88</v>
      </c>
      <c r="M20" t="str">
        <f t="shared" si="0"/>
        <v>high</v>
      </c>
      <c r="N20">
        <v>0.25369999999999998</v>
      </c>
      <c r="O20">
        <v>9</v>
      </c>
      <c r="P20">
        <v>26</v>
      </c>
      <c r="Q20">
        <v>35</v>
      </c>
    </row>
    <row r="21" spans="1:17" x14ac:dyDescent="0.3">
      <c r="A21" s="4">
        <v>20</v>
      </c>
      <c r="B21" s="5">
        <v>40544</v>
      </c>
      <c r="C21" s="8" t="str">
        <f t="shared" si="1"/>
        <v>Sat</v>
      </c>
      <c r="D21" s="4">
        <v>19</v>
      </c>
      <c r="E21" s="4" t="b">
        <v>0</v>
      </c>
      <c r="F21" s="21">
        <v>6</v>
      </c>
      <c r="G21" s="4">
        <v>3</v>
      </c>
      <c r="H2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1" s="4">
        <v>0.42</v>
      </c>
      <c r="J21" s="4" t="str">
        <f t="shared" si="2"/>
        <v>hot</v>
      </c>
      <c r="K21">
        <v>0.42420000000000002</v>
      </c>
      <c r="L21">
        <v>0.88</v>
      </c>
      <c r="M21" t="str">
        <f t="shared" si="0"/>
        <v>high</v>
      </c>
      <c r="N21">
        <v>0.25369999999999998</v>
      </c>
      <c r="O21">
        <v>6</v>
      </c>
      <c r="P21">
        <v>31</v>
      </c>
      <c r="Q21">
        <v>37</v>
      </c>
    </row>
    <row r="22" spans="1:17" x14ac:dyDescent="0.3">
      <c r="A22" s="4">
        <v>21</v>
      </c>
      <c r="B22" s="5">
        <v>40544</v>
      </c>
      <c r="C22" s="8" t="str">
        <f t="shared" si="1"/>
        <v>Sat</v>
      </c>
      <c r="D22" s="4">
        <v>20</v>
      </c>
      <c r="E22" s="4" t="b">
        <v>0</v>
      </c>
      <c r="F22" s="21">
        <v>6</v>
      </c>
      <c r="G22" s="4">
        <v>2</v>
      </c>
      <c r="H2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" s="4">
        <v>0.4</v>
      </c>
      <c r="J22" s="4" t="str">
        <f t="shared" si="2"/>
        <v>hot</v>
      </c>
      <c r="K22">
        <v>0.40910000000000002</v>
      </c>
      <c r="L22">
        <v>0.87</v>
      </c>
      <c r="M22" t="str">
        <f t="shared" si="0"/>
        <v>high</v>
      </c>
      <c r="N22">
        <v>0.25369999999999998</v>
      </c>
      <c r="O22">
        <v>11</v>
      </c>
      <c r="P22">
        <v>25</v>
      </c>
      <c r="Q22">
        <v>36</v>
      </c>
    </row>
    <row r="23" spans="1:17" x14ac:dyDescent="0.3">
      <c r="A23" s="4">
        <v>22</v>
      </c>
      <c r="B23" s="5">
        <v>40544</v>
      </c>
      <c r="C23" s="8" t="str">
        <f t="shared" si="1"/>
        <v>Sat</v>
      </c>
      <c r="D23" s="4">
        <v>21</v>
      </c>
      <c r="E23" s="4" t="b">
        <v>0</v>
      </c>
      <c r="F23" s="21">
        <v>6</v>
      </c>
      <c r="G23" s="4">
        <v>2</v>
      </c>
      <c r="H2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3" s="4">
        <v>0.4</v>
      </c>
      <c r="J23" s="4" t="str">
        <f t="shared" si="2"/>
        <v>hot</v>
      </c>
      <c r="K23">
        <v>0.40910000000000002</v>
      </c>
      <c r="L23">
        <v>0.87</v>
      </c>
      <c r="M23" t="str">
        <f t="shared" si="0"/>
        <v>high</v>
      </c>
      <c r="N23">
        <v>0.19400000000000001</v>
      </c>
      <c r="O23">
        <v>3</v>
      </c>
      <c r="P23">
        <v>31</v>
      </c>
      <c r="Q23">
        <v>34</v>
      </c>
    </row>
    <row r="24" spans="1:17" x14ac:dyDescent="0.3">
      <c r="A24" s="4">
        <v>23</v>
      </c>
      <c r="B24" s="5">
        <v>40544</v>
      </c>
      <c r="C24" s="8" t="str">
        <f t="shared" si="1"/>
        <v>Sat</v>
      </c>
      <c r="D24" s="4">
        <v>22</v>
      </c>
      <c r="E24" s="4" t="b">
        <v>0</v>
      </c>
      <c r="F24" s="21">
        <v>6</v>
      </c>
      <c r="G24" s="4">
        <v>2</v>
      </c>
      <c r="H2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" s="4">
        <v>0.4</v>
      </c>
      <c r="J24" s="4" t="str">
        <f t="shared" si="2"/>
        <v>hot</v>
      </c>
      <c r="K24">
        <v>0.40910000000000002</v>
      </c>
      <c r="L24">
        <v>0.94</v>
      </c>
      <c r="M24" t="str">
        <f t="shared" si="0"/>
        <v>high</v>
      </c>
      <c r="N24">
        <v>0.22389999999999999</v>
      </c>
      <c r="O24">
        <v>11</v>
      </c>
      <c r="P24">
        <v>17</v>
      </c>
      <c r="Q24">
        <v>28</v>
      </c>
    </row>
    <row r="25" spans="1:17" x14ac:dyDescent="0.3">
      <c r="A25" s="4">
        <v>24</v>
      </c>
      <c r="B25" s="5">
        <v>40544</v>
      </c>
      <c r="C25" s="8" t="str">
        <f t="shared" si="1"/>
        <v>Sat</v>
      </c>
      <c r="D25" s="4">
        <v>23</v>
      </c>
      <c r="E25" s="4" t="b">
        <v>0</v>
      </c>
      <c r="F25" s="21">
        <v>6</v>
      </c>
      <c r="G25" s="4">
        <v>2</v>
      </c>
      <c r="H2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5" s="4">
        <v>0.46</v>
      </c>
      <c r="J25" s="4" t="str">
        <f t="shared" si="2"/>
        <v>hot</v>
      </c>
      <c r="K25">
        <v>0.19989999999999999</v>
      </c>
      <c r="L25">
        <v>0.88</v>
      </c>
      <c r="M25" t="str">
        <f t="shared" si="0"/>
        <v>high</v>
      </c>
      <c r="N25">
        <v>0.29849999999999999</v>
      </c>
      <c r="O25">
        <v>15</v>
      </c>
      <c r="P25">
        <v>24</v>
      </c>
      <c r="Q25">
        <v>39</v>
      </c>
    </row>
    <row r="26" spans="1:17" x14ac:dyDescent="0.3">
      <c r="A26" s="4">
        <v>25</v>
      </c>
      <c r="B26" s="5">
        <v>40545</v>
      </c>
      <c r="C26" s="8" t="str">
        <f t="shared" si="1"/>
        <v>Sun</v>
      </c>
      <c r="D26" s="4">
        <v>0</v>
      </c>
      <c r="E26" s="4" t="b">
        <v>0</v>
      </c>
      <c r="F26" s="21">
        <v>0</v>
      </c>
      <c r="G26" s="4">
        <v>2</v>
      </c>
      <c r="H2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6" s="4">
        <v>0.46</v>
      </c>
      <c r="J26" s="4" t="str">
        <f t="shared" si="2"/>
        <v>hot</v>
      </c>
      <c r="K26">
        <v>0.45450000000000002</v>
      </c>
      <c r="L26">
        <v>0.88</v>
      </c>
      <c r="M26" t="str">
        <f t="shared" si="0"/>
        <v>high</v>
      </c>
      <c r="N26">
        <v>0.29849999999999999</v>
      </c>
      <c r="O26">
        <v>4</v>
      </c>
      <c r="P26">
        <v>13</v>
      </c>
      <c r="Q26">
        <v>17</v>
      </c>
    </row>
    <row r="27" spans="1:17" x14ac:dyDescent="0.3">
      <c r="A27" s="4">
        <v>26</v>
      </c>
      <c r="B27" s="5">
        <v>40545</v>
      </c>
      <c r="C27" s="8" t="str">
        <f t="shared" si="1"/>
        <v>Sun</v>
      </c>
      <c r="D27" s="4">
        <v>1</v>
      </c>
      <c r="E27" s="4" t="b">
        <v>0</v>
      </c>
      <c r="F27" s="21">
        <v>0</v>
      </c>
      <c r="G27" s="4">
        <v>2</v>
      </c>
      <c r="H2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7" s="4">
        <v>0.44</v>
      </c>
      <c r="J27" s="4" t="str">
        <f t="shared" si="2"/>
        <v>hot</v>
      </c>
      <c r="K27">
        <v>0.43940000000000001</v>
      </c>
      <c r="L27">
        <v>0.94</v>
      </c>
      <c r="M27" t="str">
        <f t="shared" si="0"/>
        <v>high</v>
      </c>
      <c r="N27">
        <v>0.25369999999999998</v>
      </c>
      <c r="O27">
        <v>1</v>
      </c>
      <c r="P27">
        <v>16</v>
      </c>
      <c r="Q27">
        <v>17</v>
      </c>
    </row>
    <row r="28" spans="1:17" x14ac:dyDescent="0.3">
      <c r="A28" s="4">
        <v>27</v>
      </c>
      <c r="B28" s="5">
        <v>40545</v>
      </c>
      <c r="C28" s="8" t="str">
        <f t="shared" si="1"/>
        <v>Sun</v>
      </c>
      <c r="D28" s="4">
        <v>2</v>
      </c>
      <c r="E28" s="4" t="b">
        <v>0</v>
      </c>
      <c r="F28" s="21">
        <v>0</v>
      </c>
      <c r="G28" s="4">
        <v>2</v>
      </c>
      <c r="H2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8" s="4">
        <v>0.42</v>
      </c>
      <c r="J28" s="4" t="str">
        <f t="shared" si="2"/>
        <v>hot</v>
      </c>
      <c r="K28">
        <v>0.42420000000000002</v>
      </c>
      <c r="L28">
        <v>1</v>
      </c>
      <c r="M28" t="str">
        <f t="shared" si="0"/>
        <v>high</v>
      </c>
      <c r="N28">
        <v>0.28360000000000002</v>
      </c>
      <c r="O28">
        <v>1</v>
      </c>
      <c r="P28">
        <v>8</v>
      </c>
      <c r="Q28">
        <v>9</v>
      </c>
    </row>
    <row r="29" spans="1:17" x14ac:dyDescent="0.3">
      <c r="A29" s="4">
        <v>28</v>
      </c>
      <c r="B29" s="5">
        <v>40545</v>
      </c>
      <c r="C29" s="8" t="str">
        <f t="shared" si="1"/>
        <v>Sun</v>
      </c>
      <c r="D29" s="4">
        <v>3</v>
      </c>
      <c r="E29" s="4" t="b">
        <v>0</v>
      </c>
      <c r="F29" s="21">
        <v>0</v>
      </c>
      <c r="G29" s="4">
        <v>2</v>
      </c>
      <c r="H2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9" s="4">
        <v>0.46</v>
      </c>
      <c r="J29" s="4" t="str">
        <f t="shared" si="2"/>
        <v>hot</v>
      </c>
      <c r="K29">
        <v>0.45450000000000002</v>
      </c>
      <c r="L29">
        <v>0.94</v>
      </c>
      <c r="M29" t="str">
        <f t="shared" si="0"/>
        <v>high</v>
      </c>
      <c r="N29">
        <v>0.19400000000000001</v>
      </c>
      <c r="O29">
        <v>2</v>
      </c>
      <c r="P29">
        <v>4</v>
      </c>
      <c r="Q29">
        <v>6</v>
      </c>
    </row>
    <row r="30" spans="1:17" x14ac:dyDescent="0.3">
      <c r="A30" s="4">
        <v>29</v>
      </c>
      <c r="B30" s="5">
        <v>40545</v>
      </c>
      <c r="C30" s="8" t="str">
        <f t="shared" si="1"/>
        <v>Sun</v>
      </c>
      <c r="D30" s="4">
        <v>4</v>
      </c>
      <c r="E30" s="4" t="b">
        <v>0</v>
      </c>
      <c r="F30" s="21">
        <v>0</v>
      </c>
      <c r="G30" s="4">
        <v>2</v>
      </c>
      <c r="H3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0" s="4">
        <v>0.46</v>
      </c>
      <c r="J30" s="4" t="str">
        <f t="shared" si="2"/>
        <v>hot</v>
      </c>
      <c r="K30">
        <v>0.19989999999999999</v>
      </c>
      <c r="L30">
        <v>0.94</v>
      </c>
      <c r="M30" t="str">
        <f t="shared" si="0"/>
        <v>high</v>
      </c>
      <c r="N30">
        <v>0.19400000000000001</v>
      </c>
      <c r="O30">
        <v>2</v>
      </c>
      <c r="P30">
        <v>1</v>
      </c>
      <c r="Q30">
        <v>3</v>
      </c>
    </row>
    <row r="31" spans="1:17" x14ac:dyDescent="0.3">
      <c r="A31" s="4">
        <v>30</v>
      </c>
      <c r="B31" s="5">
        <v>40545</v>
      </c>
      <c r="C31" s="8" t="str">
        <f t="shared" si="1"/>
        <v>Sun</v>
      </c>
      <c r="D31" s="4">
        <v>6</v>
      </c>
      <c r="E31" s="4" t="b">
        <v>0</v>
      </c>
      <c r="F31" s="21">
        <v>0</v>
      </c>
      <c r="G31" s="4">
        <v>3</v>
      </c>
      <c r="H3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1" s="4">
        <v>0.42</v>
      </c>
      <c r="J31" s="4" t="str">
        <f t="shared" si="2"/>
        <v>hot</v>
      </c>
      <c r="K31">
        <v>0.42420000000000002</v>
      </c>
      <c r="L31">
        <v>0.77</v>
      </c>
      <c r="M31" t="str">
        <f t="shared" si="0"/>
        <v>high</v>
      </c>
      <c r="N31">
        <v>0.29849999999999999</v>
      </c>
      <c r="O31">
        <v>0</v>
      </c>
      <c r="P31">
        <v>2</v>
      </c>
      <c r="Q31">
        <v>2</v>
      </c>
    </row>
    <row r="32" spans="1:17" x14ac:dyDescent="0.3">
      <c r="A32" s="4">
        <v>31</v>
      </c>
      <c r="B32" s="5">
        <v>40545</v>
      </c>
      <c r="C32" s="8" t="str">
        <f t="shared" si="1"/>
        <v>Sun</v>
      </c>
      <c r="D32" s="4">
        <v>7</v>
      </c>
      <c r="E32" s="4" t="b">
        <v>0</v>
      </c>
      <c r="F32" s="21">
        <v>0</v>
      </c>
      <c r="G32" s="4">
        <v>2</v>
      </c>
      <c r="H3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" s="4">
        <v>0.4</v>
      </c>
      <c r="J32" s="4" t="str">
        <f t="shared" si="2"/>
        <v>hot</v>
      </c>
      <c r="K32">
        <v>0.40910000000000002</v>
      </c>
      <c r="L32">
        <v>0.76</v>
      </c>
      <c r="M32" t="str">
        <f t="shared" si="0"/>
        <v>high</v>
      </c>
      <c r="N32">
        <v>0.19400000000000001</v>
      </c>
      <c r="O32">
        <v>0</v>
      </c>
      <c r="P32">
        <v>1</v>
      </c>
      <c r="Q32">
        <v>1</v>
      </c>
    </row>
    <row r="33" spans="1:17" x14ac:dyDescent="0.3">
      <c r="A33" s="4">
        <v>32</v>
      </c>
      <c r="B33" s="5">
        <v>40545</v>
      </c>
      <c r="C33" s="8" t="str">
        <f t="shared" si="1"/>
        <v>Sun</v>
      </c>
      <c r="D33" s="4">
        <v>8</v>
      </c>
      <c r="E33" s="4" t="b">
        <v>0</v>
      </c>
      <c r="F33" s="21">
        <v>0</v>
      </c>
      <c r="G33" s="4">
        <v>3</v>
      </c>
      <c r="H3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3" s="4">
        <v>0.4</v>
      </c>
      <c r="J33" s="4" t="str">
        <f t="shared" si="2"/>
        <v>hot</v>
      </c>
      <c r="K33">
        <v>0.40910000000000002</v>
      </c>
      <c r="L33">
        <v>0.71</v>
      </c>
      <c r="M33" t="str">
        <f t="shared" si="0"/>
        <v>high</v>
      </c>
      <c r="N33">
        <v>0.22389999999999999</v>
      </c>
      <c r="O33">
        <v>0</v>
      </c>
      <c r="P33">
        <v>8</v>
      </c>
      <c r="Q33">
        <v>8</v>
      </c>
    </row>
    <row r="34" spans="1:17" x14ac:dyDescent="0.3">
      <c r="A34" s="4">
        <v>33</v>
      </c>
      <c r="B34" s="5">
        <v>40545</v>
      </c>
      <c r="C34" s="8" t="str">
        <f t="shared" si="1"/>
        <v>Sun</v>
      </c>
      <c r="D34" s="4">
        <v>9</v>
      </c>
      <c r="E34" s="4" t="b">
        <v>0</v>
      </c>
      <c r="F34" s="21">
        <v>0</v>
      </c>
      <c r="G34" s="4">
        <v>2</v>
      </c>
      <c r="H3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" s="4">
        <v>0.38</v>
      </c>
      <c r="J34" s="4" t="str">
        <f t="shared" si="2"/>
        <v>hot</v>
      </c>
      <c r="K34">
        <v>0.19989999999999999</v>
      </c>
      <c r="L34">
        <v>0.76</v>
      </c>
      <c r="M34" t="str">
        <f t="shared" si="0"/>
        <v>high</v>
      </c>
      <c r="N34">
        <v>0.22389999999999999</v>
      </c>
      <c r="O34">
        <v>1</v>
      </c>
      <c r="P34">
        <v>19</v>
      </c>
      <c r="Q34">
        <v>20</v>
      </c>
    </row>
    <row r="35" spans="1:17" x14ac:dyDescent="0.3">
      <c r="A35" s="4">
        <v>34</v>
      </c>
      <c r="B35" s="5">
        <v>40545</v>
      </c>
      <c r="C35" s="8" t="str">
        <f t="shared" si="1"/>
        <v>Sun</v>
      </c>
      <c r="D35" s="4">
        <v>10</v>
      </c>
      <c r="E35" s="4" t="b">
        <v>0</v>
      </c>
      <c r="F35" s="21">
        <v>0</v>
      </c>
      <c r="G35" s="4">
        <v>2</v>
      </c>
      <c r="H3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5" s="4">
        <v>0.36</v>
      </c>
      <c r="J35" s="4" t="str">
        <f t="shared" si="2"/>
        <v>hot</v>
      </c>
      <c r="K35">
        <v>0.34849999999999998</v>
      </c>
      <c r="L35">
        <v>0.81</v>
      </c>
      <c r="M35" t="str">
        <f t="shared" si="0"/>
        <v>high</v>
      </c>
      <c r="N35">
        <v>0.22389999999999999</v>
      </c>
      <c r="O35">
        <v>7</v>
      </c>
      <c r="P35">
        <v>46</v>
      </c>
      <c r="Q35">
        <v>53</v>
      </c>
    </row>
    <row r="36" spans="1:17" x14ac:dyDescent="0.3">
      <c r="A36" s="4">
        <v>35</v>
      </c>
      <c r="B36" s="5">
        <v>40545</v>
      </c>
      <c r="C36" s="8" t="str">
        <f t="shared" si="1"/>
        <v>Sun</v>
      </c>
      <c r="D36" s="4">
        <v>11</v>
      </c>
      <c r="E36" s="4" t="b">
        <v>0</v>
      </c>
      <c r="F36" s="21">
        <v>0</v>
      </c>
      <c r="G36" s="4">
        <v>2</v>
      </c>
      <c r="H3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6" s="4">
        <v>0.36</v>
      </c>
      <c r="J36" s="4" t="str">
        <f t="shared" si="2"/>
        <v>hot</v>
      </c>
      <c r="K36">
        <v>0.33329999999999999</v>
      </c>
      <c r="L36">
        <v>0.71</v>
      </c>
      <c r="M36" t="str">
        <f t="shared" si="0"/>
        <v>high</v>
      </c>
      <c r="N36">
        <v>0.25369999999999998</v>
      </c>
      <c r="O36">
        <v>16</v>
      </c>
      <c r="P36">
        <v>54</v>
      </c>
      <c r="Q36">
        <v>70</v>
      </c>
    </row>
    <row r="37" spans="1:17" x14ac:dyDescent="0.3">
      <c r="A37" s="4">
        <v>36</v>
      </c>
      <c r="B37" s="5">
        <v>40545</v>
      </c>
      <c r="C37" s="8" t="str">
        <f t="shared" si="1"/>
        <v>Sun</v>
      </c>
      <c r="D37" s="4">
        <v>12</v>
      </c>
      <c r="E37" s="4" t="b">
        <v>0</v>
      </c>
      <c r="F37" s="21">
        <v>0</v>
      </c>
      <c r="G37" s="4">
        <v>2</v>
      </c>
      <c r="H3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" s="4">
        <v>0.36</v>
      </c>
      <c r="J37" s="4" t="str">
        <f t="shared" si="2"/>
        <v>hot</v>
      </c>
      <c r="K37">
        <v>0.33329999999999999</v>
      </c>
      <c r="L37">
        <v>0.66</v>
      </c>
      <c r="M37" t="str">
        <f t="shared" si="0"/>
        <v>moderate</v>
      </c>
      <c r="N37">
        <v>0.29849999999999999</v>
      </c>
      <c r="O37">
        <v>20</v>
      </c>
      <c r="P37">
        <v>73</v>
      </c>
      <c r="Q37">
        <v>93</v>
      </c>
    </row>
    <row r="38" spans="1:17" x14ac:dyDescent="0.3">
      <c r="A38" s="4">
        <v>37</v>
      </c>
      <c r="B38" s="5">
        <v>40545</v>
      </c>
      <c r="C38" s="8" t="str">
        <f t="shared" si="1"/>
        <v>Sun</v>
      </c>
      <c r="D38" s="4">
        <v>13</v>
      </c>
      <c r="E38" s="4" t="b">
        <v>0</v>
      </c>
      <c r="F38" s="21">
        <v>0</v>
      </c>
      <c r="G38" s="4">
        <v>2</v>
      </c>
      <c r="H3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" s="4">
        <v>0.36</v>
      </c>
      <c r="J38" s="4" t="str">
        <f t="shared" si="2"/>
        <v>hot</v>
      </c>
      <c r="K38">
        <v>0.34849999999999998</v>
      </c>
      <c r="L38">
        <v>0.66</v>
      </c>
      <c r="M38" t="str">
        <f t="shared" si="0"/>
        <v>moderate</v>
      </c>
      <c r="N38">
        <v>0.1343</v>
      </c>
      <c r="O38">
        <v>11</v>
      </c>
      <c r="P38">
        <v>64</v>
      </c>
      <c r="Q38">
        <v>75</v>
      </c>
    </row>
    <row r="39" spans="1:17" x14ac:dyDescent="0.3">
      <c r="A39" s="4">
        <v>38</v>
      </c>
      <c r="B39" s="5">
        <v>40545</v>
      </c>
      <c r="C39" s="8" t="str">
        <f t="shared" si="1"/>
        <v>Sun</v>
      </c>
      <c r="D39" s="4">
        <v>14</v>
      </c>
      <c r="E39" s="4" t="b">
        <v>0</v>
      </c>
      <c r="F39" s="21">
        <v>0</v>
      </c>
      <c r="G39" s="4">
        <v>3</v>
      </c>
      <c r="H3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" s="4">
        <v>0.36</v>
      </c>
      <c r="J39" s="4" t="str">
        <f t="shared" si="2"/>
        <v>hot</v>
      </c>
      <c r="K39">
        <v>0.19989999999999999</v>
      </c>
      <c r="L39">
        <v>0.76</v>
      </c>
      <c r="M39" t="str">
        <f t="shared" si="0"/>
        <v>high</v>
      </c>
      <c r="N39">
        <v>0.19400000000000001</v>
      </c>
      <c r="O39">
        <v>4</v>
      </c>
      <c r="P39">
        <v>55</v>
      </c>
      <c r="Q39">
        <v>59</v>
      </c>
    </row>
    <row r="40" spans="1:17" x14ac:dyDescent="0.3">
      <c r="A40" s="4">
        <v>39</v>
      </c>
      <c r="B40" s="5">
        <v>40545</v>
      </c>
      <c r="C40" s="8" t="str">
        <f t="shared" si="1"/>
        <v>Sun</v>
      </c>
      <c r="D40" s="4">
        <v>15</v>
      </c>
      <c r="E40" s="4" t="b">
        <v>0</v>
      </c>
      <c r="F40" s="21">
        <v>0</v>
      </c>
      <c r="G40" s="4">
        <v>3</v>
      </c>
      <c r="H4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0" s="4">
        <v>0.34</v>
      </c>
      <c r="J40" s="4" t="str">
        <f t="shared" si="2"/>
        <v>hot</v>
      </c>
      <c r="K40">
        <v>0.33329999999999999</v>
      </c>
      <c r="L40">
        <v>0.81</v>
      </c>
      <c r="M40" t="str">
        <f t="shared" si="0"/>
        <v>high</v>
      </c>
      <c r="N40">
        <v>0.16420000000000001</v>
      </c>
      <c r="O40">
        <v>19</v>
      </c>
      <c r="P40">
        <v>55</v>
      </c>
      <c r="Q40">
        <v>74</v>
      </c>
    </row>
    <row r="41" spans="1:17" x14ac:dyDescent="0.3">
      <c r="A41" s="4">
        <v>40</v>
      </c>
      <c r="B41" s="5">
        <v>40545</v>
      </c>
      <c r="C41" s="8" t="str">
        <f t="shared" si="1"/>
        <v>Sun</v>
      </c>
      <c r="D41" s="4">
        <v>16</v>
      </c>
      <c r="E41" s="4" t="b">
        <v>0</v>
      </c>
      <c r="F41" s="21">
        <v>0</v>
      </c>
      <c r="G41" s="4">
        <v>3</v>
      </c>
      <c r="H4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1" s="4">
        <v>0.34</v>
      </c>
      <c r="J41" s="4" t="str">
        <f t="shared" si="2"/>
        <v>hot</v>
      </c>
      <c r="K41">
        <v>0.33329999999999999</v>
      </c>
      <c r="L41">
        <v>0.71</v>
      </c>
      <c r="M41" t="str">
        <f t="shared" si="0"/>
        <v>high</v>
      </c>
      <c r="N41">
        <v>0.16420000000000001</v>
      </c>
      <c r="O41">
        <v>9</v>
      </c>
      <c r="P41">
        <v>67</v>
      </c>
      <c r="Q41">
        <v>76</v>
      </c>
    </row>
    <row r="42" spans="1:17" x14ac:dyDescent="0.3">
      <c r="A42" s="4">
        <v>41</v>
      </c>
      <c r="B42" s="5">
        <v>40545</v>
      </c>
      <c r="C42" s="8" t="str">
        <f t="shared" si="1"/>
        <v>Sun</v>
      </c>
      <c r="D42" s="4">
        <v>17</v>
      </c>
      <c r="E42" s="4" t="b">
        <v>0</v>
      </c>
      <c r="F42" s="21">
        <v>0</v>
      </c>
      <c r="G42" s="4">
        <v>1</v>
      </c>
      <c r="H42" s="4" t="str">
        <f>_xlfn.IFS(Table1[[#This Row],[weathersit]]=1,"clear",Table1[[#This Row],[weathersit]]=2,"cloudy/mist",Table1[[#This Row],[weathersit]]=3,"light rain",Table1[[#This Row],[weathersit]]=4,"heavy rain")</f>
        <v>clear</v>
      </c>
      <c r="I42" s="4">
        <v>0.34</v>
      </c>
      <c r="J42" s="4" t="str">
        <f t="shared" si="2"/>
        <v>hot</v>
      </c>
      <c r="K42">
        <v>0.33329999999999999</v>
      </c>
      <c r="L42">
        <v>0.56999999999999995</v>
      </c>
      <c r="M42" t="str">
        <f t="shared" si="0"/>
        <v>moderate</v>
      </c>
      <c r="N42">
        <v>0.19400000000000001</v>
      </c>
      <c r="O42">
        <v>7</v>
      </c>
      <c r="P42">
        <v>58</v>
      </c>
      <c r="Q42">
        <v>65</v>
      </c>
    </row>
    <row r="43" spans="1:17" x14ac:dyDescent="0.3">
      <c r="A43" s="4">
        <v>42</v>
      </c>
      <c r="B43" s="5">
        <v>40545</v>
      </c>
      <c r="C43" s="8" t="str">
        <f t="shared" si="1"/>
        <v>Sun</v>
      </c>
      <c r="D43" s="4">
        <v>18</v>
      </c>
      <c r="E43" s="4" t="b">
        <v>0</v>
      </c>
      <c r="F43" s="21">
        <v>0</v>
      </c>
      <c r="G43" s="4">
        <v>2</v>
      </c>
      <c r="H4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3" s="4">
        <v>0.36</v>
      </c>
      <c r="J43" s="4" t="str">
        <f t="shared" si="2"/>
        <v>hot</v>
      </c>
      <c r="K43">
        <v>0.33329999999999999</v>
      </c>
      <c r="L43">
        <v>0.46</v>
      </c>
      <c r="M43" t="str">
        <f t="shared" si="0"/>
        <v>moderate</v>
      </c>
      <c r="N43">
        <v>0.32840000000000003</v>
      </c>
      <c r="O43">
        <v>10</v>
      </c>
      <c r="P43">
        <v>43</v>
      </c>
      <c r="Q43">
        <v>53</v>
      </c>
    </row>
    <row r="44" spans="1:17" x14ac:dyDescent="0.3">
      <c r="A44" s="4">
        <v>43</v>
      </c>
      <c r="B44" s="5">
        <v>40545</v>
      </c>
      <c r="C44" s="8" t="str">
        <f t="shared" si="1"/>
        <v>Sun</v>
      </c>
      <c r="D44" s="4">
        <v>19</v>
      </c>
      <c r="E44" s="4" t="b">
        <v>0</v>
      </c>
      <c r="F44" s="21">
        <v>0</v>
      </c>
      <c r="G44" s="4">
        <v>1</v>
      </c>
      <c r="H44" s="4" t="str">
        <f>_xlfn.IFS(Table1[[#This Row],[weathersit]]=1,"clear",Table1[[#This Row],[weathersit]]=2,"cloudy/mist",Table1[[#This Row],[weathersit]]=3,"light rain",Table1[[#This Row],[weathersit]]=4,"heavy rain")</f>
        <v>clear</v>
      </c>
      <c r="I44" s="4">
        <v>0.32</v>
      </c>
      <c r="J44" s="4" t="str">
        <f t="shared" si="2"/>
        <v>hot</v>
      </c>
      <c r="K44">
        <v>0.28789999999999999</v>
      </c>
      <c r="L44">
        <v>0.42</v>
      </c>
      <c r="M44" t="str">
        <f t="shared" si="0"/>
        <v>low</v>
      </c>
      <c r="N44">
        <v>0.44779999999999998</v>
      </c>
      <c r="O44">
        <v>1</v>
      </c>
      <c r="P44">
        <v>29</v>
      </c>
      <c r="Q44">
        <v>30</v>
      </c>
    </row>
    <row r="45" spans="1:17" x14ac:dyDescent="0.3">
      <c r="A45" s="4">
        <v>44</v>
      </c>
      <c r="B45" s="5">
        <v>40545</v>
      </c>
      <c r="C45" s="8" t="str">
        <f t="shared" si="1"/>
        <v>Sun</v>
      </c>
      <c r="D45" s="4">
        <v>20</v>
      </c>
      <c r="E45" s="4" t="b">
        <v>0</v>
      </c>
      <c r="F45" s="21">
        <v>0</v>
      </c>
      <c r="G45" s="4">
        <v>1</v>
      </c>
      <c r="H45" s="4" t="str">
        <f>_xlfn.IFS(Table1[[#This Row],[weathersit]]=1,"clear",Table1[[#This Row],[weathersit]]=2,"cloudy/mist",Table1[[#This Row],[weathersit]]=3,"light rain",Table1[[#This Row],[weathersit]]=4,"heavy rain")</f>
        <v>clear</v>
      </c>
      <c r="I45" s="4">
        <v>0.3</v>
      </c>
      <c r="J45" s="4" t="str">
        <f t="shared" si="2"/>
        <v>hot</v>
      </c>
      <c r="K45">
        <v>0.19989999999999999</v>
      </c>
      <c r="L45">
        <v>0.39</v>
      </c>
      <c r="M45" t="str">
        <f t="shared" si="0"/>
        <v>low</v>
      </c>
      <c r="N45">
        <v>0.35820000000000002</v>
      </c>
      <c r="O45">
        <v>5</v>
      </c>
      <c r="P45">
        <v>17</v>
      </c>
      <c r="Q45">
        <v>22</v>
      </c>
    </row>
    <row r="46" spans="1:17" x14ac:dyDescent="0.3">
      <c r="A46" s="4">
        <v>45</v>
      </c>
      <c r="B46" s="5">
        <v>40545</v>
      </c>
      <c r="C46" s="8" t="str">
        <f t="shared" si="1"/>
        <v>Sun</v>
      </c>
      <c r="D46" s="4">
        <v>21</v>
      </c>
      <c r="E46" s="4" t="b">
        <v>0</v>
      </c>
      <c r="F46" s="21">
        <v>0</v>
      </c>
      <c r="G46" s="4">
        <v>1</v>
      </c>
      <c r="H46" s="4" t="str">
        <f>_xlfn.IFS(Table1[[#This Row],[weathersit]]=1,"clear",Table1[[#This Row],[weathersit]]=2,"cloudy/mist",Table1[[#This Row],[weathersit]]=3,"light rain",Table1[[#This Row],[weathersit]]=4,"heavy rain")</f>
        <v>clear</v>
      </c>
      <c r="I46" s="4">
        <v>0.26</v>
      </c>
      <c r="J46" s="4" t="str">
        <f t="shared" si="2"/>
        <v>hot</v>
      </c>
      <c r="K46">
        <v>0.2273</v>
      </c>
      <c r="L46">
        <v>0.44</v>
      </c>
      <c r="M46" t="str">
        <f t="shared" si="0"/>
        <v>low</v>
      </c>
      <c r="N46">
        <v>0.32840000000000003</v>
      </c>
      <c r="O46">
        <v>11</v>
      </c>
      <c r="P46">
        <v>20</v>
      </c>
      <c r="Q46">
        <v>31</v>
      </c>
    </row>
    <row r="47" spans="1:17" x14ac:dyDescent="0.3">
      <c r="A47" s="4">
        <v>46</v>
      </c>
      <c r="B47" s="5">
        <v>40545</v>
      </c>
      <c r="C47" s="8" t="str">
        <f t="shared" si="1"/>
        <v>Sun</v>
      </c>
      <c r="D47" s="4">
        <v>22</v>
      </c>
      <c r="E47" s="4" t="b">
        <v>0</v>
      </c>
      <c r="F47" s="21">
        <v>0</v>
      </c>
      <c r="G47" s="4">
        <v>1</v>
      </c>
      <c r="H47" s="4" t="str">
        <f>_xlfn.IFS(Table1[[#This Row],[weathersit]]=1,"clear",Table1[[#This Row],[weathersit]]=2,"cloudy/mist",Table1[[#This Row],[weathersit]]=3,"light rain",Table1[[#This Row],[weathersit]]=4,"heavy rain")</f>
        <v>clear</v>
      </c>
      <c r="I47" s="4">
        <v>0.24</v>
      </c>
      <c r="J47" s="4" t="str">
        <f t="shared" si="2"/>
        <v>hot</v>
      </c>
      <c r="K47">
        <v>0.21210000000000001</v>
      </c>
      <c r="L47">
        <v>0.44</v>
      </c>
      <c r="M47" t="str">
        <f t="shared" si="0"/>
        <v>low</v>
      </c>
      <c r="N47">
        <v>0.29849999999999999</v>
      </c>
      <c r="O47">
        <v>0</v>
      </c>
      <c r="P47">
        <v>9</v>
      </c>
      <c r="Q47">
        <v>9</v>
      </c>
    </row>
    <row r="48" spans="1:17" x14ac:dyDescent="0.3">
      <c r="A48" s="4">
        <v>47</v>
      </c>
      <c r="B48" s="5">
        <v>40545</v>
      </c>
      <c r="C48" s="8" t="str">
        <f t="shared" si="1"/>
        <v>Sun</v>
      </c>
      <c r="D48" s="4">
        <v>23</v>
      </c>
      <c r="E48" s="4" t="b">
        <v>0</v>
      </c>
      <c r="F48" s="21">
        <v>0</v>
      </c>
      <c r="G48" s="4">
        <v>1</v>
      </c>
      <c r="H48" s="4" t="str">
        <f>_xlfn.IFS(Table1[[#This Row],[weathersit]]=1,"clear",Table1[[#This Row],[weathersit]]=2,"cloudy/mist",Table1[[#This Row],[weathersit]]=3,"light rain",Table1[[#This Row],[weathersit]]=4,"heavy rain")</f>
        <v>clear</v>
      </c>
      <c r="I48" s="4">
        <v>0.22</v>
      </c>
      <c r="J48" s="4" t="str">
        <f t="shared" si="2"/>
        <v>moderate</v>
      </c>
      <c r="K48">
        <v>0.2273</v>
      </c>
      <c r="L48">
        <v>0.47</v>
      </c>
      <c r="M48" t="str">
        <f t="shared" si="0"/>
        <v>moderate</v>
      </c>
      <c r="N48">
        <v>0.16420000000000001</v>
      </c>
      <c r="O48">
        <v>0</v>
      </c>
      <c r="P48">
        <v>8</v>
      </c>
      <c r="Q48">
        <v>8</v>
      </c>
    </row>
    <row r="49" spans="1:17" x14ac:dyDescent="0.3">
      <c r="A49" s="4">
        <v>48</v>
      </c>
      <c r="B49" s="5">
        <v>40546</v>
      </c>
      <c r="C49" s="8" t="str">
        <f t="shared" si="1"/>
        <v>Mon</v>
      </c>
      <c r="D49" s="4">
        <v>0</v>
      </c>
      <c r="E49" s="4" t="b">
        <v>0</v>
      </c>
      <c r="F49" s="21">
        <v>1</v>
      </c>
      <c r="G49" s="4">
        <v>1</v>
      </c>
      <c r="H49" s="4" t="str">
        <f>_xlfn.IFS(Table1[[#This Row],[weathersit]]=1,"clear",Table1[[#This Row],[weathersit]]=2,"cloudy/mist",Table1[[#This Row],[weathersit]]=3,"light rain",Table1[[#This Row],[weathersit]]=4,"heavy rain")</f>
        <v>clear</v>
      </c>
      <c r="I49" s="4">
        <v>0.22</v>
      </c>
      <c r="J49" s="4" t="str">
        <f t="shared" si="2"/>
        <v>moderate</v>
      </c>
      <c r="K49">
        <v>0.19700000000000001</v>
      </c>
      <c r="L49">
        <v>0.44</v>
      </c>
      <c r="M49" t="str">
        <f t="shared" si="0"/>
        <v>low</v>
      </c>
      <c r="N49">
        <v>0.35820000000000002</v>
      </c>
      <c r="O49">
        <v>0</v>
      </c>
      <c r="P49">
        <v>5</v>
      </c>
      <c r="Q49">
        <v>5</v>
      </c>
    </row>
    <row r="50" spans="1:17" x14ac:dyDescent="0.3">
      <c r="A50" s="4">
        <v>49</v>
      </c>
      <c r="B50" s="5">
        <v>40546</v>
      </c>
      <c r="C50" s="8" t="str">
        <f t="shared" si="1"/>
        <v>Mon</v>
      </c>
      <c r="D50" s="4">
        <v>1</v>
      </c>
      <c r="E50" s="4" t="b">
        <v>0</v>
      </c>
      <c r="F50" s="21">
        <v>1</v>
      </c>
      <c r="G50" s="4">
        <v>1</v>
      </c>
      <c r="H50" s="4" t="str">
        <f>_xlfn.IFS(Table1[[#This Row],[weathersit]]=1,"clear",Table1[[#This Row],[weathersit]]=2,"cloudy/mist",Table1[[#This Row],[weathersit]]=3,"light rain",Table1[[#This Row],[weathersit]]=4,"heavy rain")</f>
        <v>clear</v>
      </c>
      <c r="I50" s="4">
        <v>0.2</v>
      </c>
      <c r="J50" s="4" t="str">
        <f t="shared" si="2"/>
        <v>moderate</v>
      </c>
      <c r="K50">
        <v>0.19989999999999999</v>
      </c>
      <c r="L50">
        <v>0.44</v>
      </c>
      <c r="M50" t="str">
        <f t="shared" si="0"/>
        <v>low</v>
      </c>
      <c r="N50">
        <v>0.41789999999999999</v>
      </c>
      <c r="O50">
        <v>0</v>
      </c>
      <c r="P50">
        <v>2</v>
      </c>
      <c r="Q50">
        <v>2</v>
      </c>
    </row>
    <row r="51" spans="1:17" x14ac:dyDescent="0.3">
      <c r="A51" s="4">
        <v>50</v>
      </c>
      <c r="B51" s="5">
        <v>40546</v>
      </c>
      <c r="C51" s="8" t="str">
        <f t="shared" si="1"/>
        <v>Mon</v>
      </c>
      <c r="D51" s="4">
        <v>4</v>
      </c>
      <c r="E51" s="4" t="b">
        <v>0</v>
      </c>
      <c r="F51" s="21">
        <v>1</v>
      </c>
      <c r="G51" s="4">
        <v>1</v>
      </c>
      <c r="H51" s="4" t="str">
        <f>_xlfn.IFS(Table1[[#This Row],[weathersit]]=1,"clear",Table1[[#This Row],[weathersit]]=2,"cloudy/mist",Table1[[#This Row],[weathersit]]=3,"light rain",Table1[[#This Row],[weathersit]]=4,"heavy rain")</f>
        <v>clear</v>
      </c>
      <c r="I51" s="4">
        <v>0.16</v>
      </c>
      <c r="J51" s="4" t="str">
        <f t="shared" si="2"/>
        <v>cold</v>
      </c>
      <c r="K51">
        <v>0.13639999999999999</v>
      </c>
      <c r="L51">
        <v>0.47</v>
      </c>
      <c r="M51" t="str">
        <f t="shared" si="0"/>
        <v>moderate</v>
      </c>
      <c r="N51">
        <v>0.3881</v>
      </c>
      <c r="O51">
        <v>0</v>
      </c>
      <c r="P51">
        <v>1</v>
      </c>
      <c r="Q51">
        <v>1</v>
      </c>
    </row>
    <row r="52" spans="1:17" x14ac:dyDescent="0.3">
      <c r="A52" s="4">
        <v>51</v>
      </c>
      <c r="B52" s="5">
        <v>40546</v>
      </c>
      <c r="C52" s="8" t="str">
        <f t="shared" si="1"/>
        <v>Mon</v>
      </c>
      <c r="D52" s="4">
        <v>5</v>
      </c>
      <c r="E52" s="4" t="b">
        <v>0</v>
      </c>
      <c r="F52" s="21">
        <v>1</v>
      </c>
      <c r="G52" s="4">
        <v>1</v>
      </c>
      <c r="H52" s="4" t="str">
        <f>_xlfn.IFS(Table1[[#This Row],[weathersit]]=1,"clear",Table1[[#This Row],[weathersit]]=2,"cloudy/mist",Table1[[#This Row],[weathersit]]=3,"light rain",Table1[[#This Row],[weathersit]]=4,"heavy rain")</f>
        <v>clear</v>
      </c>
      <c r="I52" s="4">
        <v>0.16</v>
      </c>
      <c r="J52" s="4" t="str">
        <f t="shared" si="2"/>
        <v>cold</v>
      </c>
      <c r="K52">
        <v>0.13639999999999999</v>
      </c>
      <c r="L52">
        <v>0.47</v>
      </c>
      <c r="M52" t="str">
        <f t="shared" si="0"/>
        <v>moderate</v>
      </c>
      <c r="N52">
        <v>0.28360000000000002</v>
      </c>
      <c r="O52">
        <v>0</v>
      </c>
      <c r="P52">
        <v>3</v>
      </c>
      <c r="Q52">
        <v>3</v>
      </c>
    </row>
    <row r="53" spans="1:17" x14ac:dyDescent="0.3">
      <c r="A53" s="4">
        <v>52</v>
      </c>
      <c r="B53" s="5">
        <v>40546</v>
      </c>
      <c r="C53" s="8" t="str">
        <f t="shared" si="1"/>
        <v>Mon</v>
      </c>
      <c r="D53" s="4">
        <v>6</v>
      </c>
      <c r="E53" s="4" t="b">
        <v>0</v>
      </c>
      <c r="F53" s="21">
        <v>1</v>
      </c>
      <c r="G53" s="4">
        <v>1</v>
      </c>
      <c r="H53" s="4" t="str">
        <f>_xlfn.IFS(Table1[[#This Row],[weathersit]]=1,"clear",Table1[[#This Row],[weathersit]]=2,"cloudy/mist",Table1[[#This Row],[weathersit]]=3,"light rain",Table1[[#This Row],[weathersit]]=4,"heavy rain")</f>
        <v>clear</v>
      </c>
      <c r="I53" s="4">
        <v>0.14000000000000001</v>
      </c>
      <c r="J53" s="4" t="str">
        <f t="shared" si="2"/>
        <v>cold</v>
      </c>
      <c r="K53">
        <v>0.1061</v>
      </c>
      <c r="L53">
        <v>0.5</v>
      </c>
      <c r="M53" t="str">
        <f t="shared" si="0"/>
        <v>moderate</v>
      </c>
      <c r="N53">
        <v>0.3881</v>
      </c>
      <c r="O53">
        <v>0</v>
      </c>
      <c r="P53">
        <v>30</v>
      </c>
      <c r="Q53">
        <v>30</v>
      </c>
    </row>
    <row r="54" spans="1:17" x14ac:dyDescent="0.3">
      <c r="A54" s="4">
        <v>53</v>
      </c>
      <c r="B54" s="5">
        <v>40546</v>
      </c>
      <c r="C54" s="8" t="str">
        <f t="shared" si="1"/>
        <v>Mon</v>
      </c>
      <c r="D54" s="4">
        <v>7</v>
      </c>
      <c r="E54" s="4" t="b">
        <v>0</v>
      </c>
      <c r="F54" s="21">
        <v>1</v>
      </c>
      <c r="G54" s="4">
        <v>1</v>
      </c>
      <c r="H54" s="4" t="str">
        <f>_xlfn.IFS(Table1[[#This Row],[weathersit]]=1,"clear",Table1[[#This Row],[weathersit]]=2,"cloudy/mist",Table1[[#This Row],[weathersit]]=3,"light rain",Table1[[#This Row],[weathersit]]=4,"heavy rain")</f>
        <v>clear</v>
      </c>
      <c r="I54" s="4">
        <v>0.14000000000000001</v>
      </c>
      <c r="J54" s="4" t="str">
        <f t="shared" si="2"/>
        <v>cold</v>
      </c>
      <c r="K54">
        <v>0.13639999999999999</v>
      </c>
      <c r="L54">
        <v>0.5</v>
      </c>
      <c r="M54" t="str">
        <f t="shared" si="0"/>
        <v>moderate</v>
      </c>
      <c r="N54">
        <v>0.19400000000000001</v>
      </c>
      <c r="O54">
        <v>1</v>
      </c>
      <c r="P54">
        <v>63</v>
      </c>
      <c r="Q54">
        <v>64</v>
      </c>
    </row>
    <row r="55" spans="1:17" x14ac:dyDescent="0.3">
      <c r="A55" s="4">
        <v>54</v>
      </c>
      <c r="B55" s="5">
        <v>40546</v>
      </c>
      <c r="C55" s="8" t="str">
        <f t="shared" si="1"/>
        <v>Mon</v>
      </c>
      <c r="D55" s="4">
        <v>8</v>
      </c>
      <c r="E55" s="4" t="b">
        <v>0</v>
      </c>
      <c r="F55" s="21">
        <v>1</v>
      </c>
      <c r="G55" s="4">
        <v>1</v>
      </c>
      <c r="H55" s="4" t="str">
        <f>_xlfn.IFS(Table1[[#This Row],[weathersit]]=1,"clear",Table1[[#This Row],[weathersit]]=2,"cloudy/mist",Table1[[#This Row],[weathersit]]=3,"light rain",Table1[[#This Row],[weathersit]]=4,"heavy rain")</f>
        <v>clear</v>
      </c>
      <c r="I55" s="4">
        <v>0.14000000000000001</v>
      </c>
      <c r="J55" s="4" t="str">
        <f t="shared" si="2"/>
        <v>cold</v>
      </c>
      <c r="K55">
        <v>0.1212</v>
      </c>
      <c r="L55">
        <v>0.5</v>
      </c>
      <c r="M55" t="str">
        <f t="shared" si="0"/>
        <v>moderate</v>
      </c>
      <c r="N55">
        <v>0.28360000000000002</v>
      </c>
      <c r="O55">
        <v>1</v>
      </c>
      <c r="P55">
        <v>153</v>
      </c>
      <c r="Q55">
        <v>154</v>
      </c>
    </row>
    <row r="56" spans="1:17" x14ac:dyDescent="0.3">
      <c r="A56" s="4">
        <v>55</v>
      </c>
      <c r="B56" s="5">
        <v>40546</v>
      </c>
      <c r="C56" s="8" t="str">
        <f t="shared" si="1"/>
        <v>Mon</v>
      </c>
      <c r="D56" s="4">
        <v>9</v>
      </c>
      <c r="E56" s="4" t="b">
        <v>0</v>
      </c>
      <c r="F56" s="21">
        <v>1</v>
      </c>
      <c r="G56" s="4">
        <v>1</v>
      </c>
      <c r="H56" s="4" t="str">
        <f>_xlfn.IFS(Table1[[#This Row],[weathersit]]=1,"clear",Table1[[#This Row],[weathersit]]=2,"cloudy/mist",Table1[[#This Row],[weathersit]]=3,"light rain",Table1[[#This Row],[weathersit]]=4,"heavy rain")</f>
        <v>clear</v>
      </c>
      <c r="I56" s="4">
        <v>0.16</v>
      </c>
      <c r="J56" s="4" t="str">
        <f t="shared" si="2"/>
        <v>cold</v>
      </c>
      <c r="K56">
        <v>0.13639999999999999</v>
      </c>
      <c r="L56">
        <v>0.43</v>
      </c>
      <c r="M56" t="str">
        <f t="shared" si="0"/>
        <v>low</v>
      </c>
      <c r="N56">
        <v>0.3881</v>
      </c>
      <c r="O56">
        <v>7</v>
      </c>
      <c r="P56">
        <v>81</v>
      </c>
      <c r="Q56">
        <v>88</v>
      </c>
    </row>
    <row r="57" spans="1:17" x14ac:dyDescent="0.3">
      <c r="A57" s="4">
        <v>56</v>
      </c>
      <c r="B57" s="5">
        <v>40546</v>
      </c>
      <c r="C57" s="8" t="str">
        <f t="shared" si="1"/>
        <v>Mon</v>
      </c>
      <c r="D57" s="4">
        <v>10</v>
      </c>
      <c r="E57" s="4" t="b">
        <v>0</v>
      </c>
      <c r="F57" s="21">
        <v>1</v>
      </c>
      <c r="G57" s="4">
        <v>1</v>
      </c>
      <c r="H57" s="4" t="str">
        <f>_xlfn.IFS(Table1[[#This Row],[weathersit]]=1,"clear",Table1[[#This Row],[weathersit]]=2,"cloudy/mist",Table1[[#This Row],[weathersit]]=3,"light rain",Table1[[#This Row],[weathersit]]=4,"heavy rain")</f>
        <v>clear</v>
      </c>
      <c r="I57" s="4">
        <v>0.18</v>
      </c>
      <c r="J57" s="4" t="str">
        <f t="shared" si="2"/>
        <v>moderate</v>
      </c>
      <c r="K57">
        <v>0.16669999999999999</v>
      </c>
      <c r="L57">
        <v>0.43</v>
      </c>
      <c r="M57" t="str">
        <f t="shared" si="0"/>
        <v>low</v>
      </c>
      <c r="N57">
        <v>0.25369999999999998</v>
      </c>
      <c r="O57">
        <v>11</v>
      </c>
      <c r="P57">
        <v>33</v>
      </c>
      <c r="Q57">
        <v>44</v>
      </c>
    </row>
    <row r="58" spans="1:17" x14ac:dyDescent="0.3">
      <c r="A58" s="4">
        <v>57</v>
      </c>
      <c r="B58" s="5">
        <v>40546</v>
      </c>
      <c r="C58" s="8" t="str">
        <f t="shared" si="1"/>
        <v>Mon</v>
      </c>
      <c r="D58" s="4">
        <v>11</v>
      </c>
      <c r="E58" s="4" t="b">
        <v>0</v>
      </c>
      <c r="F58" s="21">
        <v>1</v>
      </c>
      <c r="G58" s="4">
        <v>1</v>
      </c>
      <c r="H58" s="4" t="str">
        <f>_xlfn.IFS(Table1[[#This Row],[weathersit]]=1,"clear",Table1[[#This Row],[weathersit]]=2,"cloudy/mist",Table1[[#This Row],[weathersit]]=3,"light rain",Table1[[#This Row],[weathersit]]=4,"heavy rain")</f>
        <v>clear</v>
      </c>
      <c r="I58" s="4">
        <v>0.2</v>
      </c>
      <c r="J58" s="4" t="str">
        <f t="shared" si="2"/>
        <v>moderate</v>
      </c>
      <c r="K58">
        <v>0.18179999999999999</v>
      </c>
      <c r="L58">
        <v>0.4</v>
      </c>
      <c r="M58" t="str">
        <f t="shared" si="0"/>
        <v>low</v>
      </c>
      <c r="N58">
        <v>0.32840000000000003</v>
      </c>
      <c r="O58">
        <v>10</v>
      </c>
      <c r="P58">
        <v>41</v>
      </c>
      <c r="Q58">
        <v>51</v>
      </c>
    </row>
    <row r="59" spans="1:17" x14ac:dyDescent="0.3">
      <c r="A59" s="4">
        <v>58</v>
      </c>
      <c r="B59" s="5">
        <v>40546</v>
      </c>
      <c r="C59" s="8" t="str">
        <f t="shared" si="1"/>
        <v>Mon</v>
      </c>
      <c r="D59" s="4">
        <v>12</v>
      </c>
      <c r="E59" s="4" t="b">
        <v>0</v>
      </c>
      <c r="F59" s="21">
        <v>1</v>
      </c>
      <c r="G59" s="4">
        <v>1</v>
      </c>
      <c r="H59" s="4" t="str">
        <f>_xlfn.IFS(Table1[[#This Row],[weathersit]]=1,"clear",Table1[[#This Row],[weathersit]]=2,"cloudy/mist",Table1[[#This Row],[weathersit]]=3,"light rain",Table1[[#This Row],[weathersit]]=4,"heavy rain")</f>
        <v>clear</v>
      </c>
      <c r="I59" s="4">
        <v>0.22</v>
      </c>
      <c r="J59" s="4" t="str">
        <f t="shared" si="2"/>
        <v>moderate</v>
      </c>
      <c r="K59">
        <v>0.21210000000000001</v>
      </c>
      <c r="L59">
        <v>0.35</v>
      </c>
      <c r="M59" t="str">
        <f t="shared" si="0"/>
        <v>low</v>
      </c>
      <c r="N59">
        <v>0.29849999999999999</v>
      </c>
      <c r="O59">
        <v>13</v>
      </c>
      <c r="P59">
        <v>48</v>
      </c>
      <c r="Q59">
        <v>61</v>
      </c>
    </row>
    <row r="60" spans="1:17" x14ac:dyDescent="0.3">
      <c r="A60" s="4">
        <v>59</v>
      </c>
      <c r="B60" s="5">
        <v>40546</v>
      </c>
      <c r="C60" s="8" t="str">
        <f t="shared" si="1"/>
        <v>Mon</v>
      </c>
      <c r="D60" s="4">
        <v>13</v>
      </c>
      <c r="E60" s="4" t="b">
        <v>0</v>
      </c>
      <c r="F60" s="21">
        <v>1</v>
      </c>
      <c r="G60" s="4">
        <v>1</v>
      </c>
      <c r="H60" s="4" t="str">
        <f>_xlfn.IFS(Table1[[#This Row],[weathersit]]=1,"clear",Table1[[#This Row],[weathersit]]=2,"cloudy/mist",Table1[[#This Row],[weathersit]]=3,"light rain",Table1[[#This Row],[weathersit]]=4,"heavy rain")</f>
        <v>clear</v>
      </c>
      <c r="I60" s="4">
        <v>0.24</v>
      </c>
      <c r="J60" s="4" t="str">
        <f t="shared" si="2"/>
        <v>hot</v>
      </c>
      <c r="K60">
        <v>0.19989999999999999</v>
      </c>
      <c r="L60">
        <v>0.35</v>
      </c>
      <c r="M60" t="str">
        <f t="shared" si="0"/>
        <v>low</v>
      </c>
      <c r="N60">
        <v>0.28360000000000002</v>
      </c>
      <c r="O60">
        <v>8</v>
      </c>
      <c r="P60">
        <v>53</v>
      </c>
      <c r="Q60">
        <v>61</v>
      </c>
    </row>
    <row r="61" spans="1:17" x14ac:dyDescent="0.3">
      <c r="A61" s="4">
        <v>60</v>
      </c>
      <c r="B61" s="5">
        <v>40546</v>
      </c>
      <c r="C61" s="8" t="str">
        <f t="shared" si="1"/>
        <v>Mon</v>
      </c>
      <c r="D61" s="4">
        <v>14</v>
      </c>
      <c r="E61" s="4" t="b">
        <v>0</v>
      </c>
      <c r="F61" s="21">
        <v>1</v>
      </c>
      <c r="G61" s="4">
        <v>1</v>
      </c>
      <c r="H61" s="4" t="str">
        <f>_xlfn.IFS(Table1[[#This Row],[weathersit]]=1,"clear",Table1[[#This Row],[weathersit]]=2,"cloudy/mist",Table1[[#This Row],[weathersit]]=3,"light rain",Table1[[#This Row],[weathersit]]=4,"heavy rain")</f>
        <v>clear</v>
      </c>
      <c r="I61" s="4">
        <v>0.26</v>
      </c>
      <c r="J61" s="4" t="str">
        <f t="shared" si="2"/>
        <v>hot</v>
      </c>
      <c r="K61">
        <v>0.2424</v>
      </c>
      <c r="L61">
        <v>0.3</v>
      </c>
      <c r="M61" t="str">
        <f t="shared" si="0"/>
        <v>low</v>
      </c>
      <c r="N61">
        <v>0.28360000000000002</v>
      </c>
      <c r="O61">
        <v>11</v>
      </c>
      <c r="P61">
        <v>66</v>
      </c>
      <c r="Q61">
        <v>77</v>
      </c>
    </row>
    <row r="62" spans="1:17" x14ac:dyDescent="0.3">
      <c r="A62" s="4">
        <v>61</v>
      </c>
      <c r="B62" s="5">
        <v>40546</v>
      </c>
      <c r="C62" s="8" t="str">
        <f t="shared" si="1"/>
        <v>Mon</v>
      </c>
      <c r="D62" s="4">
        <v>15</v>
      </c>
      <c r="E62" s="4" t="b">
        <v>0</v>
      </c>
      <c r="F62" s="21">
        <v>1</v>
      </c>
      <c r="G62" s="4">
        <v>1</v>
      </c>
      <c r="H62" s="4" t="str">
        <f>_xlfn.IFS(Table1[[#This Row],[weathersit]]=1,"clear",Table1[[#This Row],[weathersit]]=2,"cloudy/mist",Table1[[#This Row],[weathersit]]=3,"light rain",Table1[[#This Row],[weathersit]]=4,"heavy rain")</f>
        <v>clear</v>
      </c>
      <c r="I62" s="4">
        <v>0.26</v>
      </c>
      <c r="J62" s="4" t="str">
        <f t="shared" si="2"/>
        <v>hot</v>
      </c>
      <c r="K62">
        <v>0.2424</v>
      </c>
      <c r="L62">
        <v>0.3</v>
      </c>
      <c r="M62" t="str">
        <f t="shared" si="0"/>
        <v>low</v>
      </c>
      <c r="N62">
        <v>0.25369999999999998</v>
      </c>
      <c r="O62">
        <v>14</v>
      </c>
      <c r="P62">
        <v>58</v>
      </c>
      <c r="Q62">
        <v>72</v>
      </c>
    </row>
    <row r="63" spans="1:17" x14ac:dyDescent="0.3">
      <c r="A63" s="4">
        <v>62</v>
      </c>
      <c r="B63" s="5">
        <v>40546</v>
      </c>
      <c r="C63" s="8" t="str">
        <f t="shared" si="1"/>
        <v>Mon</v>
      </c>
      <c r="D63" s="4">
        <v>16</v>
      </c>
      <c r="E63" s="4" t="b">
        <v>0</v>
      </c>
      <c r="F63" s="21">
        <v>1</v>
      </c>
      <c r="G63" s="4">
        <v>1</v>
      </c>
      <c r="H63" s="4" t="str">
        <f>_xlfn.IFS(Table1[[#This Row],[weathersit]]=1,"clear",Table1[[#This Row],[weathersit]]=2,"cloudy/mist",Table1[[#This Row],[weathersit]]=3,"light rain",Table1[[#This Row],[weathersit]]=4,"heavy rain")</f>
        <v>clear</v>
      </c>
      <c r="I63" s="4">
        <v>0.26</v>
      </c>
      <c r="J63" s="4" t="str">
        <f t="shared" si="2"/>
        <v>hot</v>
      </c>
      <c r="K63">
        <v>0.2424</v>
      </c>
      <c r="L63">
        <v>0.3</v>
      </c>
      <c r="M63" t="str">
        <f t="shared" si="0"/>
        <v>low</v>
      </c>
      <c r="N63">
        <v>0.25369999999999998</v>
      </c>
      <c r="O63">
        <v>9</v>
      </c>
      <c r="P63">
        <v>67</v>
      </c>
      <c r="Q63">
        <v>76</v>
      </c>
    </row>
    <row r="64" spans="1:17" x14ac:dyDescent="0.3">
      <c r="A64" s="4">
        <v>63</v>
      </c>
      <c r="B64" s="5">
        <v>40546</v>
      </c>
      <c r="C64" s="8" t="str">
        <f t="shared" si="1"/>
        <v>Mon</v>
      </c>
      <c r="D64" s="4">
        <v>17</v>
      </c>
      <c r="E64" s="4" t="b">
        <v>0</v>
      </c>
      <c r="F64" s="21">
        <v>1</v>
      </c>
      <c r="G64" s="4">
        <v>1</v>
      </c>
      <c r="H64" s="4" t="str">
        <f>_xlfn.IFS(Table1[[#This Row],[weathersit]]=1,"clear",Table1[[#This Row],[weathersit]]=2,"cloudy/mist",Table1[[#This Row],[weathersit]]=3,"light rain",Table1[[#This Row],[weathersit]]=4,"heavy rain")</f>
        <v>clear</v>
      </c>
      <c r="I64" s="4">
        <v>0.24</v>
      </c>
      <c r="J64" s="4" t="str">
        <f t="shared" si="2"/>
        <v>hot</v>
      </c>
      <c r="K64">
        <v>0.2273</v>
      </c>
      <c r="L64">
        <v>0.3</v>
      </c>
      <c r="M64" t="str">
        <f t="shared" si="0"/>
        <v>low</v>
      </c>
      <c r="N64">
        <v>0.22389999999999999</v>
      </c>
      <c r="O64">
        <v>11</v>
      </c>
      <c r="P64">
        <v>146</v>
      </c>
      <c r="Q64">
        <v>157</v>
      </c>
    </row>
    <row r="65" spans="1:17" x14ac:dyDescent="0.3">
      <c r="A65" s="4">
        <v>64</v>
      </c>
      <c r="B65" s="5">
        <v>40546</v>
      </c>
      <c r="C65" s="8" t="str">
        <f t="shared" si="1"/>
        <v>Mon</v>
      </c>
      <c r="D65" s="4">
        <v>18</v>
      </c>
      <c r="E65" s="4" t="b">
        <v>0</v>
      </c>
      <c r="F65" s="21">
        <v>1</v>
      </c>
      <c r="G65" s="4">
        <v>1</v>
      </c>
      <c r="H65" s="4" t="str">
        <f>_xlfn.IFS(Table1[[#This Row],[weathersit]]=1,"clear",Table1[[#This Row],[weathersit]]=2,"cloudy/mist",Table1[[#This Row],[weathersit]]=3,"light rain",Table1[[#This Row],[weathersit]]=4,"heavy rain")</f>
        <v>clear</v>
      </c>
      <c r="I65" s="4">
        <v>0.24</v>
      </c>
      <c r="J65" s="4" t="str">
        <f t="shared" si="2"/>
        <v>hot</v>
      </c>
      <c r="K65">
        <v>0.2576</v>
      </c>
      <c r="L65">
        <v>0.32</v>
      </c>
      <c r="M65" t="str">
        <f t="shared" si="0"/>
        <v>low</v>
      </c>
      <c r="N65">
        <v>0.1045</v>
      </c>
      <c r="O65">
        <v>9</v>
      </c>
      <c r="P65">
        <v>148</v>
      </c>
      <c r="Q65">
        <v>157</v>
      </c>
    </row>
    <row r="66" spans="1:17" x14ac:dyDescent="0.3">
      <c r="A66" s="4">
        <v>65</v>
      </c>
      <c r="B66" s="5">
        <v>40546</v>
      </c>
      <c r="C66" s="8" t="str">
        <f t="shared" si="1"/>
        <v>Mon</v>
      </c>
      <c r="D66" s="4">
        <v>19</v>
      </c>
      <c r="E66" s="4" t="b">
        <v>0</v>
      </c>
      <c r="F66" s="21">
        <v>1</v>
      </c>
      <c r="G66" s="4">
        <v>1</v>
      </c>
      <c r="H66" s="4" t="str">
        <f>_xlfn.IFS(Table1[[#This Row],[weathersit]]=1,"clear",Table1[[#This Row],[weathersit]]=2,"cloudy/mist",Table1[[#This Row],[weathersit]]=3,"light rain",Table1[[#This Row],[weathersit]]=4,"heavy rain")</f>
        <v>clear</v>
      </c>
      <c r="I66" s="4">
        <v>0.2</v>
      </c>
      <c r="J66" s="4" t="str">
        <f t="shared" si="2"/>
        <v>moderate</v>
      </c>
      <c r="K66">
        <v>0.2576</v>
      </c>
      <c r="L66">
        <v>0.47</v>
      </c>
      <c r="M66" t="str">
        <f t="shared" ref="M66:M129" si="3">_xlfn.IFS($L66&gt;=0.7,"high",$L66&lt;=0.44,"low",AND($L66&lt;0.7,$L66&gt;0.44),"moderate")</f>
        <v>moderate</v>
      </c>
      <c r="N66">
        <v>0</v>
      </c>
      <c r="O66">
        <v>8</v>
      </c>
      <c r="P66">
        <v>102</v>
      </c>
      <c r="Q66">
        <v>110</v>
      </c>
    </row>
    <row r="67" spans="1:17" x14ac:dyDescent="0.3">
      <c r="A67" s="4">
        <v>66</v>
      </c>
      <c r="B67" s="5">
        <v>40546</v>
      </c>
      <c r="C67" s="8" t="str">
        <f t="shared" ref="C67:C130" si="4">TEXT($B67,"ddd")</f>
        <v>Mon</v>
      </c>
      <c r="D67" s="4">
        <v>20</v>
      </c>
      <c r="E67" s="4" t="b">
        <v>0</v>
      </c>
      <c r="F67" s="21">
        <v>1</v>
      </c>
      <c r="G67" s="4">
        <v>1</v>
      </c>
      <c r="H67" s="4" t="str">
        <f>_xlfn.IFS(Table1[[#This Row],[weathersit]]=1,"clear",Table1[[#This Row],[weathersit]]=2,"cloudy/mist",Table1[[#This Row],[weathersit]]=3,"light rain",Table1[[#This Row],[weathersit]]=4,"heavy rain")</f>
        <v>clear</v>
      </c>
      <c r="I67" s="4">
        <v>0.2</v>
      </c>
      <c r="J67" s="4" t="str">
        <f t="shared" ref="J67:J130" si="5">_xlfn.IFS($I67&gt;=0.24,"hot",$I67&lt;=0.16,"cold",AND($I67&lt;0.24,$I67&gt;0.16),"moderate")</f>
        <v>moderate</v>
      </c>
      <c r="K67">
        <v>0.19989999999999999</v>
      </c>
      <c r="L67">
        <v>0.47</v>
      </c>
      <c r="M67" t="str">
        <f t="shared" si="3"/>
        <v>moderate</v>
      </c>
      <c r="N67">
        <v>0.1045</v>
      </c>
      <c r="O67">
        <v>3</v>
      </c>
      <c r="P67">
        <v>49</v>
      </c>
      <c r="Q67">
        <v>52</v>
      </c>
    </row>
    <row r="68" spans="1:17" x14ac:dyDescent="0.3">
      <c r="A68" s="4">
        <v>67</v>
      </c>
      <c r="B68" s="5">
        <v>40546</v>
      </c>
      <c r="C68" s="8" t="str">
        <f t="shared" si="4"/>
        <v>Mon</v>
      </c>
      <c r="D68" s="4">
        <v>21</v>
      </c>
      <c r="E68" s="4" t="b">
        <v>0</v>
      </c>
      <c r="F68" s="21">
        <v>1</v>
      </c>
      <c r="G68" s="4">
        <v>1</v>
      </c>
      <c r="H68" s="4" t="str">
        <f>_xlfn.IFS(Table1[[#This Row],[weathersit]]=1,"clear",Table1[[#This Row],[weathersit]]=2,"cloudy/mist",Table1[[#This Row],[weathersit]]=3,"light rain",Table1[[#This Row],[weathersit]]=4,"heavy rain")</f>
        <v>clear</v>
      </c>
      <c r="I68" s="4">
        <v>0.18</v>
      </c>
      <c r="J68" s="4" t="str">
        <f t="shared" si="5"/>
        <v>moderate</v>
      </c>
      <c r="K68">
        <v>0.19700000000000001</v>
      </c>
      <c r="L68">
        <v>0.64</v>
      </c>
      <c r="M68" t="str">
        <f t="shared" si="3"/>
        <v>moderate</v>
      </c>
      <c r="N68">
        <v>0.1343</v>
      </c>
      <c r="O68">
        <v>3</v>
      </c>
      <c r="P68">
        <v>49</v>
      </c>
      <c r="Q68">
        <v>52</v>
      </c>
    </row>
    <row r="69" spans="1:17" x14ac:dyDescent="0.3">
      <c r="A69" s="4">
        <v>68</v>
      </c>
      <c r="B69" s="5">
        <v>40546</v>
      </c>
      <c r="C69" s="8" t="str">
        <f t="shared" si="4"/>
        <v>Mon</v>
      </c>
      <c r="D69" s="4">
        <v>22</v>
      </c>
      <c r="E69" s="4" t="b">
        <v>0</v>
      </c>
      <c r="F69" s="21">
        <v>1</v>
      </c>
      <c r="G69" s="4">
        <v>1</v>
      </c>
      <c r="H69" s="4" t="str">
        <f>_xlfn.IFS(Table1[[#This Row],[weathersit]]=1,"clear",Table1[[#This Row],[weathersit]]=2,"cloudy/mist",Table1[[#This Row],[weathersit]]=3,"light rain",Table1[[#This Row],[weathersit]]=4,"heavy rain")</f>
        <v>clear</v>
      </c>
      <c r="I69" s="4">
        <v>0.14000000000000001</v>
      </c>
      <c r="J69" s="4" t="str">
        <f t="shared" si="5"/>
        <v>cold</v>
      </c>
      <c r="K69">
        <v>0.1515</v>
      </c>
      <c r="L69">
        <v>0.69</v>
      </c>
      <c r="M69" t="str">
        <f t="shared" si="3"/>
        <v>moderate</v>
      </c>
      <c r="N69">
        <v>0.1343</v>
      </c>
      <c r="O69">
        <v>0</v>
      </c>
      <c r="P69">
        <v>20</v>
      </c>
      <c r="Q69">
        <v>20</v>
      </c>
    </row>
    <row r="70" spans="1:17" x14ac:dyDescent="0.3">
      <c r="A70" s="4">
        <v>69</v>
      </c>
      <c r="B70" s="5">
        <v>40546</v>
      </c>
      <c r="C70" s="8" t="str">
        <f t="shared" si="4"/>
        <v>Mon</v>
      </c>
      <c r="D70" s="4">
        <v>23</v>
      </c>
      <c r="E70" s="4" t="b">
        <v>0</v>
      </c>
      <c r="F70" s="21">
        <v>1</v>
      </c>
      <c r="G70" s="4">
        <v>1</v>
      </c>
      <c r="H70" s="4" t="str">
        <f>_xlfn.IFS(Table1[[#This Row],[weathersit]]=1,"clear",Table1[[#This Row],[weathersit]]=2,"cloudy/mist",Table1[[#This Row],[weathersit]]=3,"light rain",Table1[[#This Row],[weathersit]]=4,"heavy rain")</f>
        <v>clear</v>
      </c>
      <c r="I70" s="4">
        <v>0.18</v>
      </c>
      <c r="J70" s="4" t="str">
        <f t="shared" si="5"/>
        <v>moderate</v>
      </c>
      <c r="K70">
        <v>0.21210000000000001</v>
      </c>
      <c r="L70">
        <v>0.55000000000000004</v>
      </c>
      <c r="M70" t="str">
        <f t="shared" si="3"/>
        <v>moderate</v>
      </c>
      <c r="N70">
        <v>0.1045</v>
      </c>
      <c r="O70">
        <v>1</v>
      </c>
      <c r="P70">
        <v>11</v>
      </c>
      <c r="Q70">
        <v>12</v>
      </c>
    </row>
    <row r="71" spans="1:17" x14ac:dyDescent="0.3">
      <c r="A71" s="4">
        <v>70</v>
      </c>
      <c r="B71" s="5">
        <v>40547</v>
      </c>
      <c r="C71" s="8" t="str">
        <f t="shared" si="4"/>
        <v>Tue</v>
      </c>
      <c r="D71" s="4">
        <v>0</v>
      </c>
      <c r="E71" s="4" t="b">
        <v>0</v>
      </c>
      <c r="F71" s="21">
        <v>2</v>
      </c>
      <c r="G71" s="4">
        <v>1</v>
      </c>
      <c r="H71" s="4" t="str">
        <f>_xlfn.IFS(Table1[[#This Row],[weathersit]]=1,"clear",Table1[[#This Row],[weathersit]]=2,"cloudy/mist",Table1[[#This Row],[weathersit]]=3,"light rain",Table1[[#This Row],[weathersit]]=4,"heavy rain")</f>
        <v>clear</v>
      </c>
      <c r="I71" s="4">
        <v>0.16</v>
      </c>
      <c r="J71" s="4" t="str">
        <f t="shared" si="5"/>
        <v>cold</v>
      </c>
      <c r="K71">
        <v>0.19989999999999999</v>
      </c>
      <c r="L71">
        <v>0.55000000000000004</v>
      </c>
      <c r="M71" t="str">
        <f t="shared" si="3"/>
        <v>moderate</v>
      </c>
      <c r="N71">
        <v>0.1045</v>
      </c>
      <c r="O71">
        <v>0</v>
      </c>
      <c r="P71">
        <v>5</v>
      </c>
      <c r="Q71">
        <v>5</v>
      </c>
    </row>
    <row r="72" spans="1:17" x14ac:dyDescent="0.3">
      <c r="A72" s="4">
        <v>71</v>
      </c>
      <c r="B72" s="5">
        <v>40547</v>
      </c>
      <c r="C72" s="8" t="str">
        <f t="shared" si="4"/>
        <v>Tue</v>
      </c>
      <c r="D72" s="4">
        <v>1</v>
      </c>
      <c r="E72" s="4" t="b">
        <v>0</v>
      </c>
      <c r="F72" s="21">
        <v>2</v>
      </c>
      <c r="G72" s="4">
        <v>1</v>
      </c>
      <c r="H72" s="4" t="str">
        <f>_xlfn.IFS(Table1[[#This Row],[weathersit]]=1,"clear",Table1[[#This Row],[weathersit]]=2,"cloudy/mist",Table1[[#This Row],[weathersit]]=3,"light rain",Table1[[#This Row],[weathersit]]=4,"heavy rain")</f>
        <v>clear</v>
      </c>
      <c r="I72" s="4">
        <v>0.16</v>
      </c>
      <c r="J72" s="4" t="str">
        <f t="shared" si="5"/>
        <v>cold</v>
      </c>
      <c r="K72">
        <v>0.18179999999999999</v>
      </c>
      <c r="L72">
        <v>0.59</v>
      </c>
      <c r="M72" t="str">
        <f t="shared" si="3"/>
        <v>moderate</v>
      </c>
      <c r="N72">
        <v>0.1045</v>
      </c>
      <c r="O72">
        <v>0</v>
      </c>
      <c r="P72">
        <v>2</v>
      </c>
      <c r="Q72">
        <v>2</v>
      </c>
    </row>
    <row r="73" spans="1:17" x14ac:dyDescent="0.3">
      <c r="A73" s="4">
        <v>72</v>
      </c>
      <c r="B73" s="5">
        <v>40547</v>
      </c>
      <c r="C73" s="8" t="str">
        <f t="shared" si="4"/>
        <v>Tue</v>
      </c>
      <c r="D73" s="4">
        <v>2</v>
      </c>
      <c r="E73" s="4" t="b">
        <v>0</v>
      </c>
      <c r="F73" s="21">
        <v>2</v>
      </c>
      <c r="G73" s="4">
        <v>1</v>
      </c>
      <c r="H73" s="4" t="str">
        <f>_xlfn.IFS(Table1[[#This Row],[weathersit]]=1,"clear",Table1[[#This Row],[weathersit]]=2,"cloudy/mist",Table1[[#This Row],[weathersit]]=3,"light rain",Table1[[#This Row],[weathersit]]=4,"heavy rain")</f>
        <v>clear</v>
      </c>
      <c r="I73" s="4">
        <v>0.14000000000000001</v>
      </c>
      <c r="J73" s="4" t="str">
        <f t="shared" si="5"/>
        <v>cold</v>
      </c>
      <c r="K73">
        <v>0.1515</v>
      </c>
      <c r="L73">
        <v>0.63</v>
      </c>
      <c r="M73" t="str">
        <f t="shared" si="3"/>
        <v>moderate</v>
      </c>
      <c r="N73">
        <v>0.1343</v>
      </c>
      <c r="O73">
        <v>0</v>
      </c>
      <c r="P73">
        <v>1</v>
      </c>
      <c r="Q73">
        <v>1</v>
      </c>
    </row>
    <row r="74" spans="1:17" x14ac:dyDescent="0.3">
      <c r="A74" s="4">
        <v>73</v>
      </c>
      <c r="B74" s="5">
        <v>40547</v>
      </c>
      <c r="C74" s="8" t="str">
        <f t="shared" si="4"/>
        <v>Tue</v>
      </c>
      <c r="D74" s="4">
        <v>4</v>
      </c>
      <c r="E74" s="4" t="b">
        <v>0</v>
      </c>
      <c r="F74" s="21">
        <v>2</v>
      </c>
      <c r="G74" s="4">
        <v>1</v>
      </c>
      <c r="H74" s="4" t="str">
        <f>_xlfn.IFS(Table1[[#This Row],[weathersit]]=1,"clear",Table1[[#This Row],[weathersit]]=2,"cloudy/mist",Table1[[#This Row],[weathersit]]=3,"light rain",Table1[[#This Row],[weathersit]]=4,"heavy rain")</f>
        <v>clear</v>
      </c>
      <c r="I74" s="4">
        <v>0.14000000000000001</v>
      </c>
      <c r="J74" s="4" t="str">
        <f t="shared" si="5"/>
        <v>cold</v>
      </c>
      <c r="K74">
        <v>0.18179999999999999</v>
      </c>
      <c r="L74">
        <v>0.63</v>
      </c>
      <c r="M74" t="str">
        <f t="shared" si="3"/>
        <v>moderate</v>
      </c>
      <c r="N74">
        <v>8.9599999999999999E-2</v>
      </c>
      <c r="O74">
        <v>0</v>
      </c>
      <c r="P74">
        <v>2</v>
      </c>
      <c r="Q74">
        <v>2</v>
      </c>
    </row>
    <row r="75" spans="1:17" x14ac:dyDescent="0.3">
      <c r="A75" s="4">
        <v>74</v>
      </c>
      <c r="B75" s="5">
        <v>40547</v>
      </c>
      <c r="C75" s="8" t="str">
        <f t="shared" si="4"/>
        <v>Tue</v>
      </c>
      <c r="D75" s="4">
        <v>5</v>
      </c>
      <c r="E75" s="4" t="b">
        <v>0</v>
      </c>
      <c r="F75" s="21">
        <v>2</v>
      </c>
      <c r="G75" s="4">
        <v>1</v>
      </c>
      <c r="H75" s="4" t="str">
        <f>_xlfn.IFS(Table1[[#This Row],[weathersit]]=1,"clear",Table1[[#This Row],[weathersit]]=2,"cloudy/mist",Table1[[#This Row],[weathersit]]=3,"light rain",Table1[[#This Row],[weathersit]]=4,"heavy rain")</f>
        <v>clear</v>
      </c>
      <c r="I75" s="4">
        <v>0.12</v>
      </c>
      <c r="J75" s="4" t="str">
        <f t="shared" si="5"/>
        <v>cold</v>
      </c>
      <c r="K75">
        <v>0.1515</v>
      </c>
      <c r="L75">
        <v>0.68</v>
      </c>
      <c r="M75" t="str">
        <f t="shared" si="3"/>
        <v>moderate</v>
      </c>
      <c r="N75">
        <v>0.1045</v>
      </c>
      <c r="O75">
        <v>0</v>
      </c>
      <c r="P75">
        <v>4</v>
      </c>
      <c r="Q75">
        <v>4</v>
      </c>
    </row>
    <row r="76" spans="1:17" x14ac:dyDescent="0.3">
      <c r="A76" s="4">
        <v>75</v>
      </c>
      <c r="B76" s="5">
        <v>40547</v>
      </c>
      <c r="C76" s="8" t="str">
        <f t="shared" si="4"/>
        <v>Tue</v>
      </c>
      <c r="D76" s="4">
        <v>6</v>
      </c>
      <c r="E76" s="4" t="b">
        <v>0</v>
      </c>
      <c r="F76" s="21">
        <v>2</v>
      </c>
      <c r="G76" s="4">
        <v>1</v>
      </c>
      <c r="H76" s="4" t="str">
        <f>_xlfn.IFS(Table1[[#This Row],[weathersit]]=1,"clear",Table1[[#This Row],[weathersit]]=2,"cloudy/mist",Table1[[#This Row],[weathersit]]=3,"light rain",Table1[[#This Row],[weathersit]]=4,"heavy rain")</f>
        <v>clear</v>
      </c>
      <c r="I76" s="4">
        <v>0.12</v>
      </c>
      <c r="J76" s="4" t="str">
        <f t="shared" si="5"/>
        <v>cold</v>
      </c>
      <c r="K76">
        <v>0.1515</v>
      </c>
      <c r="L76">
        <v>0.74</v>
      </c>
      <c r="M76" t="str">
        <f t="shared" si="3"/>
        <v>high</v>
      </c>
      <c r="N76">
        <v>0.1045</v>
      </c>
      <c r="O76">
        <v>0</v>
      </c>
      <c r="P76">
        <v>36</v>
      </c>
      <c r="Q76">
        <v>36</v>
      </c>
    </row>
    <row r="77" spans="1:17" x14ac:dyDescent="0.3">
      <c r="A77" s="4">
        <v>76</v>
      </c>
      <c r="B77" s="5">
        <v>40547</v>
      </c>
      <c r="C77" s="8" t="str">
        <f t="shared" si="4"/>
        <v>Tue</v>
      </c>
      <c r="D77" s="4">
        <v>7</v>
      </c>
      <c r="E77" s="4" t="b">
        <v>0</v>
      </c>
      <c r="F77" s="21">
        <v>2</v>
      </c>
      <c r="G77" s="4">
        <v>1</v>
      </c>
      <c r="H77" s="4" t="str">
        <f>_xlfn.IFS(Table1[[#This Row],[weathersit]]=1,"clear",Table1[[#This Row],[weathersit]]=2,"cloudy/mist",Table1[[#This Row],[weathersit]]=3,"light rain",Table1[[#This Row],[weathersit]]=4,"heavy rain")</f>
        <v>clear</v>
      </c>
      <c r="I77" s="4">
        <v>0.12</v>
      </c>
      <c r="J77" s="4" t="str">
        <f t="shared" si="5"/>
        <v>cold</v>
      </c>
      <c r="K77">
        <v>0.1515</v>
      </c>
      <c r="L77">
        <v>0.74</v>
      </c>
      <c r="M77" t="str">
        <f t="shared" si="3"/>
        <v>high</v>
      </c>
      <c r="N77">
        <v>0.1343</v>
      </c>
      <c r="O77">
        <v>2</v>
      </c>
      <c r="P77">
        <v>92</v>
      </c>
      <c r="Q77">
        <v>94</v>
      </c>
    </row>
    <row r="78" spans="1:17" x14ac:dyDescent="0.3">
      <c r="A78" s="4">
        <v>77</v>
      </c>
      <c r="B78" s="5">
        <v>40547</v>
      </c>
      <c r="C78" s="8" t="str">
        <f t="shared" si="4"/>
        <v>Tue</v>
      </c>
      <c r="D78" s="4">
        <v>8</v>
      </c>
      <c r="E78" s="4" t="b">
        <v>0</v>
      </c>
      <c r="F78" s="21">
        <v>2</v>
      </c>
      <c r="G78" s="4">
        <v>1</v>
      </c>
      <c r="H78" s="4" t="str">
        <f>_xlfn.IFS(Table1[[#This Row],[weathersit]]=1,"clear",Table1[[#This Row],[weathersit]]=2,"cloudy/mist",Table1[[#This Row],[weathersit]]=3,"light rain",Table1[[#This Row],[weathersit]]=4,"heavy rain")</f>
        <v>clear</v>
      </c>
      <c r="I78" s="4">
        <v>0.14000000000000001</v>
      </c>
      <c r="J78" s="4" t="str">
        <f t="shared" si="5"/>
        <v>cold</v>
      </c>
      <c r="K78">
        <v>0.1515</v>
      </c>
      <c r="L78">
        <v>0.69</v>
      </c>
      <c r="M78" t="str">
        <f t="shared" si="3"/>
        <v>moderate</v>
      </c>
      <c r="N78">
        <v>0.16420000000000001</v>
      </c>
      <c r="O78">
        <v>2</v>
      </c>
      <c r="P78">
        <v>177</v>
      </c>
      <c r="Q78">
        <v>179</v>
      </c>
    </row>
    <row r="79" spans="1:17" x14ac:dyDescent="0.3">
      <c r="A79" s="4">
        <v>78</v>
      </c>
      <c r="B79" s="5">
        <v>40547</v>
      </c>
      <c r="C79" s="8" t="str">
        <f t="shared" si="4"/>
        <v>Tue</v>
      </c>
      <c r="D79" s="4">
        <v>9</v>
      </c>
      <c r="E79" s="4" t="b">
        <v>0</v>
      </c>
      <c r="F79" s="21">
        <v>2</v>
      </c>
      <c r="G79" s="4">
        <v>1</v>
      </c>
      <c r="H79" s="4" t="str">
        <f>_xlfn.IFS(Table1[[#This Row],[weathersit]]=1,"clear",Table1[[#This Row],[weathersit]]=2,"cloudy/mist",Table1[[#This Row],[weathersit]]=3,"light rain",Table1[[#This Row],[weathersit]]=4,"heavy rain")</f>
        <v>clear</v>
      </c>
      <c r="I79" s="4">
        <v>0.16</v>
      </c>
      <c r="J79" s="4" t="str">
        <f t="shared" si="5"/>
        <v>cold</v>
      </c>
      <c r="K79">
        <v>0.1515</v>
      </c>
      <c r="L79">
        <v>0.64</v>
      </c>
      <c r="M79" t="str">
        <f t="shared" si="3"/>
        <v>moderate</v>
      </c>
      <c r="N79">
        <v>0.22389999999999999</v>
      </c>
      <c r="O79">
        <v>2</v>
      </c>
      <c r="P79">
        <v>98</v>
      </c>
      <c r="Q79">
        <v>100</v>
      </c>
    </row>
    <row r="80" spans="1:17" x14ac:dyDescent="0.3">
      <c r="A80" s="4">
        <v>79</v>
      </c>
      <c r="B80" s="5">
        <v>40547</v>
      </c>
      <c r="C80" s="8" t="str">
        <f t="shared" si="4"/>
        <v>Tue</v>
      </c>
      <c r="D80" s="4">
        <v>10</v>
      </c>
      <c r="E80" s="4" t="b">
        <v>0</v>
      </c>
      <c r="F80" s="21">
        <v>2</v>
      </c>
      <c r="G80" s="4">
        <v>2</v>
      </c>
      <c r="H8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0" s="4">
        <v>0.16</v>
      </c>
      <c r="J80" s="4" t="str">
        <f t="shared" si="5"/>
        <v>cold</v>
      </c>
      <c r="K80">
        <v>0.13639999999999999</v>
      </c>
      <c r="L80">
        <v>0.69</v>
      </c>
      <c r="M80" t="str">
        <f t="shared" si="3"/>
        <v>moderate</v>
      </c>
      <c r="N80">
        <v>0.32840000000000003</v>
      </c>
      <c r="O80">
        <v>5</v>
      </c>
      <c r="P80">
        <v>37</v>
      </c>
      <c r="Q80">
        <v>42</v>
      </c>
    </row>
    <row r="81" spans="1:17" x14ac:dyDescent="0.3">
      <c r="A81" s="4">
        <v>80</v>
      </c>
      <c r="B81" s="5">
        <v>40547</v>
      </c>
      <c r="C81" s="8" t="str">
        <f t="shared" si="4"/>
        <v>Tue</v>
      </c>
      <c r="D81" s="4">
        <v>11</v>
      </c>
      <c r="E81" s="4" t="b">
        <v>0</v>
      </c>
      <c r="F81" s="21">
        <v>2</v>
      </c>
      <c r="G81" s="4">
        <v>1</v>
      </c>
      <c r="H81" s="4" t="str">
        <f>_xlfn.IFS(Table1[[#This Row],[weathersit]]=1,"clear",Table1[[#This Row],[weathersit]]=2,"cloudy/mist",Table1[[#This Row],[weathersit]]=3,"light rain",Table1[[#This Row],[weathersit]]=4,"heavy rain")</f>
        <v>clear</v>
      </c>
      <c r="I81" s="4">
        <v>0.22</v>
      </c>
      <c r="J81" s="4" t="str">
        <f t="shared" si="5"/>
        <v>moderate</v>
      </c>
      <c r="K81">
        <v>0.21210000000000001</v>
      </c>
      <c r="L81">
        <v>0.51</v>
      </c>
      <c r="M81" t="str">
        <f t="shared" si="3"/>
        <v>moderate</v>
      </c>
      <c r="N81">
        <v>0.29849999999999999</v>
      </c>
      <c r="O81">
        <v>7</v>
      </c>
      <c r="P81">
        <v>50</v>
      </c>
      <c r="Q81">
        <v>57</v>
      </c>
    </row>
    <row r="82" spans="1:17" x14ac:dyDescent="0.3">
      <c r="A82" s="4">
        <v>81</v>
      </c>
      <c r="B82" s="5">
        <v>40547</v>
      </c>
      <c r="C82" s="8" t="str">
        <f t="shared" si="4"/>
        <v>Tue</v>
      </c>
      <c r="D82" s="4">
        <v>12</v>
      </c>
      <c r="E82" s="4" t="b">
        <v>0</v>
      </c>
      <c r="F82" s="21">
        <v>2</v>
      </c>
      <c r="G82" s="4">
        <v>1</v>
      </c>
      <c r="H82" s="4" t="str">
        <f>_xlfn.IFS(Table1[[#This Row],[weathersit]]=1,"clear",Table1[[#This Row],[weathersit]]=2,"cloudy/mist",Table1[[#This Row],[weathersit]]=3,"light rain",Table1[[#This Row],[weathersit]]=4,"heavy rain")</f>
        <v>clear</v>
      </c>
      <c r="I82" s="4">
        <v>0.22</v>
      </c>
      <c r="J82" s="4" t="str">
        <f t="shared" si="5"/>
        <v>moderate</v>
      </c>
      <c r="K82">
        <v>0.2273</v>
      </c>
      <c r="L82">
        <v>0.51</v>
      </c>
      <c r="M82" t="str">
        <f t="shared" si="3"/>
        <v>moderate</v>
      </c>
      <c r="N82">
        <v>0.16420000000000001</v>
      </c>
      <c r="O82">
        <v>12</v>
      </c>
      <c r="P82">
        <v>66</v>
      </c>
      <c r="Q82">
        <v>78</v>
      </c>
    </row>
    <row r="83" spans="1:17" x14ac:dyDescent="0.3">
      <c r="A83" s="4">
        <v>82</v>
      </c>
      <c r="B83" s="5">
        <v>40547</v>
      </c>
      <c r="C83" s="8" t="str">
        <f t="shared" si="4"/>
        <v>Tue</v>
      </c>
      <c r="D83" s="4">
        <v>13</v>
      </c>
      <c r="E83" s="4" t="b">
        <v>0</v>
      </c>
      <c r="F83" s="21">
        <v>2</v>
      </c>
      <c r="G83" s="4">
        <v>1</v>
      </c>
      <c r="H83" s="4" t="str">
        <f>_xlfn.IFS(Table1[[#This Row],[weathersit]]=1,"clear",Table1[[#This Row],[weathersit]]=2,"cloudy/mist",Table1[[#This Row],[weathersit]]=3,"light rain",Table1[[#This Row],[weathersit]]=4,"heavy rain")</f>
        <v>clear</v>
      </c>
      <c r="I83" s="4">
        <v>0.24</v>
      </c>
      <c r="J83" s="4" t="str">
        <f t="shared" si="5"/>
        <v>hot</v>
      </c>
      <c r="K83">
        <v>0.2273</v>
      </c>
      <c r="L83">
        <v>0.56000000000000005</v>
      </c>
      <c r="M83" t="str">
        <f t="shared" si="3"/>
        <v>moderate</v>
      </c>
      <c r="N83">
        <v>0.19400000000000001</v>
      </c>
      <c r="O83">
        <v>18</v>
      </c>
      <c r="P83">
        <v>79</v>
      </c>
      <c r="Q83">
        <v>97</v>
      </c>
    </row>
    <row r="84" spans="1:17" x14ac:dyDescent="0.3">
      <c r="A84" s="4">
        <v>83</v>
      </c>
      <c r="B84" s="5">
        <v>40547</v>
      </c>
      <c r="C84" s="8" t="str">
        <f t="shared" si="4"/>
        <v>Tue</v>
      </c>
      <c r="D84" s="4">
        <v>14</v>
      </c>
      <c r="E84" s="4" t="b">
        <v>0</v>
      </c>
      <c r="F84" s="21">
        <v>2</v>
      </c>
      <c r="G84" s="4">
        <v>1</v>
      </c>
      <c r="H84" s="4" t="str">
        <f>_xlfn.IFS(Table1[[#This Row],[weathersit]]=1,"clear",Table1[[#This Row],[weathersit]]=2,"cloudy/mist",Table1[[#This Row],[weathersit]]=3,"light rain",Table1[[#This Row],[weathersit]]=4,"heavy rain")</f>
        <v>clear</v>
      </c>
      <c r="I84" s="4">
        <v>0.26</v>
      </c>
      <c r="J84" s="4" t="str">
        <f t="shared" si="5"/>
        <v>hot</v>
      </c>
      <c r="K84">
        <v>0.2576</v>
      </c>
      <c r="L84">
        <v>0.52</v>
      </c>
      <c r="M84" t="str">
        <f t="shared" si="3"/>
        <v>moderate</v>
      </c>
      <c r="N84">
        <v>0.22389999999999999</v>
      </c>
      <c r="O84">
        <v>9</v>
      </c>
      <c r="P84">
        <v>54</v>
      </c>
      <c r="Q84">
        <v>63</v>
      </c>
    </row>
    <row r="85" spans="1:17" x14ac:dyDescent="0.3">
      <c r="A85" s="4">
        <v>84</v>
      </c>
      <c r="B85" s="5">
        <v>40547</v>
      </c>
      <c r="C85" s="8" t="str">
        <f t="shared" si="4"/>
        <v>Tue</v>
      </c>
      <c r="D85" s="4">
        <v>15</v>
      </c>
      <c r="E85" s="4" t="b">
        <v>0</v>
      </c>
      <c r="F85" s="21">
        <v>2</v>
      </c>
      <c r="G85" s="4">
        <v>1</v>
      </c>
      <c r="H85" s="4" t="str">
        <f>_xlfn.IFS(Table1[[#This Row],[weathersit]]=1,"clear",Table1[[#This Row],[weathersit]]=2,"cloudy/mist",Table1[[#This Row],[weathersit]]=3,"light rain",Table1[[#This Row],[weathersit]]=4,"heavy rain")</f>
        <v>clear</v>
      </c>
      <c r="I85" s="4">
        <v>0.28000000000000003</v>
      </c>
      <c r="J85" s="4" t="str">
        <f t="shared" si="5"/>
        <v>hot</v>
      </c>
      <c r="K85">
        <v>0.2727</v>
      </c>
      <c r="L85">
        <v>0.52</v>
      </c>
      <c r="M85" t="str">
        <f t="shared" si="3"/>
        <v>moderate</v>
      </c>
      <c r="N85">
        <v>0.25369999999999998</v>
      </c>
      <c r="O85">
        <v>17</v>
      </c>
      <c r="P85">
        <v>48</v>
      </c>
      <c r="Q85">
        <v>65</v>
      </c>
    </row>
    <row r="86" spans="1:17" x14ac:dyDescent="0.3">
      <c r="A86" s="4">
        <v>85</v>
      </c>
      <c r="B86" s="5">
        <v>40547</v>
      </c>
      <c r="C86" s="8" t="str">
        <f t="shared" si="4"/>
        <v>Tue</v>
      </c>
      <c r="D86" s="4">
        <v>16</v>
      </c>
      <c r="E86" s="4" t="b">
        <v>0</v>
      </c>
      <c r="F86" s="21">
        <v>2</v>
      </c>
      <c r="G86" s="4">
        <v>1</v>
      </c>
      <c r="H86" s="4" t="str">
        <f>_xlfn.IFS(Table1[[#This Row],[weathersit]]=1,"clear",Table1[[#This Row],[weathersit]]=2,"cloudy/mist",Table1[[#This Row],[weathersit]]=3,"light rain",Table1[[#This Row],[weathersit]]=4,"heavy rain")</f>
        <v>clear</v>
      </c>
      <c r="I86" s="4">
        <v>0.3</v>
      </c>
      <c r="J86" s="4" t="str">
        <f t="shared" si="5"/>
        <v>hot</v>
      </c>
      <c r="K86">
        <v>0.28789999999999999</v>
      </c>
      <c r="L86">
        <v>0.49</v>
      </c>
      <c r="M86" t="str">
        <f t="shared" si="3"/>
        <v>moderate</v>
      </c>
      <c r="N86">
        <v>0.25369999999999998</v>
      </c>
      <c r="O86">
        <v>15</v>
      </c>
      <c r="P86">
        <v>68</v>
      </c>
      <c r="Q86">
        <v>83</v>
      </c>
    </row>
    <row r="87" spans="1:17" x14ac:dyDescent="0.3">
      <c r="A87" s="4">
        <v>86</v>
      </c>
      <c r="B87" s="5">
        <v>40547</v>
      </c>
      <c r="C87" s="8" t="str">
        <f t="shared" si="4"/>
        <v>Tue</v>
      </c>
      <c r="D87" s="4">
        <v>17</v>
      </c>
      <c r="E87" s="4" t="b">
        <v>0</v>
      </c>
      <c r="F87" s="21">
        <v>2</v>
      </c>
      <c r="G87" s="4">
        <v>1</v>
      </c>
      <c r="H87" s="4" t="str">
        <f>_xlfn.IFS(Table1[[#This Row],[weathersit]]=1,"clear",Table1[[#This Row],[weathersit]]=2,"cloudy/mist",Table1[[#This Row],[weathersit]]=3,"light rain",Table1[[#This Row],[weathersit]]=4,"heavy rain")</f>
        <v>clear</v>
      </c>
      <c r="I87" s="4">
        <v>0.28000000000000003</v>
      </c>
      <c r="J87" s="4" t="str">
        <f t="shared" si="5"/>
        <v>hot</v>
      </c>
      <c r="K87">
        <v>0.2727</v>
      </c>
      <c r="L87">
        <v>0.48</v>
      </c>
      <c r="M87" t="str">
        <f t="shared" si="3"/>
        <v>moderate</v>
      </c>
      <c r="N87">
        <v>0.22389999999999999</v>
      </c>
      <c r="O87">
        <v>10</v>
      </c>
      <c r="P87">
        <v>202</v>
      </c>
      <c r="Q87">
        <v>212</v>
      </c>
    </row>
    <row r="88" spans="1:17" x14ac:dyDescent="0.3">
      <c r="A88" s="4">
        <v>87</v>
      </c>
      <c r="B88" s="5">
        <v>40547</v>
      </c>
      <c r="C88" s="8" t="str">
        <f t="shared" si="4"/>
        <v>Tue</v>
      </c>
      <c r="D88" s="4">
        <v>18</v>
      </c>
      <c r="E88" s="4" t="b">
        <v>0</v>
      </c>
      <c r="F88" s="21">
        <v>2</v>
      </c>
      <c r="G88" s="4">
        <v>1</v>
      </c>
      <c r="H88" s="4" t="str">
        <f>_xlfn.IFS(Table1[[#This Row],[weathersit]]=1,"clear",Table1[[#This Row],[weathersit]]=2,"cloudy/mist",Table1[[#This Row],[weathersit]]=3,"light rain",Table1[[#This Row],[weathersit]]=4,"heavy rain")</f>
        <v>clear</v>
      </c>
      <c r="I88" s="4">
        <v>0.26</v>
      </c>
      <c r="J88" s="4" t="str">
        <f t="shared" si="5"/>
        <v>hot</v>
      </c>
      <c r="K88">
        <v>0.2576</v>
      </c>
      <c r="L88">
        <v>0.48</v>
      </c>
      <c r="M88" t="str">
        <f t="shared" si="3"/>
        <v>moderate</v>
      </c>
      <c r="N88">
        <v>0.19400000000000001</v>
      </c>
      <c r="O88">
        <v>3</v>
      </c>
      <c r="P88">
        <v>179</v>
      </c>
      <c r="Q88">
        <v>182</v>
      </c>
    </row>
    <row r="89" spans="1:17" x14ac:dyDescent="0.3">
      <c r="A89" s="4">
        <v>88</v>
      </c>
      <c r="B89" s="5">
        <v>40547</v>
      </c>
      <c r="C89" s="8" t="str">
        <f t="shared" si="4"/>
        <v>Tue</v>
      </c>
      <c r="D89" s="4">
        <v>19</v>
      </c>
      <c r="E89" s="4" t="b">
        <v>0</v>
      </c>
      <c r="F89" s="21">
        <v>2</v>
      </c>
      <c r="G89" s="4">
        <v>1</v>
      </c>
      <c r="H89" s="4" t="str">
        <f>_xlfn.IFS(Table1[[#This Row],[weathersit]]=1,"clear",Table1[[#This Row],[weathersit]]=2,"cloudy/mist",Table1[[#This Row],[weathersit]]=3,"light rain",Table1[[#This Row],[weathersit]]=4,"heavy rain")</f>
        <v>clear</v>
      </c>
      <c r="I89" s="4">
        <v>0.24</v>
      </c>
      <c r="J89" s="4" t="str">
        <f t="shared" si="5"/>
        <v>hot</v>
      </c>
      <c r="K89">
        <v>0.2576</v>
      </c>
      <c r="L89">
        <v>0.48</v>
      </c>
      <c r="M89" t="str">
        <f t="shared" si="3"/>
        <v>moderate</v>
      </c>
      <c r="N89">
        <v>0.1045</v>
      </c>
      <c r="O89">
        <v>2</v>
      </c>
      <c r="P89">
        <v>110</v>
      </c>
      <c r="Q89">
        <v>112</v>
      </c>
    </row>
    <row r="90" spans="1:17" x14ac:dyDescent="0.3">
      <c r="A90" s="4">
        <v>89</v>
      </c>
      <c r="B90" s="5">
        <v>40547</v>
      </c>
      <c r="C90" s="8" t="str">
        <f t="shared" si="4"/>
        <v>Tue</v>
      </c>
      <c r="D90" s="4">
        <v>20</v>
      </c>
      <c r="E90" s="4" t="b">
        <v>0</v>
      </c>
      <c r="F90" s="21">
        <v>2</v>
      </c>
      <c r="G90" s="4">
        <v>1</v>
      </c>
      <c r="H90" s="4" t="str">
        <f>_xlfn.IFS(Table1[[#This Row],[weathersit]]=1,"clear",Table1[[#This Row],[weathersit]]=2,"cloudy/mist",Table1[[#This Row],[weathersit]]=3,"light rain",Table1[[#This Row],[weathersit]]=4,"heavy rain")</f>
        <v>clear</v>
      </c>
      <c r="I90" s="4">
        <v>0.24</v>
      </c>
      <c r="J90" s="4" t="str">
        <f t="shared" si="5"/>
        <v>hot</v>
      </c>
      <c r="K90">
        <v>0.2576</v>
      </c>
      <c r="L90">
        <v>0.48</v>
      </c>
      <c r="M90" t="str">
        <f t="shared" si="3"/>
        <v>moderate</v>
      </c>
      <c r="N90">
        <v>0.1045</v>
      </c>
      <c r="O90">
        <v>1</v>
      </c>
      <c r="P90">
        <v>53</v>
      </c>
      <c r="Q90">
        <v>54</v>
      </c>
    </row>
    <row r="91" spans="1:17" x14ac:dyDescent="0.3">
      <c r="A91" s="4">
        <v>90</v>
      </c>
      <c r="B91" s="5">
        <v>40547</v>
      </c>
      <c r="C91" s="8" t="str">
        <f t="shared" si="4"/>
        <v>Tue</v>
      </c>
      <c r="D91" s="4">
        <v>21</v>
      </c>
      <c r="E91" s="4" t="b">
        <v>0</v>
      </c>
      <c r="F91" s="21">
        <v>2</v>
      </c>
      <c r="G91" s="4">
        <v>1</v>
      </c>
      <c r="H91" s="4" t="str">
        <f>_xlfn.IFS(Table1[[#This Row],[weathersit]]=1,"clear",Table1[[#This Row],[weathersit]]=2,"cloudy/mist",Table1[[#This Row],[weathersit]]=3,"light rain",Table1[[#This Row],[weathersit]]=4,"heavy rain")</f>
        <v>clear</v>
      </c>
      <c r="I91" s="4">
        <v>0.22</v>
      </c>
      <c r="J91" s="4" t="str">
        <f t="shared" si="5"/>
        <v>moderate</v>
      </c>
      <c r="K91">
        <v>0.2727</v>
      </c>
      <c r="L91">
        <v>0.64</v>
      </c>
      <c r="M91" t="str">
        <f t="shared" si="3"/>
        <v>moderate</v>
      </c>
      <c r="N91">
        <v>0</v>
      </c>
      <c r="O91">
        <v>0</v>
      </c>
      <c r="P91">
        <v>48</v>
      </c>
      <c r="Q91">
        <v>48</v>
      </c>
    </row>
    <row r="92" spans="1:17" x14ac:dyDescent="0.3">
      <c r="A92" s="4">
        <v>91</v>
      </c>
      <c r="B92" s="5">
        <v>40547</v>
      </c>
      <c r="C92" s="8" t="str">
        <f t="shared" si="4"/>
        <v>Tue</v>
      </c>
      <c r="D92" s="4">
        <v>22</v>
      </c>
      <c r="E92" s="4" t="b">
        <v>0</v>
      </c>
      <c r="F92" s="21">
        <v>2</v>
      </c>
      <c r="G92" s="4">
        <v>1</v>
      </c>
      <c r="H92" s="4" t="str">
        <f>_xlfn.IFS(Table1[[#This Row],[weathersit]]=1,"clear",Table1[[#This Row],[weathersit]]=2,"cloudy/mist",Table1[[#This Row],[weathersit]]=3,"light rain",Table1[[#This Row],[weathersit]]=4,"heavy rain")</f>
        <v>clear</v>
      </c>
      <c r="I92" s="4">
        <v>0.22</v>
      </c>
      <c r="J92" s="4" t="str">
        <f t="shared" si="5"/>
        <v>moderate</v>
      </c>
      <c r="K92">
        <v>0.2576</v>
      </c>
      <c r="L92">
        <v>0.64</v>
      </c>
      <c r="M92" t="str">
        <f t="shared" si="3"/>
        <v>moderate</v>
      </c>
      <c r="N92">
        <v>8.9599999999999999E-2</v>
      </c>
      <c r="O92">
        <v>1</v>
      </c>
      <c r="P92">
        <v>34</v>
      </c>
      <c r="Q92">
        <v>35</v>
      </c>
    </row>
    <row r="93" spans="1:17" x14ac:dyDescent="0.3">
      <c r="A93" s="4">
        <v>92</v>
      </c>
      <c r="B93" s="5">
        <v>40547</v>
      </c>
      <c r="C93" s="8" t="str">
        <f t="shared" si="4"/>
        <v>Tue</v>
      </c>
      <c r="D93" s="4">
        <v>23</v>
      </c>
      <c r="E93" s="4" t="b">
        <v>0</v>
      </c>
      <c r="F93" s="21">
        <v>2</v>
      </c>
      <c r="G93" s="4">
        <v>1</v>
      </c>
      <c r="H93" s="4" t="str">
        <f>_xlfn.IFS(Table1[[#This Row],[weathersit]]=1,"clear",Table1[[#This Row],[weathersit]]=2,"cloudy/mist",Table1[[#This Row],[weathersit]]=3,"light rain",Table1[[#This Row],[weathersit]]=4,"heavy rain")</f>
        <v>clear</v>
      </c>
      <c r="I93" s="4">
        <v>0.2</v>
      </c>
      <c r="J93" s="4" t="str">
        <f t="shared" si="5"/>
        <v>moderate</v>
      </c>
      <c r="K93">
        <v>0.2273</v>
      </c>
      <c r="L93">
        <v>0.69</v>
      </c>
      <c r="M93" t="str">
        <f t="shared" si="3"/>
        <v>moderate</v>
      </c>
      <c r="N93">
        <v>8.9599999999999999E-2</v>
      </c>
      <c r="O93">
        <v>2</v>
      </c>
      <c r="P93">
        <v>9</v>
      </c>
      <c r="Q93">
        <v>11</v>
      </c>
    </row>
    <row r="94" spans="1:17" x14ac:dyDescent="0.3">
      <c r="A94" s="4">
        <v>93</v>
      </c>
      <c r="B94" s="5">
        <v>40548</v>
      </c>
      <c r="C94" s="8" t="str">
        <f t="shared" si="4"/>
        <v>Wed</v>
      </c>
      <c r="D94" s="4">
        <v>0</v>
      </c>
      <c r="E94" s="4" t="b">
        <v>0</v>
      </c>
      <c r="F94" s="21">
        <v>3</v>
      </c>
      <c r="G94" s="4">
        <v>1</v>
      </c>
      <c r="H94" s="4" t="str">
        <f>_xlfn.IFS(Table1[[#This Row],[weathersit]]=1,"clear",Table1[[#This Row],[weathersit]]=2,"cloudy/mist",Table1[[#This Row],[weathersit]]=3,"light rain",Table1[[#This Row],[weathersit]]=4,"heavy rain")</f>
        <v>clear</v>
      </c>
      <c r="I94" s="4">
        <v>0.2</v>
      </c>
      <c r="J94" s="4" t="str">
        <f t="shared" si="5"/>
        <v>moderate</v>
      </c>
      <c r="K94">
        <v>0.2576</v>
      </c>
      <c r="L94">
        <v>0.64</v>
      </c>
      <c r="M94" t="str">
        <f t="shared" si="3"/>
        <v>moderate</v>
      </c>
      <c r="N94">
        <v>0</v>
      </c>
      <c r="O94">
        <v>0</v>
      </c>
      <c r="P94">
        <v>6</v>
      </c>
      <c r="Q94">
        <v>6</v>
      </c>
    </row>
    <row r="95" spans="1:17" x14ac:dyDescent="0.3">
      <c r="A95" s="4">
        <v>94</v>
      </c>
      <c r="B95" s="5">
        <v>40548</v>
      </c>
      <c r="C95" s="8" t="str">
        <f t="shared" si="4"/>
        <v>Wed</v>
      </c>
      <c r="D95" s="4">
        <v>1</v>
      </c>
      <c r="E95" s="4" t="b">
        <v>0</v>
      </c>
      <c r="F95" s="21">
        <v>3</v>
      </c>
      <c r="G95" s="4">
        <v>1</v>
      </c>
      <c r="H95" s="4" t="str">
        <f>_xlfn.IFS(Table1[[#This Row],[weathersit]]=1,"clear",Table1[[#This Row],[weathersit]]=2,"cloudy/mist",Table1[[#This Row],[weathersit]]=3,"light rain",Table1[[#This Row],[weathersit]]=4,"heavy rain")</f>
        <v>clear</v>
      </c>
      <c r="I95" s="4">
        <v>0.16</v>
      </c>
      <c r="J95" s="4" t="str">
        <f t="shared" si="5"/>
        <v>cold</v>
      </c>
      <c r="K95">
        <v>0.19700000000000001</v>
      </c>
      <c r="L95">
        <v>0.74</v>
      </c>
      <c r="M95" t="str">
        <f t="shared" si="3"/>
        <v>high</v>
      </c>
      <c r="N95">
        <v>8.9599999999999999E-2</v>
      </c>
      <c r="O95">
        <v>0</v>
      </c>
      <c r="P95">
        <v>6</v>
      </c>
      <c r="Q95">
        <v>6</v>
      </c>
    </row>
    <row r="96" spans="1:17" x14ac:dyDescent="0.3">
      <c r="A96" s="4">
        <v>95</v>
      </c>
      <c r="B96" s="5">
        <v>40548</v>
      </c>
      <c r="C96" s="8" t="str">
        <f t="shared" si="4"/>
        <v>Wed</v>
      </c>
      <c r="D96" s="4">
        <v>2</v>
      </c>
      <c r="E96" s="4" t="b">
        <v>0</v>
      </c>
      <c r="F96" s="21">
        <v>3</v>
      </c>
      <c r="G96" s="4">
        <v>1</v>
      </c>
      <c r="H96" s="4" t="str">
        <f>_xlfn.IFS(Table1[[#This Row],[weathersit]]=1,"clear",Table1[[#This Row],[weathersit]]=2,"cloudy/mist",Table1[[#This Row],[weathersit]]=3,"light rain",Table1[[#This Row],[weathersit]]=4,"heavy rain")</f>
        <v>clear</v>
      </c>
      <c r="I96" s="4">
        <v>0.16</v>
      </c>
      <c r="J96" s="4" t="str">
        <f t="shared" si="5"/>
        <v>cold</v>
      </c>
      <c r="K96">
        <v>0.19700000000000001</v>
      </c>
      <c r="L96">
        <v>0.74</v>
      </c>
      <c r="M96" t="str">
        <f t="shared" si="3"/>
        <v>high</v>
      </c>
      <c r="N96">
        <v>8.9599999999999999E-2</v>
      </c>
      <c r="O96">
        <v>0</v>
      </c>
      <c r="P96">
        <v>2</v>
      </c>
      <c r="Q96">
        <v>2</v>
      </c>
    </row>
    <row r="97" spans="1:17" x14ac:dyDescent="0.3">
      <c r="A97" s="4">
        <v>96</v>
      </c>
      <c r="B97" s="5">
        <v>40548</v>
      </c>
      <c r="C97" s="8" t="str">
        <f t="shared" si="4"/>
        <v>Wed</v>
      </c>
      <c r="D97" s="4">
        <v>4</v>
      </c>
      <c r="E97" s="4" t="b">
        <v>0</v>
      </c>
      <c r="F97" s="21">
        <v>3</v>
      </c>
      <c r="G97" s="4">
        <v>1</v>
      </c>
      <c r="H97" s="4" t="str">
        <f>_xlfn.IFS(Table1[[#This Row],[weathersit]]=1,"clear",Table1[[#This Row],[weathersit]]=2,"cloudy/mist",Table1[[#This Row],[weathersit]]=3,"light rain",Table1[[#This Row],[weathersit]]=4,"heavy rain")</f>
        <v>clear</v>
      </c>
      <c r="I97" s="4">
        <v>0.24</v>
      </c>
      <c r="J97" s="4" t="str">
        <f t="shared" si="5"/>
        <v>hot</v>
      </c>
      <c r="K97">
        <v>0.2273</v>
      </c>
      <c r="L97">
        <v>0.48</v>
      </c>
      <c r="M97" t="str">
        <f t="shared" si="3"/>
        <v>moderate</v>
      </c>
      <c r="N97">
        <v>0.22389999999999999</v>
      </c>
      <c r="O97">
        <v>0</v>
      </c>
      <c r="P97">
        <v>2</v>
      </c>
      <c r="Q97">
        <v>2</v>
      </c>
    </row>
    <row r="98" spans="1:17" x14ac:dyDescent="0.3">
      <c r="A98" s="4">
        <v>97</v>
      </c>
      <c r="B98" s="5">
        <v>40548</v>
      </c>
      <c r="C98" s="8" t="str">
        <f t="shared" si="4"/>
        <v>Wed</v>
      </c>
      <c r="D98" s="4">
        <v>5</v>
      </c>
      <c r="E98" s="4" t="b">
        <v>0</v>
      </c>
      <c r="F98" s="21">
        <v>3</v>
      </c>
      <c r="G98" s="4">
        <v>1</v>
      </c>
      <c r="H98" s="4" t="str">
        <f>_xlfn.IFS(Table1[[#This Row],[weathersit]]=1,"clear",Table1[[#This Row],[weathersit]]=2,"cloudy/mist",Table1[[#This Row],[weathersit]]=3,"light rain",Table1[[#This Row],[weathersit]]=4,"heavy rain")</f>
        <v>clear</v>
      </c>
      <c r="I98" s="4">
        <v>0.22</v>
      </c>
      <c r="J98" s="4" t="str">
        <f t="shared" si="5"/>
        <v>moderate</v>
      </c>
      <c r="K98">
        <v>0.2273</v>
      </c>
      <c r="L98">
        <v>0.47</v>
      </c>
      <c r="M98" t="str">
        <f t="shared" si="3"/>
        <v>moderate</v>
      </c>
      <c r="N98">
        <v>0.16420000000000001</v>
      </c>
      <c r="O98">
        <v>0</v>
      </c>
      <c r="P98">
        <v>3</v>
      </c>
      <c r="Q98">
        <v>3</v>
      </c>
    </row>
    <row r="99" spans="1:17" x14ac:dyDescent="0.3">
      <c r="A99" s="4">
        <v>98</v>
      </c>
      <c r="B99" s="5">
        <v>40548</v>
      </c>
      <c r="C99" s="8" t="str">
        <f t="shared" si="4"/>
        <v>Wed</v>
      </c>
      <c r="D99" s="4">
        <v>6</v>
      </c>
      <c r="E99" s="4" t="b">
        <v>0</v>
      </c>
      <c r="F99" s="21">
        <v>3</v>
      </c>
      <c r="G99" s="4">
        <v>1</v>
      </c>
      <c r="H99" s="4" t="str">
        <f>_xlfn.IFS(Table1[[#This Row],[weathersit]]=1,"clear",Table1[[#This Row],[weathersit]]=2,"cloudy/mist",Table1[[#This Row],[weathersit]]=3,"light rain",Table1[[#This Row],[weathersit]]=4,"heavy rain")</f>
        <v>clear</v>
      </c>
      <c r="I99" s="4">
        <v>0.2</v>
      </c>
      <c r="J99" s="4" t="str">
        <f t="shared" si="5"/>
        <v>moderate</v>
      </c>
      <c r="K99">
        <v>0.19700000000000001</v>
      </c>
      <c r="L99">
        <v>0.47</v>
      </c>
      <c r="M99" t="str">
        <f t="shared" si="3"/>
        <v>moderate</v>
      </c>
      <c r="N99">
        <v>0.22389999999999999</v>
      </c>
      <c r="O99">
        <v>0</v>
      </c>
      <c r="P99">
        <v>33</v>
      </c>
      <c r="Q99">
        <v>33</v>
      </c>
    </row>
    <row r="100" spans="1:17" x14ac:dyDescent="0.3">
      <c r="A100" s="4">
        <v>99</v>
      </c>
      <c r="B100" s="5">
        <v>40548</v>
      </c>
      <c r="C100" s="8" t="str">
        <f t="shared" si="4"/>
        <v>Wed</v>
      </c>
      <c r="D100" s="4">
        <v>7</v>
      </c>
      <c r="E100" s="4" t="b">
        <v>0</v>
      </c>
      <c r="F100" s="21">
        <v>3</v>
      </c>
      <c r="G100" s="4">
        <v>1</v>
      </c>
      <c r="H100" s="4" t="str">
        <f>_xlfn.IFS(Table1[[#This Row],[weathersit]]=1,"clear",Table1[[#This Row],[weathersit]]=2,"cloudy/mist",Table1[[#This Row],[weathersit]]=3,"light rain",Table1[[#This Row],[weathersit]]=4,"heavy rain")</f>
        <v>clear</v>
      </c>
      <c r="I100" s="4">
        <v>0.18</v>
      </c>
      <c r="J100" s="4" t="str">
        <f t="shared" si="5"/>
        <v>moderate</v>
      </c>
      <c r="K100">
        <v>0.18179999999999999</v>
      </c>
      <c r="L100">
        <v>0.43</v>
      </c>
      <c r="M100" t="str">
        <f t="shared" si="3"/>
        <v>low</v>
      </c>
      <c r="N100">
        <v>0.19400000000000001</v>
      </c>
      <c r="O100">
        <v>1</v>
      </c>
      <c r="P100">
        <v>87</v>
      </c>
      <c r="Q100">
        <v>88</v>
      </c>
    </row>
    <row r="101" spans="1:17" x14ac:dyDescent="0.3">
      <c r="A101" s="4">
        <v>100</v>
      </c>
      <c r="B101" s="5">
        <v>40548</v>
      </c>
      <c r="C101" s="8" t="str">
        <f t="shared" si="4"/>
        <v>Wed</v>
      </c>
      <c r="D101" s="4">
        <v>8</v>
      </c>
      <c r="E101" s="4" t="b">
        <v>0</v>
      </c>
      <c r="F101" s="21">
        <v>3</v>
      </c>
      <c r="G101" s="4">
        <v>1</v>
      </c>
      <c r="H101" s="4" t="str">
        <f>_xlfn.IFS(Table1[[#This Row],[weathersit]]=1,"clear",Table1[[#This Row],[weathersit]]=2,"cloudy/mist",Table1[[#This Row],[weathersit]]=3,"light rain",Table1[[#This Row],[weathersit]]=4,"heavy rain")</f>
        <v>clear</v>
      </c>
      <c r="I101" s="4">
        <v>0.2</v>
      </c>
      <c r="J101" s="4" t="str">
        <f t="shared" si="5"/>
        <v>moderate</v>
      </c>
      <c r="K101">
        <v>0.18179999999999999</v>
      </c>
      <c r="L101">
        <v>0.4</v>
      </c>
      <c r="M101" t="str">
        <f t="shared" si="3"/>
        <v>low</v>
      </c>
      <c r="N101">
        <v>0.29849999999999999</v>
      </c>
      <c r="O101">
        <v>3</v>
      </c>
      <c r="P101">
        <v>192</v>
      </c>
      <c r="Q101">
        <v>195</v>
      </c>
    </row>
    <row r="102" spans="1:17" x14ac:dyDescent="0.3">
      <c r="A102" s="4">
        <v>101</v>
      </c>
      <c r="B102" s="5">
        <v>40548</v>
      </c>
      <c r="C102" s="8" t="str">
        <f t="shared" si="4"/>
        <v>Wed</v>
      </c>
      <c r="D102" s="4">
        <v>9</v>
      </c>
      <c r="E102" s="4" t="b">
        <v>0</v>
      </c>
      <c r="F102" s="21">
        <v>3</v>
      </c>
      <c r="G102" s="4">
        <v>1</v>
      </c>
      <c r="H102" s="4" t="str">
        <f>_xlfn.IFS(Table1[[#This Row],[weathersit]]=1,"clear",Table1[[#This Row],[weathersit]]=2,"cloudy/mist",Table1[[#This Row],[weathersit]]=3,"light rain",Table1[[#This Row],[weathersit]]=4,"heavy rain")</f>
        <v>clear</v>
      </c>
      <c r="I102" s="4">
        <v>0.22</v>
      </c>
      <c r="J102" s="4" t="str">
        <f t="shared" si="5"/>
        <v>moderate</v>
      </c>
      <c r="K102">
        <v>0.19700000000000001</v>
      </c>
      <c r="L102">
        <v>0.37</v>
      </c>
      <c r="M102" t="str">
        <f t="shared" si="3"/>
        <v>low</v>
      </c>
      <c r="N102">
        <v>0.32840000000000003</v>
      </c>
      <c r="O102">
        <v>6</v>
      </c>
      <c r="P102">
        <v>109</v>
      </c>
      <c r="Q102">
        <v>115</v>
      </c>
    </row>
    <row r="103" spans="1:17" x14ac:dyDescent="0.3">
      <c r="A103" s="4">
        <v>102</v>
      </c>
      <c r="B103" s="5">
        <v>40548</v>
      </c>
      <c r="C103" s="8" t="str">
        <f t="shared" si="4"/>
        <v>Wed</v>
      </c>
      <c r="D103" s="4">
        <v>10</v>
      </c>
      <c r="E103" s="4" t="b">
        <v>0</v>
      </c>
      <c r="F103" s="21">
        <v>3</v>
      </c>
      <c r="G103" s="4">
        <v>1</v>
      </c>
      <c r="H103" s="4" t="str">
        <f>_xlfn.IFS(Table1[[#This Row],[weathersit]]=1,"clear",Table1[[#This Row],[weathersit]]=2,"cloudy/mist",Table1[[#This Row],[weathersit]]=3,"light rain",Table1[[#This Row],[weathersit]]=4,"heavy rain")</f>
        <v>clear</v>
      </c>
      <c r="I103" s="4">
        <v>0.22</v>
      </c>
      <c r="J103" s="4" t="str">
        <f t="shared" si="5"/>
        <v>moderate</v>
      </c>
      <c r="K103">
        <v>0.19700000000000001</v>
      </c>
      <c r="L103">
        <v>0.37</v>
      </c>
      <c r="M103" t="str">
        <f t="shared" si="3"/>
        <v>low</v>
      </c>
      <c r="N103">
        <v>0.32840000000000003</v>
      </c>
      <c r="O103">
        <v>4</v>
      </c>
      <c r="P103">
        <v>53</v>
      </c>
      <c r="Q103">
        <v>57</v>
      </c>
    </row>
    <row r="104" spans="1:17" x14ac:dyDescent="0.3">
      <c r="A104" s="4">
        <v>103</v>
      </c>
      <c r="B104" s="5">
        <v>40548</v>
      </c>
      <c r="C104" s="8" t="str">
        <f t="shared" si="4"/>
        <v>Wed</v>
      </c>
      <c r="D104" s="4">
        <v>11</v>
      </c>
      <c r="E104" s="4" t="b">
        <v>0</v>
      </c>
      <c r="F104" s="21">
        <v>3</v>
      </c>
      <c r="G104" s="4">
        <v>1</v>
      </c>
      <c r="H104" s="4" t="str">
        <f>_xlfn.IFS(Table1[[#This Row],[weathersit]]=1,"clear",Table1[[#This Row],[weathersit]]=2,"cloudy/mist",Table1[[#This Row],[weathersit]]=3,"light rain",Table1[[#This Row],[weathersit]]=4,"heavy rain")</f>
        <v>clear</v>
      </c>
      <c r="I104" s="4">
        <v>0.26</v>
      </c>
      <c r="J104" s="4" t="str">
        <f t="shared" si="5"/>
        <v>hot</v>
      </c>
      <c r="K104">
        <v>0.2273</v>
      </c>
      <c r="L104">
        <v>0.33</v>
      </c>
      <c r="M104" t="str">
        <f t="shared" si="3"/>
        <v>low</v>
      </c>
      <c r="N104">
        <v>0.32840000000000003</v>
      </c>
      <c r="O104">
        <v>12</v>
      </c>
      <c r="P104">
        <v>34</v>
      </c>
      <c r="Q104">
        <v>46</v>
      </c>
    </row>
    <row r="105" spans="1:17" x14ac:dyDescent="0.3">
      <c r="A105" s="4">
        <v>104</v>
      </c>
      <c r="B105" s="5">
        <v>40548</v>
      </c>
      <c r="C105" s="8" t="str">
        <f t="shared" si="4"/>
        <v>Wed</v>
      </c>
      <c r="D105" s="4">
        <v>12</v>
      </c>
      <c r="E105" s="4" t="b">
        <v>0</v>
      </c>
      <c r="F105" s="21">
        <v>3</v>
      </c>
      <c r="G105" s="4">
        <v>1</v>
      </c>
      <c r="H105" s="4" t="str">
        <f>_xlfn.IFS(Table1[[#This Row],[weathersit]]=1,"clear",Table1[[#This Row],[weathersit]]=2,"cloudy/mist",Table1[[#This Row],[weathersit]]=3,"light rain",Table1[[#This Row],[weathersit]]=4,"heavy rain")</f>
        <v>clear</v>
      </c>
      <c r="I105" s="4">
        <v>0.26</v>
      </c>
      <c r="J105" s="4" t="str">
        <f t="shared" si="5"/>
        <v>hot</v>
      </c>
      <c r="K105">
        <v>0.2273</v>
      </c>
      <c r="L105">
        <v>0.33</v>
      </c>
      <c r="M105" t="str">
        <f t="shared" si="3"/>
        <v>low</v>
      </c>
      <c r="N105">
        <v>0.32840000000000003</v>
      </c>
      <c r="O105">
        <v>5</v>
      </c>
      <c r="P105">
        <v>74</v>
      </c>
      <c r="Q105">
        <v>79</v>
      </c>
    </row>
    <row r="106" spans="1:17" x14ac:dyDescent="0.3">
      <c r="A106" s="4">
        <v>105</v>
      </c>
      <c r="B106" s="5">
        <v>40548</v>
      </c>
      <c r="C106" s="8" t="str">
        <f t="shared" si="4"/>
        <v>Wed</v>
      </c>
      <c r="D106" s="4">
        <v>13</v>
      </c>
      <c r="E106" s="4" t="b">
        <v>0</v>
      </c>
      <c r="F106" s="21">
        <v>3</v>
      </c>
      <c r="G106" s="4">
        <v>1</v>
      </c>
      <c r="H106" s="4" t="str">
        <f>_xlfn.IFS(Table1[[#This Row],[weathersit]]=1,"clear",Table1[[#This Row],[weathersit]]=2,"cloudy/mist",Table1[[#This Row],[weathersit]]=3,"light rain",Table1[[#This Row],[weathersit]]=4,"heavy rain")</f>
        <v>clear</v>
      </c>
      <c r="I106" s="4">
        <v>0.28000000000000003</v>
      </c>
      <c r="J106" s="4" t="str">
        <f t="shared" si="5"/>
        <v>hot</v>
      </c>
      <c r="K106">
        <v>0.2576</v>
      </c>
      <c r="L106">
        <v>0.3</v>
      </c>
      <c r="M106" t="str">
        <f t="shared" si="3"/>
        <v>low</v>
      </c>
      <c r="N106">
        <v>0.29849999999999999</v>
      </c>
      <c r="O106">
        <v>6</v>
      </c>
      <c r="P106">
        <v>65</v>
      </c>
      <c r="Q106">
        <v>71</v>
      </c>
    </row>
    <row r="107" spans="1:17" x14ac:dyDescent="0.3">
      <c r="A107" s="4">
        <v>106</v>
      </c>
      <c r="B107" s="5">
        <v>40548</v>
      </c>
      <c r="C107" s="8" t="str">
        <f t="shared" si="4"/>
        <v>Wed</v>
      </c>
      <c r="D107" s="4">
        <v>14</v>
      </c>
      <c r="E107" s="4" t="b">
        <v>0</v>
      </c>
      <c r="F107" s="21">
        <v>3</v>
      </c>
      <c r="G107" s="4">
        <v>1</v>
      </c>
      <c r="H107" s="4" t="str">
        <f>_xlfn.IFS(Table1[[#This Row],[weathersit]]=1,"clear",Table1[[#This Row],[weathersit]]=2,"cloudy/mist",Table1[[#This Row],[weathersit]]=3,"light rain",Table1[[#This Row],[weathersit]]=4,"heavy rain")</f>
        <v>clear</v>
      </c>
      <c r="I107" s="4">
        <v>0.3</v>
      </c>
      <c r="J107" s="4" t="str">
        <f t="shared" si="5"/>
        <v>hot</v>
      </c>
      <c r="K107">
        <v>0.28789999999999999</v>
      </c>
      <c r="L107">
        <v>0.28000000000000003</v>
      </c>
      <c r="M107" t="str">
        <f t="shared" si="3"/>
        <v>low</v>
      </c>
      <c r="N107">
        <v>0.19400000000000001</v>
      </c>
      <c r="O107">
        <v>10</v>
      </c>
      <c r="P107">
        <v>52</v>
      </c>
      <c r="Q107">
        <v>62</v>
      </c>
    </row>
    <row r="108" spans="1:17" x14ac:dyDescent="0.3">
      <c r="A108" s="4">
        <v>107</v>
      </c>
      <c r="B108" s="5">
        <v>40548</v>
      </c>
      <c r="C108" s="8" t="str">
        <f t="shared" si="4"/>
        <v>Wed</v>
      </c>
      <c r="D108" s="4">
        <v>15</v>
      </c>
      <c r="E108" s="4" t="b">
        <v>0</v>
      </c>
      <c r="F108" s="21">
        <v>3</v>
      </c>
      <c r="G108" s="4">
        <v>1</v>
      </c>
      <c r="H108" s="4" t="str">
        <f>_xlfn.IFS(Table1[[#This Row],[weathersit]]=1,"clear",Table1[[#This Row],[weathersit]]=2,"cloudy/mist",Table1[[#This Row],[weathersit]]=3,"light rain",Table1[[#This Row],[weathersit]]=4,"heavy rain")</f>
        <v>clear</v>
      </c>
      <c r="I108" s="4">
        <v>0.3</v>
      </c>
      <c r="J108" s="4" t="str">
        <f t="shared" si="5"/>
        <v>hot</v>
      </c>
      <c r="K108">
        <v>0.28789999999999999</v>
      </c>
      <c r="L108">
        <v>0.28000000000000003</v>
      </c>
      <c r="M108" t="str">
        <f t="shared" si="3"/>
        <v>low</v>
      </c>
      <c r="N108">
        <v>0.19400000000000001</v>
      </c>
      <c r="O108">
        <v>7</v>
      </c>
      <c r="P108">
        <v>55</v>
      </c>
      <c r="Q108">
        <v>62</v>
      </c>
    </row>
    <row r="109" spans="1:17" x14ac:dyDescent="0.3">
      <c r="A109" s="4">
        <v>108</v>
      </c>
      <c r="B109" s="5">
        <v>40548</v>
      </c>
      <c r="C109" s="8" t="str">
        <f t="shared" si="4"/>
        <v>Wed</v>
      </c>
      <c r="D109" s="4">
        <v>16</v>
      </c>
      <c r="E109" s="4" t="b">
        <v>0</v>
      </c>
      <c r="F109" s="21">
        <v>3</v>
      </c>
      <c r="G109" s="4">
        <v>1</v>
      </c>
      <c r="H109" s="4" t="str">
        <f>_xlfn.IFS(Table1[[#This Row],[weathersit]]=1,"clear",Table1[[#This Row],[weathersit]]=2,"cloudy/mist",Table1[[#This Row],[weathersit]]=3,"light rain",Table1[[#This Row],[weathersit]]=4,"heavy rain")</f>
        <v>clear</v>
      </c>
      <c r="I109" s="4">
        <v>0.3</v>
      </c>
      <c r="J109" s="4" t="str">
        <f t="shared" si="5"/>
        <v>hot</v>
      </c>
      <c r="K109">
        <v>0.31819999999999998</v>
      </c>
      <c r="L109">
        <v>0.28000000000000003</v>
      </c>
      <c r="M109" t="str">
        <f t="shared" si="3"/>
        <v>low</v>
      </c>
      <c r="N109">
        <v>8.9599999999999999E-2</v>
      </c>
      <c r="O109">
        <v>4</v>
      </c>
      <c r="P109">
        <v>85</v>
      </c>
      <c r="Q109">
        <v>89</v>
      </c>
    </row>
    <row r="110" spans="1:17" x14ac:dyDescent="0.3">
      <c r="A110" s="4">
        <v>109</v>
      </c>
      <c r="B110" s="5">
        <v>40548</v>
      </c>
      <c r="C110" s="8" t="str">
        <f t="shared" si="4"/>
        <v>Wed</v>
      </c>
      <c r="D110" s="4">
        <v>17</v>
      </c>
      <c r="E110" s="4" t="b">
        <v>0</v>
      </c>
      <c r="F110" s="21">
        <v>3</v>
      </c>
      <c r="G110" s="4">
        <v>1</v>
      </c>
      <c r="H110" s="4" t="str">
        <f>_xlfn.IFS(Table1[[#This Row],[weathersit]]=1,"clear",Table1[[#This Row],[weathersit]]=2,"cloudy/mist",Table1[[#This Row],[weathersit]]=3,"light rain",Table1[[#This Row],[weathersit]]=4,"heavy rain")</f>
        <v>clear</v>
      </c>
      <c r="I110" s="4">
        <v>0.24</v>
      </c>
      <c r="J110" s="4" t="str">
        <f t="shared" si="5"/>
        <v>hot</v>
      </c>
      <c r="K110">
        <v>0.2273</v>
      </c>
      <c r="L110">
        <v>0.38</v>
      </c>
      <c r="M110" t="str">
        <f t="shared" si="3"/>
        <v>low</v>
      </c>
      <c r="N110">
        <v>0.19400000000000001</v>
      </c>
      <c r="O110">
        <v>4</v>
      </c>
      <c r="P110">
        <v>186</v>
      </c>
      <c r="Q110">
        <v>190</v>
      </c>
    </row>
    <row r="111" spans="1:17" x14ac:dyDescent="0.3">
      <c r="A111" s="4">
        <v>110</v>
      </c>
      <c r="B111" s="5">
        <v>40548</v>
      </c>
      <c r="C111" s="8" t="str">
        <f t="shared" si="4"/>
        <v>Wed</v>
      </c>
      <c r="D111" s="4">
        <v>18</v>
      </c>
      <c r="E111" s="4" t="b">
        <v>0</v>
      </c>
      <c r="F111" s="21">
        <v>3</v>
      </c>
      <c r="G111" s="4">
        <v>1</v>
      </c>
      <c r="H111" s="4" t="str">
        <f>_xlfn.IFS(Table1[[#This Row],[weathersit]]=1,"clear",Table1[[#This Row],[weathersit]]=2,"cloudy/mist",Table1[[#This Row],[weathersit]]=3,"light rain",Table1[[#This Row],[weathersit]]=4,"heavy rain")</f>
        <v>clear</v>
      </c>
      <c r="I111" s="4">
        <v>0.24</v>
      </c>
      <c r="J111" s="4" t="str">
        <f t="shared" si="5"/>
        <v>hot</v>
      </c>
      <c r="K111">
        <v>0.2424</v>
      </c>
      <c r="L111">
        <v>0.38</v>
      </c>
      <c r="M111" t="str">
        <f t="shared" si="3"/>
        <v>low</v>
      </c>
      <c r="N111">
        <v>0.1343</v>
      </c>
      <c r="O111">
        <v>3</v>
      </c>
      <c r="P111">
        <v>166</v>
      </c>
      <c r="Q111">
        <v>169</v>
      </c>
    </row>
    <row r="112" spans="1:17" x14ac:dyDescent="0.3">
      <c r="A112" s="4">
        <v>111</v>
      </c>
      <c r="B112" s="5">
        <v>40548</v>
      </c>
      <c r="C112" s="8" t="str">
        <f t="shared" si="4"/>
        <v>Wed</v>
      </c>
      <c r="D112" s="4">
        <v>19</v>
      </c>
      <c r="E112" s="4" t="b">
        <v>0</v>
      </c>
      <c r="F112" s="21">
        <v>3</v>
      </c>
      <c r="G112" s="4">
        <v>1</v>
      </c>
      <c r="H112" s="4" t="str">
        <f>_xlfn.IFS(Table1[[#This Row],[weathersit]]=1,"clear",Table1[[#This Row],[weathersit]]=2,"cloudy/mist",Table1[[#This Row],[weathersit]]=3,"light rain",Table1[[#This Row],[weathersit]]=4,"heavy rain")</f>
        <v>clear</v>
      </c>
      <c r="I112" s="4">
        <v>0.24</v>
      </c>
      <c r="J112" s="4" t="str">
        <f t="shared" si="5"/>
        <v>hot</v>
      </c>
      <c r="K112">
        <v>0.2576</v>
      </c>
      <c r="L112">
        <v>0.38</v>
      </c>
      <c r="M112" t="str">
        <f t="shared" si="3"/>
        <v>low</v>
      </c>
      <c r="N112">
        <v>0.1045</v>
      </c>
      <c r="O112">
        <v>5</v>
      </c>
      <c r="P112">
        <v>127</v>
      </c>
      <c r="Q112">
        <v>132</v>
      </c>
    </row>
    <row r="113" spans="1:17" x14ac:dyDescent="0.3">
      <c r="A113" s="4">
        <v>112</v>
      </c>
      <c r="B113" s="5">
        <v>40548</v>
      </c>
      <c r="C113" s="8" t="str">
        <f t="shared" si="4"/>
        <v>Wed</v>
      </c>
      <c r="D113" s="4">
        <v>20</v>
      </c>
      <c r="E113" s="4" t="b">
        <v>0</v>
      </c>
      <c r="F113" s="21">
        <v>3</v>
      </c>
      <c r="G113" s="4">
        <v>1</v>
      </c>
      <c r="H113" s="4" t="str">
        <f>_xlfn.IFS(Table1[[#This Row],[weathersit]]=1,"clear",Table1[[#This Row],[weathersit]]=2,"cloudy/mist",Table1[[#This Row],[weathersit]]=3,"light rain",Table1[[#This Row],[weathersit]]=4,"heavy rain")</f>
        <v>clear</v>
      </c>
      <c r="I113" s="4">
        <v>0.22</v>
      </c>
      <c r="J113" s="4" t="str">
        <f t="shared" si="5"/>
        <v>moderate</v>
      </c>
      <c r="K113">
        <v>0.2273</v>
      </c>
      <c r="L113">
        <v>0.47</v>
      </c>
      <c r="M113" t="str">
        <f t="shared" si="3"/>
        <v>moderate</v>
      </c>
      <c r="N113">
        <v>0.16420000000000001</v>
      </c>
      <c r="O113">
        <v>7</v>
      </c>
      <c r="P113">
        <v>82</v>
      </c>
      <c r="Q113">
        <v>89</v>
      </c>
    </row>
    <row r="114" spans="1:17" x14ac:dyDescent="0.3">
      <c r="A114" s="4">
        <v>113</v>
      </c>
      <c r="B114" s="5">
        <v>40548</v>
      </c>
      <c r="C114" s="8" t="str">
        <f t="shared" si="4"/>
        <v>Wed</v>
      </c>
      <c r="D114" s="4">
        <v>21</v>
      </c>
      <c r="E114" s="4" t="b">
        <v>0</v>
      </c>
      <c r="F114" s="21">
        <v>3</v>
      </c>
      <c r="G114" s="4">
        <v>1</v>
      </c>
      <c r="H114" s="4" t="str">
        <f>_xlfn.IFS(Table1[[#This Row],[weathersit]]=1,"clear",Table1[[#This Row],[weathersit]]=2,"cloudy/mist",Table1[[#This Row],[weathersit]]=3,"light rain",Table1[[#This Row],[weathersit]]=4,"heavy rain")</f>
        <v>clear</v>
      </c>
      <c r="I114" s="4">
        <v>0.2</v>
      </c>
      <c r="J114" s="4" t="str">
        <f t="shared" si="5"/>
        <v>moderate</v>
      </c>
      <c r="K114">
        <v>0.19700000000000001</v>
      </c>
      <c r="L114">
        <v>0.51</v>
      </c>
      <c r="M114" t="str">
        <f t="shared" si="3"/>
        <v>moderate</v>
      </c>
      <c r="N114">
        <v>0.19400000000000001</v>
      </c>
      <c r="O114">
        <v>3</v>
      </c>
      <c r="P114">
        <v>40</v>
      </c>
      <c r="Q114">
        <v>43</v>
      </c>
    </row>
    <row r="115" spans="1:17" x14ac:dyDescent="0.3">
      <c r="A115" s="4">
        <v>114</v>
      </c>
      <c r="B115" s="5">
        <v>40548</v>
      </c>
      <c r="C115" s="8" t="str">
        <f t="shared" si="4"/>
        <v>Wed</v>
      </c>
      <c r="D115" s="4">
        <v>22</v>
      </c>
      <c r="E115" s="4" t="b">
        <v>0</v>
      </c>
      <c r="F115" s="21">
        <v>3</v>
      </c>
      <c r="G115" s="4">
        <v>1</v>
      </c>
      <c r="H115" s="4" t="str">
        <f>_xlfn.IFS(Table1[[#This Row],[weathersit]]=1,"clear",Table1[[#This Row],[weathersit]]=2,"cloudy/mist",Table1[[#This Row],[weathersit]]=3,"light rain",Table1[[#This Row],[weathersit]]=4,"heavy rain")</f>
        <v>clear</v>
      </c>
      <c r="I115" s="4">
        <v>0.18</v>
      </c>
      <c r="J115" s="4" t="str">
        <f t="shared" si="5"/>
        <v>moderate</v>
      </c>
      <c r="K115">
        <v>0.19700000000000001</v>
      </c>
      <c r="L115">
        <v>0.55000000000000004</v>
      </c>
      <c r="M115" t="str">
        <f t="shared" si="3"/>
        <v>moderate</v>
      </c>
      <c r="N115">
        <v>0.1343</v>
      </c>
      <c r="O115">
        <v>1</v>
      </c>
      <c r="P115">
        <v>41</v>
      </c>
      <c r="Q115">
        <v>42</v>
      </c>
    </row>
    <row r="116" spans="1:17" x14ac:dyDescent="0.3">
      <c r="A116" s="4">
        <v>115</v>
      </c>
      <c r="B116" s="5">
        <v>40548</v>
      </c>
      <c r="C116" s="8" t="str">
        <f t="shared" si="4"/>
        <v>Wed</v>
      </c>
      <c r="D116" s="4">
        <v>23</v>
      </c>
      <c r="E116" s="4" t="b">
        <v>0</v>
      </c>
      <c r="F116" s="21">
        <v>3</v>
      </c>
      <c r="G116" s="4">
        <v>1</v>
      </c>
      <c r="H116" s="4" t="str">
        <f>_xlfn.IFS(Table1[[#This Row],[weathersit]]=1,"clear",Table1[[#This Row],[weathersit]]=2,"cloudy/mist",Table1[[#This Row],[weathersit]]=3,"light rain",Table1[[#This Row],[weathersit]]=4,"heavy rain")</f>
        <v>clear</v>
      </c>
      <c r="I116" s="4">
        <v>0.2</v>
      </c>
      <c r="J116" s="4" t="str">
        <f t="shared" si="5"/>
        <v>moderate</v>
      </c>
      <c r="K116">
        <v>0.2576</v>
      </c>
      <c r="L116">
        <v>0.47</v>
      </c>
      <c r="M116" t="str">
        <f t="shared" si="3"/>
        <v>moderate</v>
      </c>
      <c r="N116">
        <v>0</v>
      </c>
      <c r="O116">
        <v>1</v>
      </c>
      <c r="P116">
        <v>18</v>
      </c>
      <c r="Q116">
        <v>19</v>
      </c>
    </row>
    <row r="117" spans="1:17" x14ac:dyDescent="0.3">
      <c r="A117" s="4">
        <v>116</v>
      </c>
      <c r="B117" s="5">
        <v>40549</v>
      </c>
      <c r="C117" s="8" t="str">
        <f t="shared" si="4"/>
        <v>Thu</v>
      </c>
      <c r="D117" s="4">
        <v>0</v>
      </c>
      <c r="E117" s="4" t="b">
        <v>0</v>
      </c>
      <c r="F117" s="21">
        <v>4</v>
      </c>
      <c r="G117" s="4">
        <v>1</v>
      </c>
      <c r="H117" s="4" t="str">
        <f>_xlfn.IFS(Table1[[#This Row],[weathersit]]=1,"clear",Table1[[#This Row],[weathersit]]=2,"cloudy/mist",Table1[[#This Row],[weathersit]]=3,"light rain",Table1[[#This Row],[weathersit]]=4,"heavy rain")</f>
        <v>clear</v>
      </c>
      <c r="I117" s="4">
        <v>0.18</v>
      </c>
      <c r="J117" s="4" t="str">
        <f t="shared" si="5"/>
        <v>moderate</v>
      </c>
      <c r="K117">
        <v>0.2424</v>
      </c>
      <c r="L117">
        <v>0.55000000000000004</v>
      </c>
      <c r="M117" t="str">
        <f t="shared" si="3"/>
        <v>moderate</v>
      </c>
      <c r="N117">
        <v>0</v>
      </c>
      <c r="O117">
        <v>0</v>
      </c>
      <c r="P117">
        <v>11</v>
      </c>
      <c r="Q117">
        <v>11</v>
      </c>
    </row>
    <row r="118" spans="1:17" x14ac:dyDescent="0.3">
      <c r="A118" s="4">
        <v>117</v>
      </c>
      <c r="B118" s="5">
        <v>40549</v>
      </c>
      <c r="C118" s="8" t="str">
        <f t="shared" si="4"/>
        <v>Thu</v>
      </c>
      <c r="D118" s="4">
        <v>1</v>
      </c>
      <c r="E118" s="4" t="b">
        <v>0</v>
      </c>
      <c r="F118" s="21">
        <v>4</v>
      </c>
      <c r="G118" s="4">
        <v>1</v>
      </c>
      <c r="H118" s="4" t="str">
        <f>_xlfn.IFS(Table1[[#This Row],[weathersit]]=1,"clear",Table1[[#This Row],[weathersit]]=2,"cloudy/mist",Table1[[#This Row],[weathersit]]=3,"light rain",Table1[[#This Row],[weathersit]]=4,"heavy rain")</f>
        <v>clear</v>
      </c>
      <c r="I118" s="4">
        <v>0.16</v>
      </c>
      <c r="J118" s="4" t="str">
        <f t="shared" si="5"/>
        <v>cold</v>
      </c>
      <c r="K118">
        <v>0.2273</v>
      </c>
      <c r="L118">
        <v>0.64</v>
      </c>
      <c r="M118" t="str">
        <f t="shared" si="3"/>
        <v>moderate</v>
      </c>
      <c r="N118">
        <v>0</v>
      </c>
      <c r="O118">
        <v>0</v>
      </c>
      <c r="P118">
        <v>4</v>
      </c>
      <c r="Q118">
        <v>4</v>
      </c>
    </row>
    <row r="119" spans="1:17" x14ac:dyDescent="0.3">
      <c r="A119" s="4">
        <v>118</v>
      </c>
      <c r="B119" s="5">
        <v>40549</v>
      </c>
      <c r="C119" s="8" t="str">
        <f t="shared" si="4"/>
        <v>Thu</v>
      </c>
      <c r="D119" s="4">
        <v>2</v>
      </c>
      <c r="E119" s="4" t="b">
        <v>0</v>
      </c>
      <c r="F119" s="21">
        <v>4</v>
      </c>
      <c r="G119" s="4">
        <v>1</v>
      </c>
      <c r="H119" s="4" t="str">
        <f>_xlfn.IFS(Table1[[#This Row],[weathersit]]=1,"clear",Table1[[#This Row],[weathersit]]=2,"cloudy/mist",Table1[[#This Row],[weathersit]]=3,"light rain",Table1[[#This Row],[weathersit]]=4,"heavy rain")</f>
        <v>clear</v>
      </c>
      <c r="I119" s="4">
        <v>0.16</v>
      </c>
      <c r="J119" s="4" t="str">
        <f t="shared" si="5"/>
        <v>cold</v>
      </c>
      <c r="K119">
        <v>0.2273</v>
      </c>
      <c r="L119">
        <v>0.64</v>
      </c>
      <c r="M119" t="str">
        <f t="shared" si="3"/>
        <v>moderate</v>
      </c>
      <c r="N119">
        <v>0</v>
      </c>
      <c r="O119">
        <v>0</v>
      </c>
      <c r="P119">
        <v>2</v>
      </c>
      <c r="Q119">
        <v>2</v>
      </c>
    </row>
    <row r="120" spans="1:17" x14ac:dyDescent="0.3">
      <c r="A120" s="4">
        <v>119</v>
      </c>
      <c r="B120" s="5">
        <v>40549</v>
      </c>
      <c r="C120" s="8" t="str">
        <f t="shared" si="4"/>
        <v>Thu</v>
      </c>
      <c r="D120" s="4">
        <v>4</v>
      </c>
      <c r="E120" s="4" t="b">
        <v>0</v>
      </c>
      <c r="F120" s="21">
        <v>4</v>
      </c>
      <c r="G120" s="4">
        <v>2</v>
      </c>
      <c r="H12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20" s="4">
        <v>0.16</v>
      </c>
      <c r="J120" s="4" t="str">
        <f t="shared" si="5"/>
        <v>cold</v>
      </c>
      <c r="K120">
        <v>0.19700000000000001</v>
      </c>
      <c r="L120">
        <v>0.64</v>
      </c>
      <c r="M120" t="str">
        <f t="shared" si="3"/>
        <v>moderate</v>
      </c>
      <c r="N120">
        <v>8.9599999999999999E-2</v>
      </c>
      <c r="O120">
        <v>0</v>
      </c>
      <c r="P120">
        <v>1</v>
      </c>
      <c r="Q120">
        <v>1</v>
      </c>
    </row>
    <row r="121" spans="1:17" x14ac:dyDescent="0.3">
      <c r="A121" s="4">
        <v>120</v>
      </c>
      <c r="B121" s="5">
        <v>40549</v>
      </c>
      <c r="C121" s="8" t="str">
        <f t="shared" si="4"/>
        <v>Thu</v>
      </c>
      <c r="D121" s="4">
        <v>5</v>
      </c>
      <c r="E121" s="4" t="b">
        <v>0</v>
      </c>
      <c r="F121" s="21">
        <v>4</v>
      </c>
      <c r="G121" s="4">
        <v>2</v>
      </c>
      <c r="H12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21" s="4">
        <v>0.14000000000000001</v>
      </c>
      <c r="J121" s="4" t="str">
        <f t="shared" si="5"/>
        <v>cold</v>
      </c>
      <c r="K121">
        <v>0.18179999999999999</v>
      </c>
      <c r="L121">
        <v>0.69</v>
      </c>
      <c r="M121" t="str">
        <f t="shared" si="3"/>
        <v>moderate</v>
      </c>
      <c r="N121">
        <v>8.9599999999999999E-2</v>
      </c>
      <c r="O121">
        <v>0</v>
      </c>
      <c r="P121">
        <v>4</v>
      </c>
      <c r="Q121">
        <v>4</v>
      </c>
    </row>
    <row r="122" spans="1:17" x14ac:dyDescent="0.3">
      <c r="A122" s="4">
        <v>121</v>
      </c>
      <c r="B122" s="5">
        <v>40549</v>
      </c>
      <c r="C122" s="8" t="str">
        <f t="shared" si="4"/>
        <v>Thu</v>
      </c>
      <c r="D122" s="4">
        <v>6</v>
      </c>
      <c r="E122" s="4" t="b">
        <v>0</v>
      </c>
      <c r="F122" s="21">
        <v>4</v>
      </c>
      <c r="G122" s="4">
        <v>2</v>
      </c>
      <c r="H12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22" s="4">
        <v>0.14000000000000001</v>
      </c>
      <c r="J122" s="4" t="str">
        <f t="shared" si="5"/>
        <v>cold</v>
      </c>
      <c r="K122">
        <v>0.16669999999999999</v>
      </c>
      <c r="L122">
        <v>0.63</v>
      </c>
      <c r="M122" t="str">
        <f t="shared" si="3"/>
        <v>moderate</v>
      </c>
      <c r="N122">
        <v>0.1045</v>
      </c>
      <c r="O122">
        <v>0</v>
      </c>
      <c r="P122">
        <v>36</v>
      </c>
      <c r="Q122">
        <v>36</v>
      </c>
    </row>
    <row r="123" spans="1:17" x14ac:dyDescent="0.3">
      <c r="A123" s="4">
        <v>122</v>
      </c>
      <c r="B123" s="5">
        <v>40549</v>
      </c>
      <c r="C123" s="8" t="str">
        <f t="shared" si="4"/>
        <v>Thu</v>
      </c>
      <c r="D123" s="4">
        <v>7</v>
      </c>
      <c r="E123" s="4" t="b">
        <v>0</v>
      </c>
      <c r="F123" s="21">
        <v>4</v>
      </c>
      <c r="G123" s="4">
        <v>2</v>
      </c>
      <c r="H12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23" s="4">
        <v>0.16</v>
      </c>
      <c r="J123" s="4" t="str">
        <f t="shared" si="5"/>
        <v>cold</v>
      </c>
      <c r="K123">
        <v>0.2273</v>
      </c>
      <c r="L123">
        <v>0.59</v>
      </c>
      <c r="M123" t="str">
        <f t="shared" si="3"/>
        <v>moderate</v>
      </c>
      <c r="N123">
        <v>0</v>
      </c>
      <c r="O123">
        <v>0</v>
      </c>
      <c r="P123">
        <v>95</v>
      </c>
      <c r="Q123">
        <v>95</v>
      </c>
    </row>
    <row r="124" spans="1:17" x14ac:dyDescent="0.3">
      <c r="A124" s="4">
        <v>123</v>
      </c>
      <c r="B124" s="5">
        <v>40549</v>
      </c>
      <c r="C124" s="8" t="str">
        <f t="shared" si="4"/>
        <v>Thu</v>
      </c>
      <c r="D124" s="4">
        <v>8</v>
      </c>
      <c r="E124" s="4" t="b">
        <v>0</v>
      </c>
      <c r="F124" s="21">
        <v>4</v>
      </c>
      <c r="G124" s="4">
        <v>1</v>
      </c>
      <c r="H124" s="4" t="str">
        <f>_xlfn.IFS(Table1[[#This Row],[weathersit]]=1,"clear",Table1[[#This Row],[weathersit]]=2,"cloudy/mist",Table1[[#This Row],[weathersit]]=3,"light rain",Table1[[#This Row],[weathersit]]=4,"heavy rain")</f>
        <v>clear</v>
      </c>
      <c r="I124" s="4">
        <v>0.16</v>
      </c>
      <c r="J124" s="4" t="str">
        <f t="shared" si="5"/>
        <v>cold</v>
      </c>
      <c r="K124">
        <v>0.2273</v>
      </c>
      <c r="L124">
        <v>0.59</v>
      </c>
      <c r="M124" t="str">
        <f t="shared" si="3"/>
        <v>moderate</v>
      </c>
      <c r="N124">
        <v>0</v>
      </c>
      <c r="O124">
        <v>3</v>
      </c>
      <c r="P124">
        <v>216</v>
      </c>
      <c r="Q124">
        <v>219</v>
      </c>
    </row>
    <row r="125" spans="1:17" x14ac:dyDescent="0.3">
      <c r="A125" s="4">
        <v>124</v>
      </c>
      <c r="B125" s="5">
        <v>40549</v>
      </c>
      <c r="C125" s="8" t="str">
        <f t="shared" si="4"/>
        <v>Thu</v>
      </c>
      <c r="D125" s="4">
        <v>9</v>
      </c>
      <c r="E125" s="4" t="b">
        <v>0</v>
      </c>
      <c r="F125" s="21">
        <v>4</v>
      </c>
      <c r="G125" s="4">
        <v>2</v>
      </c>
      <c r="H12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25" s="4">
        <v>0.18</v>
      </c>
      <c r="J125" s="4" t="str">
        <f t="shared" si="5"/>
        <v>moderate</v>
      </c>
      <c r="K125">
        <v>0.2424</v>
      </c>
      <c r="L125">
        <v>0.51</v>
      </c>
      <c r="M125" t="str">
        <f t="shared" si="3"/>
        <v>moderate</v>
      </c>
      <c r="N125">
        <v>0</v>
      </c>
      <c r="O125">
        <v>6</v>
      </c>
      <c r="P125">
        <v>116</v>
      </c>
      <c r="Q125">
        <v>122</v>
      </c>
    </row>
    <row r="126" spans="1:17" x14ac:dyDescent="0.3">
      <c r="A126" s="4">
        <v>125</v>
      </c>
      <c r="B126" s="5">
        <v>40549</v>
      </c>
      <c r="C126" s="8" t="str">
        <f t="shared" si="4"/>
        <v>Thu</v>
      </c>
      <c r="D126" s="4">
        <v>10</v>
      </c>
      <c r="E126" s="4" t="b">
        <v>0</v>
      </c>
      <c r="F126" s="21">
        <v>4</v>
      </c>
      <c r="G126" s="4">
        <v>1</v>
      </c>
      <c r="H126" s="4" t="str">
        <f>_xlfn.IFS(Table1[[#This Row],[weathersit]]=1,"clear",Table1[[#This Row],[weathersit]]=2,"cloudy/mist",Table1[[#This Row],[weathersit]]=3,"light rain",Table1[[#This Row],[weathersit]]=4,"heavy rain")</f>
        <v>clear</v>
      </c>
      <c r="I126" s="4">
        <v>0.2</v>
      </c>
      <c r="J126" s="4" t="str">
        <f t="shared" si="5"/>
        <v>moderate</v>
      </c>
      <c r="K126">
        <v>0.2576</v>
      </c>
      <c r="L126">
        <v>0.47</v>
      </c>
      <c r="M126" t="str">
        <f t="shared" si="3"/>
        <v>moderate</v>
      </c>
      <c r="N126">
        <v>0</v>
      </c>
      <c r="O126">
        <v>3</v>
      </c>
      <c r="P126">
        <v>42</v>
      </c>
      <c r="Q126">
        <v>45</v>
      </c>
    </row>
    <row r="127" spans="1:17" x14ac:dyDescent="0.3">
      <c r="A127" s="4">
        <v>126</v>
      </c>
      <c r="B127" s="5">
        <v>40549</v>
      </c>
      <c r="C127" s="8" t="str">
        <f t="shared" si="4"/>
        <v>Thu</v>
      </c>
      <c r="D127" s="4">
        <v>11</v>
      </c>
      <c r="E127" s="4" t="b">
        <v>0</v>
      </c>
      <c r="F127" s="21">
        <v>4</v>
      </c>
      <c r="G127" s="4">
        <v>1</v>
      </c>
      <c r="H127" s="4" t="str">
        <f>_xlfn.IFS(Table1[[#This Row],[weathersit]]=1,"clear",Table1[[#This Row],[weathersit]]=2,"cloudy/mist",Table1[[#This Row],[weathersit]]=3,"light rain",Table1[[#This Row],[weathersit]]=4,"heavy rain")</f>
        <v>clear</v>
      </c>
      <c r="I127" s="4">
        <v>0.22</v>
      </c>
      <c r="J127" s="4" t="str">
        <f t="shared" si="5"/>
        <v>moderate</v>
      </c>
      <c r="K127">
        <v>0.2576</v>
      </c>
      <c r="L127">
        <v>0.44</v>
      </c>
      <c r="M127" t="str">
        <f t="shared" si="3"/>
        <v>low</v>
      </c>
      <c r="N127">
        <v>8.9599999999999999E-2</v>
      </c>
      <c r="O127">
        <v>2</v>
      </c>
      <c r="P127">
        <v>57</v>
      </c>
      <c r="Q127">
        <v>59</v>
      </c>
    </row>
    <row r="128" spans="1:17" x14ac:dyDescent="0.3">
      <c r="A128" s="4">
        <v>127</v>
      </c>
      <c r="B128" s="5">
        <v>40549</v>
      </c>
      <c r="C128" s="8" t="str">
        <f t="shared" si="4"/>
        <v>Thu</v>
      </c>
      <c r="D128" s="4">
        <v>12</v>
      </c>
      <c r="E128" s="4" t="b">
        <v>0</v>
      </c>
      <c r="F128" s="21">
        <v>4</v>
      </c>
      <c r="G128" s="4">
        <v>1</v>
      </c>
      <c r="H128" s="4" t="str">
        <f>_xlfn.IFS(Table1[[#This Row],[weathersit]]=1,"clear",Table1[[#This Row],[weathersit]]=2,"cloudy/mist",Table1[[#This Row],[weathersit]]=3,"light rain",Table1[[#This Row],[weathersit]]=4,"heavy rain")</f>
        <v>clear</v>
      </c>
      <c r="I128" s="4">
        <v>0.26</v>
      </c>
      <c r="J128" s="4" t="str">
        <f t="shared" si="5"/>
        <v>hot</v>
      </c>
      <c r="K128">
        <v>0.28789999999999999</v>
      </c>
      <c r="L128">
        <v>0.35</v>
      </c>
      <c r="M128" t="str">
        <f t="shared" si="3"/>
        <v>low</v>
      </c>
      <c r="N128">
        <v>0</v>
      </c>
      <c r="O128">
        <v>6</v>
      </c>
      <c r="P128">
        <v>78</v>
      </c>
      <c r="Q128">
        <v>84</v>
      </c>
    </row>
    <row r="129" spans="1:17" x14ac:dyDescent="0.3">
      <c r="A129" s="4">
        <v>128</v>
      </c>
      <c r="B129" s="5">
        <v>40549</v>
      </c>
      <c r="C129" s="8" t="str">
        <f t="shared" si="4"/>
        <v>Thu</v>
      </c>
      <c r="D129" s="4">
        <v>13</v>
      </c>
      <c r="E129" s="4" t="b">
        <v>0</v>
      </c>
      <c r="F129" s="21">
        <v>4</v>
      </c>
      <c r="G129" s="4">
        <v>1</v>
      </c>
      <c r="H129" s="4" t="str">
        <f>_xlfn.IFS(Table1[[#This Row],[weathersit]]=1,"clear",Table1[[#This Row],[weathersit]]=2,"cloudy/mist",Table1[[#This Row],[weathersit]]=3,"light rain",Table1[[#This Row],[weathersit]]=4,"heavy rain")</f>
        <v>clear</v>
      </c>
      <c r="I129" s="4">
        <v>0.26</v>
      </c>
      <c r="J129" s="4" t="str">
        <f t="shared" si="5"/>
        <v>hot</v>
      </c>
      <c r="K129">
        <v>0.2727</v>
      </c>
      <c r="L129">
        <v>0.35</v>
      </c>
      <c r="M129" t="str">
        <f t="shared" si="3"/>
        <v>low</v>
      </c>
      <c r="N129">
        <v>0.1045</v>
      </c>
      <c r="O129">
        <v>12</v>
      </c>
      <c r="P129">
        <v>55</v>
      </c>
      <c r="Q129">
        <v>67</v>
      </c>
    </row>
    <row r="130" spans="1:17" x14ac:dyDescent="0.3">
      <c r="A130" s="4">
        <v>129</v>
      </c>
      <c r="B130" s="5">
        <v>40549</v>
      </c>
      <c r="C130" s="8" t="str">
        <f t="shared" si="4"/>
        <v>Thu</v>
      </c>
      <c r="D130" s="4">
        <v>14</v>
      </c>
      <c r="E130" s="4" t="b">
        <v>0</v>
      </c>
      <c r="F130" s="21">
        <v>4</v>
      </c>
      <c r="G130" s="4">
        <v>1</v>
      </c>
      <c r="H130" s="4" t="str">
        <f>_xlfn.IFS(Table1[[#This Row],[weathersit]]=1,"clear",Table1[[#This Row],[weathersit]]=2,"cloudy/mist",Table1[[#This Row],[weathersit]]=3,"light rain",Table1[[#This Row],[weathersit]]=4,"heavy rain")</f>
        <v>clear</v>
      </c>
      <c r="I130" s="4">
        <v>0.28000000000000003</v>
      </c>
      <c r="J130" s="4" t="str">
        <f t="shared" si="5"/>
        <v>hot</v>
      </c>
      <c r="K130">
        <v>0.2727</v>
      </c>
      <c r="L130">
        <v>0.36</v>
      </c>
      <c r="M130" t="str">
        <f t="shared" ref="M130:M193" si="6">_xlfn.IFS($L130&gt;=0.7,"high",$L130&lt;=0.44,"low",AND($L130&lt;0.7,$L130&gt;0.44),"moderate")</f>
        <v>low</v>
      </c>
      <c r="N130">
        <v>0.16420000000000001</v>
      </c>
      <c r="O130">
        <v>11</v>
      </c>
      <c r="P130">
        <v>59</v>
      </c>
      <c r="Q130">
        <v>70</v>
      </c>
    </row>
    <row r="131" spans="1:17" x14ac:dyDescent="0.3">
      <c r="A131" s="4">
        <v>130</v>
      </c>
      <c r="B131" s="5">
        <v>40549</v>
      </c>
      <c r="C131" s="8" t="str">
        <f t="shared" ref="C131:C194" si="7">TEXT($B131,"ddd")</f>
        <v>Thu</v>
      </c>
      <c r="D131" s="4">
        <v>15</v>
      </c>
      <c r="E131" s="4" t="b">
        <v>0</v>
      </c>
      <c r="F131" s="21">
        <v>4</v>
      </c>
      <c r="G131" s="4">
        <v>1</v>
      </c>
      <c r="H131" s="4" t="str">
        <f>_xlfn.IFS(Table1[[#This Row],[weathersit]]=1,"clear",Table1[[#This Row],[weathersit]]=2,"cloudy/mist",Table1[[#This Row],[weathersit]]=3,"light rain",Table1[[#This Row],[weathersit]]=4,"heavy rain")</f>
        <v>clear</v>
      </c>
      <c r="I131" s="4">
        <v>0.28000000000000003</v>
      </c>
      <c r="J131" s="4" t="str">
        <f t="shared" ref="J131:J194" si="8">_xlfn.IFS($I131&gt;=0.24,"hot",$I131&lt;=0.16,"cold",AND($I131&lt;0.24,$I131&gt;0.16),"moderate")</f>
        <v>hot</v>
      </c>
      <c r="K131">
        <v>0.2727</v>
      </c>
      <c r="L131">
        <v>0.36</v>
      </c>
      <c r="M131" t="str">
        <f t="shared" si="6"/>
        <v>low</v>
      </c>
      <c r="N131">
        <v>0</v>
      </c>
      <c r="O131">
        <v>8</v>
      </c>
      <c r="P131">
        <v>54</v>
      </c>
      <c r="Q131">
        <v>62</v>
      </c>
    </row>
    <row r="132" spans="1:17" x14ac:dyDescent="0.3">
      <c r="A132" s="4">
        <v>131</v>
      </c>
      <c r="B132" s="5">
        <v>40549</v>
      </c>
      <c r="C132" s="8" t="str">
        <f t="shared" si="7"/>
        <v>Thu</v>
      </c>
      <c r="D132" s="4">
        <v>16</v>
      </c>
      <c r="E132" s="4" t="b">
        <v>0</v>
      </c>
      <c r="F132" s="21">
        <v>4</v>
      </c>
      <c r="G132" s="4">
        <v>1</v>
      </c>
      <c r="H132" s="4" t="str">
        <f>_xlfn.IFS(Table1[[#This Row],[weathersit]]=1,"clear",Table1[[#This Row],[weathersit]]=2,"cloudy/mist",Table1[[#This Row],[weathersit]]=3,"light rain",Table1[[#This Row],[weathersit]]=4,"heavy rain")</f>
        <v>clear</v>
      </c>
      <c r="I132" s="4">
        <v>0.26</v>
      </c>
      <c r="J132" s="4" t="str">
        <f t="shared" si="8"/>
        <v>hot</v>
      </c>
      <c r="K132">
        <v>0.2576</v>
      </c>
      <c r="L132">
        <v>0.38</v>
      </c>
      <c r="M132" t="str">
        <f t="shared" si="6"/>
        <v>low</v>
      </c>
      <c r="N132">
        <v>0.16420000000000001</v>
      </c>
      <c r="O132">
        <v>12</v>
      </c>
      <c r="P132">
        <v>74</v>
      </c>
      <c r="Q132">
        <v>86</v>
      </c>
    </row>
    <row r="133" spans="1:17" x14ac:dyDescent="0.3">
      <c r="A133" s="4">
        <v>132</v>
      </c>
      <c r="B133" s="5">
        <v>40549</v>
      </c>
      <c r="C133" s="8" t="str">
        <f t="shared" si="7"/>
        <v>Thu</v>
      </c>
      <c r="D133" s="4">
        <v>17</v>
      </c>
      <c r="E133" s="4" t="b">
        <v>0</v>
      </c>
      <c r="F133" s="21">
        <v>4</v>
      </c>
      <c r="G133" s="4">
        <v>1</v>
      </c>
      <c r="H133" s="4" t="str">
        <f>_xlfn.IFS(Table1[[#This Row],[weathersit]]=1,"clear",Table1[[#This Row],[weathersit]]=2,"cloudy/mist",Table1[[#This Row],[weathersit]]=3,"light rain",Table1[[#This Row],[weathersit]]=4,"heavy rain")</f>
        <v>clear</v>
      </c>
      <c r="I133" s="4">
        <v>0.22</v>
      </c>
      <c r="J133" s="4" t="str">
        <f t="shared" si="8"/>
        <v>moderate</v>
      </c>
      <c r="K133">
        <v>0.2273</v>
      </c>
      <c r="L133">
        <v>0.51</v>
      </c>
      <c r="M133" t="str">
        <f t="shared" si="6"/>
        <v>moderate</v>
      </c>
      <c r="N133">
        <v>0.16420000000000001</v>
      </c>
      <c r="O133">
        <v>9</v>
      </c>
      <c r="P133">
        <v>163</v>
      </c>
      <c r="Q133">
        <v>172</v>
      </c>
    </row>
    <row r="134" spans="1:17" x14ac:dyDescent="0.3">
      <c r="A134" s="4">
        <v>133</v>
      </c>
      <c r="B134" s="5">
        <v>40549</v>
      </c>
      <c r="C134" s="8" t="str">
        <f t="shared" si="7"/>
        <v>Thu</v>
      </c>
      <c r="D134" s="4">
        <v>18</v>
      </c>
      <c r="E134" s="4" t="b">
        <v>0</v>
      </c>
      <c r="F134" s="21">
        <v>4</v>
      </c>
      <c r="G134" s="4">
        <v>1</v>
      </c>
      <c r="H134" s="4" t="str">
        <f>_xlfn.IFS(Table1[[#This Row],[weathersit]]=1,"clear",Table1[[#This Row],[weathersit]]=2,"cloudy/mist",Table1[[#This Row],[weathersit]]=3,"light rain",Table1[[#This Row],[weathersit]]=4,"heavy rain")</f>
        <v>clear</v>
      </c>
      <c r="I134" s="4">
        <v>0.22</v>
      </c>
      <c r="J134" s="4" t="str">
        <f t="shared" si="8"/>
        <v>moderate</v>
      </c>
      <c r="K134">
        <v>0.2273</v>
      </c>
      <c r="L134">
        <v>0.51</v>
      </c>
      <c r="M134" t="str">
        <f t="shared" si="6"/>
        <v>moderate</v>
      </c>
      <c r="N134">
        <v>0.1343</v>
      </c>
      <c r="O134">
        <v>5</v>
      </c>
      <c r="P134">
        <v>158</v>
      </c>
      <c r="Q134">
        <v>163</v>
      </c>
    </row>
    <row r="135" spans="1:17" x14ac:dyDescent="0.3">
      <c r="A135" s="4">
        <v>134</v>
      </c>
      <c r="B135" s="5">
        <v>40549</v>
      </c>
      <c r="C135" s="8" t="str">
        <f t="shared" si="7"/>
        <v>Thu</v>
      </c>
      <c r="D135" s="4">
        <v>19</v>
      </c>
      <c r="E135" s="4" t="b">
        <v>0</v>
      </c>
      <c r="F135" s="21">
        <v>4</v>
      </c>
      <c r="G135" s="4">
        <v>1</v>
      </c>
      <c r="H135" s="4" t="str">
        <f>_xlfn.IFS(Table1[[#This Row],[weathersit]]=1,"clear",Table1[[#This Row],[weathersit]]=2,"cloudy/mist",Table1[[#This Row],[weathersit]]=3,"light rain",Table1[[#This Row],[weathersit]]=4,"heavy rain")</f>
        <v>clear</v>
      </c>
      <c r="I135" s="4">
        <v>0.22</v>
      </c>
      <c r="J135" s="4" t="str">
        <f t="shared" si="8"/>
        <v>moderate</v>
      </c>
      <c r="K135">
        <v>0.2576</v>
      </c>
      <c r="L135">
        <v>0.55000000000000004</v>
      </c>
      <c r="M135" t="str">
        <f t="shared" si="6"/>
        <v>moderate</v>
      </c>
      <c r="N135">
        <v>8.9599999999999999E-2</v>
      </c>
      <c r="O135">
        <v>3</v>
      </c>
      <c r="P135">
        <v>109</v>
      </c>
      <c r="Q135">
        <v>112</v>
      </c>
    </row>
    <row r="136" spans="1:17" x14ac:dyDescent="0.3">
      <c r="A136" s="4">
        <v>135</v>
      </c>
      <c r="B136" s="5">
        <v>40549</v>
      </c>
      <c r="C136" s="8" t="str">
        <f t="shared" si="7"/>
        <v>Thu</v>
      </c>
      <c r="D136" s="4">
        <v>20</v>
      </c>
      <c r="E136" s="4" t="b">
        <v>0</v>
      </c>
      <c r="F136" s="21">
        <v>4</v>
      </c>
      <c r="G136" s="4">
        <v>1</v>
      </c>
      <c r="H136" s="4" t="str">
        <f>_xlfn.IFS(Table1[[#This Row],[weathersit]]=1,"clear",Table1[[#This Row],[weathersit]]=2,"cloudy/mist",Table1[[#This Row],[weathersit]]=3,"light rain",Table1[[#This Row],[weathersit]]=4,"heavy rain")</f>
        <v>clear</v>
      </c>
      <c r="I136" s="4">
        <v>0.2</v>
      </c>
      <c r="J136" s="4" t="str">
        <f t="shared" si="8"/>
        <v>moderate</v>
      </c>
      <c r="K136">
        <v>0.21210000000000001</v>
      </c>
      <c r="L136">
        <v>0.51</v>
      </c>
      <c r="M136" t="str">
        <f t="shared" si="6"/>
        <v>moderate</v>
      </c>
      <c r="N136">
        <v>0.16420000000000001</v>
      </c>
      <c r="O136">
        <v>3</v>
      </c>
      <c r="P136">
        <v>66</v>
      </c>
      <c r="Q136">
        <v>69</v>
      </c>
    </row>
    <row r="137" spans="1:17" x14ac:dyDescent="0.3">
      <c r="A137" s="4">
        <v>136</v>
      </c>
      <c r="B137" s="5">
        <v>40549</v>
      </c>
      <c r="C137" s="8" t="str">
        <f t="shared" si="7"/>
        <v>Thu</v>
      </c>
      <c r="D137" s="4">
        <v>21</v>
      </c>
      <c r="E137" s="4" t="b">
        <v>0</v>
      </c>
      <c r="F137" s="21">
        <v>4</v>
      </c>
      <c r="G137" s="4">
        <v>2</v>
      </c>
      <c r="H13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37" s="4">
        <v>0.22</v>
      </c>
      <c r="J137" s="4" t="str">
        <f t="shared" si="8"/>
        <v>moderate</v>
      </c>
      <c r="K137">
        <v>0.21210000000000001</v>
      </c>
      <c r="L137">
        <v>0.55000000000000004</v>
      </c>
      <c r="M137" t="str">
        <f t="shared" si="6"/>
        <v>moderate</v>
      </c>
      <c r="N137">
        <v>0.22389999999999999</v>
      </c>
      <c r="O137">
        <v>0</v>
      </c>
      <c r="P137">
        <v>48</v>
      </c>
      <c r="Q137">
        <v>48</v>
      </c>
    </row>
    <row r="138" spans="1:17" x14ac:dyDescent="0.3">
      <c r="A138" s="4">
        <v>137</v>
      </c>
      <c r="B138" s="5">
        <v>40549</v>
      </c>
      <c r="C138" s="8" t="str">
        <f t="shared" si="7"/>
        <v>Thu</v>
      </c>
      <c r="D138" s="4">
        <v>22</v>
      </c>
      <c r="E138" s="4" t="b">
        <v>0</v>
      </c>
      <c r="F138" s="21">
        <v>4</v>
      </c>
      <c r="G138" s="4">
        <v>2</v>
      </c>
      <c r="H13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38" s="4">
        <v>0.22</v>
      </c>
      <c r="J138" s="4" t="str">
        <f t="shared" si="8"/>
        <v>moderate</v>
      </c>
      <c r="K138">
        <v>0.21210000000000001</v>
      </c>
      <c r="L138">
        <v>0.51</v>
      </c>
      <c r="M138" t="str">
        <f t="shared" si="6"/>
        <v>moderate</v>
      </c>
      <c r="N138">
        <v>0.28360000000000002</v>
      </c>
      <c r="O138">
        <v>1</v>
      </c>
      <c r="P138">
        <v>51</v>
      </c>
      <c r="Q138">
        <v>52</v>
      </c>
    </row>
    <row r="139" spans="1:17" x14ac:dyDescent="0.3">
      <c r="A139" s="4">
        <v>138</v>
      </c>
      <c r="B139" s="5">
        <v>40549</v>
      </c>
      <c r="C139" s="8" t="str">
        <f t="shared" si="7"/>
        <v>Thu</v>
      </c>
      <c r="D139" s="4">
        <v>23</v>
      </c>
      <c r="E139" s="4" t="b">
        <v>0</v>
      </c>
      <c r="F139" s="21">
        <v>4</v>
      </c>
      <c r="G139" s="4">
        <v>2</v>
      </c>
      <c r="H13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39" s="4">
        <v>0.2</v>
      </c>
      <c r="J139" s="4" t="str">
        <f t="shared" si="8"/>
        <v>moderate</v>
      </c>
      <c r="K139">
        <v>0.19700000000000001</v>
      </c>
      <c r="L139">
        <v>0.59</v>
      </c>
      <c r="M139" t="str">
        <f t="shared" si="6"/>
        <v>moderate</v>
      </c>
      <c r="N139">
        <v>0.19400000000000001</v>
      </c>
      <c r="O139">
        <v>4</v>
      </c>
      <c r="P139">
        <v>19</v>
      </c>
      <c r="Q139">
        <v>23</v>
      </c>
    </row>
    <row r="140" spans="1:17" x14ac:dyDescent="0.3">
      <c r="A140" s="4">
        <v>139</v>
      </c>
      <c r="B140" s="5">
        <v>40550</v>
      </c>
      <c r="C140" s="8" t="str">
        <f t="shared" si="7"/>
        <v>Fri</v>
      </c>
      <c r="D140" s="4">
        <v>0</v>
      </c>
      <c r="E140" s="4" t="b">
        <v>0</v>
      </c>
      <c r="F140" s="21">
        <v>5</v>
      </c>
      <c r="G140" s="4">
        <v>2</v>
      </c>
      <c r="H14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40" s="4">
        <v>0.2</v>
      </c>
      <c r="J140" s="4" t="str">
        <f t="shared" si="8"/>
        <v>moderate</v>
      </c>
      <c r="K140">
        <v>0.19700000000000001</v>
      </c>
      <c r="L140">
        <v>0.64</v>
      </c>
      <c r="M140" t="str">
        <f t="shared" si="6"/>
        <v>moderate</v>
      </c>
      <c r="N140">
        <v>0.19400000000000001</v>
      </c>
      <c r="O140">
        <v>4</v>
      </c>
      <c r="P140">
        <v>13</v>
      </c>
      <c r="Q140">
        <v>17</v>
      </c>
    </row>
    <row r="141" spans="1:17" x14ac:dyDescent="0.3">
      <c r="A141" s="4">
        <v>140</v>
      </c>
      <c r="B141" s="5">
        <v>40550</v>
      </c>
      <c r="C141" s="8" t="str">
        <f t="shared" si="7"/>
        <v>Fri</v>
      </c>
      <c r="D141" s="4">
        <v>1</v>
      </c>
      <c r="E141" s="4" t="b">
        <v>0</v>
      </c>
      <c r="F141" s="21">
        <v>5</v>
      </c>
      <c r="G141" s="4">
        <v>2</v>
      </c>
      <c r="H14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41" s="4">
        <v>0.2</v>
      </c>
      <c r="J141" s="4" t="str">
        <f t="shared" si="8"/>
        <v>moderate</v>
      </c>
      <c r="K141">
        <v>0.19700000000000001</v>
      </c>
      <c r="L141">
        <v>0.69</v>
      </c>
      <c r="M141" t="str">
        <f t="shared" si="6"/>
        <v>moderate</v>
      </c>
      <c r="N141">
        <v>0.22389999999999999</v>
      </c>
      <c r="O141">
        <v>2</v>
      </c>
      <c r="P141">
        <v>5</v>
      </c>
      <c r="Q141">
        <v>7</v>
      </c>
    </row>
    <row r="142" spans="1:17" x14ac:dyDescent="0.3">
      <c r="A142" s="4">
        <v>141</v>
      </c>
      <c r="B142" s="5">
        <v>40550</v>
      </c>
      <c r="C142" s="8" t="str">
        <f t="shared" si="7"/>
        <v>Fri</v>
      </c>
      <c r="D142" s="4">
        <v>2</v>
      </c>
      <c r="E142" s="4" t="b">
        <v>0</v>
      </c>
      <c r="F142" s="21">
        <v>5</v>
      </c>
      <c r="G142" s="4">
        <v>2</v>
      </c>
      <c r="H14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42" s="4">
        <v>0.2</v>
      </c>
      <c r="J142" s="4" t="str">
        <f t="shared" si="8"/>
        <v>moderate</v>
      </c>
      <c r="K142">
        <v>0.19700000000000001</v>
      </c>
      <c r="L142">
        <v>0.69</v>
      </c>
      <c r="M142" t="str">
        <f t="shared" si="6"/>
        <v>moderate</v>
      </c>
      <c r="N142">
        <v>0.22389999999999999</v>
      </c>
      <c r="O142">
        <v>0</v>
      </c>
      <c r="P142">
        <v>1</v>
      </c>
      <c r="Q142">
        <v>1</v>
      </c>
    </row>
    <row r="143" spans="1:17" x14ac:dyDescent="0.3">
      <c r="A143" s="4">
        <v>142</v>
      </c>
      <c r="B143" s="5">
        <v>40550</v>
      </c>
      <c r="C143" s="8" t="str">
        <f t="shared" si="7"/>
        <v>Fri</v>
      </c>
      <c r="D143" s="4">
        <v>4</v>
      </c>
      <c r="E143" s="4" t="b">
        <v>0</v>
      </c>
      <c r="F143" s="21">
        <v>5</v>
      </c>
      <c r="G143" s="4">
        <v>2</v>
      </c>
      <c r="H14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43" s="4">
        <v>0.2</v>
      </c>
      <c r="J143" s="4" t="str">
        <f t="shared" si="8"/>
        <v>moderate</v>
      </c>
      <c r="K143">
        <v>0.21210000000000001</v>
      </c>
      <c r="L143">
        <v>0.69</v>
      </c>
      <c r="M143" t="str">
        <f t="shared" si="6"/>
        <v>moderate</v>
      </c>
      <c r="N143">
        <v>0.1343</v>
      </c>
      <c r="O143">
        <v>0</v>
      </c>
      <c r="P143">
        <v>1</v>
      </c>
      <c r="Q143">
        <v>1</v>
      </c>
    </row>
    <row r="144" spans="1:17" x14ac:dyDescent="0.3">
      <c r="A144" s="4">
        <v>143</v>
      </c>
      <c r="B144" s="5">
        <v>40550</v>
      </c>
      <c r="C144" s="8" t="str">
        <f t="shared" si="7"/>
        <v>Fri</v>
      </c>
      <c r="D144" s="4">
        <v>5</v>
      </c>
      <c r="E144" s="4" t="b">
        <v>0</v>
      </c>
      <c r="F144" s="21">
        <v>5</v>
      </c>
      <c r="G144" s="4">
        <v>3</v>
      </c>
      <c r="H14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144" s="4">
        <v>0.22</v>
      </c>
      <c r="J144" s="4" t="str">
        <f t="shared" si="8"/>
        <v>moderate</v>
      </c>
      <c r="K144">
        <v>0.2727</v>
      </c>
      <c r="L144">
        <v>0.55000000000000004</v>
      </c>
      <c r="M144" t="str">
        <f t="shared" si="6"/>
        <v>moderate</v>
      </c>
      <c r="N144">
        <v>0</v>
      </c>
      <c r="O144">
        <v>0</v>
      </c>
      <c r="P144">
        <v>5</v>
      </c>
      <c r="Q144">
        <v>5</v>
      </c>
    </row>
    <row r="145" spans="1:17" x14ac:dyDescent="0.3">
      <c r="A145" s="4">
        <v>144</v>
      </c>
      <c r="B145" s="5">
        <v>40550</v>
      </c>
      <c r="C145" s="8" t="str">
        <f t="shared" si="7"/>
        <v>Fri</v>
      </c>
      <c r="D145" s="4">
        <v>6</v>
      </c>
      <c r="E145" s="4" t="b">
        <v>0</v>
      </c>
      <c r="F145" s="21">
        <v>5</v>
      </c>
      <c r="G145" s="4">
        <v>2</v>
      </c>
      <c r="H14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45" s="4">
        <v>0.2</v>
      </c>
      <c r="J145" s="4" t="str">
        <f t="shared" si="8"/>
        <v>moderate</v>
      </c>
      <c r="K145">
        <v>0.2576</v>
      </c>
      <c r="L145">
        <v>0.69</v>
      </c>
      <c r="M145" t="str">
        <f t="shared" si="6"/>
        <v>moderate</v>
      </c>
      <c r="N145">
        <v>0</v>
      </c>
      <c r="O145">
        <v>8</v>
      </c>
      <c r="P145">
        <v>26</v>
      </c>
      <c r="Q145">
        <v>34</v>
      </c>
    </row>
    <row r="146" spans="1:17" x14ac:dyDescent="0.3">
      <c r="A146" s="4">
        <v>145</v>
      </c>
      <c r="B146" s="5">
        <v>40550</v>
      </c>
      <c r="C146" s="8" t="str">
        <f t="shared" si="7"/>
        <v>Fri</v>
      </c>
      <c r="D146" s="4">
        <v>7</v>
      </c>
      <c r="E146" s="4" t="b">
        <v>0</v>
      </c>
      <c r="F146" s="21">
        <v>5</v>
      </c>
      <c r="G146" s="4">
        <v>1</v>
      </c>
      <c r="H146" s="4" t="str">
        <f>_xlfn.IFS(Table1[[#This Row],[weathersit]]=1,"clear",Table1[[#This Row],[weathersit]]=2,"cloudy/mist",Table1[[#This Row],[weathersit]]=3,"light rain",Table1[[#This Row],[weathersit]]=4,"heavy rain")</f>
        <v>clear</v>
      </c>
      <c r="I146" s="4">
        <v>0.2</v>
      </c>
      <c r="J146" s="4" t="str">
        <f t="shared" si="8"/>
        <v>moderate</v>
      </c>
      <c r="K146">
        <v>0.21210000000000001</v>
      </c>
      <c r="L146">
        <v>0.69</v>
      </c>
      <c r="M146" t="str">
        <f t="shared" si="6"/>
        <v>moderate</v>
      </c>
      <c r="N146">
        <v>0.1343</v>
      </c>
      <c r="O146">
        <v>8</v>
      </c>
      <c r="P146">
        <v>76</v>
      </c>
      <c r="Q146">
        <v>84</v>
      </c>
    </row>
    <row r="147" spans="1:17" x14ac:dyDescent="0.3">
      <c r="A147" s="4">
        <v>146</v>
      </c>
      <c r="B147" s="5">
        <v>40550</v>
      </c>
      <c r="C147" s="8" t="str">
        <f t="shared" si="7"/>
        <v>Fri</v>
      </c>
      <c r="D147" s="4">
        <v>8</v>
      </c>
      <c r="E147" s="4" t="b">
        <v>0</v>
      </c>
      <c r="F147" s="21">
        <v>5</v>
      </c>
      <c r="G147" s="4">
        <v>1</v>
      </c>
      <c r="H147" s="4" t="str">
        <f>_xlfn.IFS(Table1[[#This Row],[weathersit]]=1,"clear",Table1[[#This Row],[weathersit]]=2,"cloudy/mist",Table1[[#This Row],[weathersit]]=3,"light rain",Table1[[#This Row],[weathersit]]=4,"heavy rain")</f>
        <v>clear</v>
      </c>
      <c r="I147" s="4">
        <v>0.2</v>
      </c>
      <c r="J147" s="4" t="str">
        <f t="shared" si="8"/>
        <v>moderate</v>
      </c>
      <c r="K147">
        <v>0.19700000000000001</v>
      </c>
      <c r="L147">
        <v>0.51</v>
      </c>
      <c r="M147" t="str">
        <f t="shared" si="6"/>
        <v>moderate</v>
      </c>
      <c r="N147">
        <v>0.25369999999999998</v>
      </c>
      <c r="O147">
        <v>20</v>
      </c>
      <c r="P147">
        <v>190</v>
      </c>
      <c r="Q147">
        <v>210</v>
      </c>
    </row>
    <row r="148" spans="1:17" x14ac:dyDescent="0.3">
      <c r="A148" s="4">
        <v>147</v>
      </c>
      <c r="B148" s="5">
        <v>40550</v>
      </c>
      <c r="C148" s="8" t="str">
        <f t="shared" si="7"/>
        <v>Fri</v>
      </c>
      <c r="D148" s="4">
        <v>9</v>
      </c>
      <c r="E148" s="4" t="b">
        <v>0</v>
      </c>
      <c r="F148" s="21">
        <v>5</v>
      </c>
      <c r="G148" s="4">
        <v>1</v>
      </c>
      <c r="H148" s="4" t="str">
        <f>_xlfn.IFS(Table1[[#This Row],[weathersit]]=1,"clear",Table1[[#This Row],[weathersit]]=2,"cloudy/mist",Table1[[#This Row],[weathersit]]=3,"light rain",Table1[[#This Row],[weathersit]]=4,"heavy rain")</f>
        <v>clear</v>
      </c>
      <c r="I148" s="4">
        <v>0.2</v>
      </c>
      <c r="J148" s="4" t="str">
        <f t="shared" si="8"/>
        <v>moderate</v>
      </c>
      <c r="K148">
        <v>0.18179999999999999</v>
      </c>
      <c r="L148">
        <v>0.47</v>
      </c>
      <c r="M148" t="str">
        <f t="shared" si="6"/>
        <v>moderate</v>
      </c>
      <c r="N148">
        <v>0.29849999999999999</v>
      </c>
      <c r="O148">
        <v>9</v>
      </c>
      <c r="P148">
        <v>125</v>
      </c>
      <c r="Q148">
        <v>134</v>
      </c>
    </row>
    <row r="149" spans="1:17" x14ac:dyDescent="0.3">
      <c r="A149" s="4">
        <v>148</v>
      </c>
      <c r="B149" s="5">
        <v>40550</v>
      </c>
      <c r="C149" s="8" t="str">
        <f t="shared" si="7"/>
        <v>Fri</v>
      </c>
      <c r="D149" s="4">
        <v>10</v>
      </c>
      <c r="E149" s="4" t="b">
        <v>0</v>
      </c>
      <c r="F149" s="21">
        <v>5</v>
      </c>
      <c r="G149" s="4">
        <v>1</v>
      </c>
      <c r="H149" s="4" t="str">
        <f>_xlfn.IFS(Table1[[#This Row],[weathersit]]=1,"clear",Table1[[#This Row],[weathersit]]=2,"cloudy/mist",Table1[[#This Row],[weathersit]]=3,"light rain",Table1[[#This Row],[weathersit]]=4,"heavy rain")</f>
        <v>clear</v>
      </c>
      <c r="I149" s="4">
        <v>0.22</v>
      </c>
      <c r="J149" s="4" t="str">
        <f t="shared" si="8"/>
        <v>moderate</v>
      </c>
      <c r="K149">
        <v>0.19700000000000001</v>
      </c>
      <c r="L149">
        <v>0.37</v>
      </c>
      <c r="M149" t="str">
        <f t="shared" si="6"/>
        <v>low</v>
      </c>
      <c r="N149">
        <v>0.32840000000000003</v>
      </c>
      <c r="O149">
        <v>16</v>
      </c>
      <c r="P149">
        <v>47</v>
      </c>
      <c r="Q149">
        <v>63</v>
      </c>
    </row>
    <row r="150" spans="1:17" x14ac:dyDescent="0.3">
      <c r="A150" s="4">
        <v>149</v>
      </c>
      <c r="B150" s="5">
        <v>40550</v>
      </c>
      <c r="C150" s="8" t="str">
        <f t="shared" si="7"/>
        <v>Fri</v>
      </c>
      <c r="D150" s="4">
        <v>11</v>
      </c>
      <c r="E150" s="4" t="b">
        <v>0</v>
      </c>
      <c r="F150" s="21">
        <v>5</v>
      </c>
      <c r="G150" s="4">
        <v>2</v>
      </c>
      <c r="H1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0" s="4">
        <v>0.2</v>
      </c>
      <c r="J150" s="4" t="str">
        <f t="shared" si="8"/>
        <v>moderate</v>
      </c>
      <c r="K150">
        <v>0.19700000000000001</v>
      </c>
      <c r="L150">
        <v>0.4</v>
      </c>
      <c r="M150" t="str">
        <f t="shared" si="6"/>
        <v>low</v>
      </c>
      <c r="N150">
        <v>0.22389999999999999</v>
      </c>
      <c r="O150">
        <v>19</v>
      </c>
      <c r="P150">
        <v>48</v>
      </c>
      <c r="Q150">
        <v>67</v>
      </c>
    </row>
    <row r="151" spans="1:17" x14ac:dyDescent="0.3">
      <c r="A151" s="4">
        <v>150</v>
      </c>
      <c r="B151" s="5">
        <v>40550</v>
      </c>
      <c r="C151" s="8" t="str">
        <f t="shared" si="7"/>
        <v>Fri</v>
      </c>
      <c r="D151" s="4">
        <v>12</v>
      </c>
      <c r="E151" s="4" t="b">
        <v>0</v>
      </c>
      <c r="F151" s="21">
        <v>5</v>
      </c>
      <c r="G151" s="4">
        <v>2</v>
      </c>
      <c r="H15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1" s="4">
        <v>0.2</v>
      </c>
      <c r="J151" s="4" t="str">
        <f t="shared" si="8"/>
        <v>moderate</v>
      </c>
      <c r="K151">
        <v>0.19700000000000001</v>
      </c>
      <c r="L151">
        <v>0.37</v>
      </c>
      <c r="M151" t="str">
        <f t="shared" si="6"/>
        <v>low</v>
      </c>
      <c r="N151">
        <v>0.25369999999999998</v>
      </c>
      <c r="O151">
        <v>9</v>
      </c>
      <c r="P151">
        <v>50</v>
      </c>
      <c r="Q151">
        <v>59</v>
      </c>
    </row>
    <row r="152" spans="1:17" x14ac:dyDescent="0.3">
      <c r="A152" s="4">
        <v>151</v>
      </c>
      <c r="B152" s="5">
        <v>40550</v>
      </c>
      <c r="C152" s="8" t="str">
        <f t="shared" si="7"/>
        <v>Fri</v>
      </c>
      <c r="D152" s="4">
        <v>13</v>
      </c>
      <c r="E152" s="4" t="b">
        <v>0</v>
      </c>
      <c r="F152" s="21">
        <v>5</v>
      </c>
      <c r="G152" s="4">
        <v>2</v>
      </c>
      <c r="H15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2" s="4">
        <v>0.2</v>
      </c>
      <c r="J152" s="4" t="str">
        <f t="shared" si="8"/>
        <v>moderate</v>
      </c>
      <c r="K152">
        <v>0.18179999999999999</v>
      </c>
      <c r="L152">
        <v>0.37</v>
      </c>
      <c r="M152" t="str">
        <f t="shared" si="6"/>
        <v>low</v>
      </c>
      <c r="N152">
        <v>0.28360000000000002</v>
      </c>
      <c r="O152">
        <v>9</v>
      </c>
      <c r="P152">
        <v>64</v>
      </c>
      <c r="Q152">
        <v>73</v>
      </c>
    </row>
    <row r="153" spans="1:17" x14ac:dyDescent="0.3">
      <c r="A153" s="4">
        <v>152</v>
      </c>
      <c r="B153" s="5">
        <v>40550</v>
      </c>
      <c r="C153" s="8" t="str">
        <f t="shared" si="7"/>
        <v>Fri</v>
      </c>
      <c r="D153" s="4">
        <v>14</v>
      </c>
      <c r="E153" s="4" t="b">
        <v>0</v>
      </c>
      <c r="F153" s="21">
        <v>5</v>
      </c>
      <c r="G153" s="4">
        <v>2</v>
      </c>
      <c r="H15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3" s="4">
        <v>0.2</v>
      </c>
      <c r="J153" s="4" t="str">
        <f t="shared" si="8"/>
        <v>moderate</v>
      </c>
      <c r="K153">
        <v>0.19700000000000001</v>
      </c>
      <c r="L153">
        <v>0.4</v>
      </c>
      <c r="M153" t="str">
        <f t="shared" si="6"/>
        <v>low</v>
      </c>
      <c r="N153">
        <v>0.25369999999999998</v>
      </c>
      <c r="O153">
        <v>7</v>
      </c>
      <c r="P153">
        <v>43</v>
      </c>
      <c r="Q153">
        <v>50</v>
      </c>
    </row>
    <row r="154" spans="1:17" x14ac:dyDescent="0.3">
      <c r="A154" s="4">
        <v>153</v>
      </c>
      <c r="B154" s="5">
        <v>40550</v>
      </c>
      <c r="C154" s="8" t="str">
        <f t="shared" si="7"/>
        <v>Fri</v>
      </c>
      <c r="D154" s="4">
        <v>15</v>
      </c>
      <c r="E154" s="4" t="b">
        <v>0</v>
      </c>
      <c r="F154" s="21">
        <v>5</v>
      </c>
      <c r="G154" s="4">
        <v>2</v>
      </c>
      <c r="H15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4" s="4">
        <v>0.2</v>
      </c>
      <c r="J154" s="4" t="str">
        <f t="shared" si="8"/>
        <v>moderate</v>
      </c>
      <c r="K154">
        <v>0.21210000000000001</v>
      </c>
      <c r="L154">
        <v>0.37</v>
      </c>
      <c r="M154" t="str">
        <f t="shared" si="6"/>
        <v>low</v>
      </c>
      <c r="N154">
        <v>0.16420000000000001</v>
      </c>
      <c r="O154">
        <v>9</v>
      </c>
      <c r="P154">
        <v>63</v>
      </c>
      <c r="Q154">
        <v>72</v>
      </c>
    </row>
    <row r="155" spans="1:17" x14ac:dyDescent="0.3">
      <c r="A155" s="4">
        <v>154</v>
      </c>
      <c r="B155" s="5">
        <v>40550</v>
      </c>
      <c r="C155" s="8" t="str">
        <f t="shared" si="7"/>
        <v>Fri</v>
      </c>
      <c r="D155" s="4">
        <v>16</v>
      </c>
      <c r="E155" s="4" t="b">
        <v>0</v>
      </c>
      <c r="F155" s="21">
        <v>5</v>
      </c>
      <c r="G155" s="4">
        <v>2</v>
      </c>
      <c r="H15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5" s="4">
        <v>0.2</v>
      </c>
      <c r="J155" s="4" t="str">
        <f t="shared" si="8"/>
        <v>moderate</v>
      </c>
      <c r="K155">
        <v>0.21210000000000001</v>
      </c>
      <c r="L155">
        <v>0.37</v>
      </c>
      <c r="M155" t="str">
        <f t="shared" si="6"/>
        <v>low</v>
      </c>
      <c r="N155">
        <v>0.16420000000000001</v>
      </c>
      <c r="O155">
        <v>5</v>
      </c>
      <c r="P155">
        <v>82</v>
      </c>
      <c r="Q155">
        <v>87</v>
      </c>
    </row>
    <row r="156" spans="1:17" x14ac:dyDescent="0.3">
      <c r="A156" s="4">
        <v>155</v>
      </c>
      <c r="B156" s="5">
        <v>40550</v>
      </c>
      <c r="C156" s="8" t="str">
        <f t="shared" si="7"/>
        <v>Fri</v>
      </c>
      <c r="D156" s="4">
        <v>17</v>
      </c>
      <c r="E156" s="4" t="b">
        <v>0</v>
      </c>
      <c r="F156" s="21">
        <v>5</v>
      </c>
      <c r="G156" s="4">
        <v>2</v>
      </c>
      <c r="H15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56" s="4">
        <v>0.2</v>
      </c>
      <c r="J156" s="4" t="str">
        <f t="shared" si="8"/>
        <v>moderate</v>
      </c>
      <c r="K156">
        <v>0.2576</v>
      </c>
      <c r="L156">
        <v>0.37</v>
      </c>
      <c r="M156" t="str">
        <f t="shared" si="6"/>
        <v>low</v>
      </c>
      <c r="N156">
        <v>0</v>
      </c>
      <c r="O156">
        <v>9</v>
      </c>
      <c r="P156">
        <v>178</v>
      </c>
      <c r="Q156">
        <v>187</v>
      </c>
    </row>
    <row r="157" spans="1:17" x14ac:dyDescent="0.3">
      <c r="A157" s="4">
        <v>156</v>
      </c>
      <c r="B157" s="5">
        <v>40550</v>
      </c>
      <c r="C157" s="8" t="str">
        <f t="shared" si="7"/>
        <v>Fri</v>
      </c>
      <c r="D157" s="4">
        <v>18</v>
      </c>
      <c r="E157" s="4" t="b">
        <v>0</v>
      </c>
      <c r="F157" s="21">
        <v>5</v>
      </c>
      <c r="G157" s="4">
        <v>1</v>
      </c>
      <c r="H157" s="4" t="str">
        <f>_xlfn.IFS(Table1[[#This Row],[weathersit]]=1,"clear",Table1[[#This Row],[weathersit]]=2,"cloudy/mist",Table1[[#This Row],[weathersit]]=3,"light rain",Table1[[#This Row],[weathersit]]=4,"heavy rain")</f>
        <v>clear</v>
      </c>
      <c r="I157" s="4">
        <v>0.2</v>
      </c>
      <c r="J157" s="4" t="str">
        <f t="shared" si="8"/>
        <v>moderate</v>
      </c>
      <c r="K157">
        <v>0.2273</v>
      </c>
      <c r="L157">
        <v>0.4</v>
      </c>
      <c r="M157" t="str">
        <f t="shared" si="6"/>
        <v>low</v>
      </c>
      <c r="N157">
        <v>8.9599999999999999E-2</v>
      </c>
      <c r="O157">
        <v>7</v>
      </c>
      <c r="P157">
        <v>116</v>
      </c>
      <c r="Q157">
        <v>123</v>
      </c>
    </row>
    <row r="158" spans="1:17" x14ac:dyDescent="0.3">
      <c r="A158" s="4">
        <v>157</v>
      </c>
      <c r="B158" s="5">
        <v>40550</v>
      </c>
      <c r="C158" s="8" t="str">
        <f t="shared" si="7"/>
        <v>Fri</v>
      </c>
      <c r="D158" s="4">
        <v>19</v>
      </c>
      <c r="E158" s="4" t="b">
        <v>0</v>
      </c>
      <c r="F158" s="21">
        <v>5</v>
      </c>
      <c r="G158" s="4">
        <v>1</v>
      </c>
      <c r="H158" s="4" t="str">
        <f>_xlfn.IFS(Table1[[#This Row],[weathersit]]=1,"clear",Table1[[#This Row],[weathersit]]=2,"cloudy/mist",Table1[[#This Row],[weathersit]]=3,"light rain",Table1[[#This Row],[weathersit]]=4,"heavy rain")</f>
        <v>clear</v>
      </c>
      <c r="I158" s="4">
        <v>0.16</v>
      </c>
      <c r="J158" s="4" t="str">
        <f t="shared" si="8"/>
        <v>cold</v>
      </c>
      <c r="K158">
        <v>0.19700000000000001</v>
      </c>
      <c r="L158">
        <v>0.55000000000000004</v>
      </c>
      <c r="M158" t="str">
        <f t="shared" si="6"/>
        <v>moderate</v>
      </c>
      <c r="N158">
        <v>8.9599999999999999E-2</v>
      </c>
      <c r="O158">
        <v>3</v>
      </c>
      <c r="P158">
        <v>92</v>
      </c>
      <c r="Q158">
        <v>95</v>
      </c>
    </row>
    <row r="159" spans="1:17" x14ac:dyDescent="0.3">
      <c r="A159" s="4">
        <v>158</v>
      </c>
      <c r="B159" s="5">
        <v>40550</v>
      </c>
      <c r="C159" s="8" t="str">
        <f t="shared" si="7"/>
        <v>Fri</v>
      </c>
      <c r="D159" s="4">
        <v>20</v>
      </c>
      <c r="E159" s="4" t="b">
        <v>0</v>
      </c>
      <c r="F159" s="21">
        <v>5</v>
      </c>
      <c r="G159" s="4">
        <v>1</v>
      </c>
      <c r="H159" s="4" t="str">
        <f>_xlfn.IFS(Table1[[#This Row],[weathersit]]=1,"clear",Table1[[#This Row],[weathersit]]=2,"cloudy/mist",Table1[[#This Row],[weathersit]]=3,"light rain",Table1[[#This Row],[weathersit]]=4,"heavy rain")</f>
        <v>clear</v>
      </c>
      <c r="I159" s="4">
        <v>0.18</v>
      </c>
      <c r="J159" s="4" t="str">
        <f t="shared" si="8"/>
        <v>moderate</v>
      </c>
      <c r="K159">
        <v>0.21210000000000001</v>
      </c>
      <c r="L159">
        <v>0.47</v>
      </c>
      <c r="M159" t="str">
        <f t="shared" si="6"/>
        <v>moderate</v>
      </c>
      <c r="N159">
        <v>0.1045</v>
      </c>
      <c r="O159">
        <v>1</v>
      </c>
      <c r="P159">
        <v>50</v>
      </c>
      <c r="Q159">
        <v>51</v>
      </c>
    </row>
    <row r="160" spans="1:17" x14ac:dyDescent="0.3">
      <c r="A160" s="4">
        <v>159</v>
      </c>
      <c r="B160" s="5">
        <v>40550</v>
      </c>
      <c r="C160" s="8" t="str">
        <f t="shared" si="7"/>
        <v>Fri</v>
      </c>
      <c r="D160" s="4">
        <v>21</v>
      </c>
      <c r="E160" s="4" t="b">
        <v>0</v>
      </c>
      <c r="F160" s="21">
        <v>5</v>
      </c>
      <c r="G160" s="4">
        <v>1</v>
      </c>
      <c r="H160" s="4" t="str">
        <f>_xlfn.IFS(Table1[[#This Row],[weathersit]]=1,"clear",Table1[[#This Row],[weathersit]]=2,"cloudy/mist",Table1[[#This Row],[weathersit]]=3,"light rain",Table1[[#This Row],[weathersit]]=4,"heavy rain")</f>
        <v>clear</v>
      </c>
      <c r="I160" s="4">
        <v>0.18</v>
      </c>
      <c r="J160" s="4" t="str">
        <f t="shared" si="8"/>
        <v>moderate</v>
      </c>
      <c r="K160">
        <v>0.19700000000000001</v>
      </c>
      <c r="L160">
        <v>0.47</v>
      </c>
      <c r="M160" t="str">
        <f t="shared" si="6"/>
        <v>moderate</v>
      </c>
      <c r="N160">
        <v>0.1343</v>
      </c>
      <c r="O160">
        <v>0</v>
      </c>
      <c r="P160">
        <v>39</v>
      </c>
      <c r="Q160">
        <v>39</v>
      </c>
    </row>
    <row r="161" spans="1:17" x14ac:dyDescent="0.3">
      <c r="A161" s="4">
        <v>160</v>
      </c>
      <c r="B161" s="5">
        <v>40550</v>
      </c>
      <c r="C161" s="8" t="str">
        <f t="shared" si="7"/>
        <v>Fri</v>
      </c>
      <c r="D161" s="4">
        <v>22</v>
      </c>
      <c r="E161" s="4" t="b">
        <v>0</v>
      </c>
      <c r="F161" s="21">
        <v>5</v>
      </c>
      <c r="G161" s="4">
        <v>2</v>
      </c>
      <c r="H16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1" s="4">
        <v>0.18</v>
      </c>
      <c r="J161" s="4" t="str">
        <f t="shared" si="8"/>
        <v>moderate</v>
      </c>
      <c r="K161">
        <v>0.19700000000000001</v>
      </c>
      <c r="L161">
        <v>0.43</v>
      </c>
      <c r="M161" t="str">
        <f t="shared" si="6"/>
        <v>low</v>
      </c>
      <c r="N161">
        <v>0.16420000000000001</v>
      </c>
      <c r="O161">
        <v>2</v>
      </c>
      <c r="P161">
        <v>34</v>
      </c>
      <c r="Q161">
        <v>36</v>
      </c>
    </row>
    <row r="162" spans="1:17" x14ac:dyDescent="0.3">
      <c r="A162" s="4">
        <v>161</v>
      </c>
      <c r="B162" s="5">
        <v>40550</v>
      </c>
      <c r="C162" s="8" t="str">
        <f t="shared" si="7"/>
        <v>Fri</v>
      </c>
      <c r="D162" s="4">
        <v>23</v>
      </c>
      <c r="E162" s="4" t="b">
        <v>0</v>
      </c>
      <c r="F162" s="21">
        <v>5</v>
      </c>
      <c r="G162" s="4">
        <v>2</v>
      </c>
      <c r="H16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2" s="4">
        <v>0.18</v>
      </c>
      <c r="J162" s="4" t="str">
        <f t="shared" si="8"/>
        <v>moderate</v>
      </c>
      <c r="K162">
        <v>0.19700000000000001</v>
      </c>
      <c r="L162">
        <v>0.51</v>
      </c>
      <c r="M162" t="str">
        <f t="shared" si="6"/>
        <v>moderate</v>
      </c>
      <c r="N162">
        <v>0.16420000000000001</v>
      </c>
      <c r="O162">
        <v>1</v>
      </c>
      <c r="P162">
        <v>14</v>
      </c>
      <c r="Q162">
        <v>15</v>
      </c>
    </row>
    <row r="163" spans="1:17" x14ac:dyDescent="0.3">
      <c r="A163" s="4">
        <v>162</v>
      </c>
      <c r="B163" s="5">
        <v>40551</v>
      </c>
      <c r="C163" s="8" t="str">
        <f t="shared" si="7"/>
        <v>Sat</v>
      </c>
      <c r="D163" s="4">
        <v>0</v>
      </c>
      <c r="E163" s="4" t="b">
        <v>0</v>
      </c>
      <c r="F163" s="21">
        <v>6</v>
      </c>
      <c r="G163" s="4">
        <v>2</v>
      </c>
      <c r="H16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3" s="4">
        <v>0.18</v>
      </c>
      <c r="J163" s="4" t="str">
        <f t="shared" si="8"/>
        <v>moderate</v>
      </c>
      <c r="K163">
        <v>0.19700000000000001</v>
      </c>
      <c r="L163">
        <v>0.51</v>
      </c>
      <c r="M163" t="str">
        <f t="shared" si="6"/>
        <v>moderate</v>
      </c>
      <c r="N163">
        <v>0.16420000000000001</v>
      </c>
      <c r="O163">
        <v>1</v>
      </c>
      <c r="P163">
        <v>24</v>
      </c>
      <c r="Q163">
        <v>25</v>
      </c>
    </row>
    <row r="164" spans="1:17" x14ac:dyDescent="0.3">
      <c r="A164" s="4">
        <v>163</v>
      </c>
      <c r="B164" s="5">
        <v>40551</v>
      </c>
      <c r="C164" s="8" t="str">
        <f t="shared" si="7"/>
        <v>Sat</v>
      </c>
      <c r="D164" s="4">
        <v>1</v>
      </c>
      <c r="E164" s="4" t="b">
        <v>0</v>
      </c>
      <c r="F164" s="21">
        <v>6</v>
      </c>
      <c r="G164" s="4">
        <v>2</v>
      </c>
      <c r="H16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4" s="4">
        <v>0.18</v>
      </c>
      <c r="J164" s="4" t="str">
        <f t="shared" si="8"/>
        <v>moderate</v>
      </c>
      <c r="K164">
        <v>0.21210000000000001</v>
      </c>
      <c r="L164">
        <v>0.55000000000000004</v>
      </c>
      <c r="M164" t="str">
        <f t="shared" si="6"/>
        <v>moderate</v>
      </c>
      <c r="N164">
        <v>8.9599999999999999E-2</v>
      </c>
      <c r="O164">
        <v>1</v>
      </c>
      <c r="P164">
        <v>15</v>
      </c>
      <c r="Q164">
        <v>16</v>
      </c>
    </row>
    <row r="165" spans="1:17" x14ac:dyDescent="0.3">
      <c r="A165" s="4">
        <v>164</v>
      </c>
      <c r="B165" s="5">
        <v>40551</v>
      </c>
      <c r="C165" s="8" t="str">
        <f t="shared" si="7"/>
        <v>Sat</v>
      </c>
      <c r="D165" s="4">
        <v>2</v>
      </c>
      <c r="E165" s="4" t="b">
        <v>0</v>
      </c>
      <c r="F165" s="21">
        <v>6</v>
      </c>
      <c r="G165" s="4">
        <v>2</v>
      </c>
      <c r="H16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5" s="4">
        <v>0.18</v>
      </c>
      <c r="J165" s="4" t="str">
        <f t="shared" si="8"/>
        <v>moderate</v>
      </c>
      <c r="K165">
        <v>0.2424</v>
      </c>
      <c r="L165">
        <v>0.55000000000000004</v>
      </c>
      <c r="M165" t="str">
        <f t="shared" si="6"/>
        <v>moderate</v>
      </c>
      <c r="N165">
        <v>0</v>
      </c>
      <c r="O165">
        <v>3</v>
      </c>
      <c r="P165">
        <v>13</v>
      </c>
      <c r="Q165">
        <v>16</v>
      </c>
    </row>
    <row r="166" spans="1:17" x14ac:dyDescent="0.3">
      <c r="A166" s="4">
        <v>165</v>
      </c>
      <c r="B166" s="5">
        <v>40551</v>
      </c>
      <c r="C166" s="8" t="str">
        <f t="shared" si="7"/>
        <v>Sat</v>
      </c>
      <c r="D166" s="4">
        <v>3</v>
      </c>
      <c r="E166" s="4" t="b">
        <v>0</v>
      </c>
      <c r="F166" s="21">
        <v>6</v>
      </c>
      <c r="G166" s="4">
        <v>3</v>
      </c>
      <c r="H16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166" s="4">
        <v>0.18</v>
      </c>
      <c r="J166" s="4" t="str">
        <f t="shared" si="8"/>
        <v>moderate</v>
      </c>
      <c r="K166">
        <v>0.19700000000000001</v>
      </c>
      <c r="L166">
        <v>0.55000000000000004</v>
      </c>
      <c r="M166" t="str">
        <f t="shared" si="6"/>
        <v>moderate</v>
      </c>
      <c r="N166">
        <v>0.16420000000000001</v>
      </c>
      <c r="O166">
        <v>0</v>
      </c>
      <c r="P166">
        <v>7</v>
      </c>
      <c r="Q166">
        <v>7</v>
      </c>
    </row>
    <row r="167" spans="1:17" x14ac:dyDescent="0.3">
      <c r="A167" s="4">
        <v>166</v>
      </c>
      <c r="B167" s="5">
        <v>40551</v>
      </c>
      <c r="C167" s="8" t="str">
        <f t="shared" si="7"/>
        <v>Sat</v>
      </c>
      <c r="D167" s="4">
        <v>4</v>
      </c>
      <c r="E167" s="4" t="b">
        <v>0</v>
      </c>
      <c r="F167" s="21">
        <v>6</v>
      </c>
      <c r="G167" s="4">
        <v>3</v>
      </c>
      <c r="H16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167" s="4">
        <v>0.18</v>
      </c>
      <c r="J167" s="4" t="str">
        <f t="shared" si="8"/>
        <v>moderate</v>
      </c>
      <c r="K167">
        <v>0.19700000000000001</v>
      </c>
      <c r="L167">
        <v>0.55000000000000004</v>
      </c>
      <c r="M167" t="str">
        <f t="shared" si="6"/>
        <v>moderate</v>
      </c>
      <c r="N167">
        <v>0.16420000000000001</v>
      </c>
      <c r="O167">
        <v>0</v>
      </c>
      <c r="P167">
        <v>1</v>
      </c>
      <c r="Q167">
        <v>1</v>
      </c>
    </row>
    <row r="168" spans="1:17" x14ac:dyDescent="0.3">
      <c r="A168" s="4">
        <v>167</v>
      </c>
      <c r="B168" s="5">
        <v>40551</v>
      </c>
      <c r="C168" s="8" t="str">
        <f t="shared" si="7"/>
        <v>Sat</v>
      </c>
      <c r="D168" s="4">
        <v>5</v>
      </c>
      <c r="E168" s="4" t="b">
        <v>0</v>
      </c>
      <c r="F168" s="21">
        <v>6</v>
      </c>
      <c r="G168" s="4">
        <v>2</v>
      </c>
      <c r="H16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8" s="4">
        <v>0.16</v>
      </c>
      <c r="J168" s="4" t="str">
        <f t="shared" si="8"/>
        <v>cold</v>
      </c>
      <c r="K168">
        <v>0.16669999999999999</v>
      </c>
      <c r="L168">
        <v>0.74</v>
      </c>
      <c r="M168" t="str">
        <f t="shared" si="6"/>
        <v>high</v>
      </c>
      <c r="N168">
        <v>0.16420000000000001</v>
      </c>
      <c r="O168">
        <v>0</v>
      </c>
      <c r="P168">
        <v>5</v>
      </c>
      <c r="Q168">
        <v>5</v>
      </c>
    </row>
    <row r="169" spans="1:17" x14ac:dyDescent="0.3">
      <c r="A169" s="4">
        <v>168</v>
      </c>
      <c r="B169" s="5">
        <v>40551</v>
      </c>
      <c r="C169" s="8" t="str">
        <f t="shared" si="7"/>
        <v>Sat</v>
      </c>
      <c r="D169" s="4">
        <v>6</v>
      </c>
      <c r="E169" s="4" t="b">
        <v>0</v>
      </c>
      <c r="F169" s="21">
        <v>6</v>
      </c>
      <c r="G169" s="4">
        <v>2</v>
      </c>
      <c r="H16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69" s="4">
        <v>0.16</v>
      </c>
      <c r="J169" s="4" t="str">
        <f t="shared" si="8"/>
        <v>cold</v>
      </c>
      <c r="K169">
        <v>0.16669999999999999</v>
      </c>
      <c r="L169">
        <v>0.74</v>
      </c>
      <c r="M169" t="str">
        <f t="shared" si="6"/>
        <v>high</v>
      </c>
      <c r="N169">
        <v>0.16420000000000001</v>
      </c>
      <c r="O169">
        <v>0</v>
      </c>
      <c r="P169">
        <v>2</v>
      </c>
      <c r="Q169">
        <v>2</v>
      </c>
    </row>
    <row r="170" spans="1:17" x14ac:dyDescent="0.3">
      <c r="A170" s="4">
        <v>169</v>
      </c>
      <c r="B170" s="5">
        <v>40551</v>
      </c>
      <c r="C170" s="8" t="str">
        <f t="shared" si="7"/>
        <v>Sat</v>
      </c>
      <c r="D170" s="4">
        <v>7</v>
      </c>
      <c r="E170" s="4" t="b">
        <v>0</v>
      </c>
      <c r="F170" s="21">
        <v>6</v>
      </c>
      <c r="G170" s="4">
        <v>2</v>
      </c>
      <c r="H17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70" s="4">
        <v>0.16</v>
      </c>
      <c r="J170" s="4" t="str">
        <f t="shared" si="8"/>
        <v>cold</v>
      </c>
      <c r="K170">
        <v>0.18179999999999999</v>
      </c>
      <c r="L170">
        <v>0.74</v>
      </c>
      <c r="M170" t="str">
        <f t="shared" si="6"/>
        <v>high</v>
      </c>
      <c r="N170">
        <v>0.1045</v>
      </c>
      <c r="O170">
        <v>1</v>
      </c>
      <c r="P170">
        <v>8</v>
      </c>
      <c r="Q170">
        <v>9</v>
      </c>
    </row>
    <row r="171" spans="1:17" x14ac:dyDescent="0.3">
      <c r="A171" s="4">
        <v>170</v>
      </c>
      <c r="B171" s="5">
        <v>40551</v>
      </c>
      <c r="C171" s="8" t="str">
        <f t="shared" si="7"/>
        <v>Sat</v>
      </c>
      <c r="D171" s="4">
        <v>8</v>
      </c>
      <c r="E171" s="4" t="b">
        <v>0</v>
      </c>
      <c r="F171" s="21">
        <v>6</v>
      </c>
      <c r="G171" s="4">
        <v>3</v>
      </c>
      <c r="H17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171" s="4">
        <v>0.16</v>
      </c>
      <c r="J171" s="4" t="str">
        <f t="shared" si="8"/>
        <v>cold</v>
      </c>
      <c r="K171">
        <v>0.18179999999999999</v>
      </c>
      <c r="L171">
        <v>0.93</v>
      </c>
      <c r="M171" t="str">
        <f t="shared" si="6"/>
        <v>high</v>
      </c>
      <c r="N171">
        <v>0.1045</v>
      </c>
      <c r="O171">
        <v>0</v>
      </c>
      <c r="P171">
        <v>15</v>
      </c>
      <c r="Q171">
        <v>15</v>
      </c>
    </row>
    <row r="172" spans="1:17" x14ac:dyDescent="0.3">
      <c r="A172" s="4">
        <v>171</v>
      </c>
      <c r="B172" s="5">
        <v>40551</v>
      </c>
      <c r="C172" s="8" t="str">
        <f t="shared" si="7"/>
        <v>Sat</v>
      </c>
      <c r="D172" s="4">
        <v>9</v>
      </c>
      <c r="E172" s="4" t="b">
        <v>0</v>
      </c>
      <c r="F172" s="21">
        <v>6</v>
      </c>
      <c r="G172" s="4">
        <v>3</v>
      </c>
      <c r="H17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172" s="4">
        <v>0.16</v>
      </c>
      <c r="J172" s="4" t="str">
        <f t="shared" si="8"/>
        <v>cold</v>
      </c>
      <c r="K172">
        <v>0.18179999999999999</v>
      </c>
      <c r="L172">
        <v>0.93</v>
      </c>
      <c r="M172" t="str">
        <f t="shared" si="6"/>
        <v>high</v>
      </c>
      <c r="N172">
        <v>0.1045</v>
      </c>
      <c r="O172">
        <v>0</v>
      </c>
      <c r="P172">
        <v>20</v>
      </c>
      <c r="Q172">
        <v>20</v>
      </c>
    </row>
    <row r="173" spans="1:17" x14ac:dyDescent="0.3">
      <c r="A173" s="4">
        <v>172</v>
      </c>
      <c r="B173" s="5">
        <v>40551</v>
      </c>
      <c r="C173" s="8" t="str">
        <f t="shared" si="7"/>
        <v>Sat</v>
      </c>
      <c r="D173" s="4">
        <v>10</v>
      </c>
      <c r="E173" s="4" t="b">
        <v>0</v>
      </c>
      <c r="F173" s="21">
        <v>6</v>
      </c>
      <c r="G173" s="4">
        <v>2</v>
      </c>
      <c r="H1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73" s="4">
        <v>0.18</v>
      </c>
      <c r="J173" s="4" t="str">
        <f t="shared" si="8"/>
        <v>moderate</v>
      </c>
      <c r="K173">
        <v>0.19700000000000001</v>
      </c>
      <c r="L173">
        <v>0.8</v>
      </c>
      <c r="M173" t="str">
        <f t="shared" si="6"/>
        <v>high</v>
      </c>
      <c r="N173">
        <v>0.16420000000000001</v>
      </c>
      <c r="O173">
        <v>5</v>
      </c>
      <c r="P173">
        <v>56</v>
      </c>
      <c r="Q173">
        <v>61</v>
      </c>
    </row>
    <row r="174" spans="1:17" x14ac:dyDescent="0.3">
      <c r="A174" s="4">
        <v>173</v>
      </c>
      <c r="B174" s="5">
        <v>40551</v>
      </c>
      <c r="C174" s="8" t="str">
        <f t="shared" si="7"/>
        <v>Sat</v>
      </c>
      <c r="D174" s="4">
        <v>11</v>
      </c>
      <c r="E174" s="4" t="b">
        <v>0</v>
      </c>
      <c r="F174" s="21">
        <v>6</v>
      </c>
      <c r="G174" s="4">
        <v>2</v>
      </c>
      <c r="H1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74" s="4">
        <v>0.2</v>
      </c>
      <c r="J174" s="4" t="str">
        <f t="shared" si="8"/>
        <v>moderate</v>
      </c>
      <c r="K174">
        <v>0.18179999999999999</v>
      </c>
      <c r="L174">
        <v>0.69</v>
      </c>
      <c r="M174" t="str">
        <f t="shared" si="6"/>
        <v>moderate</v>
      </c>
      <c r="N174">
        <v>0.3881</v>
      </c>
      <c r="O174">
        <v>2</v>
      </c>
      <c r="P174">
        <v>60</v>
      </c>
      <c r="Q174">
        <v>62</v>
      </c>
    </row>
    <row r="175" spans="1:17" x14ac:dyDescent="0.3">
      <c r="A175" s="4">
        <v>174</v>
      </c>
      <c r="B175" s="5">
        <v>40551</v>
      </c>
      <c r="C175" s="8" t="str">
        <f t="shared" si="7"/>
        <v>Sat</v>
      </c>
      <c r="D175" s="4">
        <v>12</v>
      </c>
      <c r="E175" s="4" t="b">
        <v>0</v>
      </c>
      <c r="F175" s="21">
        <v>6</v>
      </c>
      <c r="G175" s="4">
        <v>2</v>
      </c>
      <c r="H17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175" s="4">
        <v>0.2</v>
      </c>
      <c r="J175" s="4" t="str">
        <f t="shared" si="8"/>
        <v>moderate</v>
      </c>
      <c r="K175">
        <v>0.18179999999999999</v>
      </c>
      <c r="L175">
        <v>0.59</v>
      </c>
      <c r="M175" t="str">
        <f t="shared" si="6"/>
        <v>moderate</v>
      </c>
      <c r="N175">
        <v>0.35820000000000002</v>
      </c>
      <c r="O175">
        <v>8</v>
      </c>
      <c r="P175">
        <v>90</v>
      </c>
      <c r="Q175">
        <v>98</v>
      </c>
    </row>
    <row r="176" spans="1:17" x14ac:dyDescent="0.3">
      <c r="A176" s="4">
        <v>175</v>
      </c>
      <c r="B176" s="5">
        <v>40551</v>
      </c>
      <c r="C176" s="8" t="str">
        <f t="shared" si="7"/>
        <v>Sat</v>
      </c>
      <c r="D176" s="4">
        <v>13</v>
      </c>
      <c r="E176" s="4" t="b">
        <v>0</v>
      </c>
      <c r="F176" s="21">
        <v>6</v>
      </c>
      <c r="G176" s="4">
        <v>1</v>
      </c>
      <c r="H176" s="4" t="str">
        <f>_xlfn.IFS(Table1[[#This Row],[weathersit]]=1,"clear",Table1[[#This Row],[weathersit]]=2,"cloudy/mist",Table1[[#This Row],[weathersit]]=3,"light rain",Table1[[#This Row],[weathersit]]=4,"heavy rain")</f>
        <v>clear</v>
      </c>
      <c r="I176" s="4">
        <v>0.2</v>
      </c>
      <c r="J176" s="4" t="str">
        <f t="shared" si="8"/>
        <v>moderate</v>
      </c>
      <c r="K176">
        <v>0.18179999999999999</v>
      </c>
      <c r="L176">
        <v>0.44</v>
      </c>
      <c r="M176" t="str">
        <f t="shared" si="6"/>
        <v>low</v>
      </c>
      <c r="N176">
        <v>0.32840000000000003</v>
      </c>
      <c r="O176">
        <v>7</v>
      </c>
      <c r="P176">
        <v>95</v>
      </c>
      <c r="Q176">
        <v>102</v>
      </c>
    </row>
    <row r="177" spans="1:17" x14ac:dyDescent="0.3">
      <c r="A177" s="4">
        <v>176</v>
      </c>
      <c r="B177" s="5">
        <v>40551</v>
      </c>
      <c r="C177" s="8" t="str">
        <f t="shared" si="7"/>
        <v>Sat</v>
      </c>
      <c r="D177" s="4">
        <v>14</v>
      </c>
      <c r="E177" s="4" t="b">
        <v>0</v>
      </c>
      <c r="F177" s="21">
        <v>6</v>
      </c>
      <c r="G177" s="4">
        <v>1</v>
      </c>
      <c r="H177" s="4" t="str">
        <f>_xlfn.IFS(Table1[[#This Row],[weathersit]]=1,"clear",Table1[[#This Row],[weathersit]]=2,"cloudy/mist",Table1[[#This Row],[weathersit]]=3,"light rain",Table1[[#This Row],[weathersit]]=4,"heavy rain")</f>
        <v>clear</v>
      </c>
      <c r="I177" s="4">
        <v>0.2</v>
      </c>
      <c r="J177" s="4" t="str">
        <f t="shared" si="8"/>
        <v>moderate</v>
      </c>
      <c r="K177">
        <v>0.16669999999999999</v>
      </c>
      <c r="L177">
        <v>0.32</v>
      </c>
      <c r="M177" t="str">
        <f t="shared" si="6"/>
        <v>low</v>
      </c>
      <c r="N177">
        <v>0.49249999999999999</v>
      </c>
      <c r="O177">
        <v>12</v>
      </c>
      <c r="P177">
        <v>83</v>
      </c>
      <c r="Q177">
        <v>95</v>
      </c>
    </row>
    <row r="178" spans="1:17" x14ac:dyDescent="0.3">
      <c r="A178" s="4">
        <v>177</v>
      </c>
      <c r="B178" s="5">
        <v>40551</v>
      </c>
      <c r="C178" s="8" t="str">
        <f t="shared" si="7"/>
        <v>Sat</v>
      </c>
      <c r="D178" s="4">
        <v>15</v>
      </c>
      <c r="E178" s="4" t="b">
        <v>0</v>
      </c>
      <c r="F178" s="21">
        <v>6</v>
      </c>
      <c r="G178" s="4">
        <v>1</v>
      </c>
      <c r="H178" s="4" t="str">
        <f>_xlfn.IFS(Table1[[#This Row],[weathersit]]=1,"clear",Table1[[#This Row],[weathersit]]=2,"cloudy/mist",Table1[[#This Row],[weathersit]]=3,"light rain",Table1[[#This Row],[weathersit]]=4,"heavy rain")</f>
        <v>clear</v>
      </c>
      <c r="I178" s="4">
        <v>0.2</v>
      </c>
      <c r="J178" s="4" t="str">
        <f t="shared" si="8"/>
        <v>moderate</v>
      </c>
      <c r="K178">
        <v>0.16669999999999999</v>
      </c>
      <c r="L178">
        <v>0.32</v>
      </c>
      <c r="M178" t="str">
        <f t="shared" si="6"/>
        <v>low</v>
      </c>
      <c r="N178">
        <v>0.44779999999999998</v>
      </c>
      <c r="O178">
        <v>5</v>
      </c>
      <c r="P178">
        <v>69</v>
      </c>
      <c r="Q178">
        <v>74</v>
      </c>
    </row>
    <row r="179" spans="1:17" x14ac:dyDescent="0.3">
      <c r="A179" s="4">
        <v>178</v>
      </c>
      <c r="B179" s="5">
        <v>40551</v>
      </c>
      <c r="C179" s="8" t="str">
        <f t="shared" si="7"/>
        <v>Sat</v>
      </c>
      <c r="D179" s="4">
        <v>16</v>
      </c>
      <c r="E179" s="4" t="b">
        <v>0</v>
      </c>
      <c r="F179" s="21">
        <v>6</v>
      </c>
      <c r="G179" s="4">
        <v>1</v>
      </c>
      <c r="H179" s="4" t="str">
        <f>_xlfn.IFS(Table1[[#This Row],[weathersit]]=1,"clear",Table1[[#This Row],[weathersit]]=2,"cloudy/mist",Table1[[#This Row],[weathersit]]=3,"light rain",Table1[[#This Row],[weathersit]]=4,"heavy rain")</f>
        <v>clear</v>
      </c>
      <c r="I179" s="4">
        <v>0.18</v>
      </c>
      <c r="J179" s="4" t="str">
        <f t="shared" si="8"/>
        <v>moderate</v>
      </c>
      <c r="K179">
        <v>0.13639999999999999</v>
      </c>
      <c r="L179">
        <v>0.28999999999999998</v>
      </c>
      <c r="M179" t="str">
        <f t="shared" si="6"/>
        <v>low</v>
      </c>
      <c r="N179">
        <v>0.44779999999999998</v>
      </c>
      <c r="O179">
        <v>8</v>
      </c>
      <c r="P179">
        <v>68</v>
      </c>
      <c r="Q179">
        <v>76</v>
      </c>
    </row>
    <row r="180" spans="1:17" x14ac:dyDescent="0.3">
      <c r="A180" s="4">
        <v>179</v>
      </c>
      <c r="B180" s="5">
        <v>40551</v>
      </c>
      <c r="C180" s="8" t="str">
        <f t="shared" si="7"/>
        <v>Sat</v>
      </c>
      <c r="D180" s="4">
        <v>17</v>
      </c>
      <c r="E180" s="4" t="b">
        <v>0</v>
      </c>
      <c r="F180" s="21">
        <v>6</v>
      </c>
      <c r="G180" s="4">
        <v>1</v>
      </c>
      <c r="H180" s="4" t="str">
        <f>_xlfn.IFS(Table1[[#This Row],[weathersit]]=1,"clear",Table1[[#This Row],[weathersit]]=2,"cloudy/mist",Table1[[#This Row],[weathersit]]=3,"light rain",Table1[[#This Row],[weathersit]]=4,"heavy rain")</f>
        <v>clear</v>
      </c>
      <c r="I180" s="4">
        <v>0.16</v>
      </c>
      <c r="J180" s="4" t="str">
        <f t="shared" si="8"/>
        <v>cold</v>
      </c>
      <c r="K180">
        <v>0.1212</v>
      </c>
      <c r="L180">
        <v>0.37</v>
      </c>
      <c r="M180" t="str">
        <f t="shared" si="6"/>
        <v>low</v>
      </c>
      <c r="N180">
        <v>0.55220000000000002</v>
      </c>
      <c r="O180">
        <v>5</v>
      </c>
      <c r="P180">
        <v>64</v>
      </c>
      <c r="Q180">
        <v>69</v>
      </c>
    </row>
    <row r="181" spans="1:17" x14ac:dyDescent="0.3">
      <c r="A181" s="4">
        <v>180</v>
      </c>
      <c r="B181" s="5">
        <v>40551</v>
      </c>
      <c r="C181" s="8" t="str">
        <f t="shared" si="7"/>
        <v>Sat</v>
      </c>
      <c r="D181" s="4">
        <v>18</v>
      </c>
      <c r="E181" s="4" t="b">
        <v>0</v>
      </c>
      <c r="F181" s="21">
        <v>6</v>
      </c>
      <c r="G181" s="4">
        <v>1</v>
      </c>
      <c r="H181" s="4" t="str">
        <f>_xlfn.IFS(Table1[[#This Row],[weathersit]]=1,"clear",Table1[[#This Row],[weathersit]]=2,"cloudy/mist",Table1[[#This Row],[weathersit]]=3,"light rain",Table1[[#This Row],[weathersit]]=4,"heavy rain")</f>
        <v>clear</v>
      </c>
      <c r="I181" s="4">
        <v>0.14000000000000001</v>
      </c>
      <c r="J181" s="4" t="str">
        <f t="shared" si="8"/>
        <v>cold</v>
      </c>
      <c r="K181">
        <v>0.1212</v>
      </c>
      <c r="L181">
        <v>0.39</v>
      </c>
      <c r="M181" t="str">
        <f t="shared" si="6"/>
        <v>low</v>
      </c>
      <c r="N181">
        <v>0.29849999999999999</v>
      </c>
      <c r="O181">
        <v>3</v>
      </c>
      <c r="P181">
        <v>52</v>
      </c>
      <c r="Q181">
        <v>55</v>
      </c>
    </row>
    <row r="182" spans="1:17" x14ac:dyDescent="0.3">
      <c r="A182" s="4">
        <v>181</v>
      </c>
      <c r="B182" s="5">
        <v>40551</v>
      </c>
      <c r="C182" s="8" t="str">
        <f t="shared" si="7"/>
        <v>Sat</v>
      </c>
      <c r="D182" s="4">
        <v>19</v>
      </c>
      <c r="E182" s="4" t="b">
        <v>0</v>
      </c>
      <c r="F182" s="21">
        <v>6</v>
      </c>
      <c r="G182" s="4">
        <v>1</v>
      </c>
      <c r="H182" s="4" t="str">
        <f>_xlfn.IFS(Table1[[#This Row],[weathersit]]=1,"clear",Table1[[#This Row],[weathersit]]=2,"cloudy/mist",Table1[[#This Row],[weathersit]]=3,"light rain",Table1[[#This Row],[weathersit]]=4,"heavy rain")</f>
        <v>clear</v>
      </c>
      <c r="I182" s="4">
        <v>0.14000000000000001</v>
      </c>
      <c r="J182" s="4" t="str">
        <f t="shared" si="8"/>
        <v>cold</v>
      </c>
      <c r="K182">
        <v>0.1212</v>
      </c>
      <c r="L182">
        <v>0.36</v>
      </c>
      <c r="M182" t="str">
        <f t="shared" si="6"/>
        <v>low</v>
      </c>
      <c r="N182">
        <v>0.25369999999999998</v>
      </c>
      <c r="O182">
        <v>4</v>
      </c>
      <c r="P182">
        <v>26</v>
      </c>
      <c r="Q182">
        <v>30</v>
      </c>
    </row>
    <row r="183" spans="1:17" x14ac:dyDescent="0.3">
      <c r="A183" s="4">
        <v>182</v>
      </c>
      <c r="B183" s="5">
        <v>40551</v>
      </c>
      <c r="C183" s="8" t="str">
        <f t="shared" si="7"/>
        <v>Sat</v>
      </c>
      <c r="D183" s="4">
        <v>20</v>
      </c>
      <c r="E183" s="4" t="b">
        <v>0</v>
      </c>
      <c r="F183" s="21">
        <v>6</v>
      </c>
      <c r="G183" s="4">
        <v>1</v>
      </c>
      <c r="H183" s="4" t="str">
        <f>_xlfn.IFS(Table1[[#This Row],[weathersit]]=1,"clear",Table1[[#This Row],[weathersit]]=2,"cloudy/mist",Table1[[#This Row],[weathersit]]=3,"light rain",Table1[[#This Row],[weathersit]]=4,"heavy rain")</f>
        <v>clear</v>
      </c>
      <c r="I183" s="4">
        <v>0.12</v>
      </c>
      <c r="J183" s="4" t="str">
        <f t="shared" si="8"/>
        <v>cold</v>
      </c>
      <c r="K183">
        <v>0.1212</v>
      </c>
      <c r="L183">
        <v>0.36</v>
      </c>
      <c r="M183" t="str">
        <f t="shared" si="6"/>
        <v>low</v>
      </c>
      <c r="N183">
        <v>0.25369999999999998</v>
      </c>
      <c r="O183">
        <v>0</v>
      </c>
      <c r="P183">
        <v>28</v>
      </c>
      <c r="Q183">
        <v>28</v>
      </c>
    </row>
    <row r="184" spans="1:17" x14ac:dyDescent="0.3">
      <c r="A184" s="4">
        <v>183</v>
      </c>
      <c r="B184" s="5">
        <v>40551</v>
      </c>
      <c r="C184" s="8" t="str">
        <f t="shared" si="7"/>
        <v>Sat</v>
      </c>
      <c r="D184" s="4">
        <v>21</v>
      </c>
      <c r="E184" s="4" t="b">
        <v>0</v>
      </c>
      <c r="F184" s="21">
        <v>6</v>
      </c>
      <c r="G184" s="4">
        <v>1</v>
      </c>
      <c r="H184" s="4" t="str">
        <f>_xlfn.IFS(Table1[[#This Row],[weathersit]]=1,"clear",Table1[[#This Row],[weathersit]]=2,"cloudy/mist",Table1[[#This Row],[weathersit]]=3,"light rain",Table1[[#This Row],[weathersit]]=4,"heavy rain")</f>
        <v>clear</v>
      </c>
      <c r="I184" s="4">
        <v>0.12</v>
      </c>
      <c r="J184" s="4" t="str">
        <f t="shared" si="8"/>
        <v>cold</v>
      </c>
      <c r="K184">
        <v>0.1061</v>
      </c>
      <c r="L184">
        <v>0.39</v>
      </c>
      <c r="M184" t="str">
        <f t="shared" si="6"/>
        <v>low</v>
      </c>
      <c r="N184">
        <v>0.35820000000000002</v>
      </c>
      <c r="O184">
        <v>2</v>
      </c>
      <c r="P184">
        <v>35</v>
      </c>
      <c r="Q184">
        <v>37</v>
      </c>
    </row>
    <row r="185" spans="1:17" x14ac:dyDescent="0.3">
      <c r="A185" s="4">
        <v>184</v>
      </c>
      <c r="B185" s="5">
        <v>40551</v>
      </c>
      <c r="C185" s="8" t="str">
        <f t="shared" si="7"/>
        <v>Sat</v>
      </c>
      <c r="D185" s="4">
        <v>22</v>
      </c>
      <c r="E185" s="4" t="b">
        <v>0</v>
      </c>
      <c r="F185" s="21">
        <v>6</v>
      </c>
      <c r="G185" s="4">
        <v>1</v>
      </c>
      <c r="H185" s="4" t="str">
        <f>_xlfn.IFS(Table1[[#This Row],[weathersit]]=1,"clear",Table1[[#This Row],[weathersit]]=2,"cloudy/mist",Table1[[#This Row],[weathersit]]=3,"light rain",Table1[[#This Row],[weathersit]]=4,"heavy rain")</f>
        <v>clear</v>
      </c>
      <c r="I185" s="4">
        <v>0.12</v>
      </c>
      <c r="J185" s="4" t="str">
        <f t="shared" si="8"/>
        <v>cold</v>
      </c>
      <c r="K185">
        <v>0.1061</v>
      </c>
      <c r="L185">
        <v>0.36</v>
      </c>
      <c r="M185" t="str">
        <f t="shared" si="6"/>
        <v>low</v>
      </c>
      <c r="N185">
        <v>0.3881</v>
      </c>
      <c r="O185">
        <v>1</v>
      </c>
      <c r="P185">
        <v>33</v>
      </c>
      <c r="Q185">
        <v>34</v>
      </c>
    </row>
    <row r="186" spans="1:17" x14ac:dyDescent="0.3">
      <c r="A186" s="4">
        <v>185</v>
      </c>
      <c r="B186" s="5">
        <v>40551</v>
      </c>
      <c r="C186" s="8" t="str">
        <f t="shared" si="7"/>
        <v>Sat</v>
      </c>
      <c r="D186" s="4">
        <v>23</v>
      </c>
      <c r="E186" s="4" t="b">
        <v>0</v>
      </c>
      <c r="F186" s="21">
        <v>6</v>
      </c>
      <c r="G186" s="4">
        <v>1</v>
      </c>
      <c r="H186" s="4" t="str">
        <f>_xlfn.IFS(Table1[[#This Row],[weathersit]]=1,"clear",Table1[[#This Row],[weathersit]]=2,"cloudy/mist",Table1[[#This Row],[weathersit]]=3,"light rain",Table1[[#This Row],[weathersit]]=4,"heavy rain")</f>
        <v>clear</v>
      </c>
      <c r="I186" s="4">
        <v>0.1</v>
      </c>
      <c r="J186" s="4" t="str">
        <f t="shared" si="8"/>
        <v>cold</v>
      </c>
      <c r="K186">
        <v>6.0600000000000001E-2</v>
      </c>
      <c r="L186">
        <v>0.39</v>
      </c>
      <c r="M186" t="str">
        <f t="shared" si="6"/>
        <v>low</v>
      </c>
      <c r="N186">
        <v>0.44779999999999998</v>
      </c>
      <c r="O186">
        <v>0</v>
      </c>
      <c r="P186">
        <v>22</v>
      </c>
      <c r="Q186">
        <v>22</v>
      </c>
    </row>
    <row r="187" spans="1:17" x14ac:dyDescent="0.3">
      <c r="A187" s="4">
        <v>186</v>
      </c>
      <c r="B187" s="5">
        <v>40552</v>
      </c>
      <c r="C187" s="8" t="str">
        <f t="shared" si="7"/>
        <v>Sun</v>
      </c>
      <c r="D187" s="4">
        <v>0</v>
      </c>
      <c r="E187" s="4" t="b">
        <v>0</v>
      </c>
      <c r="F187" s="21">
        <v>0</v>
      </c>
      <c r="G187" s="4">
        <v>1</v>
      </c>
      <c r="H187" s="4" t="str">
        <f>_xlfn.IFS(Table1[[#This Row],[weathersit]]=1,"clear",Table1[[#This Row],[weathersit]]=2,"cloudy/mist",Table1[[#This Row],[weathersit]]=3,"light rain",Table1[[#This Row],[weathersit]]=4,"heavy rain")</f>
        <v>clear</v>
      </c>
      <c r="I187" s="4">
        <v>0.1</v>
      </c>
      <c r="J187" s="4" t="str">
        <f t="shared" si="8"/>
        <v>cold</v>
      </c>
      <c r="K187">
        <v>7.5800000000000006E-2</v>
      </c>
      <c r="L187">
        <v>0.42</v>
      </c>
      <c r="M187" t="str">
        <f t="shared" si="6"/>
        <v>low</v>
      </c>
      <c r="N187">
        <v>0.3881</v>
      </c>
      <c r="O187">
        <v>1</v>
      </c>
      <c r="P187">
        <v>24</v>
      </c>
      <c r="Q187">
        <v>25</v>
      </c>
    </row>
    <row r="188" spans="1:17" x14ac:dyDescent="0.3">
      <c r="A188" s="4">
        <v>187</v>
      </c>
      <c r="B188" s="5">
        <v>40552</v>
      </c>
      <c r="C188" s="8" t="str">
        <f t="shared" si="7"/>
        <v>Sun</v>
      </c>
      <c r="D188" s="4">
        <v>1</v>
      </c>
      <c r="E188" s="4" t="b">
        <v>0</v>
      </c>
      <c r="F188" s="21">
        <v>0</v>
      </c>
      <c r="G188" s="4">
        <v>1</v>
      </c>
      <c r="H188" s="4" t="str">
        <f>_xlfn.IFS(Table1[[#This Row],[weathersit]]=1,"clear",Table1[[#This Row],[weathersit]]=2,"cloudy/mist",Table1[[#This Row],[weathersit]]=3,"light rain",Table1[[#This Row],[weathersit]]=4,"heavy rain")</f>
        <v>clear</v>
      </c>
      <c r="I188" s="4">
        <v>0.1</v>
      </c>
      <c r="J188" s="4" t="str">
        <f t="shared" si="8"/>
        <v>cold</v>
      </c>
      <c r="K188">
        <v>6.0600000000000001E-2</v>
      </c>
      <c r="L188">
        <v>0.42</v>
      </c>
      <c r="M188" t="str">
        <f t="shared" si="6"/>
        <v>low</v>
      </c>
      <c r="N188">
        <v>0.4627</v>
      </c>
      <c r="O188">
        <v>0</v>
      </c>
      <c r="P188">
        <v>12</v>
      </c>
      <c r="Q188">
        <v>12</v>
      </c>
    </row>
    <row r="189" spans="1:17" x14ac:dyDescent="0.3">
      <c r="A189" s="4">
        <v>188</v>
      </c>
      <c r="B189" s="5">
        <v>40552</v>
      </c>
      <c r="C189" s="8" t="str">
        <f t="shared" si="7"/>
        <v>Sun</v>
      </c>
      <c r="D189" s="4">
        <v>2</v>
      </c>
      <c r="E189" s="4" t="b">
        <v>0</v>
      </c>
      <c r="F189" s="21">
        <v>0</v>
      </c>
      <c r="G189" s="4">
        <v>1</v>
      </c>
      <c r="H189" s="4" t="str">
        <f>_xlfn.IFS(Table1[[#This Row],[weathersit]]=1,"clear",Table1[[#This Row],[weathersit]]=2,"cloudy/mist",Table1[[#This Row],[weathersit]]=3,"light rain",Table1[[#This Row],[weathersit]]=4,"heavy rain")</f>
        <v>clear</v>
      </c>
      <c r="I189" s="4">
        <v>0.1</v>
      </c>
      <c r="J189" s="4" t="str">
        <f t="shared" si="8"/>
        <v>cold</v>
      </c>
      <c r="K189">
        <v>6.0600000000000001E-2</v>
      </c>
      <c r="L189">
        <v>0.46</v>
      </c>
      <c r="M189" t="str">
        <f t="shared" si="6"/>
        <v>moderate</v>
      </c>
      <c r="N189">
        <v>0.4627</v>
      </c>
      <c r="O189">
        <v>0</v>
      </c>
      <c r="P189">
        <v>11</v>
      </c>
      <c r="Q189">
        <v>11</v>
      </c>
    </row>
    <row r="190" spans="1:17" x14ac:dyDescent="0.3">
      <c r="A190" s="4">
        <v>189</v>
      </c>
      <c r="B190" s="5">
        <v>40552</v>
      </c>
      <c r="C190" s="8" t="str">
        <f t="shared" si="7"/>
        <v>Sun</v>
      </c>
      <c r="D190" s="4">
        <v>3</v>
      </c>
      <c r="E190" s="4" t="b">
        <v>0</v>
      </c>
      <c r="F190" s="21">
        <v>0</v>
      </c>
      <c r="G190" s="4">
        <v>1</v>
      </c>
      <c r="H190" s="4" t="str">
        <f>_xlfn.IFS(Table1[[#This Row],[weathersit]]=1,"clear",Table1[[#This Row],[weathersit]]=2,"cloudy/mist",Table1[[#This Row],[weathersit]]=3,"light rain",Table1[[#This Row],[weathersit]]=4,"heavy rain")</f>
        <v>clear</v>
      </c>
      <c r="I190" s="4">
        <v>0.1</v>
      </c>
      <c r="J190" s="4" t="str">
        <f t="shared" si="8"/>
        <v>cold</v>
      </c>
      <c r="K190">
        <v>7.5800000000000006E-2</v>
      </c>
      <c r="L190">
        <v>0.46</v>
      </c>
      <c r="M190" t="str">
        <f t="shared" si="6"/>
        <v>moderate</v>
      </c>
      <c r="N190">
        <v>0.41789999999999999</v>
      </c>
      <c r="O190">
        <v>0</v>
      </c>
      <c r="P190">
        <v>4</v>
      </c>
      <c r="Q190">
        <v>4</v>
      </c>
    </row>
    <row r="191" spans="1:17" x14ac:dyDescent="0.3">
      <c r="A191" s="4">
        <v>190</v>
      </c>
      <c r="B191" s="5">
        <v>40552</v>
      </c>
      <c r="C191" s="8" t="str">
        <f t="shared" si="7"/>
        <v>Sun</v>
      </c>
      <c r="D191" s="4">
        <v>4</v>
      </c>
      <c r="E191" s="4" t="b">
        <v>0</v>
      </c>
      <c r="F191" s="21">
        <v>0</v>
      </c>
      <c r="G191" s="4">
        <v>1</v>
      </c>
      <c r="H191" s="4" t="str">
        <f>_xlfn.IFS(Table1[[#This Row],[weathersit]]=1,"clear",Table1[[#This Row],[weathersit]]=2,"cloudy/mist",Table1[[#This Row],[weathersit]]=3,"light rain",Table1[[#This Row],[weathersit]]=4,"heavy rain")</f>
        <v>clear</v>
      </c>
      <c r="I191" s="4">
        <v>0.08</v>
      </c>
      <c r="J191" s="4" t="str">
        <f t="shared" si="8"/>
        <v>cold</v>
      </c>
      <c r="K191">
        <v>9.0899999999999995E-2</v>
      </c>
      <c r="L191">
        <v>0.53</v>
      </c>
      <c r="M191" t="str">
        <f t="shared" si="6"/>
        <v>moderate</v>
      </c>
      <c r="N191">
        <v>0.19400000000000001</v>
      </c>
      <c r="O191">
        <v>0</v>
      </c>
      <c r="P191">
        <v>1</v>
      </c>
      <c r="Q191">
        <v>1</v>
      </c>
    </row>
    <row r="192" spans="1:17" x14ac:dyDescent="0.3">
      <c r="A192" s="4">
        <v>191</v>
      </c>
      <c r="B192" s="5">
        <v>40552</v>
      </c>
      <c r="C192" s="8" t="str">
        <f t="shared" si="7"/>
        <v>Sun</v>
      </c>
      <c r="D192" s="4">
        <v>5</v>
      </c>
      <c r="E192" s="4" t="b">
        <v>0</v>
      </c>
      <c r="F192" s="21">
        <v>0</v>
      </c>
      <c r="G192" s="4">
        <v>1</v>
      </c>
      <c r="H192" s="4" t="str">
        <f>_xlfn.IFS(Table1[[#This Row],[weathersit]]=1,"clear",Table1[[#This Row],[weathersit]]=2,"cloudy/mist",Table1[[#This Row],[weathersit]]=3,"light rain",Table1[[#This Row],[weathersit]]=4,"heavy rain")</f>
        <v>clear</v>
      </c>
      <c r="I192" s="4">
        <v>0.08</v>
      </c>
      <c r="J192" s="4" t="str">
        <f t="shared" si="8"/>
        <v>cold</v>
      </c>
      <c r="K192">
        <v>9.0899999999999995E-2</v>
      </c>
      <c r="L192">
        <v>0.53</v>
      </c>
      <c r="M192" t="str">
        <f t="shared" si="6"/>
        <v>moderate</v>
      </c>
      <c r="N192">
        <v>0.19400000000000001</v>
      </c>
      <c r="O192">
        <v>0</v>
      </c>
      <c r="P192">
        <v>1</v>
      </c>
      <c r="Q192">
        <v>1</v>
      </c>
    </row>
    <row r="193" spans="1:17" x14ac:dyDescent="0.3">
      <c r="A193" s="4">
        <v>192</v>
      </c>
      <c r="B193" s="5">
        <v>40552</v>
      </c>
      <c r="C193" s="8" t="str">
        <f t="shared" si="7"/>
        <v>Sun</v>
      </c>
      <c r="D193" s="4">
        <v>6</v>
      </c>
      <c r="E193" s="4" t="b">
        <v>0</v>
      </c>
      <c r="F193" s="21">
        <v>0</v>
      </c>
      <c r="G193" s="4">
        <v>1</v>
      </c>
      <c r="H193" s="4" t="str">
        <f>_xlfn.IFS(Table1[[#This Row],[weathersit]]=1,"clear",Table1[[#This Row],[weathersit]]=2,"cloudy/mist",Table1[[#This Row],[weathersit]]=3,"light rain",Table1[[#This Row],[weathersit]]=4,"heavy rain")</f>
        <v>clear</v>
      </c>
      <c r="I193" s="4">
        <v>0.1</v>
      </c>
      <c r="J193" s="4" t="str">
        <f t="shared" si="8"/>
        <v>cold</v>
      </c>
      <c r="K193">
        <v>9.0899999999999995E-2</v>
      </c>
      <c r="L193">
        <v>0.49</v>
      </c>
      <c r="M193" t="str">
        <f t="shared" si="6"/>
        <v>moderate</v>
      </c>
      <c r="N193">
        <v>0.28360000000000002</v>
      </c>
      <c r="O193">
        <v>0</v>
      </c>
      <c r="P193">
        <v>1</v>
      </c>
      <c r="Q193">
        <v>1</v>
      </c>
    </row>
    <row r="194" spans="1:17" x14ac:dyDescent="0.3">
      <c r="A194" s="4">
        <v>193</v>
      </c>
      <c r="B194" s="5">
        <v>40552</v>
      </c>
      <c r="C194" s="8" t="str">
        <f t="shared" si="7"/>
        <v>Sun</v>
      </c>
      <c r="D194" s="4">
        <v>7</v>
      </c>
      <c r="E194" s="4" t="b">
        <v>0</v>
      </c>
      <c r="F194" s="21">
        <v>0</v>
      </c>
      <c r="G194" s="4">
        <v>1</v>
      </c>
      <c r="H194" s="4" t="str">
        <f>_xlfn.IFS(Table1[[#This Row],[weathersit]]=1,"clear",Table1[[#This Row],[weathersit]]=2,"cloudy/mist",Table1[[#This Row],[weathersit]]=3,"light rain",Table1[[#This Row],[weathersit]]=4,"heavy rain")</f>
        <v>clear</v>
      </c>
      <c r="I194" s="4">
        <v>0.08</v>
      </c>
      <c r="J194" s="4" t="str">
        <f t="shared" si="8"/>
        <v>cold</v>
      </c>
      <c r="K194">
        <v>9.0899999999999995E-2</v>
      </c>
      <c r="L194">
        <v>0.53</v>
      </c>
      <c r="M194" t="str">
        <f t="shared" ref="M194:M257" si="9">_xlfn.IFS($L194&gt;=0.7,"high",$L194&lt;=0.44,"low",AND($L194&lt;0.7,$L194&gt;0.44),"moderate")</f>
        <v>moderate</v>
      </c>
      <c r="N194">
        <v>0.19400000000000001</v>
      </c>
      <c r="O194">
        <v>1</v>
      </c>
      <c r="P194">
        <v>5</v>
      </c>
      <c r="Q194">
        <v>6</v>
      </c>
    </row>
    <row r="195" spans="1:17" x14ac:dyDescent="0.3">
      <c r="A195" s="4">
        <v>194</v>
      </c>
      <c r="B195" s="5">
        <v>40552</v>
      </c>
      <c r="C195" s="8" t="str">
        <f t="shared" ref="C195:C258" si="10">TEXT($B195,"ddd")</f>
        <v>Sun</v>
      </c>
      <c r="D195" s="4">
        <v>8</v>
      </c>
      <c r="E195" s="4" t="b">
        <v>0</v>
      </c>
      <c r="F195" s="21">
        <v>0</v>
      </c>
      <c r="G195" s="4">
        <v>1</v>
      </c>
      <c r="H195" s="4" t="str">
        <f>_xlfn.IFS(Table1[[#This Row],[weathersit]]=1,"clear",Table1[[#This Row],[weathersit]]=2,"cloudy/mist",Table1[[#This Row],[weathersit]]=3,"light rain",Table1[[#This Row],[weathersit]]=4,"heavy rain")</f>
        <v>clear</v>
      </c>
      <c r="I195" s="4">
        <v>0.1</v>
      </c>
      <c r="J195" s="4" t="str">
        <f t="shared" ref="J195:J258" si="11">_xlfn.IFS($I195&gt;=0.24,"hot",$I195&lt;=0.16,"cold",AND($I195&lt;0.24,$I195&gt;0.16),"moderate")</f>
        <v>cold</v>
      </c>
      <c r="K195">
        <v>9.0899999999999995E-2</v>
      </c>
      <c r="L195">
        <v>0.49</v>
      </c>
      <c r="M195" t="str">
        <f t="shared" si="9"/>
        <v>moderate</v>
      </c>
      <c r="N195">
        <v>0.28360000000000002</v>
      </c>
      <c r="O195">
        <v>0</v>
      </c>
      <c r="P195">
        <v>10</v>
      </c>
      <c r="Q195">
        <v>10</v>
      </c>
    </row>
    <row r="196" spans="1:17" x14ac:dyDescent="0.3">
      <c r="A196" s="4">
        <v>195</v>
      </c>
      <c r="B196" s="5">
        <v>40552</v>
      </c>
      <c r="C196" s="8" t="str">
        <f t="shared" si="10"/>
        <v>Sun</v>
      </c>
      <c r="D196" s="4">
        <v>9</v>
      </c>
      <c r="E196" s="4" t="b">
        <v>0</v>
      </c>
      <c r="F196" s="21">
        <v>0</v>
      </c>
      <c r="G196" s="4">
        <v>1</v>
      </c>
      <c r="H196" s="4" t="str">
        <f>_xlfn.IFS(Table1[[#This Row],[weathersit]]=1,"clear",Table1[[#This Row],[weathersit]]=2,"cloudy/mist",Table1[[#This Row],[weathersit]]=3,"light rain",Table1[[#This Row],[weathersit]]=4,"heavy rain")</f>
        <v>clear</v>
      </c>
      <c r="I196" s="4">
        <v>0.12</v>
      </c>
      <c r="J196" s="4" t="str">
        <f t="shared" si="11"/>
        <v>cold</v>
      </c>
      <c r="K196">
        <v>7.5800000000000006E-2</v>
      </c>
      <c r="L196">
        <v>0.46</v>
      </c>
      <c r="M196" t="str">
        <f t="shared" si="9"/>
        <v>moderate</v>
      </c>
      <c r="N196">
        <v>0.52239999999999998</v>
      </c>
      <c r="O196">
        <v>0</v>
      </c>
      <c r="P196">
        <v>19</v>
      </c>
      <c r="Q196">
        <v>19</v>
      </c>
    </row>
    <row r="197" spans="1:17" x14ac:dyDescent="0.3">
      <c r="A197" s="4">
        <v>196</v>
      </c>
      <c r="B197" s="5">
        <v>40552</v>
      </c>
      <c r="C197" s="8" t="str">
        <f t="shared" si="10"/>
        <v>Sun</v>
      </c>
      <c r="D197" s="4">
        <v>10</v>
      </c>
      <c r="E197" s="4" t="b">
        <v>0</v>
      </c>
      <c r="F197" s="21">
        <v>0</v>
      </c>
      <c r="G197" s="4">
        <v>1</v>
      </c>
      <c r="H197" s="4" t="str">
        <f>_xlfn.IFS(Table1[[#This Row],[weathersit]]=1,"clear",Table1[[#This Row],[weathersit]]=2,"cloudy/mist",Table1[[#This Row],[weathersit]]=3,"light rain",Table1[[#This Row],[weathersit]]=4,"heavy rain")</f>
        <v>clear</v>
      </c>
      <c r="I197" s="4">
        <v>0.14000000000000001</v>
      </c>
      <c r="J197" s="4" t="str">
        <f t="shared" si="11"/>
        <v>cold</v>
      </c>
      <c r="K197">
        <v>0.1061</v>
      </c>
      <c r="L197">
        <v>0.43</v>
      </c>
      <c r="M197" t="str">
        <f t="shared" si="9"/>
        <v>low</v>
      </c>
      <c r="N197">
        <v>0.3881</v>
      </c>
      <c r="O197">
        <v>0</v>
      </c>
      <c r="P197">
        <v>49</v>
      </c>
      <c r="Q197">
        <v>49</v>
      </c>
    </row>
    <row r="198" spans="1:17" x14ac:dyDescent="0.3">
      <c r="A198" s="4">
        <v>197</v>
      </c>
      <c r="B198" s="5">
        <v>40552</v>
      </c>
      <c r="C198" s="8" t="str">
        <f t="shared" si="10"/>
        <v>Sun</v>
      </c>
      <c r="D198" s="4">
        <v>11</v>
      </c>
      <c r="E198" s="4" t="b">
        <v>0</v>
      </c>
      <c r="F198" s="21">
        <v>0</v>
      </c>
      <c r="G198" s="4">
        <v>1</v>
      </c>
      <c r="H198" s="4" t="str">
        <f>_xlfn.IFS(Table1[[#This Row],[weathersit]]=1,"clear",Table1[[#This Row],[weathersit]]=2,"cloudy/mist",Table1[[#This Row],[weathersit]]=3,"light rain",Table1[[#This Row],[weathersit]]=4,"heavy rain")</f>
        <v>clear</v>
      </c>
      <c r="I198" s="4">
        <v>0.16</v>
      </c>
      <c r="J198" s="4" t="str">
        <f t="shared" si="11"/>
        <v>cold</v>
      </c>
      <c r="K198">
        <v>0.1212</v>
      </c>
      <c r="L198">
        <v>0.4</v>
      </c>
      <c r="M198" t="str">
        <f t="shared" si="9"/>
        <v>low</v>
      </c>
      <c r="N198">
        <v>0.52239999999999998</v>
      </c>
      <c r="O198">
        <v>2</v>
      </c>
      <c r="P198">
        <v>47</v>
      </c>
      <c r="Q198">
        <v>49</v>
      </c>
    </row>
    <row r="199" spans="1:17" x14ac:dyDescent="0.3">
      <c r="A199" s="4">
        <v>198</v>
      </c>
      <c r="B199" s="5">
        <v>40552</v>
      </c>
      <c r="C199" s="8" t="str">
        <f t="shared" si="10"/>
        <v>Sun</v>
      </c>
      <c r="D199" s="4">
        <v>12</v>
      </c>
      <c r="E199" s="4" t="b">
        <v>0</v>
      </c>
      <c r="F199" s="21">
        <v>0</v>
      </c>
      <c r="G199" s="4">
        <v>1</v>
      </c>
      <c r="H199" s="4" t="str">
        <f>_xlfn.IFS(Table1[[#This Row],[weathersit]]=1,"clear",Table1[[#This Row],[weathersit]]=2,"cloudy/mist",Table1[[#This Row],[weathersit]]=3,"light rain",Table1[[#This Row],[weathersit]]=4,"heavy rain")</f>
        <v>clear</v>
      </c>
      <c r="I199" s="4">
        <v>0.18</v>
      </c>
      <c r="J199" s="4" t="str">
        <f t="shared" si="11"/>
        <v>moderate</v>
      </c>
      <c r="K199">
        <v>0.13639999999999999</v>
      </c>
      <c r="L199">
        <v>0.37</v>
      </c>
      <c r="M199" t="str">
        <f t="shared" si="9"/>
        <v>low</v>
      </c>
      <c r="N199">
        <v>0.44779999999999998</v>
      </c>
      <c r="O199">
        <v>4</v>
      </c>
      <c r="P199">
        <v>79</v>
      </c>
      <c r="Q199">
        <v>83</v>
      </c>
    </row>
    <row r="200" spans="1:17" x14ac:dyDescent="0.3">
      <c r="A200" s="4">
        <v>199</v>
      </c>
      <c r="B200" s="5">
        <v>40552</v>
      </c>
      <c r="C200" s="8" t="str">
        <f t="shared" si="10"/>
        <v>Sun</v>
      </c>
      <c r="D200" s="4">
        <v>13</v>
      </c>
      <c r="E200" s="4" t="b">
        <v>0</v>
      </c>
      <c r="F200" s="21">
        <v>0</v>
      </c>
      <c r="G200" s="4">
        <v>1</v>
      </c>
      <c r="H200" s="4" t="str">
        <f>_xlfn.IFS(Table1[[#This Row],[weathersit]]=1,"clear",Table1[[#This Row],[weathersit]]=2,"cloudy/mist",Table1[[#This Row],[weathersit]]=3,"light rain",Table1[[#This Row],[weathersit]]=4,"heavy rain")</f>
        <v>clear</v>
      </c>
      <c r="I200" s="4">
        <v>0.2</v>
      </c>
      <c r="J200" s="4" t="str">
        <f t="shared" si="11"/>
        <v>moderate</v>
      </c>
      <c r="K200">
        <v>0.16669999999999999</v>
      </c>
      <c r="L200">
        <v>0.34</v>
      </c>
      <c r="M200" t="str">
        <f t="shared" si="9"/>
        <v>low</v>
      </c>
      <c r="N200">
        <v>0.44779999999999998</v>
      </c>
      <c r="O200">
        <v>6</v>
      </c>
      <c r="P200">
        <v>69</v>
      </c>
      <c r="Q200">
        <v>75</v>
      </c>
    </row>
    <row r="201" spans="1:17" x14ac:dyDescent="0.3">
      <c r="A201" s="4">
        <v>200</v>
      </c>
      <c r="B201" s="5">
        <v>40552</v>
      </c>
      <c r="C201" s="8" t="str">
        <f t="shared" si="10"/>
        <v>Sun</v>
      </c>
      <c r="D201" s="4">
        <v>14</v>
      </c>
      <c r="E201" s="4" t="b">
        <v>0</v>
      </c>
      <c r="F201" s="21">
        <v>0</v>
      </c>
      <c r="G201" s="4">
        <v>1</v>
      </c>
      <c r="H201" s="4" t="str">
        <f>_xlfn.IFS(Table1[[#This Row],[weathersit]]=1,"clear",Table1[[#This Row],[weathersit]]=2,"cloudy/mist",Table1[[#This Row],[weathersit]]=3,"light rain",Table1[[#This Row],[weathersit]]=4,"heavy rain")</f>
        <v>clear</v>
      </c>
      <c r="I201" s="4">
        <v>0.22</v>
      </c>
      <c r="J201" s="4" t="str">
        <f t="shared" si="11"/>
        <v>moderate</v>
      </c>
      <c r="K201">
        <v>0.18179999999999999</v>
      </c>
      <c r="L201">
        <v>0.32</v>
      </c>
      <c r="M201" t="str">
        <f t="shared" si="9"/>
        <v>low</v>
      </c>
      <c r="N201">
        <v>0.4627</v>
      </c>
      <c r="O201">
        <v>8</v>
      </c>
      <c r="P201">
        <v>64</v>
      </c>
      <c r="Q201">
        <v>72</v>
      </c>
    </row>
    <row r="202" spans="1:17" x14ac:dyDescent="0.3">
      <c r="A202" s="4">
        <v>201</v>
      </c>
      <c r="B202" s="5">
        <v>40552</v>
      </c>
      <c r="C202" s="8" t="str">
        <f t="shared" si="10"/>
        <v>Sun</v>
      </c>
      <c r="D202" s="4">
        <v>15</v>
      </c>
      <c r="E202" s="4" t="b">
        <v>0</v>
      </c>
      <c r="F202" s="21">
        <v>0</v>
      </c>
      <c r="G202" s="4">
        <v>1</v>
      </c>
      <c r="H202" s="4" t="str">
        <f>_xlfn.IFS(Table1[[#This Row],[weathersit]]=1,"clear",Table1[[#This Row],[weathersit]]=2,"cloudy/mist",Table1[[#This Row],[weathersit]]=3,"light rain",Table1[[#This Row],[weathersit]]=4,"heavy rain")</f>
        <v>clear</v>
      </c>
      <c r="I202" s="4">
        <v>0.22</v>
      </c>
      <c r="J202" s="4" t="str">
        <f t="shared" si="11"/>
        <v>moderate</v>
      </c>
      <c r="K202">
        <v>0.19700000000000001</v>
      </c>
      <c r="L202">
        <v>0.35</v>
      </c>
      <c r="M202" t="str">
        <f t="shared" si="9"/>
        <v>low</v>
      </c>
      <c r="N202">
        <v>0.35820000000000002</v>
      </c>
      <c r="O202">
        <v>5</v>
      </c>
      <c r="P202">
        <v>77</v>
      </c>
      <c r="Q202">
        <v>82</v>
      </c>
    </row>
    <row r="203" spans="1:17" x14ac:dyDescent="0.3">
      <c r="A203" s="4">
        <v>202</v>
      </c>
      <c r="B203" s="5">
        <v>40552</v>
      </c>
      <c r="C203" s="8" t="str">
        <f t="shared" si="10"/>
        <v>Sun</v>
      </c>
      <c r="D203" s="4">
        <v>16</v>
      </c>
      <c r="E203" s="4" t="b">
        <v>0</v>
      </c>
      <c r="F203" s="21">
        <v>0</v>
      </c>
      <c r="G203" s="4">
        <v>1</v>
      </c>
      <c r="H203" s="4" t="str">
        <f>_xlfn.IFS(Table1[[#This Row],[weathersit]]=1,"clear",Table1[[#This Row],[weathersit]]=2,"cloudy/mist",Table1[[#This Row],[weathersit]]=3,"light rain",Table1[[#This Row],[weathersit]]=4,"heavy rain")</f>
        <v>clear</v>
      </c>
      <c r="I203" s="4">
        <v>0.2</v>
      </c>
      <c r="J203" s="4" t="str">
        <f t="shared" si="11"/>
        <v>moderate</v>
      </c>
      <c r="K203">
        <v>0.16669999999999999</v>
      </c>
      <c r="L203">
        <v>0.34</v>
      </c>
      <c r="M203" t="str">
        <f t="shared" si="9"/>
        <v>low</v>
      </c>
      <c r="N203">
        <v>0.44779999999999998</v>
      </c>
      <c r="O203">
        <v>13</v>
      </c>
      <c r="P203">
        <v>79</v>
      </c>
      <c r="Q203">
        <v>92</v>
      </c>
    </row>
    <row r="204" spans="1:17" x14ac:dyDescent="0.3">
      <c r="A204" s="4">
        <v>203</v>
      </c>
      <c r="B204" s="5">
        <v>40552</v>
      </c>
      <c r="C204" s="8" t="str">
        <f t="shared" si="10"/>
        <v>Sun</v>
      </c>
      <c r="D204" s="4">
        <v>17</v>
      </c>
      <c r="E204" s="4" t="b">
        <v>0</v>
      </c>
      <c r="F204" s="21">
        <v>0</v>
      </c>
      <c r="G204" s="4">
        <v>1</v>
      </c>
      <c r="H204" s="4" t="str">
        <f>_xlfn.IFS(Table1[[#This Row],[weathersit]]=1,"clear",Table1[[#This Row],[weathersit]]=2,"cloudy/mist",Table1[[#This Row],[weathersit]]=3,"light rain",Table1[[#This Row],[weathersit]]=4,"heavy rain")</f>
        <v>clear</v>
      </c>
      <c r="I204" s="4">
        <v>0.18</v>
      </c>
      <c r="J204" s="4" t="str">
        <f t="shared" si="11"/>
        <v>moderate</v>
      </c>
      <c r="K204">
        <v>0.1515</v>
      </c>
      <c r="L204">
        <v>0.37</v>
      </c>
      <c r="M204" t="str">
        <f t="shared" si="9"/>
        <v>low</v>
      </c>
      <c r="N204">
        <v>0.3881</v>
      </c>
      <c r="O204">
        <v>3</v>
      </c>
      <c r="P204">
        <v>59</v>
      </c>
      <c r="Q204">
        <v>62</v>
      </c>
    </row>
    <row r="205" spans="1:17" x14ac:dyDescent="0.3">
      <c r="A205" s="4">
        <v>204</v>
      </c>
      <c r="B205" s="5">
        <v>40552</v>
      </c>
      <c r="C205" s="8" t="str">
        <f t="shared" si="10"/>
        <v>Sun</v>
      </c>
      <c r="D205" s="4">
        <v>18</v>
      </c>
      <c r="E205" s="4" t="b">
        <v>0</v>
      </c>
      <c r="F205" s="21">
        <v>0</v>
      </c>
      <c r="G205" s="4">
        <v>1</v>
      </c>
      <c r="H205" s="4" t="str">
        <f>_xlfn.IFS(Table1[[#This Row],[weathersit]]=1,"clear",Table1[[#This Row],[weathersit]]=2,"cloudy/mist",Table1[[#This Row],[weathersit]]=3,"light rain",Table1[[#This Row],[weathersit]]=4,"heavy rain")</f>
        <v>clear</v>
      </c>
      <c r="I205" s="4">
        <v>0.16</v>
      </c>
      <c r="J205" s="4" t="str">
        <f t="shared" si="11"/>
        <v>cold</v>
      </c>
      <c r="K205">
        <v>0.13639999999999999</v>
      </c>
      <c r="L205">
        <v>0.4</v>
      </c>
      <c r="M205" t="str">
        <f t="shared" si="9"/>
        <v>low</v>
      </c>
      <c r="N205">
        <v>0.32840000000000003</v>
      </c>
      <c r="O205">
        <v>4</v>
      </c>
      <c r="P205">
        <v>44</v>
      </c>
      <c r="Q205">
        <v>48</v>
      </c>
    </row>
    <row r="206" spans="1:17" x14ac:dyDescent="0.3">
      <c r="A206" s="4">
        <v>205</v>
      </c>
      <c r="B206" s="5">
        <v>40552</v>
      </c>
      <c r="C206" s="8" t="str">
        <f t="shared" si="10"/>
        <v>Sun</v>
      </c>
      <c r="D206" s="4">
        <v>19</v>
      </c>
      <c r="E206" s="4" t="b">
        <v>0</v>
      </c>
      <c r="F206" s="21">
        <v>0</v>
      </c>
      <c r="G206" s="4">
        <v>1</v>
      </c>
      <c r="H206" s="4" t="str">
        <f>_xlfn.IFS(Table1[[#This Row],[weathersit]]=1,"clear",Table1[[#This Row],[weathersit]]=2,"cloudy/mist",Table1[[#This Row],[weathersit]]=3,"light rain",Table1[[#This Row],[weathersit]]=4,"heavy rain")</f>
        <v>clear</v>
      </c>
      <c r="I206" s="4">
        <v>0.16</v>
      </c>
      <c r="J206" s="4" t="str">
        <f t="shared" si="11"/>
        <v>cold</v>
      </c>
      <c r="K206">
        <v>0.13639999999999999</v>
      </c>
      <c r="L206">
        <v>0.43</v>
      </c>
      <c r="M206" t="str">
        <f t="shared" si="9"/>
        <v>low</v>
      </c>
      <c r="N206">
        <v>0.32840000000000003</v>
      </c>
      <c r="O206">
        <v>1</v>
      </c>
      <c r="P206">
        <v>40</v>
      </c>
      <c r="Q206">
        <v>41</v>
      </c>
    </row>
    <row r="207" spans="1:17" x14ac:dyDescent="0.3">
      <c r="A207" s="4">
        <v>206</v>
      </c>
      <c r="B207" s="5">
        <v>40552</v>
      </c>
      <c r="C207" s="8" t="str">
        <f t="shared" si="10"/>
        <v>Sun</v>
      </c>
      <c r="D207" s="4">
        <v>20</v>
      </c>
      <c r="E207" s="4" t="b">
        <v>0</v>
      </c>
      <c r="F207" s="21">
        <v>0</v>
      </c>
      <c r="G207" s="4">
        <v>1</v>
      </c>
      <c r="H207" s="4" t="str">
        <f>_xlfn.IFS(Table1[[#This Row],[weathersit]]=1,"clear",Table1[[#This Row],[weathersit]]=2,"cloudy/mist",Table1[[#This Row],[weathersit]]=3,"light rain",Table1[[#This Row],[weathersit]]=4,"heavy rain")</f>
        <v>clear</v>
      </c>
      <c r="I207" s="4">
        <v>0.14000000000000001</v>
      </c>
      <c r="J207" s="4" t="str">
        <f t="shared" si="11"/>
        <v>cold</v>
      </c>
      <c r="K207">
        <v>0.1212</v>
      </c>
      <c r="L207">
        <v>0.46</v>
      </c>
      <c r="M207" t="str">
        <f t="shared" si="9"/>
        <v>moderate</v>
      </c>
      <c r="N207">
        <v>0.25369999999999998</v>
      </c>
      <c r="O207">
        <v>0</v>
      </c>
      <c r="P207">
        <v>38</v>
      </c>
      <c r="Q207">
        <v>38</v>
      </c>
    </row>
    <row r="208" spans="1:17" x14ac:dyDescent="0.3">
      <c r="A208" s="4">
        <v>207</v>
      </c>
      <c r="B208" s="5">
        <v>40552</v>
      </c>
      <c r="C208" s="8" t="str">
        <f t="shared" si="10"/>
        <v>Sun</v>
      </c>
      <c r="D208" s="4">
        <v>21</v>
      </c>
      <c r="E208" s="4" t="b">
        <v>0</v>
      </c>
      <c r="F208" s="21">
        <v>0</v>
      </c>
      <c r="G208" s="4">
        <v>1</v>
      </c>
      <c r="H208" s="4" t="str">
        <f>_xlfn.IFS(Table1[[#This Row],[weathersit]]=1,"clear",Table1[[#This Row],[weathersit]]=2,"cloudy/mist",Table1[[#This Row],[weathersit]]=3,"light rain",Table1[[#This Row],[weathersit]]=4,"heavy rain")</f>
        <v>clear</v>
      </c>
      <c r="I208" s="4">
        <v>0.14000000000000001</v>
      </c>
      <c r="J208" s="4" t="str">
        <f t="shared" si="11"/>
        <v>cold</v>
      </c>
      <c r="K208">
        <v>0.1061</v>
      </c>
      <c r="L208">
        <v>0.46</v>
      </c>
      <c r="M208" t="str">
        <f t="shared" si="9"/>
        <v>moderate</v>
      </c>
      <c r="N208">
        <v>0.41789999999999999</v>
      </c>
      <c r="O208">
        <v>1</v>
      </c>
      <c r="P208">
        <v>19</v>
      </c>
      <c r="Q208">
        <v>20</v>
      </c>
    </row>
    <row r="209" spans="1:17" x14ac:dyDescent="0.3">
      <c r="A209" s="4">
        <v>208</v>
      </c>
      <c r="B209" s="5">
        <v>40552</v>
      </c>
      <c r="C209" s="8" t="str">
        <f t="shared" si="10"/>
        <v>Sun</v>
      </c>
      <c r="D209" s="4">
        <v>22</v>
      </c>
      <c r="E209" s="4" t="b">
        <v>0</v>
      </c>
      <c r="F209" s="21">
        <v>0</v>
      </c>
      <c r="G209" s="4">
        <v>1</v>
      </c>
      <c r="H209" s="4" t="str">
        <f>_xlfn.IFS(Table1[[#This Row],[weathersit]]=1,"clear",Table1[[#This Row],[weathersit]]=2,"cloudy/mist",Table1[[#This Row],[weathersit]]=3,"light rain",Table1[[#This Row],[weathersit]]=4,"heavy rain")</f>
        <v>clear</v>
      </c>
      <c r="I209" s="4">
        <v>0.14000000000000001</v>
      </c>
      <c r="J209" s="4" t="str">
        <f t="shared" si="11"/>
        <v>cold</v>
      </c>
      <c r="K209">
        <v>0.1212</v>
      </c>
      <c r="L209">
        <v>0.46</v>
      </c>
      <c r="M209" t="str">
        <f t="shared" si="9"/>
        <v>moderate</v>
      </c>
      <c r="N209">
        <v>0.29849999999999999</v>
      </c>
      <c r="O209">
        <v>5</v>
      </c>
      <c r="P209">
        <v>10</v>
      </c>
      <c r="Q209">
        <v>15</v>
      </c>
    </row>
    <row r="210" spans="1:17" x14ac:dyDescent="0.3">
      <c r="A210" s="4">
        <v>209</v>
      </c>
      <c r="B210" s="5">
        <v>40552</v>
      </c>
      <c r="C210" s="8" t="str">
        <f t="shared" si="10"/>
        <v>Sun</v>
      </c>
      <c r="D210" s="4">
        <v>23</v>
      </c>
      <c r="E210" s="4" t="b">
        <v>0</v>
      </c>
      <c r="F210" s="21">
        <v>0</v>
      </c>
      <c r="G210" s="4">
        <v>1</v>
      </c>
      <c r="H210" s="4" t="str">
        <f>_xlfn.IFS(Table1[[#This Row],[weathersit]]=1,"clear",Table1[[#This Row],[weathersit]]=2,"cloudy/mist",Table1[[#This Row],[weathersit]]=3,"light rain",Table1[[#This Row],[weathersit]]=4,"heavy rain")</f>
        <v>clear</v>
      </c>
      <c r="I210" s="4">
        <v>0.12</v>
      </c>
      <c r="J210" s="4" t="str">
        <f t="shared" si="11"/>
        <v>cold</v>
      </c>
      <c r="K210">
        <v>0.13639999999999999</v>
      </c>
      <c r="L210">
        <v>0.5</v>
      </c>
      <c r="M210" t="str">
        <f t="shared" si="9"/>
        <v>moderate</v>
      </c>
      <c r="N210">
        <v>0.19400000000000001</v>
      </c>
      <c r="O210">
        <v>0</v>
      </c>
      <c r="P210">
        <v>6</v>
      </c>
      <c r="Q210">
        <v>6</v>
      </c>
    </row>
    <row r="211" spans="1:17" x14ac:dyDescent="0.3">
      <c r="A211" s="4">
        <v>210</v>
      </c>
      <c r="B211" s="5">
        <v>40553</v>
      </c>
      <c r="C211" s="8" t="str">
        <f t="shared" si="10"/>
        <v>Mon</v>
      </c>
      <c r="D211" s="4">
        <v>0</v>
      </c>
      <c r="E211" s="4" t="b">
        <v>0</v>
      </c>
      <c r="F211" s="21">
        <v>1</v>
      </c>
      <c r="G211" s="4">
        <v>1</v>
      </c>
      <c r="H211" s="4" t="str">
        <f>_xlfn.IFS(Table1[[#This Row],[weathersit]]=1,"clear",Table1[[#This Row],[weathersit]]=2,"cloudy/mist",Table1[[#This Row],[weathersit]]=3,"light rain",Table1[[#This Row],[weathersit]]=4,"heavy rain")</f>
        <v>clear</v>
      </c>
      <c r="I211" s="4">
        <v>0.12</v>
      </c>
      <c r="J211" s="4" t="str">
        <f t="shared" si="11"/>
        <v>cold</v>
      </c>
      <c r="K211">
        <v>0.1212</v>
      </c>
      <c r="L211">
        <v>0.5</v>
      </c>
      <c r="M211" t="str">
        <f t="shared" si="9"/>
        <v>moderate</v>
      </c>
      <c r="N211">
        <v>0.28360000000000002</v>
      </c>
      <c r="O211">
        <v>2</v>
      </c>
      <c r="P211">
        <v>3</v>
      </c>
      <c r="Q211">
        <v>5</v>
      </c>
    </row>
    <row r="212" spans="1:17" x14ac:dyDescent="0.3">
      <c r="A212" s="4">
        <v>211</v>
      </c>
      <c r="B212" s="5">
        <v>40553</v>
      </c>
      <c r="C212" s="8" t="str">
        <f t="shared" si="10"/>
        <v>Mon</v>
      </c>
      <c r="D212" s="4">
        <v>1</v>
      </c>
      <c r="E212" s="4" t="b">
        <v>0</v>
      </c>
      <c r="F212" s="21">
        <v>1</v>
      </c>
      <c r="G212" s="4">
        <v>1</v>
      </c>
      <c r="H212" s="4" t="str">
        <f>_xlfn.IFS(Table1[[#This Row],[weathersit]]=1,"clear",Table1[[#This Row],[weathersit]]=2,"cloudy/mist",Table1[[#This Row],[weathersit]]=3,"light rain",Table1[[#This Row],[weathersit]]=4,"heavy rain")</f>
        <v>clear</v>
      </c>
      <c r="I212" s="4">
        <v>0.12</v>
      </c>
      <c r="J212" s="4" t="str">
        <f t="shared" si="11"/>
        <v>cold</v>
      </c>
      <c r="K212">
        <v>0.1212</v>
      </c>
      <c r="L212">
        <v>0.5</v>
      </c>
      <c r="M212" t="str">
        <f t="shared" si="9"/>
        <v>moderate</v>
      </c>
      <c r="N212">
        <v>0.28360000000000002</v>
      </c>
      <c r="O212">
        <v>1</v>
      </c>
      <c r="P212">
        <v>0</v>
      </c>
      <c r="Q212">
        <v>1</v>
      </c>
    </row>
    <row r="213" spans="1:17" x14ac:dyDescent="0.3">
      <c r="A213" s="4">
        <v>212</v>
      </c>
      <c r="B213" s="5">
        <v>40553</v>
      </c>
      <c r="C213" s="8" t="str">
        <f t="shared" si="10"/>
        <v>Mon</v>
      </c>
      <c r="D213" s="4">
        <v>2</v>
      </c>
      <c r="E213" s="4" t="b">
        <v>0</v>
      </c>
      <c r="F213" s="21">
        <v>1</v>
      </c>
      <c r="G213" s="4">
        <v>1</v>
      </c>
      <c r="H213" s="4" t="str">
        <f>_xlfn.IFS(Table1[[#This Row],[weathersit]]=1,"clear",Table1[[#This Row],[weathersit]]=2,"cloudy/mist",Table1[[#This Row],[weathersit]]=3,"light rain",Table1[[#This Row],[weathersit]]=4,"heavy rain")</f>
        <v>clear</v>
      </c>
      <c r="I213" s="4">
        <v>0.12</v>
      </c>
      <c r="J213" s="4" t="str">
        <f t="shared" si="11"/>
        <v>cold</v>
      </c>
      <c r="K213">
        <v>0.1212</v>
      </c>
      <c r="L213">
        <v>0.5</v>
      </c>
      <c r="M213" t="str">
        <f t="shared" si="9"/>
        <v>moderate</v>
      </c>
      <c r="N213">
        <v>0.22389999999999999</v>
      </c>
      <c r="O213">
        <v>0</v>
      </c>
      <c r="P213">
        <v>3</v>
      </c>
      <c r="Q213">
        <v>3</v>
      </c>
    </row>
    <row r="214" spans="1:17" x14ac:dyDescent="0.3">
      <c r="A214" s="4">
        <v>213</v>
      </c>
      <c r="B214" s="5">
        <v>40553</v>
      </c>
      <c r="C214" s="8" t="str">
        <f t="shared" si="10"/>
        <v>Mon</v>
      </c>
      <c r="D214" s="4">
        <v>3</v>
      </c>
      <c r="E214" s="4" t="b">
        <v>0</v>
      </c>
      <c r="F214" s="21">
        <v>1</v>
      </c>
      <c r="G214" s="4">
        <v>1</v>
      </c>
      <c r="H214" s="4" t="str">
        <f>_xlfn.IFS(Table1[[#This Row],[weathersit]]=1,"clear",Table1[[#This Row],[weathersit]]=2,"cloudy/mist",Table1[[#This Row],[weathersit]]=3,"light rain",Table1[[#This Row],[weathersit]]=4,"heavy rain")</f>
        <v>clear</v>
      </c>
      <c r="I214" s="4">
        <v>0.12</v>
      </c>
      <c r="J214" s="4" t="str">
        <f t="shared" si="11"/>
        <v>cold</v>
      </c>
      <c r="K214">
        <v>0.1212</v>
      </c>
      <c r="L214">
        <v>0.5</v>
      </c>
      <c r="M214" t="str">
        <f t="shared" si="9"/>
        <v>moderate</v>
      </c>
      <c r="N214">
        <v>0.22389999999999999</v>
      </c>
      <c r="O214">
        <v>0</v>
      </c>
      <c r="P214">
        <v>1</v>
      </c>
      <c r="Q214">
        <v>1</v>
      </c>
    </row>
    <row r="215" spans="1:17" x14ac:dyDescent="0.3">
      <c r="A215" s="4">
        <v>214</v>
      </c>
      <c r="B215" s="5">
        <v>40553</v>
      </c>
      <c r="C215" s="8" t="str">
        <f t="shared" si="10"/>
        <v>Mon</v>
      </c>
      <c r="D215" s="4">
        <v>4</v>
      </c>
      <c r="E215" s="4" t="b">
        <v>0</v>
      </c>
      <c r="F215" s="21">
        <v>1</v>
      </c>
      <c r="G215" s="4">
        <v>1</v>
      </c>
      <c r="H215" s="4" t="str">
        <f>_xlfn.IFS(Table1[[#This Row],[weathersit]]=1,"clear",Table1[[#This Row],[weathersit]]=2,"cloudy/mist",Table1[[#This Row],[weathersit]]=3,"light rain",Table1[[#This Row],[weathersit]]=4,"heavy rain")</f>
        <v>clear</v>
      </c>
      <c r="I215" s="4">
        <v>0.1</v>
      </c>
      <c r="J215" s="4" t="str">
        <f t="shared" si="11"/>
        <v>cold</v>
      </c>
      <c r="K215">
        <v>0.1212</v>
      </c>
      <c r="L215">
        <v>0.54</v>
      </c>
      <c r="M215" t="str">
        <f t="shared" si="9"/>
        <v>moderate</v>
      </c>
      <c r="N215">
        <v>0.1343</v>
      </c>
      <c r="O215">
        <v>1</v>
      </c>
      <c r="P215">
        <v>2</v>
      </c>
      <c r="Q215">
        <v>3</v>
      </c>
    </row>
    <row r="216" spans="1:17" x14ac:dyDescent="0.3">
      <c r="A216" s="4">
        <v>215</v>
      </c>
      <c r="B216" s="5">
        <v>40553</v>
      </c>
      <c r="C216" s="8" t="str">
        <f t="shared" si="10"/>
        <v>Mon</v>
      </c>
      <c r="D216" s="4">
        <v>5</v>
      </c>
      <c r="E216" s="4" t="b">
        <v>0</v>
      </c>
      <c r="F216" s="21">
        <v>1</v>
      </c>
      <c r="G216" s="4">
        <v>1</v>
      </c>
      <c r="H216" s="4" t="str">
        <f>_xlfn.IFS(Table1[[#This Row],[weathersit]]=1,"clear",Table1[[#This Row],[weathersit]]=2,"cloudy/mist",Table1[[#This Row],[weathersit]]=3,"light rain",Table1[[#This Row],[weathersit]]=4,"heavy rain")</f>
        <v>clear</v>
      </c>
      <c r="I216" s="4">
        <v>0.1</v>
      </c>
      <c r="J216" s="4" t="str">
        <f t="shared" si="11"/>
        <v>cold</v>
      </c>
      <c r="K216">
        <v>0.1061</v>
      </c>
      <c r="L216">
        <v>0.54</v>
      </c>
      <c r="M216" t="str">
        <f t="shared" si="9"/>
        <v>moderate</v>
      </c>
      <c r="N216">
        <v>0.25369999999999998</v>
      </c>
      <c r="O216">
        <v>0</v>
      </c>
      <c r="P216">
        <v>3</v>
      </c>
      <c r="Q216">
        <v>3</v>
      </c>
    </row>
    <row r="217" spans="1:17" x14ac:dyDescent="0.3">
      <c r="A217" s="4">
        <v>216</v>
      </c>
      <c r="B217" s="5">
        <v>40553</v>
      </c>
      <c r="C217" s="8" t="str">
        <f t="shared" si="10"/>
        <v>Mon</v>
      </c>
      <c r="D217" s="4">
        <v>6</v>
      </c>
      <c r="E217" s="4" t="b">
        <v>0</v>
      </c>
      <c r="F217" s="21">
        <v>1</v>
      </c>
      <c r="G217" s="4">
        <v>1</v>
      </c>
      <c r="H217" s="4" t="str">
        <f>_xlfn.IFS(Table1[[#This Row],[weathersit]]=1,"clear",Table1[[#This Row],[weathersit]]=2,"cloudy/mist",Table1[[#This Row],[weathersit]]=3,"light rain",Table1[[#This Row],[weathersit]]=4,"heavy rain")</f>
        <v>clear</v>
      </c>
      <c r="I217" s="4">
        <v>0.12</v>
      </c>
      <c r="J217" s="4" t="str">
        <f t="shared" si="11"/>
        <v>cold</v>
      </c>
      <c r="K217">
        <v>0.1212</v>
      </c>
      <c r="L217">
        <v>0.5</v>
      </c>
      <c r="M217" t="str">
        <f t="shared" si="9"/>
        <v>moderate</v>
      </c>
      <c r="N217">
        <v>0.28360000000000002</v>
      </c>
      <c r="O217">
        <v>0</v>
      </c>
      <c r="P217">
        <v>31</v>
      </c>
      <c r="Q217">
        <v>31</v>
      </c>
    </row>
    <row r="218" spans="1:17" x14ac:dyDescent="0.3">
      <c r="A218" s="4">
        <v>217</v>
      </c>
      <c r="B218" s="5">
        <v>40553</v>
      </c>
      <c r="C218" s="8" t="str">
        <f t="shared" si="10"/>
        <v>Mon</v>
      </c>
      <c r="D218" s="4">
        <v>7</v>
      </c>
      <c r="E218" s="4" t="b">
        <v>0</v>
      </c>
      <c r="F218" s="21">
        <v>1</v>
      </c>
      <c r="G218" s="4">
        <v>1</v>
      </c>
      <c r="H218" s="4" t="str">
        <f>_xlfn.IFS(Table1[[#This Row],[weathersit]]=1,"clear",Table1[[#This Row],[weathersit]]=2,"cloudy/mist",Table1[[#This Row],[weathersit]]=3,"light rain",Table1[[#This Row],[weathersit]]=4,"heavy rain")</f>
        <v>clear</v>
      </c>
      <c r="I218" s="4">
        <v>0.12</v>
      </c>
      <c r="J218" s="4" t="str">
        <f t="shared" si="11"/>
        <v>cold</v>
      </c>
      <c r="K218">
        <v>0.1212</v>
      </c>
      <c r="L218">
        <v>0.5</v>
      </c>
      <c r="M218" t="str">
        <f t="shared" si="9"/>
        <v>moderate</v>
      </c>
      <c r="N218">
        <v>0.22389999999999999</v>
      </c>
      <c r="O218">
        <v>2</v>
      </c>
      <c r="P218">
        <v>75</v>
      </c>
      <c r="Q218">
        <v>77</v>
      </c>
    </row>
    <row r="219" spans="1:17" x14ac:dyDescent="0.3">
      <c r="A219" s="4">
        <v>218</v>
      </c>
      <c r="B219" s="5">
        <v>40553</v>
      </c>
      <c r="C219" s="8" t="str">
        <f t="shared" si="10"/>
        <v>Mon</v>
      </c>
      <c r="D219" s="4">
        <v>8</v>
      </c>
      <c r="E219" s="4" t="b">
        <v>0</v>
      </c>
      <c r="F219" s="21">
        <v>1</v>
      </c>
      <c r="G219" s="4">
        <v>2</v>
      </c>
      <c r="H21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19" s="4">
        <v>0.12</v>
      </c>
      <c r="J219" s="4" t="str">
        <f t="shared" si="11"/>
        <v>cold</v>
      </c>
      <c r="K219">
        <v>0.1212</v>
      </c>
      <c r="L219">
        <v>0.5</v>
      </c>
      <c r="M219" t="str">
        <f t="shared" si="9"/>
        <v>moderate</v>
      </c>
      <c r="N219">
        <v>0.28360000000000002</v>
      </c>
      <c r="O219">
        <v>4</v>
      </c>
      <c r="P219">
        <v>184</v>
      </c>
      <c r="Q219">
        <v>188</v>
      </c>
    </row>
    <row r="220" spans="1:17" x14ac:dyDescent="0.3">
      <c r="A220" s="4">
        <v>219</v>
      </c>
      <c r="B220" s="5">
        <v>40553</v>
      </c>
      <c r="C220" s="8" t="str">
        <f t="shared" si="10"/>
        <v>Mon</v>
      </c>
      <c r="D220" s="4">
        <v>9</v>
      </c>
      <c r="E220" s="4" t="b">
        <v>0</v>
      </c>
      <c r="F220" s="21">
        <v>1</v>
      </c>
      <c r="G220" s="4">
        <v>2</v>
      </c>
      <c r="H22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0" s="4">
        <v>0.14000000000000001</v>
      </c>
      <c r="J220" s="4" t="str">
        <f t="shared" si="11"/>
        <v>cold</v>
      </c>
      <c r="K220">
        <v>0.1212</v>
      </c>
      <c r="L220">
        <v>0.5</v>
      </c>
      <c r="M220" t="str">
        <f t="shared" si="9"/>
        <v>moderate</v>
      </c>
      <c r="N220">
        <v>0.25369999999999998</v>
      </c>
      <c r="O220">
        <v>2</v>
      </c>
      <c r="P220">
        <v>92</v>
      </c>
      <c r="Q220">
        <v>94</v>
      </c>
    </row>
    <row r="221" spans="1:17" x14ac:dyDescent="0.3">
      <c r="A221" s="4">
        <v>220</v>
      </c>
      <c r="B221" s="5">
        <v>40553</v>
      </c>
      <c r="C221" s="8" t="str">
        <f t="shared" si="10"/>
        <v>Mon</v>
      </c>
      <c r="D221" s="4">
        <v>10</v>
      </c>
      <c r="E221" s="4" t="b">
        <v>0</v>
      </c>
      <c r="F221" s="21">
        <v>1</v>
      </c>
      <c r="G221" s="4">
        <v>2</v>
      </c>
      <c r="H22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1" s="4">
        <v>0.14000000000000001</v>
      </c>
      <c r="J221" s="4" t="str">
        <f t="shared" si="11"/>
        <v>cold</v>
      </c>
      <c r="K221">
        <v>0.1212</v>
      </c>
      <c r="L221">
        <v>0.5</v>
      </c>
      <c r="M221" t="str">
        <f t="shared" si="9"/>
        <v>moderate</v>
      </c>
      <c r="N221">
        <v>0.29849999999999999</v>
      </c>
      <c r="O221">
        <v>0</v>
      </c>
      <c r="P221">
        <v>31</v>
      </c>
      <c r="Q221">
        <v>31</v>
      </c>
    </row>
    <row r="222" spans="1:17" x14ac:dyDescent="0.3">
      <c r="A222" s="4">
        <v>221</v>
      </c>
      <c r="B222" s="5">
        <v>40553</v>
      </c>
      <c r="C222" s="8" t="str">
        <f t="shared" si="10"/>
        <v>Mon</v>
      </c>
      <c r="D222" s="4">
        <v>11</v>
      </c>
      <c r="E222" s="4" t="b">
        <v>0</v>
      </c>
      <c r="F222" s="21">
        <v>1</v>
      </c>
      <c r="G222" s="4">
        <v>2</v>
      </c>
      <c r="H22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2" s="4">
        <v>0.16</v>
      </c>
      <c r="J222" s="4" t="str">
        <f t="shared" si="11"/>
        <v>cold</v>
      </c>
      <c r="K222">
        <v>0.13639999999999999</v>
      </c>
      <c r="L222">
        <v>0.47</v>
      </c>
      <c r="M222" t="str">
        <f t="shared" si="9"/>
        <v>moderate</v>
      </c>
      <c r="N222">
        <v>0.28360000000000002</v>
      </c>
      <c r="O222">
        <v>2</v>
      </c>
      <c r="P222">
        <v>28</v>
      </c>
      <c r="Q222">
        <v>30</v>
      </c>
    </row>
    <row r="223" spans="1:17" x14ac:dyDescent="0.3">
      <c r="A223" s="4">
        <v>222</v>
      </c>
      <c r="B223" s="5">
        <v>40553</v>
      </c>
      <c r="C223" s="8" t="str">
        <f t="shared" si="10"/>
        <v>Mon</v>
      </c>
      <c r="D223" s="4">
        <v>12</v>
      </c>
      <c r="E223" s="4" t="b">
        <v>0</v>
      </c>
      <c r="F223" s="21">
        <v>1</v>
      </c>
      <c r="G223" s="4">
        <v>2</v>
      </c>
      <c r="H22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3" s="4">
        <v>0.2</v>
      </c>
      <c r="J223" s="4" t="str">
        <f t="shared" si="11"/>
        <v>moderate</v>
      </c>
      <c r="K223">
        <v>0.18179999999999999</v>
      </c>
      <c r="L223">
        <v>0.4</v>
      </c>
      <c r="M223" t="str">
        <f t="shared" si="9"/>
        <v>low</v>
      </c>
      <c r="N223">
        <v>0.28360000000000002</v>
      </c>
      <c r="O223">
        <v>5</v>
      </c>
      <c r="P223">
        <v>47</v>
      </c>
      <c r="Q223">
        <v>52</v>
      </c>
    </row>
    <row r="224" spans="1:17" x14ac:dyDescent="0.3">
      <c r="A224" s="4">
        <v>223</v>
      </c>
      <c r="B224" s="5">
        <v>40553</v>
      </c>
      <c r="C224" s="8" t="str">
        <f t="shared" si="10"/>
        <v>Mon</v>
      </c>
      <c r="D224" s="4">
        <v>13</v>
      </c>
      <c r="E224" s="4" t="b">
        <v>0</v>
      </c>
      <c r="F224" s="21">
        <v>1</v>
      </c>
      <c r="G224" s="4">
        <v>2</v>
      </c>
      <c r="H22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4" s="4">
        <v>0.2</v>
      </c>
      <c r="J224" s="4" t="str">
        <f t="shared" si="11"/>
        <v>moderate</v>
      </c>
      <c r="K224">
        <v>0.18179999999999999</v>
      </c>
      <c r="L224">
        <v>0.4</v>
      </c>
      <c r="M224" t="str">
        <f t="shared" si="9"/>
        <v>low</v>
      </c>
      <c r="N224">
        <v>0.28360000000000002</v>
      </c>
      <c r="O224">
        <v>4</v>
      </c>
      <c r="P224">
        <v>50</v>
      </c>
      <c r="Q224">
        <v>54</v>
      </c>
    </row>
    <row r="225" spans="1:17" x14ac:dyDescent="0.3">
      <c r="A225" s="4">
        <v>224</v>
      </c>
      <c r="B225" s="5">
        <v>40553</v>
      </c>
      <c r="C225" s="8" t="str">
        <f t="shared" si="10"/>
        <v>Mon</v>
      </c>
      <c r="D225" s="4">
        <v>14</v>
      </c>
      <c r="E225" s="4" t="b">
        <v>0</v>
      </c>
      <c r="F225" s="21">
        <v>1</v>
      </c>
      <c r="G225" s="4">
        <v>2</v>
      </c>
      <c r="H22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5" s="4">
        <v>0.2</v>
      </c>
      <c r="J225" s="4" t="str">
        <f t="shared" si="11"/>
        <v>moderate</v>
      </c>
      <c r="K225">
        <v>0.19700000000000001</v>
      </c>
      <c r="L225">
        <v>0.4</v>
      </c>
      <c r="M225" t="str">
        <f t="shared" si="9"/>
        <v>low</v>
      </c>
      <c r="N225">
        <v>0.22389999999999999</v>
      </c>
      <c r="O225">
        <v>0</v>
      </c>
      <c r="P225">
        <v>47</v>
      </c>
      <c r="Q225">
        <v>47</v>
      </c>
    </row>
    <row r="226" spans="1:17" x14ac:dyDescent="0.3">
      <c r="A226" s="4">
        <v>225</v>
      </c>
      <c r="B226" s="5">
        <v>40553</v>
      </c>
      <c r="C226" s="8" t="str">
        <f t="shared" si="10"/>
        <v>Mon</v>
      </c>
      <c r="D226" s="4">
        <v>15</v>
      </c>
      <c r="E226" s="4" t="b">
        <v>0</v>
      </c>
      <c r="F226" s="21">
        <v>1</v>
      </c>
      <c r="G226" s="4">
        <v>2</v>
      </c>
      <c r="H22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26" s="4">
        <v>0.2</v>
      </c>
      <c r="J226" s="4" t="str">
        <f t="shared" si="11"/>
        <v>moderate</v>
      </c>
      <c r="K226">
        <v>0.19700000000000001</v>
      </c>
      <c r="L226">
        <v>0.4</v>
      </c>
      <c r="M226" t="str">
        <f t="shared" si="9"/>
        <v>low</v>
      </c>
      <c r="N226">
        <v>0.22389999999999999</v>
      </c>
      <c r="O226">
        <v>2</v>
      </c>
      <c r="P226">
        <v>43</v>
      </c>
      <c r="Q226">
        <v>45</v>
      </c>
    </row>
    <row r="227" spans="1:17" x14ac:dyDescent="0.3">
      <c r="A227" s="4">
        <v>226</v>
      </c>
      <c r="B227" s="5">
        <v>40553</v>
      </c>
      <c r="C227" s="8" t="str">
        <f t="shared" si="10"/>
        <v>Mon</v>
      </c>
      <c r="D227" s="4">
        <v>16</v>
      </c>
      <c r="E227" s="4" t="b">
        <v>0</v>
      </c>
      <c r="F227" s="21">
        <v>1</v>
      </c>
      <c r="G227" s="4">
        <v>1</v>
      </c>
      <c r="H227" s="4" t="str">
        <f>_xlfn.IFS(Table1[[#This Row],[weathersit]]=1,"clear",Table1[[#This Row],[weathersit]]=2,"cloudy/mist",Table1[[#This Row],[weathersit]]=3,"light rain",Table1[[#This Row],[weathersit]]=4,"heavy rain")</f>
        <v>clear</v>
      </c>
      <c r="I227" s="4">
        <v>0.2</v>
      </c>
      <c r="J227" s="4" t="str">
        <f t="shared" si="11"/>
        <v>moderate</v>
      </c>
      <c r="K227">
        <v>0.21210000000000001</v>
      </c>
      <c r="L227">
        <v>0.4</v>
      </c>
      <c r="M227" t="str">
        <f t="shared" si="9"/>
        <v>low</v>
      </c>
      <c r="N227">
        <v>0.1343</v>
      </c>
      <c r="O227">
        <v>4</v>
      </c>
      <c r="P227">
        <v>70</v>
      </c>
      <c r="Q227">
        <v>74</v>
      </c>
    </row>
    <row r="228" spans="1:17" x14ac:dyDescent="0.3">
      <c r="A228" s="4">
        <v>227</v>
      </c>
      <c r="B228" s="5">
        <v>40553</v>
      </c>
      <c r="C228" s="8" t="str">
        <f t="shared" si="10"/>
        <v>Mon</v>
      </c>
      <c r="D228" s="4">
        <v>17</v>
      </c>
      <c r="E228" s="4" t="b">
        <v>0</v>
      </c>
      <c r="F228" s="21">
        <v>1</v>
      </c>
      <c r="G228" s="4">
        <v>1</v>
      </c>
      <c r="H228" s="4" t="str">
        <f>_xlfn.IFS(Table1[[#This Row],[weathersit]]=1,"clear",Table1[[#This Row],[weathersit]]=2,"cloudy/mist",Table1[[#This Row],[weathersit]]=3,"light rain",Table1[[#This Row],[weathersit]]=4,"heavy rain")</f>
        <v>clear</v>
      </c>
      <c r="I228" s="4">
        <v>0.2</v>
      </c>
      <c r="J228" s="4" t="str">
        <f t="shared" si="11"/>
        <v>moderate</v>
      </c>
      <c r="K228">
        <v>0.2273</v>
      </c>
      <c r="L228">
        <v>0.4</v>
      </c>
      <c r="M228" t="str">
        <f t="shared" si="9"/>
        <v>low</v>
      </c>
      <c r="N228">
        <v>0.1045</v>
      </c>
      <c r="O228">
        <v>4</v>
      </c>
      <c r="P228">
        <v>174</v>
      </c>
      <c r="Q228">
        <v>178</v>
      </c>
    </row>
    <row r="229" spans="1:17" x14ac:dyDescent="0.3">
      <c r="A229" s="4">
        <v>228</v>
      </c>
      <c r="B229" s="5">
        <v>40553</v>
      </c>
      <c r="C229" s="8" t="str">
        <f t="shared" si="10"/>
        <v>Mon</v>
      </c>
      <c r="D229" s="4">
        <v>18</v>
      </c>
      <c r="E229" s="4" t="b">
        <v>0</v>
      </c>
      <c r="F229" s="21">
        <v>1</v>
      </c>
      <c r="G229" s="4">
        <v>1</v>
      </c>
      <c r="H229" s="4" t="str">
        <f>_xlfn.IFS(Table1[[#This Row],[weathersit]]=1,"clear",Table1[[#This Row],[weathersit]]=2,"cloudy/mist",Table1[[#This Row],[weathersit]]=3,"light rain",Table1[[#This Row],[weathersit]]=4,"heavy rain")</f>
        <v>clear</v>
      </c>
      <c r="I229" s="4">
        <v>0.2</v>
      </c>
      <c r="J229" s="4" t="str">
        <f t="shared" si="11"/>
        <v>moderate</v>
      </c>
      <c r="K229">
        <v>0.19700000000000001</v>
      </c>
      <c r="L229">
        <v>0.4</v>
      </c>
      <c r="M229" t="str">
        <f t="shared" si="9"/>
        <v>low</v>
      </c>
      <c r="N229">
        <v>0.22389999999999999</v>
      </c>
      <c r="O229">
        <v>1</v>
      </c>
      <c r="P229">
        <v>154</v>
      </c>
      <c r="Q229">
        <v>155</v>
      </c>
    </row>
    <row r="230" spans="1:17" x14ac:dyDescent="0.3">
      <c r="A230" s="4">
        <v>229</v>
      </c>
      <c r="B230" s="5">
        <v>40553</v>
      </c>
      <c r="C230" s="8" t="str">
        <f t="shared" si="10"/>
        <v>Mon</v>
      </c>
      <c r="D230" s="4">
        <v>19</v>
      </c>
      <c r="E230" s="4" t="b">
        <v>0</v>
      </c>
      <c r="F230" s="21">
        <v>1</v>
      </c>
      <c r="G230" s="4">
        <v>1</v>
      </c>
      <c r="H230" s="4" t="str">
        <f>_xlfn.IFS(Table1[[#This Row],[weathersit]]=1,"clear",Table1[[#This Row],[weathersit]]=2,"cloudy/mist",Table1[[#This Row],[weathersit]]=3,"light rain",Table1[[#This Row],[weathersit]]=4,"heavy rain")</f>
        <v>clear</v>
      </c>
      <c r="I230" s="4">
        <v>0.16</v>
      </c>
      <c r="J230" s="4" t="str">
        <f t="shared" si="11"/>
        <v>cold</v>
      </c>
      <c r="K230">
        <v>0.16669999999999999</v>
      </c>
      <c r="L230">
        <v>0.47</v>
      </c>
      <c r="M230" t="str">
        <f t="shared" si="9"/>
        <v>moderate</v>
      </c>
      <c r="N230">
        <v>0.16420000000000001</v>
      </c>
      <c r="O230">
        <v>3</v>
      </c>
      <c r="P230">
        <v>92</v>
      </c>
      <c r="Q230">
        <v>95</v>
      </c>
    </row>
    <row r="231" spans="1:17" x14ac:dyDescent="0.3">
      <c r="A231" s="4">
        <v>230</v>
      </c>
      <c r="B231" s="5">
        <v>40553</v>
      </c>
      <c r="C231" s="8" t="str">
        <f t="shared" si="10"/>
        <v>Mon</v>
      </c>
      <c r="D231" s="4">
        <v>20</v>
      </c>
      <c r="E231" s="4" t="b">
        <v>0</v>
      </c>
      <c r="F231" s="21">
        <v>1</v>
      </c>
      <c r="G231" s="4">
        <v>1</v>
      </c>
      <c r="H231" s="4" t="str">
        <f>_xlfn.IFS(Table1[[#This Row],[weathersit]]=1,"clear",Table1[[#This Row],[weathersit]]=2,"cloudy/mist",Table1[[#This Row],[weathersit]]=3,"light rain",Table1[[#This Row],[weathersit]]=4,"heavy rain")</f>
        <v>clear</v>
      </c>
      <c r="I231" s="4">
        <v>0.16</v>
      </c>
      <c r="J231" s="4" t="str">
        <f t="shared" si="11"/>
        <v>cold</v>
      </c>
      <c r="K231">
        <v>0.16669999999999999</v>
      </c>
      <c r="L231">
        <v>0.5</v>
      </c>
      <c r="M231" t="str">
        <f t="shared" si="9"/>
        <v>moderate</v>
      </c>
      <c r="N231">
        <v>0.16420000000000001</v>
      </c>
      <c r="O231">
        <v>1</v>
      </c>
      <c r="P231">
        <v>73</v>
      </c>
      <c r="Q231">
        <v>74</v>
      </c>
    </row>
    <row r="232" spans="1:17" x14ac:dyDescent="0.3">
      <c r="A232" s="4">
        <v>231</v>
      </c>
      <c r="B232" s="5">
        <v>40553</v>
      </c>
      <c r="C232" s="8" t="str">
        <f t="shared" si="10"/>
        <v>Mon</v>
      </c>
      <c r="D232" s="4">
        <v>21</v>
      </c>
      <c r="E232" s="4" t="b">
        <v>0</v>
      </c>
      <c r="F232" s="21">
        <v>1</v>
      </c>
      <c r="G232" s="4">
        <v>1</v>
      </c>
      <c r="H232" s="4" t="str">
        <f>_xlfn.IFS(Table1[[#This Row],[weathersit]]=1,"clear",Table1[[#This Row],[weathersit]]=2,"cloudy/mist",Table1[[#This Row],[weathersit]]=3,"light rain",Table1[[#This Row],[weathersit]]=4,"heavy rain")</f>
        <v>clear</v>
      </c>
      <c r="I232" s="4">
        <v>0.14000000000000001</v>
      </c>
      <c r="J232" s="4" t="str">
        <f t="shared" si="11"/>
        <v>cold</v>
      </c>
      <c r="K232">
        <v>0.13639999999999999</v>
      </c>
      <c r="L232">
        <v>0.59</v>
      </c>
      <c r="M232" t="str">
        <f t="shared" si="9"/>
        <v>moderate</v>
      </c>
      <c r="N232">
        <v>0.19400000000000001</v>
      </c>
      <c r="O232">
        <v>1</v>
      </c>
      <c r="P232">
        <v>37</v>
      </c>
      <c r="Q232">
        <v>38</v>
      </c>
    </row>
    <row r="233" spans="1:17" x14ac:dyDescent="0.3">
      <c r="A233" s="4">
        <v>232</v>
      </c>
      <c r="B233" s="5">
        <v>40553</v>
      </c>
      <c r="C233" s="8" t="str">
        <f t="shared" si="10"/>
        <v>Mon</v>
      </c>
      <c r="D233" s="4">
        <v>22</v>
      </c>
      <c r="E233" s="4" t="b">
        <v>0</v>
      </c>
      <c r="F233" s="21">
        <v>1</v>
      </c>
      <c r="G233" s="4">
        <v>1</v>
      </c>
      <c r="H233" s="4" t="str">
        <f>_xlfn.IFS(Table1[[#This Row],[weathersit]]=1,"clear",Table1[[#This Row],[weathersit]]=2,"cloudy/mist",Table1[[#This Row],[weathersit]]=3,"light rain",Table1[[#This Row],[weathersit]]=4,"heavy rain")</f>
        <v>clear</v>
      </c>
      <c r="I233" s="4">
        <v>0.14000000000000001</v>
      </c>
      <c r="J233" s="4" t="str">
        <f t="shared" si="11"/>
        <v>cold</v>
      </c>
      <c r="K233">
        <v>0.1515</v>
      </c>
      <c r="L233">
        <v>0.59</v>
      </c>
      <c r="M233" t="str">
        <f t="shared" si="9"/>
        <v>moderate</v>
      </c>
      <c r="N233">
        <v>0.16420000000000001</v>
      </c>
      <c r="O233">
        <v>2</v>
      </c>
      <c r="P233">
        <v>22</v>
      </c>
      <c r="Q233">
        <v>24</v>
      </c>
    </row>
    <row r="234" spans="1:17" x14ac:dyDescent="0.3">
      <c r="A234" s="4">
        <v>233</v>
      </c>
      <c r="B234" s="5">
        <v>40553</v>
      </c>
      <c r="C234" s="8" t="str">
        <f t="shared" si="10"/>
        <v>Mon</v>
      </c>
      <c r="D234" s="4">
        <v>23</v>
      </c>
      <c r="E234" s="4" t="b">
        <v>0</v>
      </c>
      <c r="F234" s="21">
        <v>1</v>
      </c>
      <c r="G234" s="4">
        <v>1</v>
      </c>
      <c r="H234" s="4" t="str">
        <f>_xlfn.IFS(Table1[[#This Row],[weathersit]]=1,"clear",Table1[[#This Row],[weathersit]]=2,"cloudy/mist",Table1[[#This Row],[weathersit]]=3,"light rain",Table1[[#This Row],[weathersit]]=4,"heavy rain")</f>
        <v>clear</v>
      </c>
      <c r="I234" s="4">
        <v>0.14000000000000001</v>
      </c>
      <c r="J234" s="4" t="str">
        <f t="shared" si="11"/>
        <v>cold</v>
      </c>
      <c r="K234">
        <v>0.1515</v>
      </c>
      <c r="L234">
        <v>0.59</v>
      </c>
      <c r="M234" t="str">
        <f t="shared" si="9"/>
        <v>moderate</v>
      </c>
      <c r="N234">
        <v>0.16420000000000001</v>
      </c>
      <c r="O234">
        <v>0</v>
      </c>
      <c r="P234">
        <v>18</v>
      </c>
      <c r="Q234">
        <v>18</v>
      </c>
    </row>
    <row r="235" spans="1:17" x14ac:dyDescent="0.3">
      <c r="A235" s="4">
        <v>234</v>
      </c>
      <c r="B235" s="5">
        <v>40554</v>
      </c>
      <c r="C235" s="8" t="str">
        <f t="shared" si="10"/>
        <v>Tue</v>
      </c>
      <c r="D235" s="4">
        <v>0</v>
      </c>
      <c r="E235" s="4" t="b">
        <v>0</v>
      </c>
      <c r="F235" s="21">
        <v>2</v>
      </c>
      <c r="G235" s="4">
        <v>1</v>
      </c>
      <c r="H235" s="4" t="str">
        <f>_xlfn.IFS(Table1[[#This Row],[weathersit]]=1,"clear",Table1[[#This Row],[weathersit]]=2,"cloudy/mist",Table1[[#This Row],[weathersit]]=3,"light rain",Table1[[#This Row],[weathersit]]=4,"heavy rain")</f>
        <v>clear</v>
      </c>
      <c r="I235" s="4">
        <v>0.14000000000000001</v>
      </c>
      <c r="J235" s="4" t="str">
        <f t="shared" si="11"/>
        <v>cold</v>
      </c>
      <c r="K235">
        <v>0.16669999999999999</v>
      </c>
      <c r="L235">
        <v>0.59</v>
      </c>
      <c r="M235" t="str">
        <f t="shared" si="9"/>
        <v>moderate</v>
      </c>
      <c r="N235">
        <v>0.1045</v>
      </c>
      <c r="O235">
        <v>2</v>
      </c>
      <c r="P235">
        <v>10</v>
      </c>
      <c r="Q235">
        <v>12</v>
      </c>
    </row>
    <row r="236" spans="1:17" x14ac:dyDescent="0.3">
      <c r="A236" s="4">
        <v>235</v>
      </c>
      <c r="B236" s="5">
        <v>40554</v>
      </c>
      <c r="C236" s="8" t="str">
        <f t="shared" si="10"/>
        <v>Tue</v>
      </c>
      <c r="D236" s="4">
        <v>1</v>
      </c>
      <c r="E236" s="4" t="b">
        <v>0</v>
      </c>
      <c r="F236" s="21">
        <v>2</v>
      </c>
      <c r="G236" s="4">
        <v>1</v>
      </c>
      <c r="H236" s="4" t="str">
        <f>_xlfn.IFS(Table1[[#This Row],[weathersit]]=1,"clear",Table1[[#This Row],[weathersit]]=2,"cloudy/mist",Table1[[#This Row],[weathersit]]=3,"light rain",Table1[[#This Row],[weathersit]]=4,"heavy rain")</f>
        <v>clear</v>
      </c>
      <c r="I236" s="4">
        <v>0.14000000000000001</v>
      </c>
      <c r="J236" s="4" t="str">
        <f t="shared" si="11"/>
        <v>cold</v>
      </c>
      <c r="K236">
        <v>0.1515</v>
      </c>
      <c r="L236">
        <v>0.59</v>
      </c>
      <c r="M236" t="str">
        <f t="shared" si="9"/>
        <v>moderate</v>
      </c>
      <c r="N236">
        <v>0.16420000000000001</v>
      </c>
      <c r="O236">
        <v>0</v>
      </c>
      <c r="P236">
        <v>3</v>
      </c>
      <c r="Q236">
        <v>3</v>
      </c>
    </row>
    <row r="237" spans="1:17" x14ac:dyDescent="0.3">
      <c r="A237" s="4">
        <v>236</v>
      </c>
      <c r="B237" s="5">
        <v>40554</v>
      </c>
      <c r="C237" s="8" t="str">
        <f t="shared" si="10"/>
        <v>Tue</v>
      </c>
      <c r="D237" s="4">
        <v>2</v>
      </c>
      <c r="E237" s="4" t="b">
        <v>0</v>
      </c>
      <c r="F237" s="21">
        <v>2</v>
      </c>
      <c r="G237" s="4">
        <v>2</v>
      </c>
      <c r="H23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37" s="4">
        <v>0.16</v>
      </c>
      <c r="J237" s="4" t="str">
        <f t="shared" si="11"/>
        <v>cold</v>
      </c>
      <c r="K237">
        <v>0.1515</v>
      </c>
      <c r="L237">
        <v>0.55000000000000004</v>
      </c>
      <c r="M237" t="str">
        <f t="shared" si="9"/>
        <v>moderate</v>
      </c>
      <c r="N237">
        <v>0.19400000000000001</v>
      </c>
      <c r="O237">
        <v>0</v>
      </c>
      <c r="P237">
        <v>3</v>
      </c>
      <c r="Q237">
        <v>3</v>
      </c>
    </row>
    <row r="238" spans="1:17" x14ac:dyDescent="0.3">
      <c r="A238" s="4">
        <v>237</v>
      </c>
      <c r="B238" s="5">
        <v>40554</v>
      </c>
      <c r="C238" s="8" t="str">
        <f t="shared" si="10"/>
        <v>Tue</v>
      </c>
      <c r="D238" s="4">
        <v>5</v>
      </c>
      <c r="E238" s="4" t="b">
        <v>0</v>
      </c>
      <c r="F238" s="21">
        <v>2</v>
      </c>
      <c r="G238" s="4">
        <v>2</v>
      </c>
      <c r="H23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38" s="4">
        <v>0.16</v>
      </c>
      <c r="J238" s="4" t="str">
        <f t="shared" si="11"/>
        <v>cold</v>
      </c>
      <c r="K238">
        <v>0.18179999999999999</v>
      </c>
      <c r="L238">
        <v>0.55000000000000004</v>
      </c>
      <c r="M238" t="str">
        <f t="shared" si="9"/>
        <v>moderate</v>
      </c>
      <c r="N238">
        <v>0.1343</v>
      </c>
      <c r="O238">
        <v>0</v>
      </c>
      <c r="P238">
        <v>6</v>
      </c>
      <c r="Q238">
        <v>6</v>
      </c>
    </row>
    <row r="239" spans="1:17" x14ac:dyDescent="0.3">
      <c r="A239" s="4">
        <v>238</v>
      </c>
      <c r="B239" s="5">
        <v>40554</v>
      </c>
      <c r="C239" s="8" t="str">
        <f t="shared" si="10"/>
        <v>Tue</v>
      </c>
      <c r="D239" s="4">
        <v>6</v>
      </c>
      <c r="E239" s="4" t="b">
        <v>0</v>
      </c>
      <c r="F239" s="21">
        <v>2</v>
      </c>
      <c r="G239" s="4">
        <v>2</v>
      </c>
      <c r="H23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39" s="4">
        <v>0.16</v>
      </c>
      <c r="J239" s="4" t="str">
        <f t="shared" si="11"/>
        <v>cold</v>
      </c>
      <c r="K239">
        <v>0.18179999999999999</v>
      </c>
      <c r="L239">
        <v>0.55000000000000004</v>
      </c>
      <c r="M239" t="str">
        <f t="shared" si="9"/>
        <v>moderate</v>
      </c>
      <c r="N239">
        <v>0.1343</v>
      </c>
      <c r="O239">
        <v>0</v>
      </c>
      <c r="P239">
        <v>27</v>
      </c>
      <c r="Q239">
        <v>27</v>
      </c>
    </row>
    <row r="240" spans="1:17" x14ac:dyDescent="0.3">
      <c r="A240" s="4">
        <v>239</v>
      </c>
      <c r="B240" s="5">
        <v>40554</v>
      </c>
      <c r="C240" s="8" t="str">
        <f t="shared" si="10"/>
        <v>Tue</v>
      </c>
      <c r="D240" s="4">
        <v>7</v>
      </c>
      <c r="E240" s="4" t="b">
        <v>0</v>
      </c>
      <c r="F240" s="21">
        <v>2</v>
      </c>
      <c r="G240" s="4">
        <v>2</v>
      </c>
      <c r="H24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0" s="4">
        <v>0.16</v>
      </c>
      <c r="J240" s="4" t="str">
        <f t="shared" si="11"/>
        <v>cold</v>
      </c>
      <c r="K240">
        <v>0.2273</v>
      </c>
      <c r="L240">
        <v>0.55000000000000004</v>
      </c>
      <c r="M240" t="str">
        <f t="shared" si="9"/>
        <v>moderate</v>
      </c>
      <c r="N240">
        <v>0</v>
      </c>
      <c r="O240">
        <v>2</v>
      </c>
      <c r="P240">
        <v>97</v>
      </c>
      <c r="Q240">
        <v>99</v>
      </c>
    </row>
    <row r="241" spans="1:17" x14ac:dyDescent="0.3">
      <c r="A241" s="4">
        <v>240</v>
      </c>
      <c r="B241" s="5">
        <v>40554</v>
      </c>
      <c r="C241" s="8" t="str">
        <f t="shared" si="10"/>
        <v>Tue</v>
      </c>
      <c r="D241" s="4">
        <v>8</v>
      </c>
      <c r="E241" s="4" t="b">
        <v>0</v>
      </c>
      <c r="F241" s="21">
        <v>2</v>
      </c>
      <c r="G241" s="4">
        <v>2</v>
      </c>
      <c r="H24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1" s="4">
        <v>0.18</v>
      </c>
      <c r="J241" s="4" t="str">
        <f t="shared" si="11"/>
        <v>moderate</v>
      </c>
      <c r="K241">
        <v>0.21210000000000001</v>
      </c>
      <c r="L241">
        <v>0.51</v>
      </c>
      <c r="M241" t="str">
        <f t="shared" si="9"/>
        <v>moderate</v>
      </c>
      <c r="N241">
        <v>8.9599999999999999E-2</v>
      </c>
      <c r="O241">
        <v>3</v>
      </c>
      <c r="P241">
        <v>214</v>
      </c>
      <c r="Q241">
        <v>217</v>
      </c>
    </row>
    <row r="242" spans="1:17" x14ac:dyDescent="0.3">
      <c r="A242" s="4">
        <v>241</v>
      </c>
      <c r="B242" s="5">
        <v>40554</v>
      </c>
      <c r="C242" s="8" t="str">
        <f t="shared" si="10"/>
        <v>Tue</v>
      </c>
      <c r="D242" s="4">
        <v>9</v>
      </c>
      <c r="E242" s="4" t="b">
        <v>0</v>
      </c>
      <c r="F242" s="21">
        <v>2</v>
      </c>
      <c r="G242" s="4">
        <v>2</v>
      </c>
      <c r="H24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2" s="4">
        <v>0.18</v>
      </c>
      <c r="J242" s="4" t="str">
        <f t="shared" si="11"/>
        <v>moderate</v>
      </c>
      <c r="K242">
        <v>0.19700000000000001</v>
      </c>
      <c r="L242">
        <v>0.51</v>
      </c>
      <c r="M242" t="str">
        <f t="shared" si="9"/>
        <v>moderate</v>
      </c>
      <c r="N242">
        <v>0.16420000000000001</v>
      </c>
      <c r="O242">
        <v>3</v>
      </c>
      <c r="P242">
        <v>127</v>
      </c>
      <c r="Q242">
        <v>130</v>
      </c>
    </row>
    <row r="243" spans="1:17" x14ac:dyDescent="0.3">
      <c r="A243" s="4">
        <v>242</v>
      </c>
      <c r="B243" s="5">
        <v>40554</v>
      </c>
      <c r="C243" s="8" t="str">
        <f t="shared" si="10"/>
        <v>Tue</v>
      </c>
      <c r="D243" s="4">
        <v>10</v>
      </c>
      <c r="E243" s="4" t="b">
        <v>0</v>
      </c>
      <c r="F243" s="21">
        <v>2</v>
      </c>
      <c r="G243" s="4">
        <v>2</v>
      </c>
      <c r="H24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3" s="4">
        <v>0.2</v>
      </c>
      <c r="J243" s="4" t="str">
        <f t="shared" si="11"/>
        <v>moderate</v>
      </c>
      <c r="K243">
        <v>0.21210000000000001</v>
      </c>
      <c r="L243">
        <v>0.51</v>
      </c>
      <c r="M243" t="str">
        <f t="shared" si="9"/>
        <v>moderate</v>
      </c>
      <c r="N243">
        <v>0.16420000000000001</v>
      </c>
      <c r="O243">
        <v>3</v>
      </c>
      <c r="P243">
        <v>51</v>
      </c>
      <c r="Q243">
        <v>54</v>
      </c>
    </row>
    <row r="244" spans="1:17" x14ac:dyDescent="0.3">
      <c r="A244" s="4">
        <v>243</v>
      </c>
      <c r="B244" s="5">
        <v>40554</v>
      </c>
      <c r="C244" s="8" t="str">
        <f t="shared" si="10"/>
        <v>Tue</v>
      </c>
      <c r="D244" s="4">
        <v>11</v>
      </c>
      <c r="E244" s="4" t="b">
        <v>0</v>
      </c>
      <c r="F244" s="21">
        <v>2</v>
      </c>
      <c r="G244" s="4">
        <v>2</v>
      </c>
      <c r="H24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4" s="4">
        <v>0.2</v>
      </c>
      <c r="J244" s="4" t="str">
        <f t="shared" si="11"/>
        <v>moderate</v>
      </c>
      <c r="K244">
        <v>0.21210000000000001</v>
      </c>
      <c r="L244">
        <v>0.47</v>
      </c>
      <c r="M244" t="str">
        <f t="shared" si="9"/>
        <v>moderate</v>
      </c>
      <c r="N244">
        <v>0.1343</v>
      </c>
      <c r="O244">
        <v>4</v>
      </c>
      <c r="P244">
        <v>31</v>
      </c>
      <c r="Q244">
        <v>35</v>
      </c>
    </row>
    <row r="245" spans="1:17" x14ac:dyDescent="0.3">
      <c r="A245" s="4">
        <v>244</v>
      </c>
      <c r="B245" s="5">
        <v>40554</v>
      </c>
      <c r="C245" s="8" t="str">
        <f t="shared" si="10"/>
        <v>Tue</v>
      </c>
      <c r="D245" s="4">
        <v>12</v>
      </c>
      <c r="E245" s="4" t="b">
        <v>0</v>
      </c>
      <c r="F245" s="21">
        <v>2</v>
      </c>
      <c r="G245" s="4">
        <v>2</v>
      </c>
      <c r="H24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5" s="4">
        <v>0.2</v>
      </c>
      <c r="J245" s="4" t="str">
        <f t="shared" si="11"/>
        <v>moderate</v>
      </c>
      <c r="K245">
        <v>0.2273</v>
      </c>
      <c r="L245">
        <v>0.51</v>
      </c>
      <c r="M245" t="str">
        <f t="shared" si="9"/>
        <v>moderate</v>
      </c>
      <c r="N245">
        <v>0.1045</v>
      </c>
      <c r="O245">
        <v>2</v>
      </c>
      <c r="P245">
        <v>55</v>
      </c>
      <c r="Q245">
        <v>57</v>
      </c>
    </row>
    <row r="246" spans="1:17" x14ac:dyDescent="0.3">
      <c r="A246" s="4">
        <v>245</v>
      </c>
      <c r="B246" s="5">
        <v>40554</v>
      </c>
      <c r="C246" s="8" t="str">
        <f t="shared" si="10"/>
        <v>Tue</v>
      </c>
      <c r="D246" s="4">
        <v>13</v>
      </c>
      <c r="E246" s="4" t="b">
        <v>0</v>
      </c>
      <c r="F246" s="21">
        <v>2</v>
      </c>
      <c r="G246" s="4">
        <v>2</v>
      </c>
      <c r="H24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6" s="4">
        <v>0.2</v>
      </c>
      <c r="J246" s="4" t="str">
        <f t="shared" si="11"/>
        <v>moderate</v>
      </c>
      <c r="K246">
        <v>0.2273</v>
      </c>
      <c r="L246">
        <v>0.59</v>
      </c>
      <c r="M246" t="str">
        <f t="shared" si="9"/>
        <v>moderate</v>
      </c>
      <c r="N246">
        <v>8.9599999999999999E-2</v>
      </c>
      <c r="O246">
        <v>6</v>
      </c>
      <c r="P246">
        <v>46</v>
      </c>
      <c r="Q246">
        <v>52</v>
      </c>
    </row>
    <row r="247" spans="1:17" x14ac:dyDescent="0.3">
      <c r="A247" s="4">
        <v>246</v>
      </c>
      <c r="B247" s="5">
        <v>40554</v>
      </c>
      <c r="C247" s="8" t="str">
        <f t="shared" si="10"/>
        <v>Tue</v>
      </c>
      <c r="D247" s="4">
        <v>14</v>
      </c>
      <c r="E247" s="4" t="b">
        <v>0</v>
      </c>
      <c r="F247" s="21">
        <v>2</v>
      </c>
      <c r="G247" s="4">
        <v>2</v>
      </c>
      <c r="H24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7" s="4">
        <v>0.2</v>
      </c>
      <c r="J247" s="4" t="str">
        <f t="shared" si="11"/>
        <v>moderate</v>
      </c>
      <c r="K247">
        <v>0.2273</v>
      </c>
      <c r="L247">
        <v>0.59</v>
      </c>
      <c r="M247" t="str">
        <f t="shared" si="9"/>
        <v>moderate</v>
      </c>
      <c r="N247">
        <v>8.9599999999999999E-2</v>
      </c>
      <c r="O247">
        <v>3</v>
      </c>
      <c r="P247">
        <v>60</v>
      </c>
      <c r="Q247">
        <v>63</v>
      </c>
    </row>
    <row r="248" spans="1:17" x14ac:dyDescent="0.3">
      <c r="A248" s="4">
        <v>247</v>
      </c>
      <c r="B248" s="5">
        <v>40554</v>
      </c>
      <c r="C248" s="8" t="str">
        <f t="shared" si="10"/>
        <v>Tue</v>
      </c>
      <c r="D248" s="4">
        <v>15</v>
      </c>
      <c r="E248" s="4" t="b">
        <v>0</v>
      </c>
      <c r="F248" s="21">
        <v>2</v>
      </c>
      <c r="G248" s="4">
        <v>2</v>
      </c>
      <c r="H24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8" s="4">
        <v>0.16</v>
      </c>
      <c r="J248" s="4" t="str">
        <f t="shared" si="11"/>
        <v>cold</v>
      </c>
      <c r="K248">
        <v>0.19700000000000001</v>
      </c>
      <c r="L248">
        <v>0.8</v>
      </c>
      <c r="M248" t="str">
        <f t="shared" si="9"/>
        <v>high</v>
      </c>
      <c r="N248">
        <v>8.9599999999999999E-2</v>
      </c>
      <c r="O248">
        <v>2</v>
      </c>
      <c r="P248">
        <v>45</v>
      </c>
      <c r="Q248">
        <v>47</v>
      </c>
    </row>
    <row r="249" spans="1:17" x14ac:dyDescent="0.3">
      <c r="A249" s="4">
        <v>248</v>
      </c>
      <c r="B249" s="5">
        <v>40554</v>
      </c>
      <c r="C249" s="8" t="str">
        <f t="shared" si="10"/>
        <v>Tue</v>
      </c>
      <c r="D249" s="4">
        <v>16</v>
      </c>
      <c r="E249" s="4" t="b">
        <v>0</v>
      </c>
      <c r="F249" s="21">
        <v>2</v>
      </c>
      <c r="G249" s="4">
        <v>2</v>
      </c>
      <c r="H24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49" s="4">
        <v>0.16</v>
      </c>
      <c r="J249" s="4" t="str">
        <f t="shared" si="11"/>
        <v>cold</v>
      </c>
      <c r="K249">
        <v>0.1515</v>
      </c>
      <c r="L249">
        <v>0.86</v>
      </c>
      <c r="M249" t="str">
        <f t="shared" si="9"/>
        <v>high</v>
      </c>
      <c r="N249">
        <v>0.22389999999999999</v>
      </c>
      <c r="O249">
        <v>4</v>
      </c>
      <c r="P249">
        <v>72</v>
      </c>
      <c r="Q249">
        <v>76</v>
      </c>
    </row>
    <row r="250" spans="1:17" x14ac:dyDescent="0.3">
      <c r="A250" s="4">
        <v>249</v>
      </c>
      <c r="B250" s="5">
        <v>40554</v>
      </c>
      <c r="C250" s="8" t="str">
        <f t="shared" si="10"/>
        <v>Tue</v>
      </c>
      <c r="D250" s="4">
        <v>17</v>
      </c>
      <c r="E250" s="4" t="b">
        <v>0</v>
      </c>
      <c r="F250" s="21">
        <v>2</v>
      </c>
      <c r="G250" s="4">
        <v>2</v>
      </c>
      <c r="H2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50" s="4">
        <v>0.16</v>
      </c>
      <c r="J250" s="4" t="str">
        <f t="shared" si="11"/>
        <v>cold</v>
      </c>
      <c r="K250">
        <v>0.1515</v>
      </c>
      <c r="L250">
        <v>0.86</v>
      </c>
      <c r="M250" t="str">
        <f t="shared" si="9"/>
        <v>high</v>
      </c>
      <c r="N250">
        <v>0.22389999999999999</v>
      </c>
      <c r="O250">
        <v>6</v>
      </c>
      <c r="P250">
        <v>130</v>
      </c>
      <c r="Q250">
        <v>136</v>
      </c>
    </row>
    <row r="251" spans="1:17" x14ac:dyDescent="0.3">
      <c r="A251" s="4">
        <v>250</v>
      </c>
      <c r="B251" s="5">
        <v>40554</v>
      </c>
      <c r="C251" s="8" t="str">
        <f t="shared" si="10"/>
        <v>Tue</v>
      </c>
      <c r="D251" s="4">
        <v>18</v>
      </c>
      <c r="E251" s="4" t="b">
        <v>0</v>
      </c>
      <c r="F251" s="21">
        <v>2</v>
      </c>
      <c r="G251" s="4">
        <v>3</v>
      </c>
      <c r="H25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1" s="4">
        <v>0.16</v>
      </c>
      <c r="J251" s="4" t="str">
        <f t="shared" si="11"/>
        <v>cold</v>
      </c>
      <c r="K251">
        <v>0.18179999999999999</v>
      </c>
      <c r="L251">
        <v>0.93</v>
      </c>
      <c r="M251" t="str">
        <f t="shared" si="9"/>
        <v>high</v>
      </c>
      <c r="N251">
        <v>0.1045</v>
      </c>
      <c r="O251">
        <v>1</v>
      </c>
      <c r="P251">
        <v>94</v>
      </c>
      <c r="Q251">
        <v>95</v>
      </c>
    </row>
    <row r="252" spans="1:17" x14ac:dyDescent="0.3">
      <c r="A252" s="4">
        <v>251</v>
      </c>
      <c r="B252" s="5">
        <v>40554</v>
      </c>
      <c r="C252" s="8" t="str">
        <f t="shared" si="10"/>
        <v>Tue</v>
      </c>
      <c r="D252" s="4">
        <v>19</v>
      </c>
      <c r="E252" s="4" t="b">
        <v>0</v>
      </c>
      <c r="F252" s="21">
        <v>2</v>
      </c>
      <c r="G252" s="4">
        <v>3</v>
      </c>
      <c r="H25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2" s="4">
        <v>0.16</v>
      </c>
      <c r="J252" s="4" t="str">
        <f t="shared" si="11"/>
        <v>cold</v>
      </c>
      <c r="K252">
        <v>0.2273</v>
      </c>
      <c r="L252">
        <v>0.93</v>
      </c>
      <c r="M252" t="str">
        <f t="shared" si="9"/>
        <v>high</v>
      </c>
      <c r="N252">
        <v>0</v>
      </c>
      <c r="O252">
        <v>0</v>
      </c>
      <c r="P252">
        <v>51</v>
      </c>
      <c r="Q252">
        <v>51</v>
      </c>
    </row>
    <row r="253" spans="1:17" x14ac:dyDescent="0.3">
      <c r="A253" s="4">
        <v>252</v>
      </c>
      <c r="B253" s="5">
        <v>40554</v>
      </c>
      <c r="C253" s="8" t="str">
        <f t="shared" si="10"/>
        <v>Tue</v>
      </c>
      <c r="D253" s="4">
        <v>20</v>
      </c>
      <c r="E253" s="4" t="b">
        <v>0</v>
      </c>
      <c r="F253" s="21">
        <v>2</v>
      </c>
      <c r="G253" s="4">
        <v>3</v>
      </c>
      <c r="H25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3" s="4">
        <v>0.16</v>
      </c>
      <c r="J253" s="4" t="str">
        <f t="shared" si="11"/>
        <v>cold</v>
      </c>
      <c r="K253">
        <v>0.1515</v>
      </c>
      <c r="L253">
        <v>0.93</v>
      </c>
      <c r="M253" t="str">
        <f t="shared" si="9"/>
        <v>high</v>
      </c>
      <c r="N253">
        <v>0.19400000000000001</v>
      </c>
      <c r="O253">
        <v>0</v>
      </c>
      <c r="P253">
        <v>32</v>
      </c>
      <c r="Q253">
        <v>32</v>
      </c>
    </row>
    <row r="254" spans="1:17" x14ac:dyDescent="0.3">
      <c r="A254" s="4">
        <v>253</v>
      </c>
      <c r="B254" s="5">
        <v>40554</v>
      </c>
      <c r="C254" s="8" t="str">
        <f t="shared" si="10"/>
        <v>Tue</v>
      </c>
      <c r="D254" s="4">
        <v>21</v>
      </c>
      <c r="E254" s="4" t="b">
        <v>0</v>
      </c>
      <c r="F254" s="21">
        <v>2</v>
      </c>
      <c r="G254" s="4">
        <v>3</v>
      </c>
      <c r="H25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4" s="4">
        <v>0.16</v>
      </c>
      <c r="J254" s="4" t="str">
        <f t="shared" si="11"/>
        <v>cold</v>
      </c>
      <c r="K254">
        <v>0.19700000000000001</v>
      </c>
      <c r="L254">
        <v>0.86</v>
      </c>
      <c r="M254" t="str">
        <f t="shared" si="9"/>
        <v>high</v>
      </c>
      <c r="N254">
        <v>8.9599999999999999E-2</v>
      </c>
      <c r="O254">
        <v>0</v>
      </c>
      <c r="P254">
        <v>20</v>
      </c>
      <c r="Q254">
        <v>20</v>
      </c>
    </row>
    <row r="255" spans="1:17" x14ac:dyDescent="0.3">
      <c r="A255" s="4">
        <v>254</v>
      </c>
      <c r="B255" s="5">
        <v>40554</v>
      </c>
      <c r="C255" s="8" t="str">
        <f t="shared" si="10"/>
        <v>Tue</v>
      </c>
      <c r="D255" s="4">
        <v>22</v>
      </c>
      <c r="E255" s="4" t="b">
        <v>0</v>
      </c>
      <c r="F255" s="21">
        <v>2</v>
      </c>
      <c r="G255" s="4">
        <v>3</v>
      </c>
      <c r="H25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5" s="4">
        <v>0.16</v>
      </c>
      <c r="J255" s="4" t="str">
        <f t="shared" si="11"/>
        <v>cold</v>
      </c>
      <c r="K255">
        <v>0.18179999999999999</v>
      </c>
      <c r="L255">
        <v>0.93</v>
      </c>
      <c r="M255" t="str">
        <f t="shared" si="9"/>
        <v>high</v>
      </c>
      <c r="N255">
        <v>0.1045</v>
      </c>
      <c r="O255">
        <v>1</v>
      </c>
      <c r="P255">
        <v>28</v>
      </c>
      <c r="Q255">
        <v>29</v>
      </c>
    </row>
    <row r="256" spans="1:17" x14ac:dyDescent="0.3">
      <c r="A256" s="4">
        <v>255</v>
      </c>
      <c r="B256" s="5">
        <v>40554</v>
      </c>
      <c r="C256" s="8" t="str">
        <f t="shared" si="10"/>
        <v>Tue</v>
      </c>
      <c r="D256" s="4">
        <v>23</v>
      </c>
      <c r="E256" s="4" t="b">
        <v>0</v>
      </c>
      <c r="F256" s="21">
        <v>2</v>
      </c>
      <c r="G256" s="4">
        <v>3</v>
      </c>
      <c r="H25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256" s="4">
        <v>0.16</v>
      </c>
      <c r="J256" s="4" t="str">
        <f t="shared" si="11"/>
        <v>cold</v>
      </c>
      <c r="K256">
        <v>0.19700000000000001</v>
      </c>
      <c r="L256">
        <v>0.93</v>
      </c>
      <c r="M256" t="str">
        <f t="shared" si="9"/>
        <v>high</v>
      </c>
      <c r="N256">
        <v>8.9599999999999999E-2</v>
      </c>
      <c r="O256">
        <v>1</v>
      </c>
      <c r="P256">
        <v>18</v>
      </c>
      <c r="Q256">
        <v>19</v>
      </c>
    </row>
    <row r="257" spans="1:17" x14ac:dyDescent="0.3">
      <c r="A257" s="4">
        <v>256</v>
      </c>
      <c r="B257" s="5">
        <v>40555</v>
      </c>
      <c r="C257" s="8" t="str">
        <f t="shared" si="10"/>
        <v>Wed</v>
      </c>
      <c r="D257" s="4">
        <v>0</v>
      </c>
      <c r="E257" s="4" t="b">
        <v>0</v>
      </c>
      <c r="F257" s="21">
        <v>3</v>
      </c>
      <c r="G257" s="4">
        <v>2</v>
      </c>
      <c r="H25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57" s="4">
        <v>0.16</v>
      </c>
      <c r="J257" s="4" t="str">
        <f t="shared" si="11"/>
        <v>cold</v>
      </c>
      <c r="K257">
        <v>0.19700000000000001</v>
      </c>
      <c r="L257">
        <v>0.86</v>
      </c>
      <c r="M257" t="str">
        <f t="shared" si="9"/>
        <v>high</v>
      </c>
      <c r="N257">
        <v>8.9599999999999999E-2</v>
      </c>
      <c r="O257">
        <v>0</v>
      </c>
      <c r="P257">
        <v>7</v>
      </c>
      <c r="Q257">
        <v>7</v>
      </c>
    </row>
    <row r="258" spans="1:17" x14ac:dyDescent="0.3">
      <c r="A258" s="4">
        <v>257</v>
      </c>
      <c r="B258" s="5">
        <v>40555</v>
      </c>
      <c r="C258" s="8" t="str">
        <f t="shared" si="10"/>
        <v>Wed</v>
      </c>
      <c r="D258" s="4">
        <v>1</v>
      </c>
      <c r="E258" s="4" t="b">
        <v>0</v>
      </c>
      <c r="F258" s="21">
        <v>3</v>
      </c>
      <c r="G258" s="4">
        <v>2</v>
      </c>
      <c r="H25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58" s="4">
        <v>0.16</v>
      </c>
      <c r="J258" s="4" t="str">
        <f t="shared" si="11"/>
        <v>cold</v>
      </c>
      <c r="K258">
        <v>0.18179999999999999</v>
      </c>
      <c r="L258">
        <v>0.86</v>
      </c>
      <c r="M258" t="str">
        <f t="shared" ref="M258:M321" si="12">_xlfn.IFS($L258&gt;=0.7,"high",$L258&lt;=0.44,"low",AND($L258&lt;0.7,$L258&gt;0.44),"moderate")</f>
        <v>high</v>
      </c>
      <c r="N258">
        <v>0.1045</v>
      </c>
      <c r="O258">
        <v>0</v>
      </c>
      <c r="P258">
        <v>6</v>
      </c>
      <c r="Q258">
        <v>6</v>
      </c>
    </row>
    <row r="259" spans="1:17" x14ac:dyDescent="0.3">
      <c r="A259" s="4">
        <v>258</v>
      </c>
      <c r="B259" s="5">
        <v>40555</v>
      </c>
      <c r="C259" s="8" t="str">
        <f t="shared" ref="C259:C322" si="13">TEXT($B259,"ddd")</f>
        <v>Wed</v>
      </c>
      <c r="D259" s="4">
        <v>2</v>
      </c>
      <c r="E259" s="4" t="b">
        <v>0</v>
      </c>
      <c r="F259" s="21">
        <v>3</v>
      </c>
      <c r="G259" s="4">
        <v>1</v>
      </c>
      <c r="H259" s="4" t="str">
        <f>_xlfn.IFS(Table1[[#This Row],[weathersit]]=1,"clear",Table1[[#This Row],[weathersit]]=2,"cloudy/mist",Table1[[#This Row],[weathersit]]=3,"light rain",Table1[[#This Row],[weathersit]]=4,"heavy rain")</f>
        <v>clear</v>
      </c>
      <c r="I259" s="4">
        <v>0.14000000000000001</v>
      </c>
      <c r="J259" s="4" t="str">
        <f t="shared" ref="J259:J322" si="14">_xlfn.IFS($I259&gt;=0.24,"hot",$I259&lt;=0.16,"cold",AND($I259&lt;0.24,$I259&gt;0.16),"moderate")</f>
        <v>cold</v>
      </c>
      <c r="K259">
        <v>0.1515</v>
      </c>
      <c r="L259">
        <v>0.86</v>
      </c>
      <c r="M259" t="str">
        <f t="shared" si="12"/>
        <v>high</v>
      </c>
      <c r="N259">
        <v>0.1343</v>
      </c>
      <c r="O259">
        <v>0</v>
      </c>
      <c r="P259">
        <v>1</v>
      </c>
      <c r="Q259">
        <v>1</v>
      </c>
    </row>
    <row r="260" spans="1:17" x14ac:dyDescent="0.3">
      <c r="A260" s="4">
        <v>259</v>
      </c>
      <c r="B260" s="5">
        <v>40555</v>
      </c>
      <c r="C260" s="8" t="str">
        <f t="shared" si="13"/>
        <v>Wed</v>
      </c>
      <c r="D260" s="4">
        <v>5</v>
      </c>
      <c r="E260" s="4" t="b">
        <v>0</v>
      </c>
      <c r="F260" s="21">
        <v>3</v>
      </c>
      <c r="G260" s="4">
        <v>1</v>
      </c>
      <c r="H260" s="4" t="str">
        <f>_xlfn.IFS(Table1[[#This Row],[weathersit]]=1,"clear",Table1[[#This Row],[weathersit]]=2,"cloudy/mist",Table1[[#This Row],[weathersit]]=3,"light rain",Table1[[#This Row],[weathersit]]=4,"heavy rain")</f>
        <v>clear</v>
      </c>
      <c r="I260" s="4">
        <v>0.14000000000000001</v>
      </c>
      <c r="J260" s="4" t="str">
        <f t="shared" si="14"/>
        <v>cold</v>
      </c>
      <c r="K260">
        <v>0.1515</v>
      </c>
      <c r="L260">
        <v>0.86</v>
      </c>
      <c r="M260" t="str">
        <f t="shared" si="12"/>
        <v>high</v>
      </c>
      <c r="N260">
        <v>0.16420000000000001</v>
      </c>
      <c r="O260">
        <v>0</v>
      </c>
      <c r="P260">
        <v>5</v>
      </c>
      <c r="Q260">
        <v>5</v>
      </c>
    </row>
    <row r="261" spans="1:17" x14ac:dyDescent="0.3">
      <c r="A261" s="4">
        <v>260</v>
      </c>
      <c r="B261" s="5">
        <v>40555</v>
      </c>
      <c r="C261" s="8" t="str">
        <f t="shared" si="13"/>
        <v>Wed</v>
      </c>
      <c r="D261" s="4">
        <v>6</v>
      </c>
      <c r="E261" s="4" t="b">
        <v>0</v>
      </c>
      <c r="F261" s="21">
        <v>3</v>
      </c>
      <c r="G261" s="4">
        <v>1</v>
      </c>
      <c r="H261" s="4" t="str">
        <f>_xlfn.IFS(Table1[[#This Row],[weathersit]]=1,"clear",Table1[[#This Row],[weathersit]]=2,"cloudy/mist",Table1[[#This Row],[weathersit]]=3,"light rain",Table1[[#This Row],[weathersit]]=4,"heavy rain")</f>
        <v>clear</v>
      </c>
      <c r="I261" s="4">
        <v>0.12</v>
      </c>
      <c r="J261" s="4" t="str">
        <f t="shared" si="14"/>
        <v>cold</v>
      </c>
      <c r="K261">
        <v>0.1515</v>
      </c>
      <c r="L261">
        <v>0.93</v>
      </c>
      <c r="M261" t="str">
        <f t="shared" si="12"/>
        <v>high</v>
      </c>
      <c r="N261">
        <v>0.1343</v>
      </c>
      <c r="O261">
        <v>0</v>
      </c>
      <c r="P261">
        <v>16</v>
      </c>
      <c r="Q261">
        <v>16</v>
      </c>
    </row>
    <row r="262" spans="1:17" x14ac:dyDescent="0.3">
      <c r="A262" s="4">
        <v>261</v>
      </c>
      <c r="B262" s="5">
        <v>40555</v>
      </c>
      <c r="C262" s="8" t="str">
        <f t="shared" si="13"/>
        <v>Wed</v>
      </c>
      <c r="D262" s="4">
        <v>7</v>
      </c>
      <c r="E262" s="4" t="b">
        <v>0</v>
      </c>
      <c r="F262" s="21">
        <v>3</v>
      </c>
      <c r="G262" s="4">
        <v>1</v>
      </c>
      <c r="H262" s="4" t="str">
        <f>_xlfn.IFS(Table1[[#This Row],[weathersit]]=1,"clear",Table1[[#This Row],[weathersit]]=2,"cloudy/mist",Table1[[#This Row],[weathersit]]=3,"light rain",Table1[[#This Row],[weathersit]]=4,"heavy rain")</f>
        <v>clear</v>
      </c>
      <c r="I262" s="4">
        <v>0.14000000000000001</v>
      </c>
      <c r="J262" s="4" t="str">
        <f t="shared" si="14"/>
        <v>cold</v>
      </c>
      <c r="K262">
        <v>0.1515</v>
      </c>
      <c r="L262">
        <v>0.69</v>
      </c>
      <c r="M262" t="str">
        <f t="shared" si="12"/>
        <v>moderate</v>
      </c>
      <c r="N262">
        <v>0.1343</v>
      </c>
      <c r="O262">
        <v>0</v>
      </c>
      <c r="P262">
        <v>54</v>
      </c>
      <c r="Q262">
        <v>54</v>
      </c>
    </row>
    <row r="263" spans="1:17" x14ac:dyDescent="0.3">
      <c r="A263" s="4">
        <v>262</v>
      </c>
      <c r="B263" s="5">
        <v>40555</v>
      </c>
      <c r="C263" s="8" t="str">
        <f t="shared" si="13"/>
        <v>Wed</v>
      </c>
      <c r="D263" s="4">
        <v>8</v>
      </c>
      <c r="E263" s="4" t="b">
        <v>0</v>
      </c>
      <c r="F263" s="21">
        <v>3</v>
      </c>
      <c r="G263" s="4">
        <v>1</v>
      </c>
      <c r="H263" s="4" t="str">
        <f>_xlfn.IFS(Table1[[#This Row],[weathersit]]=1,"clear",Table1[[#This Row],[weathersit]]=2,"cloudy/mist",Table1[[#This Row],[weathersit]]=3,"light rain",Table1[[#This Row],[weathersit]]=4,"heavy rain")</f>
        <v>clear</v>
      </c>
      <c r="I263" s="4">
        <v>0.16</v>
      </c>
      <c r="J263" s="4" t="str">
        <f t="shared" si="14"/>
        <v>cold</v>
      </c>
      <c r="K263">
        <v>0.16669999999999999</v>
      </c>
      <c r="L263">
        <v>0.59</v>
      </c>
      <c r="M263" t="str">
        <f t="shared" si="12"/>
        <v>moderate</v>
      </c>
      <c r="N263">
        <v>0.16420000000000001</v>
      </c>
      <c r="O263">
        <v>3</v>
      </c>
      <c r="P263">
        <v>125</v>
      </c>
      <c r="Q263">
        <v>128</v>
      </c>
    </row>
    <row r="264" spans="1:17" x14ac:dyDescent="0.3">
      <c r="A264" s="4">
        <v>263</v>
      </c>
      <c r="B264" s="5">
        <v>40555</v>
      </c>
      <c r="C264" s="8" t="str">
        <f t="shared" si="13"/>
        <v>Wed</v>
      </c>
      <c r="D264" s="4">
        <v>9</v>
      </c>
      <c r="E264" s="4" t="b">
        <v>0</v>
      </c>
      <c r="F264" s="21">
        <v>3</v>
      </c>
      <c r="G264" s="4">
        <v>1</v>
      </c>
      <c r="H264" s="4" t="str">
        <f>_xlfn.IFS(Table1[[#This Row],[weathersit]]=1,"clear",Table1[[#This Row],[weathersit]]=2,"cloudy/mist",Table1[[#This Row],[weathersit]]=3,"light rain",Table1[[#This Row],[weathersit]]=4,"heavy rain")</f>
        <v>clear</v>
      </c>
      <c r="I264" s="4">
        <v>0.16</v>
      </c>
      <c r="J264" s="4" t="str">
        <f t="shared" si="14"/>
        <v>cold</v>
      </c>
      <c r="K264">
        <v>0.13639999999999999</v>
      </c>
      <c r="L264">
        <v>0.59</v>
      </c>
      <c r="M264" t="str">
        <f t="shared" si="12"/>
        <v>moderate</v>
      </c>
      <c r="N264">
        <v>0.32840000000000003</v>
      </c>
      <c r="O264">
        <v>3</v>
      </c>
      <c r="P264">
        <v>78</v>
      </c>
      <c r="Q264">
        <v>81</v>
      </c>
    </row>
    <row r="265" spans="1:17" x14ac:dyDescent="0.3">
      <c r="A265" s="4">
        <v>264</v>
      </c>
      <c r="B265" s="5">
        <v>40555</v>
      </c>
      <c r="C265" s="8" t="str">
        <f t="shared" si="13"/>
        <v>Wed</v>
      </c>
      <c r="D265" s="4">
        <v>10</v>
      </c>
      <c r="E265" s="4" t="b">
        <v>0</v>
      </c>
      <c r="F265" s="21">
        <v>3</v>
      </c>
      <c r="G265" s="4">
        <v>1</v>
      </c>
      <c r="H265" s="4" t="str">
        <f>_xlfn.IFS(Table1[[#This Row],[weathersit]]=1,"clear",Table1[[#This Row],[weathersit]]=2,"cloudy/mist",Table1[[#This Row],[weathersit]]=3,"light rain",Table1[[#This Row],[weathersit]]=4,"heavy rain")</f>
        <v>clear</v>
      </c>
      <c r="I265" s="4">
        <v>0.18</v>
      </c>
      <c r="J265" s="4" t="str">
        <f t="shared" si="14"/>
        <v>moderate</v>
      </c>
      <c r="K265">
        <v>0.18179999999999999</v>
      </c>
      <c r="L265">
        <v>0.55000000000000004</v>
      </c>
      <c r="M265" t="str">
        <f t="shared" si="12"/>
        <v>moderate</v>
      </c>
      <c r="N265">
        <v>0.22389999999999999</v>
      </c>
      <c r="O265">
        <v>0</v>
      </c>
      <c r="P265">
        <v>39</v>
      </c>
      <c r="Q265">
        <v>39</v>
      </c>
    </row>
    <row r="266" spans="1:17" x14ac:dyDescent="0.3">
      <c r="A266" s="4">
        <v>265</v>
      </c>
      <c r="B266" s="5">
        <v>40555</v>
      </c>
      <c r="C266" s="8" t="str">
        <f t="shared" si="13"/>
        <v>Wed</v>
      </c>
      <c r="D266" s="4">
        <v>11</v>
      </c>
      <c r="E266" s="4" t="b">
        <v>0</v>
      </c>
      <c r="F266" s="21">
        <v>3</v>
      </c>
      <c r="G266" s="4">
        <v>1</v>
      </c>
      <c r="H266" s="4" t="str">
        <f>_xlfn.IFS(Table1[[#This Row],[weathersit]]=1,"clear",Table1[[#This Row],[weathersit]]=2,"cloudy/mist",Table1[[#This Row],[weathersit]]=3,"light rain",Table1[[#This Row],[weathersit]]=4,"heavy rain")</f>
        <v>clear</v>
      </c>
      <c r="I266" s="4">
        <v>0.2</v>
      </c>
      <c r="J266" s="4" t="str">
        <f t="shared" si="14"/>
        <v>moderate</v>
      </c>
      <c r="K266">
        <v>0.18179999999999999</v>
      </c>
      <c r="L266">
        <v>0.51</v>
      </c>
      <c r="M266" t="str">
        <f t="shared" si="12"/>
        <v>moderate</v>
      </c>
      <c r="N266">
        <v>0.3881</v>
      </c>
      <c r="O266">
        <v>3</v>
      </c>
      <c r="P266">
        <v>32</v>
      </c>
      <c r="Q266">
        <v>35</v>
      </c>
    </row>
    <row r="267" spans="1:17" x14ac:dyDescent="0.3">
      <c r="A267" s="4">
        <v>266</v>
      </c>
      <c r="B267" s="5">
        <v>40555</v>
      </c>
      <c r="C267" s="8" t="str">
        <f t="shared" si="13"/>
        <v>Wed</v>
      </c>
      <c r="D267" s="4">
        <v>12</v>
      </c>
      <c r="E267" s="4" t="b">
        <v>0</v>
      </c>
      <c r="F267" s="21">
        <v>3</v>
      </c>
      <c r="G267" s="4">
        <v>1</v>
      </c>
      <c r="H267" s="4" t="str">
        <f>_xlfn.IFS(Table1[[#This Row],[weathersit]]=1,"clear",Table1[[#This Row],[weathersit]]=2,"cloudy/mist",Table1[[#This Row],[weathersit]]=3,"light rain",Table1[[#This Row],[weathersit]]=4,"heavy rain")</f>
        <v>clear</v>
      </c>
      <c r="I267" s="4">
        <v>0.2</v>
      </c>
      <c r="J267" s="4" t="str">
        <f t="shared" si="14"/>
        <v>moderate</v>
      </c>
      <c r="K267">
        <v>0.1515</v>
      </c>
      <c r="L267">
        <v>0.47</v>
      </c>
      <c r="M267" t="str">
        <f t="shared" si="12"/>
        <v>moderate</v>
      </c>
      <c r="N267">
        <v>0.58209999999999995</v>
      </c>
      <c r="O267">
        <v>3</v>
      </c>
      <c r="P267">
        <v>52</v>
      </c>
      <c r="Q267">
        <v>55</v>
      </c>
    </row>
    <row r="268" spans="1:17" x14ac:dyDescent="0.3">
      <c r="A268" s="4">
        <v>267</v>
      </c>
      <c r="B268" s="5">
        <v>40555</v>
      </c>
      <c r="C268" s="8" t="str">
        <f t="shared" si="13"/>
        <v>Wed</v>
      </c>
      <c r="D268" s="4">
        <v>13</v>
      </c>
      <c r="E268" s="4" t="b">
        <v>0</v>
      </c>
      <c r="F268" s="21">
        <v>3</v>
      </c>
      <c r="G268" s="4">
        <v>1</v>
      </c>
      <c r="H268" s="4" t="str">
        <f>_xlfn.IFS(Table1[[#This Row],[weathersit]]=1,"clear",Table1[[#This Row],[weathersit]]=2,"cloudy/mist",Table1[[#This Row],[weathersit]]=3,"light rain",Table1[[#This Row],[weathersit]]=4,"heavy rain")</f>
        <v>clear</v>
      </c>
      <c r="I268" s="4">
        <v>0.22</v>
      </c>
      <c r="J268" s="4" t="str">
        <f t="shared" si="14"/>
        <v>moderate</v>
      </c>
      <c r="K268">
        <v>0.19700000000000001</v>
      </c>
      <c r="L268">
        <v>0.44</v>
      </c>
      <c r="M268" t="str">
        <f t="shared" si="12"/>
        <v>low</v>
      </c>
      <c r="N268">
        <v>0.35820000000000002</v>
      </c>
      <c r="O268">
        <v>0</v>
      </c>
      <c r="P268">
        <v>49</v>
      </c>
      <c r="Q268">
        <v>49</v>
      </c>
    </row>
    <row r="269" spans="1:17" x14ac:dyDescent="0.3">
      <c r="A269" s="4">
        <v>268</v>
      </c>
      <c r="B269" s="5">
        <v>40555</v>
      </c>
      <c r="C269" s="8" t="str">
        <f t="shared" si="13"/>
        <v>Wed</v>
      </c>
      <c r="D269" s="4">
        <v>14</v>
      </c>
      <c r="E269" s="4" t="b">
        <v>0</v>
      </c>
      <c r="F269" s="21">
        <v>3</v>
      </c>
      <c r="G269" s="4">
        <v>1</v>
      </c>
      <c r="H269" s="4" t="str">
        <f>_xlfn.IFS(Table1[[#This Row],[weathersit]]=1,"clear",Table1[[#This Row],[weathersit]]=2,"cloudy/mist",Table1[[#This Row],[weathersit]]=3,"light rain",Table1[[#This Row],[weathersit]]=4,"heavy rain")</f>
        <v>clear</v>
      </c>
      <c r="I269" s="4">
        <v>0.2</v>
      </c>
      <c r="J269" s="4" t="str">
        <f t="shared" si="14"/>
        <v>moderate</v>
      </c>
      <c r="K269">
        <v>0.18179999999999999</v>
      </c>
      <c r="L269">
        <v>0.47</v>
      </c>
      <c r="M269" t="str">
        <f t="shared" si="12"/>
        <v>moderate</v>
      </c>
      <c r="N269">
        <v>0.32840000000000003</v>
      </c>
      <c r="O269">
        <v>0</v>
      </c>
      <c r="P269">
        <v>44</v>
      </c>
      <c r="Q269">
        <v>44</v>
      </c>
    </row>
    <row r="270" spans="1:17" x14ac:dyDescent="0.3">
      <c r="A270" s="4">
        <v>269</v>
      </c>
      <c r="B270" s="5">
        <v>40555</v>
      </c>
      <c r="C270" s="8" t="str">
        <f t="shared" si="13"/>
        <v>Wed</v>
      </c>
      <c r="D270" s="4">
        <v>15</v>
      </c>
      <c r="E270" s="4" t="b">
        <v>0</v>
      </c>
      <c r="F270" s="21">
        <v>3</v>
      </c>
      <c r="G270" s="4">
        <v>1</v>
      </c>
      <c r="H270" s="4" t="str">
        <f>_xlfn.IFS(Table1[[#This Row],[weathersit]]=1,"clear",Table1[[#This Row],[weathersit]]=2,"cloudy/mist",Table1[[#This Row],[weathersit]]=3,"light rain",Table1[[#This Row],[weathersit]]=4,"heavy rain")</f>
        <v>clear</v>
      </c>
      <c r="I270" s="4">
        <v>0.2</v>
      </c>
      <c r="J270" s="4" t="str">
        <f t="shared" si="14"/>
        <v>moderate</v>
      </c>
      <c r="K270">
        <v>0.16669999999999999</v>
      </c>
      <c r="L270">
        <v>0.47</v>
      </c>
      <c r="M270" t="str">
        <f t="shared" si="12"/>
        <v>moderate</v>
      </c>
      <c r="N270">
        <v>0.41789999999999999</v>
      </c>
      <c r="O270">
        <v>1</v>
      </c>
      <c r="P270">
        <v>48</v>
      </c>
      <c r="Q270">
        <v>49</v>
      </c>
    </row>
    <row r="271" spans="1:17" x14ac:dyDescent="0.3">
      <c r="A271" s="4">
        <v>270</v>
      </c>
      <c r="B271" s="5">
        <v>40555</v>
      </c>
      <c r="C271" s="8" t="str">
        <f t="shared" si="13"/>
        <v>Wed</v>
      </c>
      <c r="D271" s="4">
        <v>16</v>
      </c>
      <c r="E271" s="4" t="b">
        <v>0</v>
      </c>
      <c r="F271" s="21">
        <v>3</v>
      </c>
      <c r="G271" s="4">
        <v>1</v>
      </c>
      <c r="H271" s="4" t="str">
        <f>_xlfn.IFS(Table1[[#This Row],[weathersit]]=1,"clear",Table1[[#This Row],[weathersit]]=2,"cloudy/mist",Table1[[#This Row],[weathersit]]=3,"light rain",Table1[[#This Row],[weathersit]]=4,"heavy rain")</f>
        <v>clear</v>
      </c>
      <c r="I271" s="4">
        <v>0.22</v>
      </c>
      <c r="J271" s="4" t="str">
        <f t="shared" si="14"/>
        <v>moderate</v>
      </c>
      <c r="K271">
        <v>0.19700000000000001</v>
      </c>
      <c r="L271">
        <v>0.44</v>
      </c>
      <c r="M271" t="str">
        <f t="shared" si="12"/>
        <v>low</v>
      </c>
      <c r="N271">
        <v>0.32840000000000003</v>
      </c>
      <c r="O271">
        <v>5</v>
      </c>
      <c r="P271">
        <v>63</v>
      </c>
      <c r="Q271">
        <v>68</v>
      </c>
    </row>
    <row r="272" spans="1:17" x14ac:dyDescent="0.3">
      <c r="A272" s="4">
        <v>271</v>
      </c>
      <c r="B272" s="5">
        <v>40555</v>
      </c>
      <c r="C272" s="8" t="str">
        <f t="shared" si="13"/>
        <v>Wed</v>
      </c>
      <c r="D272" s="4">
        <v>17</v>
      </c>
      <c r="E272" s="4" t="b">
        <v>0</v>
      </c>
      <c r="F272" s="21">
        <v>3</v>
      </c>
      <c r="G272" s="4">
        <v>1</v>
      </c>
      <c r="H272" s="4" t="str">
        <f>_xlfn.IFS(Table1[[#This Row],[weathersit]]=1,"clear",Table1[[#This Row],[weathersit]]=2,"cloudy/mist",Table1[[#This Row],[weathersit]]=3,"light rain",Table1[[#This Row],[weathersit]]=4,"heavy rain")</f>
        <v>clear</v>
      </c>
      <c r="I272" s="4">
        <v>0.2</v>
      </c>
      <c r="J272" s="4" t="str">
        <f t="shared" si="14"/>
        <v>moderate</v>
      </c>
      <c r="K272">
        <v>0.18179999999999999</v>
      </c>
      <c r="L272">
        <v>0.47</v>
      </c>
      <c r="M272" t="str">
        <f t="shared" si="12"/>
        <v>moderate</v>
      </c>
      <c r="N272">
        <v>0.35820000000000002</v>
      </c>
      <c r="O272">
        <v>0</v>
      </c>
      <c r="P272">
        <v>139</v>
      </c>
      <c r="Q272">
        <v>139</v>
      </c>
    </row>
    <row r="273" spans="1:17" x14ac:dyDescent="0.3">
      <c r="A273" s="4">
        <v>272</v>
      </c>
      <c r="B273" s="5">
        <v>40555</v>
      </c>
      <c r="C273" s="8" t="str">
        <f t="shared" si="13"/>
        <v>Wed</v>
      </c>
      <c r="D273" s="4">
        <v>18</v>
      </c>
      <c r="E273" s="4" t="b">
        <v>0</v>
      </c>
      <c r="F273" s="21">
        <v>3</v>
      </c>
      <c r="G273" s="4">
        <v>1</v>
      </c>
      <c r="H273" s="4" t="str">
        <f>_xlfn.IFS(Table1[[#This Row],[weathersit]]=1,"clear",Table1[[#This Row],[weathersit]]=2,"cloudy/mist",Table1[[#This Row],[weathersit]]=3,"light rain",Table1[[#This Row],[weathersit]]=4,"heavy rain")</f>
        <v>clear</v>
      </c>
      <c r="I273" s="4">
        <v>0.2</v>
      </c>
      <c r="J273" s="4" t="str">
        <f t="shared" si="14"/>
        <v>moderate</v>
      </c>
      <c r="K273">
        <v>0.1515</v>
      </c>
      <c r="L273">
        <v>0.47</v>
      </c>
      <c r="M273" t="str">
        <f t="shared" si="12"/>
        <v>moderate</v>
      </c>
      <c r="N273">
        <v>0.52239999999999998</v>
      </c>
      <c r="O273">
        <v>2</v>
      </c>
      <c r="P273">
        <v>135</v>
      </c>
      <c r="Q273">
        <v>137</v>
      </c>
    </row>
    <row r="274" spans="1:17" x14ac:dyDescent="0.3">
      <c r="A274" s="4">
        <v>273</v>
      </c>
      <c r="B274" s="5">
        <v>40555</v>
      </c>
      <c r="C274" s="8" t="str">
        <f t="shared" si="13"/>
        <v>Wed</v>
      </c>
      <c r="D274" s="4">
        <v>19</v>
      </c>
      <c r="E274" s="4" t="b">
        <v>0</v>
      </c>
      <c r="F274" s="21">
        <v>3</v>
      </c>
      <c r="G274" s="4">
        <v>1</v>
      </c>
      <c r="H274" s="4" t="str">
        <f>_xlfn.IFS(Table1[[#This Row],[weathersit]]=1,"clear",Table1[[#This Row],[weathersit]]=2,"cloudy/mist",Table1[[#This Row],[weathersit]]=3,"light rain",Table1[[#This Row],[weathersit]]=4,"heavy rain")</f>
        <v>clear</v>
      </c>
      <c r="I274" s="4">
        <v>0.18</v>
      </c>
      <c r="J274" s="4" t="str">
        <f t="shared" si="14"/>
        <v>moderate</v>
      </c>
      <c r="K274">
        <v>0.1515</v>
      </c>
      <c r="L274">
        <v>0.47</v>
      </c>
      <c r="M274" t="str">
        <f t="shared" si="12"/>
        <v>moderate</v>
      </c>
      <c r="N274">
        <v>0.41789999999999999</v>
      </c>
      <c r="O274">
        <v>1</v>
      </c>
      <c r="P274">
        <v>82</v>
      </c>
      <c r="Q274">
        <v>83</v>
      </c>
    </row>
    <row r="275" spans="1:17" x14ac:dyDescent="0.3">
      <c r="A275" s="4">
        <v>274</v>
      </c>
      <c r="B275" s="5">
        <v>40555</v>
      </c>
      <c r="C275" s="8" t="str">
        <f t="shared" si="13"/>
        <v>Wed</v>
      </c>
      <c r="D275" s="4">
        <v>20</v>
      </c>
      <c r="E275" s="4" t="b">
        <v>0</v>
      </c>
      <c r="F275" s="21">
        <v>3</v>
      </c>
      <c r="G275" s="4">
        <v>1</v>
      </c>
      <c r="H275" s="4" t="str">
        <f>_xlfn.IFS(Table1[[#This Row],[weathersit]]=1,"clear",Table1[[#This Row],[weathersit]]=2,"cloudy/mist",Table1[[#This Row],[weathersit]]=3,"light rain",Table1[[#This Row],[weathersit]]=4,"heavy rain")</f>
        <v>clear</v>
      </c>
      <c r="I275" s="4">
        <v>0.16</v>
      </c>
      <c r="J275" s="4" t="str">
        <f t="shared" si="14"/>
        <v>cold</v>
      </c>
      <c r="K275">
        <v>0.13639999999999999</v>
      </c>
      <c r="L275">
        <v>0.5</v>
      </c>
      <c r="M275" t="str">
        <f t="shared" si="12"/>
        <v>moderate</v>
      </c>
      <c r="N275">
        <v>0.32840000000000003</v>
      </c>
      <c r="O275">
        <v>2</v>
      </c>
      <c r="P275">
        <v>54</v>
      </c>
      <c r="Q275">
        <v>56</v>
      </c>
    </row>
    <row r="276" spans="1:17" x14ac:dyDescent="0.3">
      <c r="A276" s="4">
        <v>275</v>
      </c>
      <c r="B276" s="5">
        <v>40555</v>
      </c>
      <c r="C276" s="8" t="str">
        <f t="shared" si="13"/>
        <v>Wed</v>
      </c>
      <c r="D276" s="4">
        <v>21</v>
      </c>
      <c r="E276" s="4" t="b">
        <v>0</v>
      </c>
      <c r="F276" s="21">
        <v>3</v>
      </c>
      <c r="G276" s="4">
        <v>1</v>
      </c>
      <c r="H276" s="4" t="str">
        <f>_xlfn.IFS(Table1[[#This Row],[weathersit]]=1,"clear",Table1[[#This Row],[weathersit]]=2,"cloudy/mist",Table1[[#This Row],[weathersit]]=3,"light rain",Table1[[#This Row],[weathersit]]=4,"heavy rain")</f>
        <v>clear</v>
      </c>
      <c r="I276" s="4">
        <v>0.16</v>
      </c>
      <c r="J276" s="4" t="str">
        <f t="shared" si="14"/>
        <v>cold</v>
      </c>
      <c r="K276">
        <v>0.13639999999999999</v>
      </c>
      <c r="L276">
        <v>0.55000000000000004</v>
      </c>
      <c r="M276" t="str">
        <f t="shared" si="12"/>
        <v>moderate</v>
      </c>
      <c r="N276">
        <v>0.32840000000000003</v>
      </c>
      <c r="O276">
        <v>0</v>
      </c>
      <c r="P276">
        <v>57</v>
      </c>
      <c r="Q276">
        <v>57</v>
      </c>
    </row>
    <row r="277" spans="1:17" x14ac:dyDescent="0.3">
      <c r="A277" s="4">
        <v>276</v>
      </c>
      <c r="B277" s="5">
        <v>40555</v>
      </c>
      <c r="C277" s="8" t="str">
        <f t="shared" si="13"/>
        <v>Wed</v>
      </c>
      <c r="D277" s="4">
        <v>22</v>
      </c>
      <c r="E277" s="4" t="b">
        <v>0</v>
      </c>
      <c r="F277" s="21">
        <v>3</v>
      </c>
      <c r="G277" s="4">
        <v>1</v>
      </c>
      <c r="H277" s="4" t="str">
        <f>_xlfn.IFS(Table1[[#This Row],[weathersit]]=1,"clear",Table1[[#This Row],[weathersit]]=2,"cloudy/mist",Table1[[#This Row],[weathersit]]=3,"light rain",Table1[[#This Row],[weathersit]]=4,"heavy rain")</f>
        <v>clear</v>
      </c>
      <c r="I277" s="4">
        <v>0.16</v>
      </c>
      <c r="J277" s="4" t="str">
        <f t="shared" si="14"/>
        <v>cold</v>
      </c>
      <c r="K277">
        <v>0.1212</v>
      </c>
      <c r="L277">
        <v>0.55000000000000004</v>
      </c>
      <c r="M277" t="str">
        <f t="shared" si="12"/>
        <v>moderate</v>
      </c>
      <c r="N277">
        <v>0.44779999999999998</v>
      </c>
      <c r="O277">
        <v>1</v>
      </c>
      <c r="P277">
        <v>32</v>
      </c>
      <c r="Q277">
        <v>33</v>
      </c>
    </row>
    <row r="278" spans="1:17" x14ac:dyDescent="0.3">
      <c r="A278" s="4">
        <v>277</v>
      </c>
      <c r="B278" s="5">
        <v>40555</v>
      </c>
      <c r="C278" s="8" t="str">
        <f t="shared" si="13"/>
        <v>Wed</v>
      </c>
      <c r="D278" s="4">
        <v>23</v>
      </c>
      <c r="E278" s="4" t="b">
        <v>0</v>
      </c>
      <c r="F278" s="21">
        <v>3</v>
      </c>
      <c r="G278" s="4">
        <v>1</v>
      </c>
      <c r="H278" s="4" t="str">
        <f>_xlfn.IFS(Table1[[#This Row],[weathersit]]=1,"clear",Table1[[#This Row],[weathersit]]=2,"cloudy/mist",Table1[[#This Row],[weathersit]]=3,"light rain",Table1[[#This Row],[weathersit]]=4,"heavy rain")</f>
        <v>clear</v>
      </c>
      <c r="I278" s="4">
        <v>0.14000000000000001</v>
      </c>
      <c r="J278" s="4" t="str">
        <f t="shared" si="14"/>
        <v>cold</v>
      </c>
      <c r="K278">
        <v>0.1061</v>
      </c>
      <c r="L278">
        <v>0.59</v>
      </c>
      <c r="M278" t="str">
        <f t="shared" si="12"/>
        <v>moderate</v>
      </c>
      <c r="N278">
        <v>0.41789999999999999</v>
      </c>
      <c r="O278">
        <v>1</v>
      </c>
      <c r="P278">
        <v>19</v>
      </c>
      <c r="Q278">
        <v>20</v>
      </c>
    </row>
    <row r="279" spans="1:17" x14ac:dyDescent="0.3">
      <c r="A279" s="4">
        <v>278</v>
      </c>
      <c r="B279" s="5">
        <v>40556</v>
      </c>
      <c r="C279" s="8" t="str">
        <f t="shared" si="13"/>
        <v>Thu</v>
      </c>
      <c r="D279" s="4">
        <v>0</v>
      </c>
      <c r="E279" s="4" t="b">
        <v>0</v>
      </c>
      <c r="F279" s="21">
        <v>4</v>
      </c>
      <c r="G279" s="4">
        <v>1</v>
      </c>
      <c r="H279" s="4" t="str">
        <f>_xlfn.IFS(Table1[[#This Row],[weathersit]]=1,"clear",Table1[[#This Row],[weathersit]]=2,"cloudy/mist",Table1[[#This Row],[weathersit]]=3,"light rain",Table1[[#This Row],[weathersit]]=4,"heavy rain")</f>
        <v>clear</v>
      </c>
      <c r="I279" s="4">
        <v>0.14000000000000001</v>
      </c>
      <c r="J279" s="4" t="str">
        <f t="shared" si="14"/>
        <v>cold</v>
      </c>
      <c r="K279">
        <v>0.1212</v>
      </c>
      <c r="L279">
        <v>0.59</v>
      </c>
      <c r="M279" t="str">
        <f t="shared" si="12"/>
        <v>moderate</v>
      </c>
      <c r="N279">
        <v>0.28360000000000002</v>
      </c>
      <c r="O279">
        <v>1</v>
      </c>
      <c r="P279">
        <v>6</v>
      </c>
      <c r="Q279">
        <v>7</v>
      </c>
    </row>
    <row r="280" spans="1:17" x14ac:dyDescent="0.3">
      <c r="A280" s="4">
        <v>279</v>
      </c>
      <c r="B280" s="5">
        <v>40556</v>
      </c>
      <c r="C280" s="8" t="str">
        <f t="shared" si="13"/>
        <v>Thu</v>
      </c>
      <c r="D280" s="4">
        <v>1</v>
      </c>
      <c r="E280" s="4" t="b">
        <v>0</v>
      </c>
      <c r="F280" s="21">
        <v>4</v>
      </c>
      <c r="G280" s="4">
        <v>1</v>
      </c>
      <c r="H280" s="4" t="str">
        <f>_xlfn.IFS(Table1[[#This Row],[weathersit]]=1,"clear",Table1[[#This Row],[weathersit]]=2,"cloudy/mist",Table1[[#This Row],[weathersit]]=3,"light rain",Table1[[#This Row],[weathersit]]=4,"heavy rain")</f>
        <v>clear</v>
      </c>
      <c r="I280" s="4">
        <v>0.14000000000000001</v>
      </c>
      <c r="J280" s="4" t="str">
        <f t="shared" si="14"/>
        <v>cold</v>
      </c>
      <c r="K280">
        <v>0.1212</v>
      </c>
      <c r="L280">
        <v>0.5</v>
      </c>
      <c r="M280" t="str">
        <f t="shared" si="12"/>
        <v>moderate</v>
      </c>
      <c r="N280">
        <v>0.28360000000000002</v>
      </c>
      <c r="O280">
        <v>0</v>
      </c>
      <c r="P280">
        <v>2</v>
      </c>
      <c r="Q280">
        <v>2</v>
      </c>
    </row>
    <row r="281" spans="1:17" x14ac:dyDescent="0.3">
      <c r="A281" s="4">
        <v>280</v>
      </c>
      <c r="B281" s="5">
        <v>40556</v>
      </c>
      <c r="C281" s="8" t="str">
        <f t="shared" si="13"/>
        <v>Thu</v>
      </c>
      <c r="D281" s="4">
        <v>2</v>
      </c>
      <c r="E281" s="4" t="b">
        <v>0</v>
      </c>
      <c r="F281" s="21">
        <v>4</v>
      </c>
      <c r="G281" s="4">
        <v>1</v>
      </c>
      <c r="H281" s="4" t="str">
        <f>_xlfn.IFS(Table1[[#This Row],[weathersit]]=1,"clear",Table1[[#This Row],[weathersit]]=2,"cloudy/mist",Table1[[#This Row],[weathersit]]=3,"light rain",Table1[[#This Row],[weathersit]]=4,"heavy rain")</f>
        <v>clear</v>
      </c>
      <c r="I281" s="4">
        <v>0.14000000000000001</v>
      </c>
      <c r="J281" s="4" t="str">
        <f t="shared" si="14"/>
        <v>cold</v>
      </c>
      <c r="K281">
        <v>0.1212</v>
      </c>
      <c r="L281">
        <v>0.5</v>
      </c>
      <c r="M281" t="str">
        <f t="shared" si="12"/>
        <v>moderate</v>
      </c>
      <c r="N281">
        <v>0.35820000000000002</v>
      </c>
      <c r="O281">
        <v>0</v>
      </c>
      <c r="P281">
        <v>2</v>
      </c>
      <c r="Q281">
        <v>2</v>
      </c>
    </row>
    <row r="282" spans="1:17" x14ac:dyDescent="0.3">
      <c r="A282" s="4">
        <v>281</v>
      </c>
      <c r="B282" s="5">
        <v>40556</v>
      </c>
      <c r="C282" s="8" t="str">
        <f t="shared" si="13"/>
        <v>Thu</v>
      </c>
      <c r="D282" s="4">
        <v>3</v>
      </c>
      <c r="E282" s="4" t="b">
        <v>0</v>
      </c>
      <c r="F282" s="21">
        <v>4</v>
      </c>
      <c r="G282" s="4">
        <v>1</v>
      </c>
      <c r="H282" s="4" t="str">
        <f>_xlfn.IFS(Table1[[#This Row],[weathersit]]=1,"clear",Table1[[#This Row],[weathersit]]=2,"cloudy/mist",Table1[[#This Row],[weathersit]]=3,"light rain",Table1[[#This Row],[weathersit]]=4,"heavy rain")</f>
        <v>clear</v>
      </c>
      <c r="I282" s="4">
        <v>0.14000000000000001</v>
      </c>
      <c r="J282" s="4" t="str">
        <f t="shared" si="14"/>
        <v>cold</v>
      </c>
      <c r="K282">
        <v>0.1212</v>
      </c>
      <c r="L282">
        <v>0.5</v>
      </c>
      <c r="M282" t="str">
        <f t="shared" si="12"/>
        <v>moderate</v>
      </c>
      <c r="N282">
        <v>0.32840000000000003</v>
      </c>
      <c r="O282">
        <v>0</v>
      </c>
      <c r="P282">
        <v>3</v>
      </c>
      <c r="Q282">
        <v>3</v>
      </c>
    </row>
    <row r="283" spans="1:17" x14ac:dyDescent="0.3">
      <c r="A283" s="4">
        <v>282</v>
      </c>
      <c r="B283" s="5">
        <v>40556</v>
      </c>
      <c r="C283" s="8" t="str">
        <f t="shared" si="13"/>
        <v>Thu</v>
      </c>
      <c r="D283" s="4">
        <v>4</v>
      </c>
      <c r="E283" s="4" t="b">
        <v>0</v>
      </c>
      <c r="F283" s="21">
        <v>4</v>
      </c>
      <c r="G283" s="4">
        <v>1</v>
      </c>
      <c r="H283" s="4" t="str">
        <f>_xlfn.IFS(Table1[[#This Row],[weathersit]]=1,"clear",Table1[[#This Row],[weathersit]]=2,"cloudy/mist",Table1[[#This Row],[weathersit]]=3,"light rain",Table1[[#This Row],[weathersit]]=4,"heavy rain")</f>
        <v>clear</v>
      </c>
      <c r="I283" s="4">
        <v>0.14000000000000001</v>
      </c>
      <c r="J283" s="4" t="str">
        <f t="shared" si="14"/>
        <v>cold</v>
      </c>
      <c r="K283">
        <v>0.1212</v>
      </c>
      <c r="L283">
        <v>0.5</v>
      </c>
      <c r="M283" t="str">
        <f t="shared" si="12"/>
        <v>moderate</v>
      </c>
      <c r="N283">
        <v>0.25369999999999998</v>
      </c>
      <c r="O283">
        <v>0</v>
      </c>
      <c r="P283">
        <v>4</v>
      </c>
      <c r="Q283">
        <v>4</v>
      </c>
    </row>
    <row r="284" spans="1:17" x14ac:dyDescent="0.3">
      <c r="A284" s="4">
        <v>283</v>
      </c>
      <c r="B284" s="5">
        <v>40556</v>
      </c>
      <c r="C284" s="8" t="str">
        <f t="shared" si="13"/>
        <v>Thu</v>
      </c>
      <c r="D284" s="4">
        <v>5</v>
      </c>
      <c r="E284" s="4" t="b">
        <v>0</v>
      </c>
      <c r="F284" s="21">
        <v>4</v>
      </c>
      <c r="G284" s="4">
        <v>1</v>
      </c>
      <c r="H284" s="4" t="str">
        <f>_xlfn.IFS(Table1[[#This Row],[weathersit]]=1,"clear",Table1[[#This Row],[weathersit]]=2,"cloudy/mist",Table1[[#This Row],[weathersit]]=3,"light rain",Table1[[#This Row],[weathersit]]=4,"heavy rain")</f>
        <v>clear</v>
      </c>
      <c r="I284" s="4">
        <v>0.14000000000000001</v>
      </c>
      <c r="J284" s="4" t="str">
        <f t="shared" si="14"/>
        <v>cold</v>
      </c>
      <c r="K284">
        <v>0.1212</v>
      </c>
      <c r="L284">
        <v>0.5</v>
      </c>
      <c r="M284" t="str">
        <f t="shared" si="12"/>
        <v>moderate</v>
      </c>
      <c r="N284">
        <v>0.29849999999999999</v>
      </c>
      <c r="O284">
        <v>0</v>
      </c>
      <c r="P284">
        <v>3</v>
      </c>
      <c r="Q284">
        <v>3</v>
      </c>
    </row>
    <row r="285" spans="1:17" x14ac:dyDescent="0.3">
      <c r="A285" s="4">
        <v>284</v>
      </c>
      <c r="B285" s="5">
        <v>40556</v>
      </c>
      <c r="C285" s="8" t="str">
        <f t="shared" si="13"/>
        <v>Thu</v>
      </c>
      <c r="D285" s="4">
        <v>6</v>
      </c>
      <c r="E285" s="4" t="b">
        <v>0</v>
      </c>
      <c r="F285" s="21">
        <v>4</v>
      </c>
      <c r="G285" s="4">
        <v>1</v>
      </c>
      <c r="H285" s="4" t="str">
        <f>_xlfn.IFS(Table1[[#This Row],[weathersit]]=1,"clear",Table1[[#This Row],[weathersit]]=2,"cloudy/mist",Table1[[#This Row],[weathersit]]=3,"light rain",Table1[[#This Row],[weathersit]]=4,"heavy rain")</f>
        <v>clear</v>
      </c>
      <c r="I285" s="4">
        <v>0.12</v>
      </c>
      <c r="J285" s="4" t="str">
        <f t="shared" si="14"/>
        <v>cold</v>
      </c>
      <c r="K285">
        <v>0.1515</v>
      </c>
      <c r="L285">
        <v>0.54</v>
      </c>
      <c r="M285" t="str">
        <f t="shared" si="12"/>
        <v>moderate</v>
      </c>
      <c r="N285">
        <v>0.1343</v>
      </c>
      <c r="O285">
        <v>0</v>
      </c>
      <c r="P285">
        <v>28</v>
      </c>
      <c r="Q285">
        <v>28</v>
      </c>
    </row>
    <row r="286" spans="1:17" x14ac:dyDescent="0.3">
      <c r="A286" s="4">
        <v>285</v>
      </c>
      <c r="B286" s="5">
        <v>40556</v>
      </c>
      <c r="C286" s="8" t="str">
        <f t="shared" si="13"/>
        <v>Thu</v>
      </c>
      <c r="D286" s="4">
        <v>7</v>
      </c>
      <c r="E286" s="4" t="b">
        <v>0</v>
      </c>
      <c r="F286" s="21">
        <v>4</v>
      </c>
      <c r="G286" s="4">
        <v>1</v>
      </c>
      <c r="H286" s="4" t="str">
        <f>_xlfn.IFS(Table1[[#This Row],[weathersit]]=1,"clear",Table1[[#This Row],[weathersit]]=2,"cloudy/mist",Table1[[#This Row],[weathersit]]=3,"light rain",Table1[[#This Row],[weathersit]]=4,"heavy rain")</f>
        <v>clear</v>
      </c>
      <c r="I286" s="4">
        <v>0.12</v>
      </c>
      <c r="J286" s="4" t="str">
        <f t="shared" si="14"/>
        <v>cold</v>
      </c>
      <c r="K286">
        <v>0.1515</v>
      </c>
      <c r="L286">
        <v>0.54</v>
      </c>
      <c r="M286" t="str">
        <f t="shared" si="12"/>
        <v>moderate</v>
      </c>
      <c r="N286">
        <v>0.1343</v>
      </c>
      <c r="O286">
        <v>0</v>
      </c>
      <c r="P286">
        <v>72</v>
      </c>
      <c r="Q286">
        <v>72</v>
      </c>
    </row>
    <row r="287" spans="1:17" x14ac:dyDescent="0.3">
      <c r="A287" s="4">
        <v>286</v>
      </c>
      <c r="B287" s="5">
        <v>40556</v>
      </c>
      <c r="C287" s="8" t="str">
        <f t="shared" si="13"/>
        <v>Thu</v>
      </c>
      <c r="D287" s="4">
        <v>8</v>
      </c>
      <c r="E287" s="4" t="b">
        <v>0</v>
      </c>
      <c r="F287" s="21">
        <v>4</v>
      </c>
      <c r="G287" s="4">
        <v>1</v>
      </c>
      <c r="H287" s="4" t="str">
        <f>_xlfn.IFS(Table1[[#This Row],[weathersit]]=1,"clear",Table1[[#This Row],[weathersit]]=2,"cloudy/mist",Table1[[#This Row],[weathersit]]=3,"light rain",Table1[[#This Row],[weathersit]]=4,"heavy rain")</f>
        <v>clear</v>
      </c>
      <c r="I287" s="4">
        <v>0.14000000000000001</v>
      </c>
      <c r="J287" s="4" t="str">
        <f t="shared" si="14"/>
        <v>cold</v>
      </c>
      <c r="K287">
        <v>0.13639999999999999</v>
      </c>
      <c r="L287">
        <v>0.5</v>
      </c>
      <c r="M287" t="str">
        <f t="shared" si="12"/>
        <v>moderate</v>
      </c>
      <c r="N287">
        <v>0.19400000000000001</v>
      </c>
      <c r="O287">
        <v>5</v>
      </c>
      <c r="P287">
        <v>197</v>
      </c>
      <c r="Q287">
        <v>202</v>
      </c>
    </row>
    <row r="288" spans="1:17" x14ac:dyDescent="0.3">
      <c r="A288" s="4">
        <v>287</v>
      </c>
      <c r="B288" s="5">
        <v>40556</v>
      </c>
      <c r="C288" s="8" t="str">
        <f t="shared" si="13"/>
        <v>Thu</v>
      </c>
      <c r="D288" s="4">
        <v>9</v>
      </c>
      <c r="E288" s="4" t="b">
        <v>0</v>
      </c>
      <c r="F288" s="21">
        <v>4</v>
      </c>
      <c r="G288" s="4">
        <v>1</v>
      </c>
      <c r="H288" s="4" t="str">
        <f>_xlfn.IFS(Table1[[#This Row],[weathersit]]=1,"clear",Table1[[#This Row],[weathersit]]=2,"cloudy/mist",Table1[[#This Row],[weathersit]]=3,"light rain",Table1[[#This Row],[weathersit]]=4,"heavy rain")</f>
        <v>clear</v>
      </c>
      <c r="I288" s="4">
        <v>0.14000000000000001</v>
      </c>
      <c r="J288" s="4" t="str">
        <f t="shared" si="14"/>
        <v>cold</v>
      </c>
      <c r="K288">
        <v>0.1212</v>
      </c>
      <c r="L288">
        <v>0.5</v>
      </c>
      <c r="M288" t="str">
        <f t="shared" si="12"/>
        <v>moderate</v>
      </c>
      <c r="N288">
        <v>0.32840000000000003</v>
      </c>
      <c r="O288">
        <v>2</v>
      </c>
      <c r="P288">
        <v>137</v>
      </c>
      <c r="Q288">
        <v>139</v>
      </c>
    </row>
    <row r="289" spans="1:17" x14ac:dyDescent="0.3">
      <c r="A289" s="4">
        <v>288</v>
      </c>
      <c r="B289" s="5">
        <v>40556</v>
      </c>
      <c r="C289" s="8" t="str">
        <f t="shared" si="13"/>
        <v>Thu</v>
      </c>
      <c r="D289" s="4">
        <v>10</v>
      </c>
      <c r="E289" s="4" t="b">
        <v>0</v>
      </c>
      <c r="F289" s="21">
        <v>4</v>
      </c>
      <c r="G289" s="4">
        <v>2</v>
      </c>
      <c r="H28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89" s="4">
        <v>0.16</v>
      </c>
      <c r="J289" s="4" t="str">
        <f t="shared" si="14"/>
        <v>cold</v>
      </c>
      <c r="K289">
        <v>0.13639999999999999</v>
      </c>
      <c r="L289">
        <v>0.5</v>
      </c>
      <c r="M289" t="str">
        <f t="shared" si="12"/>
        <v>moderate</v>
      </c>
      <c r="N289">
        <v>0.35820000000000002</v>
      </c>
      <c r="O289">
        <v>2</v>
      </c>
      <c r="P289">
        <v>36</v>
      </c>
      <c r="Q289">
        <v>38</v>
      </c>
    </row>
    <row r="290" spans="1:17" x14ac:dyDescent="0.3">
      <c r="A290" s="4">
        <v>289</v>
      </c>
      <c r="B290" s="5">
        <v>40556</v>
      </c>
      <c r="C290" s="8" t="str">
        <f t="shared" si="13"/>
        <v>Thu</v>
      </c>
      <c r="D290" s="4">
        <v>11</v>
      </c>
      <c r="E290" s="4" t="b">
        <v>0</v>
      </c>
      <c r="F290" s="21">
        <v>4</v>
      </c>
      <c r="G290" s="4">
        <v>2</v>
      </c>
      <c r="H29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290" s="4">
        <v>0.2</v>
      </c>
      <c r="J290" s="4" t="str">
        <f t="shared" si="14"/>
        <v>moderate</v>
      </c>
      <c r="K290">
        <v>0.16669999999999999</v>
      </c>
      <c r="L290">
        <v>0.44</v>
      </c>
      <c r="M290" t="str">
        <f t="shared" si="12"/>
        <v>low</v>
      </c>
      <c r="N290">
        <v>0.44779999999999998</v>
      </c>
      <c r="O290">
        <v>4</v>
      </c>
      <c r="P290">
        <v>33</v>
      </c>
      <c r="Q290">
        <v>37</v>
      </c>
    </row>
    <row r="291" spans="1:17" x14ac:dyDescent="0.3">
      <c r="A291" s="4">
        <v>290</v>
      </c>
      <c r="B291" s="5">
        <v>40556</v>
      </c>
      <c r="C291" s="8" t="str">
        <f t="shared" si="13"/>
        <v>Thu</v>
      </c>
      <c r="D291" s="4">
        <v>12</v>
      </c>
      <c r="E291" s="4" t="b">
        <v>0</v>
      </c>
      <c r="F291" s="21">
        <v>4</v>
      </c>
      <c r="G291" s="4">
        <v>1</v>
      </c>
      <c r="H291" s="4" t="str">
        <f>_xlfn.IFS(Table1[[#This Row],[weathersit]]=1,"clear",Table1[[#This Row],[weathersit]]=2,"cloudy/mist",Table1[[#This Row],[weathersit]]=3,"light rain",Table1[[#This Row],[weathersit]]=4,"heavy rain")</f>
        <v>clear</v>
      </c>
      <c r="I291" s="4">
        <v>0.2</v>
      </c>
      <c r="J291" s="4" t="str">
        <f t="shared" si="14"/>
        <v>moderate</v>
      </c>
      <c r="K291">
        <v>0.16669999999999999</v>
      </c>
      <c r="L291">
        <v>0.44</v>
      </c>
      <c r="M291" t="str">
        <f t="shared" si="12"/>
        <v>low</v>
      </c>
      <c r="N291">
        <v>0.41789999999999999</v>
      </c>
      <c r="O291">
        <v>3</v>
      </c>
      <c r="P291">
        <v>49</v>
      </c>
      <c r="Q291">
        <v>52</v>
      </c>
    </row>
    <row r="292" spans="1:17" x14ac:dyDescent="0.3">
      <c r="A292" s="4">
        <v>291</v>
      </c>
      <c r="B292" s="5">
        <v>40556</v>
      </c>
      <c r="C292" s="8" t="str">
        <f t="shared" si="13"/>
        <v>Thu</v>
      </c>
      <c r="D292" s="4">
        <v>13</v>
      </c>
      <c r="E292" s="4" t="b">
        <v>0</v>
      </c>
      <c r="F292" s="21">
        <v>4</v>
      </c>
      <c r="G292" s="4">
        <v>1</v>
      </c>
      <c r="H292" s="4" t="str">
        <f>_xlfn.IFS(Table1[[#This Row],[weathersit]]=1,"clear",Table1[[#This Row],[weathersit]]=2,"cloudy/mist",Table1[[#This Row],[weathersit]]=3,"light rain",Table1[[#This Row],[weathersit]]=4,"heavy rain")</f>
        <v>clear</v>
      </c>
      <c r="I292" s="4">
        <v>0.22</v>
      </c>
      <c r="J292" s="4" t="str">
        <f t="shared" si="14"/>
        <v>moderate</v>
      </c>
      <c r="K292">
        <v>0.19700000000000001</v>
      </c>
      <c r="L292">
        <v>0.41</v>
      </c>
      <c r="M292" t="str">
        <f t="shared" si="12"/>
        <v>low</v>
      </c>
      <c r="N292">
        <v>0.44779999999999998</v>
      </c>
      <c r="O292">
        <v>2</v>
      </c>
      <c r="P292">
        <v>81</v>
      </c>
      <c r="Q292">
        <v>83</v>
      </c>
    </row>
    <row r="293" spans="1:17" x14ac:dyDescent="0.3">
      <c r="A293" s="4">
        <v>292</v>
      </c>
      <c r="B293" s="5">
        <v>40556</v>
      </c>
      <c r="C293" s="8" t="str">
        <f t="shared" si="13"/>
        <v>Thu</v>
      </c>
      <c r="D293" s="4">
        <v>14</v>
      </c>
      <c r="E293" s="4" t="b">
        <v>0</v>
      </c>
      <c r="F293" s="21">
        <v>4</v>
      </c>
      <c r="G293" s="4">
        <v>1</v>
      </c>
      <c r="H293" s="4" t="str">
        <f>_xlfn.IFS(Table1[[#This Row],[weathersit]]=1,"clear",Table1[[#This Row],[weathersit]]=2,"cloudy/mist",Table1[[#This Row],[weathersit]]=3,"light rain",Table1[[#This Row],[weathersit]]=4,"heavy rain")</f>
        <v>clear</v>
      </c>
      <c r="I293" s="4">
        <v>0.22</v>
      </c>
      <c r="J293" s="4" t="str">
        <f t="shared" si="14"/>
        <v>moderate</v>
      </c>
      <c r="K293">
        <v>0.19700000000000001</v>
      </c>
      <c r="L293">
        <v>0.41</v>
      </c>
      <c r="M293" t="str">
        <f t="shared" si="12"/>
        <v>low</v>
      </c>
      <c r="N293">
        <v>0.3881</v>
      </c>
      <c r="O293">
        <v>3</v>
      </c>
      <c r="P293">
        <v>39</v>
      </c>
      <c r="Q293">
        <v>42</v>
      </c>
    </row>
    <row r="294" spans="1:17" x14ac:dyDescent="0.3">
      <c r="A294" s="4">
        <v>293</v>
      </c>
      <c r="B294" s="5">
        <v>40556</v>
      </c>
      <c r="C294" s="8" t="str">
        <f t="shared" si="13"/>
        <v>Thu</v>
      </c>
      <c r="D294" s="4">
        <v>15</v>
      </c>
      <c r="E294" s="4" t="b">
        <v>0</v>
      </c>
      <c r="F294" s="21">
        <v>4</v>
      </c>
      <c r="G294" s="4">
        <v>1</v>
      </c>
      <c r="H294" s="4" t="str">
        <f>_xlfn.IFS(Table1[[#This Row],[weathersit]]=1,"clear",Table1[[#This Row],[weathersit]]=2,"cloudy/mist",Table1[[#This Row],[weathersit]]=3,"light rain",Table1[[#This Row],[weathersit]]=4,"heavy rain")</f>
        <v>clear</v>
      </c>
      <c r="I294" s="4">
        <v>0.24</v>
      </c>
      <c r="J294" s="4" t="str">
        <f t="shared" si="14"/>
        <v>hot</v>
      </c>
      <c r="K294">
        <v>0.21210000000000001</v>
      </c>
      <c r="L294">
        <v>0.38</v>
      </c>
      <c r="M294" t="str">
        <f t="shared" si="12"/>
        <v>low</v>
      </c>
      <c r="N294">
        <v>0.29849999999999999</v>
      </c>
      <c r="O294">
        <v>5</v>
      </c>
      <c r="P294">
        <v>55</v>
      </c>
      <c r="Q294">
        <v>60</v>
      </c>
    </row>
    <row r="295" spans="1:17" x14ac:dyDescent="0.3">
      <c r="A295" s="4">
        <v>294</v>
      </c>
      <c r="B295" s="5">
        <v>40556</v>
      </c>
      <c r="C295" s="8" t="str">
        <f t="shared" si="13"/>
        <v>Thu</v>
      </c>
      <c r="D295" s="4">
        <v>16</v>
      </c>
      <c r="E295" s="4" t="b">
        <v>0</v>
      </c>
      <c r="F295" s="21">
        <v>4</v>
      </c>
      <c r="G295" s="4">
        <v>1</v>
      </c>
      <c r="H295" s="4" t="str">
        <f>_xlfn.IFS(Table1[[#This Row],[weathersit]]=1,"clear",Table1[[#This Row],[weathersit]]=2,"cloudy/mist",Table1[[#This Row],[weathersit]]=3,"light rain",Table1[[#This Row],[weathersit]]=4,"heavy rain")</f>
        <v>clear</v>
      </c>
      <c r="I295" s="4">
        <v>0.24</v>
      </c>
      <c r="J295" s="4" t="str">
        <f t="shared" si="14"/>
        <v>hot</v>
      </c>
      <c r="K295">
        <v>0.21210000000000001</v>
      </c>
      <c r="L295">
        <v>0.38</v>
      </c>
      <c r="M295" t="str">
        <f t="shared" si="12"/>
        <v>low</v>
      </c>
      <c r="N295">
        <v>0.35820000000000002</v>
      </c>
      <c r="O295">
        <v>2</v>
      </c>
      <c r="P295">
        <v>76</v>
      </c>
      <c r="Q295">
        <v>78</v>
      </c>
    </row>
    <row r="296" spans="1:17" x14ac:dyDescent="0.3">
      <c r="A296" s="4">
        <v>295</v>
      </c>
      <c r="B296" s="5">
        <v>40556</v>
      </c>
      <c r="C296" s="8" t="str">
        <f t="shared" si="13"/>
        <v>Thu</v>
      </c>
      <c r="D296" s="4">
        <v>17</v>
      </c>
      <c r="E296" s="4" t="b">
        <v>0</v>
      </c>
      <c r="F296" s="21">
        <v>4</v>
      </c>
      <c r="G296" s="4">
        <v>1</v>
      </c>
      <c r="H296" s="4" t="str">
        <f>_xlfn.IFS(Table1[[#This Row],[weathersit]]=1,"clear",Table1[[#This Row],[weathersit]]=2,"cloudy/mist",Table1[[#This Row],[weathersit]]=3,"light rain",Table1[[#This Row],[weathersit]]=4,"heavy rain")</f>
        <v>clear</v>
      </c>
      <c r="I296" s="4">
        <v>0.2</v>
      </c>
      <c r="J296" s="4" t="str">
        <f t="shared" si="14"/>
        <v>moderate</v>
      </c>
      <c r="K296">
        <v>0.18179999999999999</v>
      </c>
      <c r="L296">
        <v>0.4</v>
      </c>
      <c r="M296" t="str">
        <f t="shared" si="12"/>
        <v>low</v>
      </c>
      <c r="N296">
        <v>0.28360000000000002</v>
      </c>
      <c r="O296">
        <v>4</v>
      </c>
      <c r="P296">
        <v>158</v>
      </c>
      <c r="Q296">
        <v>162</v>
      </c>
    </row>
    <row r="297" spans="1:17" x14ac:dyDescent="0.3">
      <c r="A297" s="4">
        <v>296</v>
      </c>
      <c r="B297" s="5">
        <v>40556</v>
      </c>
      <c r="C297" s="8" t="str">
        <f t="shared" si="13"/>
        <v>Thu</v>
      </c>
      <c r="D297" s="4">
        <v>18</v>
      </c>
      <c r="E297" s="4" t="b">
        <v>0</v>
      </c>
      <c r="F297" s="21">
        <v>4</v>
      </c>
      <c r="G297" s="4">
        <v>1</v>
      </c>
      <c r="H297" s="4" t="str">
        <f>_xlfn.IFS(Table1[[#This Row],[weathersit]]=1,"clear",Table1[[#This Row],[weathersit]]=2,"cloudy/mist",Table1[[#This Row],[weathersit]]=3,"light rain",Table1[[#This Row],[weathersit]]=4,"heavy rain")</f>
        <v>clear</v>
      </c>
      <c r="I297" s="4">
        <v>0.2</v>
      </c>
      <c r="J297" s="4" t="str">
        <f t="shared" si="14"/>
        <v>moderate</v>
      </c>
      <c r="K297">
        <v>0.18179999999999999</v>
      </c>
      <c r="L297">
        <v>0.4</v>
      </c>
      <c r="M297" t="str">
        <f t="shared" si="12"/>
        <v>low</v>
      </c>
      <c r="N297">
        <v>0.32840000000000003</v>
      </c>
      <c r="O297">
        <v>3</v>
      </c>
      <c r="P297">
        <v>141</v>
      </c>
      <c r="Q297">
        <v>144</v>
      </c>
    </row>
    <row r="298" spans="1:17" x14ac:dyDescent="0.3">
      <c r="A298" s="4">
        <v>297</v>
      </c>
      <c r="B298" s="5">
        <v>40556</v>
      </c>
      <c r="C298" s="8" t="str">
        <f t="shared" si="13"/>
        <v>Thu</v>
      </c>
      <c r="D298" s="4">
        <v>19</v>
      </c>
      <c r="E298" s="4" t="b">
        <v>0</v>
      </c>
      <c r="F298" s="21">
        <v>4</v>
      </c>
      <c r="G298" s="4">
        <v>1</v>
      </c>
      <c r="H298" s="4" t="str">
        <f>_xlfn.IFS(Table1[[#This Row],[weathersit]]=1,"clear",Table1[[#This Row],[weathersit]]=2,"cloudy/mist",Table1[[#This Row],[weathersit]]=3,"light rain",Table1[[#This Row],[weathersit]]=4,"heavy rain")</f>
        <v>clear</v>
      </c>
      <c r="I298" s="4">
        <v>0.16</v>
      </c>
      <c r="J298" s="4" t="str">
        <f t="shared" si="14"/>
        <v>cold</v>
      </c>
      <c r="K298">
        <v>0.1515</v>
      </c>
      <c r="L298">
        <v>0.47</v>
      </c>
      <c r="M298" t="str">
        <f t="shared" si="12"/>
        <v>moderate</v>
      </c>
      <c r="N298">
        <v>0.25369999999999998</v>
      </c>
      <c r="O298">
        <v>1</v>
      </c>
      <c r="P298">
        <v>98</v>
      </c>
      <c r="Q298">
        <v>99</v>
      </c>
    </row>
    <row r="299" spans="1:17" x14ac:dyDescent="0.3">
      <c r="A299" s="4">
        <v>298</v>
      </c>
      <c r="B299" s="5">
        <v>40556</v>
      </c>
      <c r="C299" s="8" t="str">
        <f t="shared" si="13"/>
        <v>Thu</v>
      </c>
      <c r="D299" s="4">
        <v>20</v>
      </c>
      <c r="E299" s="4" t="b">
        <v>0</v>
      </c>
      <c r="F299" s="21">
        <v>4</v>
      </c>
      <c r="G299" s="4">
        <v>1</v>
      </c>
      <c r="H299" s="4" t="str">
        <f>_xlfn.IFS(Table1[[#This Row],[weathersit]]=1,"clear",Table1[[#This Row],[weathersit]]=2,"cloudy/mist",Table1[[#This Row],[weathersit]]=3,"light rain",Table1[[#This Row],[weathersit]]=4,"heavy rain")</f>
        <v>clear</v>
      </c>
      <c r="I299" s="4">
        <v>0.16</v>
      </c>
      <c r="J299" s="4" t="str">
        <f t="shared" si="14"/>
        <v>cold</v>
      </c>
      <c r="K299">
        <v>0.1515</v>
      </c>
      <c r="L299">
        <v>0.47</v>
      </c>
      <c r="M299" t="str">
        <f t="shared" si="12"/>
        <v>moderate</v>
      </c>
      <c r="N299">
        <v>0.22389999999999999</v>
      </c>
      <c r="O299">
        <v>0</v>
      </c>
      <c r="P299">
        <v>64</v>
      </c>
      <c r="Q299">
        <v>64</v>
      </c>
    </row>
    <row r="300" spans="1:17" x14ac:dyDescent="0.3">
      <c r="A300" s="4">
        <v>299</v>
      </c>
      <c r="B300" s="5">
        <v>40556</v>
      </c>
      <c r="C300" s="8" t="str">
        <f t="shared" si="13"/>
        <v>Thu</v>
      </c>
      <c r="D300" s="4">
        <v>21</v>
      </c>
      <c r="E300" s="4" t="b">
        <v>0</v>
      </c>
      <c r="F300" s="21">
        <v>4</v>
      </c>
      <c r="G300" s="4">
        <v>1</v>
      </c>
      <c r="H300" s="4" t="str">
        <f>_xlfn.IFS(Table1[[#This Row],[weathersit]]=1,"clear",Table1[[#This Row],[weathersit]]=2,"cloudy/mist",Table1[[#This Row],[weathersit]]=3,"light rain",Table1[[#This Row],[weathersit]]=4,"heavy rain")</f>
        <v>clear</v>
      </c>
      <c r="I300" s="4">
        <v>0.14000000000000001</v>
      </c>
      <c r="J300" s="4" t="str">
        <f t="shared" si="14"/>
        <v>cold</v>
      </c>
      <c r="K300">
        <v>0.1212</v>
      </c>
      <c r="L300">
        <v>0.46</v>
      </c>
      <c r="M300" t="str">
        <f t="shared" si="12"/>
        <v>moderate</v>
      </c>
      <c r="N300">
        <v>0.29849999999999999</v>
      </c>
      <c r="O300">
        <v>0</v>
      </c>
      <c r="P300">
        <v>40</v>
      </c>
      <c r="Q300">
        <v>40</v>
      </c>
    </row>
    <row r="301" spans="1:17" x14ac:dyDescent="0.3">
      <c r="A301" s="4">
        <v>300</v>
      </c>
      <c r="B301" s="5">
        <v>40556</v>
      </c>
      <c r="C301" s="8" t="str">
        <f t="shared" si="13"/>
        <v>Thu</v>
      </c>
      <c r="D301" s="4">
        <v>22</v>
      </c>
      <c r="E301" s="4" t="b">
        <v>0</v>
      </c>
      <c r="F301" s="21">
        <v>4</v>
      </c>
      <c r="G301" s="4">
        <v>1</v>
      </c>
      <c r="H301" s="4" t="str">
        <f>_xlfn.IFS(Table1[[#This Row],[weathersit]]=1,"clear",Table1[[#This Row],[weathersit]]=2,"cloudy/mist",Table1[[#This Row],[weathersit]]=3,"light rain",Table1[[#This Row],[weathersit]]=4,"heavy rain")</f>
        <v>clear</v>
      </c>
      <c r="I301" s="4">
        <v>0.14000000000000001</v>
      </c>
      <c r="J301" s="4" t="str">
        <f t="shared" si="14"/>
        <v>cold</v>
      </c>
      <c r="K301">
        <v>0.1212</v>
      </c>
      <c r="L301">
        <v>0.46</v>
      </c>
      <c r="M301" t="str">
        <f t="shared" si="12"/>
        <v>moderate</v>
      </c>
      <c r="N301">
        <v>0.32840000000000003</v>
      </c>
      <c r="O301">
        <v>0</v>
      </c>
      <c r="P301">
        <v>30</v>
      </c>
      <c r="Q301">
        <v>30</v>
      </c>
    </row>
    <row r="302" spans="1:17" x14ac:dyDescent="0.3">
      <c r="A302" s="4">
        <v>301</v>
      </c>
      <c r="B302" s="5">
        <v>40556</v>
      </c>
      <c r="C302" s="8" t="str">
        <f t="shared" si="13"/>
        <v>Thu</v>
      </c>
      <c r="D302" s="4">
        <v>23</v>
      </c>
      <c r="E302" s="4" t="b">
        <v>0</v>
      </c>
      <c r="F302" s="21">
        <v>4</v>
      </c>
      <c r="G302" s="4">
        <v>1</v>
      </c>
      <c r="H302" s="4" t="str">
        <f>_xlfn.IFS(Table1[[#This Row],[weathersit]]=1,"clear",Table1[[#This Row],[weathersit]]=2,"cloudy/mist",Table1[[#This Row],[weathersit]]=3,"light rain",Table1[[#This Row],[weathersit]]=4,"heavy rain")</f>
        <v>clear</v>
      </c>
      <c r="I302" s="4">
        <v>0.12</v>
      </c>
      <c r="J302" s="4" t="str">
        <f t="shared" si="14"/>
        <v>cold</v>
      </c>
      <c r="K302">
        <v>0.13639999999999999</v>
      </c>
      <c r="L302">
        <v>0.5</v>
      </c>
      <c r="M302" t="str">
        <f t="shared" si="12"/>
        <v>moderate</v>
      </c>
      <c r="N302">
        <v>0.19400000000000001</v>
      </c>
      <c r="O302">
        <v>1</v>
      </c>
      <c r="P302">
        <v>14</v>
      </c>
      <c r="Q302">
        <v>15</v>
      </c>
    </row>
    <row r="303" spans="1:17" x14ac:dyDescent="0.3">
      <c r="A303" s="4">
        <v>302</v>
      </c>
      <c r="B303" s="5">
        <v>40557</v>
      </c>
      <c r="C303" s="8" t="str">
        <f t="shared" si="13"/>
        <v>Fri</v>
      </c>
      <c r="D303" s="4">
        <v>0</v>
      </c>
      <c r="E303" s="4" t="b">
        <v>0</v>
      </c>
      <c r="F303" s="21">
        <v>5</v>
      </c>
      <c r="G303" s="4">
        <v>1</v>
      </c>
      <c r="H303" s="4" t="str">
        <f>_xlfn.IFS(Table1[[#This Row],[weathersit]]=1,"clear",Table1[[#This Row],[weathersit]]=2,"cloudy/mist",Table1[[#This Row],[weathersit]]=3,"light rain",Table1[[#This Row],[weathersit]]=4,"heavy rain")</f>
        <v>clear</v>
      </c>
      <c r="I303" s="4">
        <v>0.12</v>
      </c>
      <c r="J303" s="4" t="str">
        <f t="shared" si="14"/>
        <v>cold</v>
      </c>
      <c r="K303">
        <v>0.13639999999999999</v>
      </c>
      <c r="L303">
        <v>0.5</v>
      </c>
      <c r="M303" t="str">
        <f t="shared" si="12"/>
        <v>moderate</v>
      </c>
      <c r="N303">
        <v>0.19400000000000001</v>
      </c>
      <c r="O303">
        <v>0</v>
      </c>
      <c r="P303">
        <v>14</v>
      </c>
      <c r="Q303">
        <v>14</v>
      </c>
    </row>
    <row r="304" spans="1:17" x14ac:dyDescent="0.3">
      <c r="A304" s="4">
        <v>303</v>
      </c>
      <c r="B304" s="5">
        <v>40557</v>
      </c>
      <c r="C304" s="8" t="str">
        <f t="shared" si="13"/>
        <v>Fri</v>
      </c>
      <c r="D304" s="4">
        <v>1</v>
      </c>
      <c r="E304" s="4" t="b">
        <v>0</v>
      </c>
      <c r="F304" s="21">
        <v>5</v>
      </c>
      <c r="G304" s="4">
        <v>1</v>
      </c>
      <c r="H304" s="4" t="str">
        <f>_xlfn.IFS(Table1[[#This Row],[weathersit]]=1,"clear",Table1[[#This Row],[weathersit]]=2,"cloudy/mist",Table1[[#This Row],[weathersit]]=3,"light rain",Table1[[#This Row],[weathersit]]=4,"heavy rain")</f>
        <v>clear</v>
      </c>
      <c r="I304" s="4">
        <v>0.1</v>
      </c>
      <c r="J304" s="4" t="str">
        <f t="shared" si="14"/>
        <v>cold</v>
      </c>
      <c r="K304">
        <v>0.1212</v>
      </c>
      <c r="L304">
        <v>0.54</v>
      </c>
      <c r="M304" t="str">
        <f t="shared" si="12"/>
        <v>moderate</v>
      </c>
      <c r="N304">
        <v>0.16420000000000001</v>
      </c>
      <c r="O304">
        <v>0</v>
      </c>
      <c r="P304">
        <v>5</v>
      </c>
      <c r="Q304">
        <v>5</v>
      </c>
    </row>
    <row r="305" spans="1:17" x14ac:dyDescent="0.3">
      <c r="A305" s="4">
        <v>304</v>
      </c>
      <c r="B305" s="5">
        <v>40557</v>
      </c>
      <c r="C305" s="8" t="str">
        <f t="shared" si="13"/>
        <v>Fri</v>
      </c>
      <c r="D305" s="4">
        <v>2</v>
      </c>
      <c r="E305" s="4" t="b">
        <v>0</v>
      </c>
      <c r="F305" s="21">
        <v>5</v>
      </c>
      <c r="G305" s="4">
        <v>1</v>
      </c>
      <c r="H305" s="4" t="str">
        <f>_xlfn.IFS(Table1[[#This Row],[weathersit]]=1,"clear",Table1[[#This Row],[weathersit]]=2,"cloudy/mist",Table1[[#This Row],[weathersit]]=3,"light rain",Table1[[#This Row],[weathersit]]=4,"heavy rain")</f>
        <v>clear</v>
      </c>
      <c r="I305" s="4">
        <v>0.1</v>
      </c>
      <c r="J305" s="4" t="str">
        <f t="shared" si="14"/>
        <v>cold</v>
      </c>
      <c r="K305">
        <v>0.1212</v>
      </c>
      <c r="L305">
        <v>0.54</v>
      </c>
      <c r="M305" t="str">
        <f t="shared" si="12"/>
        <v>moderate</v>
      </c>
      <c r="N305">
        <v>0.1343</v>
      </c>
      <c r="O305">
        <v>0</v>
      </c>
      <c r="P305">
        <v>1</v>
      </c>
      <c r="Q305">
        <v>1</v>
      </c>
    </row>
    <row r="306" spans="1:17" x14ac:dyDescent="0.3">
      <c r="A306" s="4">
        <v>305</v>
      </c>
      <c r="B306" s="5">
        <v>40557</v>
      </c>
      <c r="C306" s="8" t="str">
        <f t="shared" si="13"/>
        <v>Fri</v>
      </c>
      <c r="D306" s="4">
        <v>3</v>
      </c>
      <c r="E306" s="4" t="b">
        <v>0</v>
      </c>
      <c r="F306" s="21">
        <v>5</v>
      </c>
      <c r="G306" s="4">
        <v>1</v>
      </c>
      <c r="H306" s="4" t="str">
        <f>_xlfn.IFS(Table1[[#This Row],[weathersit]]=1,"clear",Table1[[#This Row],[weathersit]]=2,"cloudy/mist",Table1[[#This Row],[weathersit]]=3,"light rain",Table1[[#This Row],[weathersit]]=4,"heavy rain")</f>
        <v>clear</v>
      </c>
      <c r="I306" s="4">
        <v>0.1</v>
      </c>
      <c r="J306" s="4" t="str">
        <f t="shared" si="14"/>
        <v>cold</v>
      </c>
      <c r="K306">
        <v>0.13639999999999999</v>
      </c>
      <c r="L306">
        <v>0.54</v>
      </c>
      <c r="M306" t="str">
        <f t="shared" si="12"/>
        <v>moderate</v>
      </c>
      <c r="N306">
        <v>0.1045</v>
      </c>
      <c r="O306">
        <v>0</v>
      </c>
      <c r="P306">
        <v>1</v>
      </c>
      <c r="Q306">
        <v>1</v>
      </c>
    </row>
    <row r="307" spans="1:17" x14ac:dyDescent="0.3">
      <c r="A307" s="4">
        <v>306</v>
      </c>
      <c r="B307" s="5">
        <v>40557</v>
      </c>
      <c r="C307" s="8" t="str">
        <f t="shared" si="13"/>
        <v>Fri</v>
      </c>
      <c r="D307" s="4">
        <v>5</v>
      </c>
      <c r="E307" s="4" t="b">
        <v>0</v>
      </c>
      <c r="F307" s="21">
        <v>5</v>
      </c>
      <c r="G307" s="4">
        <v>1</v>
      </c>
      <c r="H307" s="4" t="str">
        <f>_xlfn.IFS(Table1[[#This Row],[weathersit]]=1,"clear",Table1[[#This Row],[weathersit]]=2,"cloudy/mist",Table1[[#This Row],[weathersit]]=3,"light rain",Table1[[#This Row],[weathersit]]=4,"heavy rain")</f>
        <v>clear</v>
      </c>
      <c r="I307" s="4">
        <v>0.1</v>
      </c>
      <c r="J307" s="4" t="str">
        <f t="shared" si="14"/>
        <v>cold</v>
      </c>
      <c r="K307">
        <v>0.13639999999999999</v>
      </c>
      <c r="L307">
        <v>0.54</v>
      </c>
      <c r="M307" t="str">
        <f t="shared" si="12"/>
        <v>moderate</v>
      </c>
      <c r="N307">
        <v>8.9599999999999999E-2</v>
      </c>
      <c r="O307">
        <v>0</v>
      </c>
      <c r="P307">
        <v>8</v>
      </c>
      <c r="Q307">
        <v>8</v>
      </c>
    </row>
    <row r="308" spans="1:17" x14ac:dyDescent="0.3">
      <c r="A308" s="4">
        <v>307</v>
      </c>
      <c r="B308" s="5">
        <v>40557</v>
      </c>
      <c r="C308" s="8" t="str">
        <f t="shared" si="13"/>
        <v>Fri</v>
      </c>
      <c r="D308" s="4">
        <v>6</v>
      </c>
      <c r="E308" s="4" t="b">
        <v>0</v>
      </c>
      <c r="F308" s="21">
        <v>5</v>
      </c>
      <c r="G308" s="4">
        <v>1</v>
      </c>
      <c r="H308" s="4" t="str">
        <f>_xlfn.IFS(Table1[[#This Row],[weathersit]]=1,"clear",Table1[[#This Row],[weathersit]]=2,"cloudy/mist",Table1[[#This Row],[weathersit]]=3,"light rain",Table1[[#This Row],[weathersit]]=4,"heavy rain")</f>
        <v>clear</v>
      </c>
      <c r="I308" s="4">
        <v>0.1</v>
      </c>
      <c r="J308" s="4" t="str">
        <f t="shared" si="14"/>
        <v>cold</v>
      </c>
      <c r="K308">
        <v>0.18179999999999999</v>
      </c>
      <c r="L308">
        <v>0.54</v>
      </c>
      <c r="M308" t="str">
        <f t="shared" si="12"/>
        <v>moderate</v>
      </c>
      <c r="N308">
        <v>0</v>
      </c>
      <c r="O308">
        <v>0</v>
      </c>
      <c r="P308">
        <v>17</v>
      </c>
      <c r="Q308">
        <v>17</v>
      </c>
    </row>
    <row r="309" spans="1:17" x14ac:dyDescent="0.3">
      <c r="A309" s="4">
        <v>308</v>
      </c>
      <c r="B309" s="5">
        <v>40557</v>
      </c>
      <c r="C309" s="8" t="str">
        <f t="shared" si="13"/>
        <v>Fri</v>
      </c>
      <c r="D309" s="4">
        <v>7</v>
      </c>
      <c r="E309" s="4" t="b">
        <v>0</v>
      </c>
      <c r="F309" s="21">
        <v>5</v>
      </c>
      <c r="G309" s="4">
        <v>1</v>
      </c>
      <c r="H309" s="4" t="str">
        <f>_xlfn.IFS(Table1[[#This Row],[weathersit]]=1,"clear",Table1[[#This Row],[weathersit]]=2,"cloudy/mist",Table1[[#This Row],[weathersit]]=3,"light rain",Table1[[#This Row],[weathersit]]=4,"heavy rain")</f>
        <v>clear</v>
      </c>
      <c r="I309" s="4">
        <v>0.1</v>
      </c>
      <c r="J309" s="4" t="str">
        <f t="shared" si="14"/>
        <v>cold</v>
      </c>
      <c r="K309">
        <v>0.1212</v>
      </c>
      <c r="L309">
        <v>0.74</v>
      </c>
      <c r="M309" t="str">
        <f t="shared" si="12"/>
        <v>high</v>
      </c>
      <c r="N309">
        <v>0.16420000000000001</v>
      </c>
      <c r="O309">
        <v>0</v>
      </c>
      <c r="P309">
        <v>70</v>
      </c>
      <c r="Q309">
        <v>70</v>
      </c>
    </row>
    <row r="310" spans="1:17" x14ac:dyDescent="0.3">
      <c r="A310" s="4">
        <v>309</v>
      </c>
      <c r="B310" s="5">
        <v>40557</v>
      </c>
      <c r="C310" s="8" t="str">
        <f t="shared" si="13"/>
        <v>Fri</v>
      </c>
      <c r="D310" s="4">
        <v>8</v>
      </c>
      <c r="E310" s="4" t="b">
        <v>0</v>
      </c>
      <c r="F310" s="21">
        <v>5</v>
      </c>
      <c r="G310" s="4">
        <v>1</v>
      </c>
      <c r="H310" s="4" t="str">
        <f>_xlfn.IFS(Table1[[#This Row],[weathersit]]=1,"clear",Table1[[#This Row],[weathersit]]=2,"cloudy/mist",Table1[[#This Row],[weathersit]]=3,"light rain",Table1[[#This Row],[weathersit]]=4,"heavy rain")</f>
        <v>clear</v>
      </c>
      <c r="I310" s="4">
        <v>0.12</v>
      </c>
      <c r="J310" s="4" t="str">
        <f t="shared" si="14"/>
        <v>cold</v>
      </c>
      <c r="K310">
        <v>0.16669999999999999</v>
      </c>
      <c r="L310">
        <v>0.68</v>
      </c>
      <c r="M310" t="str">
        <f t="shared" si="12"/>
        <v>moderate</v>
      </c>
      <c r="N310">
        <v>0</v>
      </c>
      <c r="O310">
        <v>2</v>
      </c>
      <c r="P310">
        <v>156</v>
      </c>
      <c r="Q310">
        <v>158</v>
      </c>
    </row>
    <row r="311" spans="1:17" x14ac:dyDescent="0.3">
      <c r="A311" s="4">
        <v>310</v>
      </c>
      <c r="B311" s="5">
        <v>40557</v>
      </c>
      <c r="C311" s="8" t="str">
        <f t="shared" si="13"/>
        <v>Fri</v>
      </c>
      <c r="D311" s="4">
        <v>9</v>
      </c>
      <c r="E311" s="4" t="b">
        <v>0</v>
      </c>
      <c r="F311" s="21">
        <v>5</v>
      </c>
      <c r="G311" s="4">
        <v>1</v>
      </c>
      <c r="H311" s="4" t="str">
        <f>_xlfn.IFS(Table1[[#This Row],[weathersit]]=1,"clear",Table1[[#This Row],[weathersit]]=2,"cloudy/mist",Table1[[#This Row],[weathersit]]=3,"light rain",Table1[[#This Row],[weathersit]]=4,"heavy rain")</f>
        <v>clear</v>
      </c>
      <c r="I311" s="4">
        <v>0.14000000000000001</v>
      </c>
      <c r="J311" s="4" t="str">
        <f t="shared" si="14"/>
        <v>cold</v>
      </c>
      <c r="K311">
        <v>0.1515</v>
      </c>
      <c r="L311">
        <v>0.69</v>
      </c>
      <c r="M311" t="str">
        <f t="shared" si="12"/>
        <v>moderate</v>
      </c>
      <c r="N311">
        <v>0.1343</v>
      </c>
      <c r="O311">
        <v>0</v>
      </c>
      <c r="P311">
        <v>117</v>
      </c>
      <c r="Q311">
        <v>117</v>
      </c>
    </row>
    <row r="312" spans="1:17" x14ac:dyDescent="0.3">
      <c r="A312" s="4">
        <v>311</v>
      </c>
      <c r="B312" s="5">
        <v>40557</v>
      </c>
      <c r="C312" s="8" t="str">
        <f t="shared" si="13"/>
        <v>Fri</v>
      </c>
      <c r="D312" s="4">
        <v>10</v>
      </c>
      <c r="E312" s="4" t="b">
        <v>0</v>
      </c>
      <c r="F312" s="21">
        <v>5</v>
      </c>
      <c r="G312" s="4">
        <v>1</v>
      </c>
      <c r="H312" s="4" t="str">
        <f>_xlfn.IFS(Table1[[#This Row],[weathersit]]=1,"clear",Table1[[#This Row],[weathersit]]=2,"cloudy/mist",Table1[[#This Row],[weathersit]]=3,"light rain",Table1[[#This Row],[weathersit]]=4,"heavy rain")</f>
        <v>clear</v>
      </c>
      <c r="I312" s="4">
        <v>0.18</v>
      </c>
      <c r="J312" s="4" t="str">
        <f t="shared" si="14"/>
        <v>moderate</v>
      </c>
      <c r="K312">
        <v>0.18179999999999999</v>
      </c>
      <c r="L312">
        <v>0.55000000000000004</v>
      </c>
      <c r="M312" t="str">
        <f t="shared" si="12"/>
        <v>moderate</v>
      </c>
      <c r="N312">
        <v>0.19400000000000001</v>
      </c>
      <c r="O312">
        <v>4</v>
      </c>
      <c r="P312">
        <v>40</v>
      </c>
      <c r="Q312">
        <v>44</v>
      </c>
    </row>
    <row r="313" spans="1:17" x14ac:dyDescent="0.3">
      <c r="A313" s="4">
        <v>312</v>
      </c>
      <c r="B313" s="5">
        <v>40557</v>
      </c>
      <c r="C313" s="8" t="str">
        <f t="shared" si="13"/>
        <v>Fri</v>
      </c>
      <c r="D313" s="4">
        <v>11</v>
      </c>
      <c r="E313" s="4" t="b">
        <v>0</v>
      </c>
      <c r="F313" s="21">
        <v>5</v>
      </c>
      <c r="G313" s="4">
        <v>1</v>
      </c>
      <c r="H313" s="4" t="str">
        <f>_xlfn.IFS(Table1[[#This Row],[weathersit]]=1,"clear",Table1[[#This Row],[weathersit]]=2,"cloudy/mist",Table1[[#This Row],[weathersit]]=3,"light rain",Table1[[#This Row],[weathersit]]=4,"heavy rain")</f>
        <v>clear</v>
      </c>
      <c r="I313" s="4">
        <v>0.18</v>
      </c>
      <c r="J313" s="4" t="str">
        <f t="shared" si="14"/>
        <v>moderate</v>
      </c>
      <c r="K313">
        <v>0.16669999999999999</v>
      </c>
      <c r="L313">
        <v>0.51</v>
      </c>
      <c r="M313" t="str">
        <f t="shared" si="12"/>
        <v>moderate</v>
      </c>
      <c r="N313">
        <v>0.28360000000000002</v>
      </c>
      <c r="O313">
        <v>6</v>
      </c>
      <c r="P313">
        <v>47</v>
      </c>
      <c r="Q313">
        <v>53</v>
      </c>
    </row>
    <row r="314" spans="1:17" x14ac:dyDescent="0.3">
      <c r="A314" s="4">
        <v>313</v>
      </c>
      <c r="B314" s="5">
        <v>40557</v>
      </c>
      <c r="C314" s="8" t="str">
        <f t="shared" si="13"/>
        <v>Fri</v>
      </c>
      <c r="D314" s="4">
        <v>12</v>
      </c>
      <c r="E314" s="4" t="b">
        <v>0</v>
      </c>
      <c r="F314" s="21">
        <v>5</v>
      </c>
      <c r="G314" s="4">
        <v>1</v>
      </c>
      <c r="H314" s="4" t="str">
        <f>_xlfn.IFS(Table1[[#This Row],[weathersit]]=1,"clear",Table1[[#This Row],[weathersit]]=2,"cloudy/mist",Table1[[#This Row],[weathersit]]=3,"light rain",Table1[[#This Row],[weathersit]]=4,"heavy rain")</f>
        <v>clear</v>
      </c>
      <c r="I314" s="4">
        <v>0.2</v>
      </c>
      <c r="J314" s="4" t="str">
        <f t="shared" si="14"/>
        <v>moderate</v>
      </c>
      <c r="K314">
        <v>0.19700000000000001</v>
      </c>
      <c r="L314">
        <v>0.44</v>
      </c>
      <c r="M314" t="str">
        <f t="shared" si="12"/>
        <v>low</v>
      </c>
      <c r="N314">
        <v>0.25369999999999998</v>
      </c>
      <c r="O314">
        <v>2</v>
      </c>
      <c r="P314">
        <v>59</v>
      </c>
      <c r="Q314">
        <v>61</v>
      </c>
    </row>
    <row r="315" spans="1:17" x14ac:dyDescent="0.3">
      <c r="A315" s="4">
        <v>314</v>
      </c>
      <c r="B315" s="5">
        <v>40557</v>
      </c>
      <c r="C315" s="8" t="str">
        <f t="shared" si="13"/>
        <v>Fri</v>
      </c>
      <c r="D315" s="4">
        <v>13</v>
      </c>
      <c r="E315" s="4" t="b">
        <v>0</v>
      </c>
      <c r="F315" s="21">
        <v>5</v>
      </c>
      <c r="G315" s="4">
        <v>1</v>
      </c>
      <c r="H315" s="4" t="str">
        <f>_xlfn.IFS(Table1[[#This Row],[weathersit]]=1,"clear",Table1[[#This Row],[weathersit]]=2,"cloudy/mist",Table1[[#This Row],[weathersit]]=3,"light rain",Table1[[#This Row],[weathersit]]=4,"heavy rain")</f>
        <v>clear</v>
      </c>
      <c r="I315" s="4">
        <v>0.22</v>
      </c>
      <c r="J315" s="4" t="str">
        <f t="shared" si="14"/>
        <v>moderate</v>
      </c>
      <c r="K315">
        <v>0.19700000000000001</v>
      </c>
      <c r="L315">
        <v>0.37</v>
      </c>
      <c r="M315" t="str">
        <f t="shared" si="12"/>
        <v>low</v>
      </c>
      <c r="N315">
        <v>0.3881</v>
      </c>
      <c r="O315">
        <v>4</v>
      </c>
      <c r="P315">
        <v>73</v>
      </c>
      <c r="Q315">
        <v>77</v>
      </c>
    </row>
    <row r="316" spans="1:17" x14ac:dyDescent="0.3">
      <c r="A316" s="4">
        <v>315</v>
      </c>
      <c r="B316" s="5">
        <v>40557</v>
      </c>
      <c r="C316" s="8" t="str">
        <f t="shared" si="13"/>
        <v>Fri</v>
      </c>
      <c r="D316" s="4">
        <v>14</v>
      </c>
      <c r="E316" s="4" t="b">
        <v>0</v>
      </c>
      <c r="F316" s="21">
        <v>5</v>
      </c>
      <c r="G316" s="4">
        <v>1</v>
      </c>
      <c r="H316" s="4" t="str">
        <f>_xlfn.IFS(Table1[[#This Row],[weathersit]]=1,"clear",Table1[[#This Row],[weathersit]]=2,"cloudy/mist",Table1[[#This Row],[weathersit]]=3,"light rain",Table1[[#This Row],[weathersit]]=4,"heavy rain")</f>
        <v>clear</v>
      </c>
      <c r="I316" s="4">
        <v>0.22</v>
      </c>
      <c r="J316" s="4" t="str">
        <f t="shared" si="14"/>
        <v>moderate</v>
      </c>
      <c r="K316">
        <v>0.21210000000000001</v>
      </c>
      <c r="L316">
        <v>0.41</v>
      </c>
      <c r="M316" t="str">
        <f t="shared" si="12"/>
        <v>low</v>
      </c>
      <c r="N316">
        <v>0.28360000000000002</v>
      </c>
      <c r="O316">
        <v>5</v>
      </c>
      <c r="P316">
        <v>59</v>
      </c>
      <c r="Q316">
        <v>64</v>
      </c>
    </row>
    <row r="317" spans="1:17" x14ac:dyDescent="0.3">
      <c r="A317" s="4">
        <v>316</v>
      </c>
      <c r="B317" s="5">
        <v>40557</v>
      </c>
      <c r="C317" s="8" t="str">
        <f t="shared" si="13"/>
        <v>Fri</v>
      </c>
      <c r="D317" s="4">
        <v>15</v>
      </c>
      <c r="E317" s="4" t="b">
        <v>0</v>
      </c>
      <c r="F317" s="21">
        <v>5</v>
      </c>
      <c r="G317" s="4">
        <v>1</v>
      </c>
      <c r="H317" s="4" t="str">
        <f>_xlfn.IFS(Table1[[#This Row],[weathersit]]=1,"clear",Table1[[#This Row],[weathersit]]=2,"cloudy/mist",Table1[[#This Row],[weathersit]]=3,"light rain",Table1[[#This Row],[weathersit]]=4,"heavy rain")</f>
        <v>clear</v>
      </c>
      <c r="I317" s="4">
        <v>0.24</v>
      </c>
      <c r="J317" s="4" t="str">
        <f t="shared" si="14"/>
        <v>hot</v>
      </c>
      <c r="K317">
        <v>0.2424</v>
      </c>
      <c r="L317">
        <v>0.38</v>
      </c>
      <c r="M317" t="str">
        <f t="shared" si="12"/>
        <v>low</v>
      </c>
      <c r="N317">
        <v>0.16420000000000001</v>
      </c>
      <c r="O317">
        <v>9</v>
      </c>
      <c r="P317">
        <v>59</v>
      </c>
      <c r="Q317">
        <v>68</v>
      </c>
    </row>
    <row r="318" spans="1:17" x14ac:dyDescent="0.3">
      <c r="A318" s="4">
        <v>317</v>
      </c>
      <c r="B318" s="5">
        <v>40557</v>
      </c>
      <c r="C318" s="8" t="str">
        <f t="shared" si="13"/>
        <v>Fri</v>
      </c>
      <c r="D318" s="4">
        <v>16</v>
      </c>
      <c r="E318" s="4" t="b">
        <v>0</v>
      </c>
      <c r="F318" s="21">
        <v>5</v>
      </c>
      <c r="G318" s="4">
        <v>1</v>
      </c>
      <c r="H318" s="4" t="str">
        <f>_xlfn.IFS(Table1[[#This Row],[weathersit]]=1,"clear",Table1[[#This Row],[weathersit]]=2,"cloudy/mist",Table1[[#This Row],[weathersit]]=3,"light rain",Table1[[#This Row],[weathersit]]=4,"heavy rain")</f>
        <v>clear</v>
      </c>
      <c r="I318" s="4">
        <v>0.22</v>
      </c>
      <c r="J318" s="4" t="str">
        <f t="shared" si="14"/>
        <v>moderate</v>
      </c>
      <c r="K318">
        <v>0.2424</v>
      </c>
      <c r="L318">
        <v>0.41</v>
      </c>
      <c r="M318" t="str">
        <f t="shared" si="12"/>
        <v>low</v>
      </c>
      <c r="N318">
        <v>0.1045</v>
      </c>
      <c r="O318">
        <v>3</v>
      </c>
      <c r="P318">
        <v>87</v>
      </c>
      <c r="Q318">
        <v>90</v>
      </c>
    </row>
    <row r="319" spans="1:17" x14ac:dyDescent="0.3">
      <c r="A319" s="4">
        <v>318</v>
      </c>
      <c r="B319" s="5">
        <v>40557</v>
      </c>
      <c r="C319" s="8" t="str">
        <f t="shared" si="13"/>
        <v>Fri</v>
      </c>
      <c r="D319" s="4">
        <v>17</v>
      </c>
      <c r="E319" s="4" t="b">
        <v>0</v>
      </c>
      <c r="F319" s="21">
        <v>5</v>
      </c>
      <c r="G319" s="4">
        <v>1</v>
      </c>
      <c r="H319" s="4" t="str">
        <f>_xlfn.IFS(Table1[[#This Row],[weathersit]]=1,"clear",Table1[[#This Row],[weathersit]]=2,"cloudy/mist",Table1[[#This Row],[weathersit]]=3,"light rain",Table1[[#This Row],[weathersit]]=4,"heavy rain")</f>
        <v>clear</v>
      </c>
      <c r="I319" s="4">
        <v>0.22</v>
      </c>
      <c r="J319" s="4" t="str">
        <f t="shared" si="14"/>
        <v>moderate</v>
      </c>
      <c r="K319">
        <v>0.2273</v>
      </c>
      <c r="L319">
        <v>0.41</v>
      </c>
      <c r="M319" t="str">
        <f t="shared" si="12"/>
        <v>low</v>
      </c>
      <c r="N319">
        <v>0.16420000000000001</v>
      </c>
      <c r="O319">
        <v>4</v>
      </c>
      <c r="P319">
        <v>155</v>
      </c>
      <c r="Q319">
        <v>159</v>
      </c>
    </row>
    <row r="320" spans="1:17" x14ac:dyDescent="0.3">
      <c r="A320" s="4">
        <v>319</v>
      </c>
      <c r="B320" s="5">
        <v>40557</v>
      </c>
      <c r="C320" s="8" t="str">
        <f t="shared" si="13"/>
        <v>Fri</v>
      </c>
      <c r="D320" s="4">
        <v>18</v>
      </c>
      <c r="E320" s="4" t="b">
        <v>0</v>
      </c>
      <c r="F320" s="21">
        <v>5</v>
      </c>
      <c r="G320" s="4">
        <v>1</v>
      </c>
      <c r="H320" s="4" t="str">
        <f>_xlfn.IFS(Table1[[#This Row],[weathersit]]=1,"clear",Table1[[#This Row],[weathersit]]=2,"cloudy/mist",Table1[[#This Row],[weathersit]]=3,"light rain",Table1[[#This Row],[weathersit]]=4,"heavy rain")</f>
        <v>clear</v>
      </c>
      <c r="I320" s="4">
        <v>0.2</v>
      </c>
      <c r="J320" s="4" t="str">
        <f t="shared" si="14"/>
        <v>moderate</v>
      </c>
      <c r="K320">
        <v>0.2576</v>
      </c>
      <c r="L320">
        <v>0.47</v>
      </c>
      <c r="M320" t="str">
        <f t="shared" si="12"/>
        <v>moderate</v>
      </c>
      <c r="N320">
        <v>0</v>
      </c>
      <c r="O320">
        <v>5</v>
      </c>
      <c r="P320">
        <v>134</v>
      </c>
      <c r="Q320">
        <v>139</v>
      </c>
    </row>
    <row r="321" spans="1:17" x14ac:dyDescent="0.3">
      <c r="A321" s="4">
        <v>320</v>
      </c>
      <c r="B321" s="5">
        <v>40557</v>
      </c>
      <c r="C321" s="8" t="str">
        <f t="shared" si="13"/>
        <v>Fri</v>
      </c>
      <c r="D321" s="4">
        <v>19</v>
      </c>
      <c r="E321" s="4" t="b">
        <v>0</v>
      </c>
      <c r="F321" s="21">
        <v>5</v>
      </c>
      <c r="G321" s="4">
        <v>1</v>
      </c>
      <c r="H321" s="4" t="str">
        <f>_xlfn.IFS(Table1[[#This Row],[weathersit]]=1,"clear",Table1[[#This Row],[weathersit]]=2,"cloudy/mist",Table1[[#This Row],[weathersit]]=3,"light rain",Table1[[#This Row],[weathersit]]=4,"heavy rain")</f>
        <v>clear</v>
      </c>
      <c r="I321" s="4">
        <v>0.16</v>
      </c>
      <c r="J321" s="4" t="str">
        <f t="shared" si="14"/>
        <v>cold</v>
      </c>
      <c r="K321">
        <v>0.19700000000000001</v>
      </c>
      <c r="L321">
        <v>0.59</v>
      </c>
      <c r="M321" t="str">
        <f t="shared" si="12"/>
        <v>moderate</v>
      </c>
      <c r="N321">
        <v>8.9599999999999999E-2</v>
      </c>
      <c r="O321">
        <v>3</v>
      </c>
      <c r="P321">
        <v>89</v>
      </c>
      <c r="Q321">
        <v>92</v>
      </c>
    </row>
    <row r="322" spans="1:17" x14ac:dyDescent="0.3">
      <c r="A322" s="4">
        <v>321</v>
      </c>
      <c r="B322" s="5">
        <v>40557</v>
      </c>
      <c r="C322" s="8" t="str">
        <f t="shared" si="13"/>
        <v>Fri</v>
      </c>
      <c r="D322" s="4">
        <v>20</v>
      </c>
      <c r="E322" s="4" t="b">
        <v>0</v>
      </c>
      <c r="F322" s="21">
        <v>5</v>
      </c>
      <c r="G322" s="4">
        <v>1</v>
      </c>
      <c r="H322" s="4" t="str">
        <f>_xlfn.IFS(Table1[[#This Row],[weathersit]]=1,"clear",Table1[[#This Row],[weathersit]]=2,"cloudy/mist",Table1[[#This Row],[weathersit]]=3,"light rain",Table1[[#This Row],[weathersit]]=4,"heavy rain")</f>
        <v>clear</v>
      </c>
      <c r="I322" s="4">
        <v>0.18</v>
      </c>
      <c r="J322" s="4" t="str">
        <f t="shared" si="14"/>
        <v>moderate</v>
      </c>
      <c r="K322">
        <v>0.2424</v>
      </c>
      <c r="L322">
        <v>0.59</v>
      </c>
      <c r="M322" t="str">
        <f t="shared" ref="M322:M385" si="15">_xlfn.IFS($L322&gt;=0.7,"high",$L322&lt;=0.44,"low",AND($L322&lt;0.7,$L322&gt;0.44),"moderate")</f>
        <v>moderate</v>
      </c>
      <c r="N322">
        <v>0</v>
      </c>
      <c r="O322">
        <v>0</v>
      </c>
      <c r="P322">
        <v>68</v>
      </c>
      <c r="Q322">
        <v>68</v>
      </c>
    </row>
    <row r="323" spans="1:17" x14ac:dyDescent="0.3">
      <c r="A323" s="4">
        <v>322</v>
      </c>
      <c r="B323" s="5">
        <v>40557</v>
      </c>
      <c r="C323" s="8" t="str">
        <f t="shared" ref="C323:C386" si="16">TEXT($B323,"ddd")</f>
        <v>Fri</v>
      </c>
      <c r="D323" s="4">
        <v>21</v>
      </c>
      <c r="E323" s="4" t="b">
        <v>0</v>
      </c>
      <c r="F323" s="21">
        <v>5</v>
      </c>
      <c r="G323" s="4">
        <v>1</v>
      </c>
      <c r="H323" s="4" t="str">
        <f>_xlfn.IFS(Table1[[#This Row],[weathersit]]=1,"clear",Table1[[#This Row],[weathersit]]=2,"cloudy/mist",Table1[[#This Row],[weathersit]]=3,"light rain",Table1[[#This Row],[weathersit]]=4,"heavy rain")</f>
        <v>clear</v>
      </c>
      <c r="I323" s="4">
        <v>0.16</v>
      </c>
      <c r="J323" s="4" t="str">
        <f t="shared" ref="J323:J386" si="17">_xlfn.IFS($I323&gt;=0.24,"hot",$I323&lt;=0.16,"cold",AND($I323&lt;0.24,$I323&gt;0.16),"moderate")</f>
        <v>cold</v>
      </c>
      <c r="K323">
        <v>0.2273</v>
      </c>
      <c r="L323">
        <v>0.69</v>
      </c>
      <c r="M323" t="str">
        <f t="shared" si="15"/>
        <v>moderate</v>
      </c>
      <c r="N323">
        <v>0</v>
      </c>
      <c r="O323">
        <v>4</v>
      </c>
      <c r="P323">
        <v>48</v>
      </c>
      <c r="Q323">
        <v>52</v>
      </c>
    </row>
    <row r="324" spans="1:17" x14ac:dyDescent="0.3">
      <c r="A324" s="4">
        <v>323</v>
      </c>
      <c r="B324" s="5">
        <v>40557</v>
      </c>
      <c r="C324" s="8" t="str">
        <f t="shared" si="16"/>
        <v>Fri</v>
      </c>
      <c r="D324" s="4">
        <v>22</v>
      </c>
      <c r="E324" s="4" t="b">
        <v>0</v>
      </c>
      <c r="F324" s="21">
        <v>5</v>
      </c>
      <c r="G324" s="4">
        <v>2</v>
      </c>
      <c r="H32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4" s="4">
        <v>0.16</v>
      </c>
      <c r="J324" s="4" t="str">
        <f t="shared" si="17"/>
        <v>cold</v>
      </c>
      <c r="K324">
        <v>0.2273</v>
      </c>
      <c r="L324">
        <v>0.69</v>
      </c>
      <c r="M324" t="str">
        <f t="shared" si="15"/>
        <v>moderate</v>
      </c>
      <c r="N324">
        <v>0</v>
      </c>
      <c r="O324">
        <v>2</v>
      </c>
      <c r="P324">
        <v>34</v>
      </c>
      <c r="Q324">
        <v>36</v>
      </c>
    </row>
    <row r="325" spans="1:17" x14ac:dyDescent="0.3">
      <c r="A325" s="4">
        <v>324</v>
      </c>
      <c r="B325" s="5">
        <v>40557</v>
      </c>
      <c r="C325" s="8" t="str">
        <f t="shared" si="16"/>
        <v>Fri</v>
      </c>
      <c r="D325" s="4">
        <v>23</v>
      </c>
      <c r="E325" s="4" t="b">
        <v>0</v>
      </c>
      <c r="F325" s="21">
        <v>5</v>
      </c>
      <c r="G325" s="4">
        <v>2</v>
      </c>
      <c r="H32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5" s="4">
        <v>0.18</v>
      </c>
      <c r="J325" s="4" t="str">
        <f t="shared" si="17"/>
        <v>moderate</v>
      </c>
      <c r="K325">
        <v>0.2424</v>
      </c>
      <c r="L325">
        <v>0.55000000000000004</v>
      </c>
      <c r="M325" t="str">
        <f t="shared" si="15"/>
        <v>moderate</v>
      </c>
      <c r="N325">
        <v>0</v>
      </c>
      <c r="O325">
        <v>1</v>
      </c>
      <c r="P325">
        <v>26</v>
      </c>
      <c r="Q325">
        <v>27</v>
      </c>
    </row>
    <row r="326" spans="1:17" x14ac:dyDescent="0.3">
      <c r="A326" s="4">
        <v>325</v>
      </c>
      <c r="B326" s="5">
        <v>40558</v>
      </c>
      <c r="C326" s="8" t="str">
        <f t="shared" si="16"/>
        <v>Sat</v>
      </c>
      <c r="D326" s="4">
        <v>0</v>
      </c>
      <c r="E326" s="4" t="b">
        <v>0</v>
      </c>
      <c r="F326" s="21">
        <v>6</v>
      </c>
      <c r="G326" s="4">
        <v>1</v>
      </c>
      <c r="H326" s="4" t="str">
        <f>_xlfn.IFS(Table1[[#This Row],[weathersit]]=1,"clear",Table1[[#This Row],[weathersit]]=2,"cloudy/mist",Table1[[#This Row],[weathersit]]=3,"light rain",Table1[[#This Row],[weathersit]]=4,"heavy rain")</f>
        <v>clear</v>
      </c>
      <c r="I326" s="4">
        <v>0.18</v>
      </c>
      <c r="J326" s="4" t="str">
        <f t="shared" si="17"/>
        <v>moderate</v>
      </c>
      <c r="K326">
        <v>0.2424</v>
      </c>
      <c r="L326">
        <v>0.55000000000000004</v>
      </c>
      <c r="M326" t="str">
        <f t="shared" si="15"/>
        <v>moderate</v>
      </c>
      <c r="N326">
        <v>0</v>
      </c>
      <c r="O326">
        <v>3</v>
      </c>
      <c r="P326">
        <v>25</v>
      </c>
      <c r="Q326">
        <v>28</v>
      </c>
    </row>
    <row r="327" spans="1:17" x14ac:dyDescent="0.3">
      <c r="A327" s="4">
        <v>326</v>
      </c>
      <c r="B327" s="5">
        <v>40558</v>
      </c>
      <c r="C327" s="8" t="str">
        <f t="shared" si="16"/>
        <v>Sat</v>
      </c>
      <c r="D327" s="4">
        <v>1</v>
      </c>
      <c r="E327" s="4" t="b">
        <v>0</v>
      </c>
      <c r="F327" s="21">
        <v>6</v>
      </c>
      <c r="G327" s="4">
        <v>2</v>
      </c>
      <c r="H32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7" s="4">
        <v>0.16</v>
      </c>
      <c r="J327" s="4" t="str">
        <f t="shared" si="17"/>
        <v>cold</v>
      </c>
      <c r="K327">
        <v>0.19700000000000001</v>
      </c>
      <c r="L327">
        <v>0.59</v>
      </c>
      <c r="M327" t="str">
        <f t="shared" si="15"/>
        <v>moderate</v>
      </c>
      <c r="N327">
        <v>8.9599999999999999E-2</v>
      </c>
      <c r="O327">
        <v>2</v>
      </c>
      <c r="P327">
        <v>18</v>
      </c>
      <c r="Q327">
        <v>20</v>
      </c>
    </row>
    <row r="328" spans="1:17" x14ac:dyDescent="0.3">
      <c r="A328" s="4">
        <v>327</v>
      </c>
      <c r="B328" s="5">
        <v>40558</v>
      </c>
      <c r="C328" s="8" t="str">
        <f t="shared" si="16"/>
        <v>Sat</v>
      </c>
      <c r="D328" s="4">
        <v>2</v>
      </c>
      <c r="E328" s="4" t="b">
        <v>0</v>
      </c>
      <c r="F328" s="21">
        <v>6</v>
      </c>
      <c r="G328" s="4">
        <v>2</v>
      </c>
      <c r="H32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8" s="4">
        <v>0.16</v>
      </c>
      <c r="J328" s="4" t="str">
        <f t="shared" si="17"/>
        <v>cold</v>
      </c>
      <c r="K328">
        <v>0.19700000000000001</v>
      </c>
      <c r="L328">
        <v>0.59</v>
      </c>
      <c r="M328" t="str">
        <f t="shared" si="15"/>
        <v>moderate</v>
      </c>
      <c r="N328">
        <v>8.9599999999999999E-2</v>
      </c>
      <c r="O328">
        <v>0</v>
      </c>
      <c r="P328">
        <v>12</v>
      </c>
      <c r="Q328">
        <v>12</v>
      </c>
    </row>
    <row r="329" spans="1:17" x14ac:dyDescent="0.3">
      <c r="A329" s="4">
        <v>328</v>
      </c>
      <c r="B329" s="5">
        <v>40558</v>
      </c>
      <c r="C329" s="8" t="str">
        <f t="shared" si="16"/>
        <v>Sat</v>
      </c>
      <c r="D329" s="4">
        <v>3</v>
      </c>
      <c r="E329" s="4" t="b">
        <v>0</v>
      </c>
      <c r="F329" s="21">
        <v>6</v>
      </c>
      <c r="G329" s="4">
        <v>2</v>
      </c>
      <c r="H32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29" s="4">
        <v>0.16</v>
      </c>
      <c r="J329" s="4" t="str">
        <f t="shared" si="17"/>
        <v>cold</v>
      </c>
      <c r="K329">
        <v>0.2273</v>
      </c>
      <c r="L329">
        <v>0.59</v>
      </c>
      <c r="M329" t="str">
        <f t="shared" si="15"/>
        <v>moderate</v>
      </c>
      <c r="N329">
        <v>0</v>
      </c>
      <c r="O329">
        <v>1</v>
      </c>
      <c r="P329">
        <v>7</v>
      </c>
      <c r="Q329">
        <v>8</v>
      </c>
    </row>
    <row r="330" spans="1:17" x14ac:dyDescent="0.3">
      <c r="A330" s="4">
        <v>329</v>
      </c>
      <c r="B330" s="5">
        <v>40558</v>
      </c>
      <c r="C330" s="8" t="str">
        <f t="shared" si="16"/>
        <v>Sat</v>
      </c>
      <c r="D330" s="4">
        <v>4</v>
      </c>
      <c r="E330" s="4" t="b">
        <v>0</v>
      </c>
      <c r="F330" s="21">
        <v>6</v>
      </c>
      <c r="G330" s="4">
        <v>2</v>
      </c>
      <c r="H33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30" s="4">
        <v>0.16</v>
      </c>
      <c r="J330" s="4" t="str">
        <f t="shared" si="17"/>
        <v>cold</v>
      </c>
      <c r="K330">
        <v>0.2273</v>
      </c>
      <c r="L330">
        <v>0.59</v>
      </c>
      <c r="M330" t="str">
        <f t="shared" si="15"/>
        <v>moderate</v>
      </c>
      <c r="N330">
        <v>0</v>
      </c>
      <c r="O330">
        <v>0</v>
      </c>
      <c r="P330">
        <v>5</v>
      </c>
      <c r="Q330">
        <v>5</v>
      </c>
    </row>
    <row r="331" spans="1:17" x14ac:dyDescent="0.3">
      <c r="A331" s="4">
        <v>330</v>
      </c>
      <c r="B331" s="5">
        <v>40558</v>
      </c>
      <c r="C331" s="8" t="str">
        <f t="shared" si="16"/>
        <v>Sat</v>
      </c>
      <c r="D331" s="4">
        <v>5</v>
      </c>
      <c r="E331" s="4" t="b">
        <v>0</v>
      </c>
      <c r="F331" s="21">
        <v>6</v>
      </c>
      <c r="G331" s="4">
        <v>1</v>
      </c>
      <c r="H331" s="4" t="str">
        <f>_xlfn.IFS(Table1[[#This Row],[weathersit]]=1,"clear",Table1[[#This Row],[weathersit]]=2,"cloudy/mist",Table1[[#This Row],[weathersit]]=3,"light rain",Table1[[#This Row],[weathersit]]=4,"heavy rain")</f>
        <v>clear</v>
      </c>
      <c r="I331" s="4">
        <v>0.16</v>
      </c>
      <c r="J331" s="4" t="str">
        <f t="shared" si="17"/>
        <v>cold</v>
      </c>
      <c r="K331">
        <v>0.2273</v>
      </c>
      <c r="L331">
        <v>0.59</v>
      </c>
      <c r="M331" t="str">
        <f t="shared" si="15"/>
        <v>moderate</v>
      </c>
      <c r="N331">
        <v>0</v>
      </c>
      <c r="O331">
        <v>0</v>
      </c>
      <c r="P331">
        <v>1</v>
      </c>
      <c r="Q331">
        <v>1</v>
      </c>
    </row>
    <row r="332" spans="1:17" x14ac:dyDescent="0.3">
      <c r="A332" s="4">
        <v>331</v>
      </c>
      <c r="B332" s="5">
        <v>40558</v>
      </c>
      <c r="C332" s="8" t="str">
        <f t="shared" si="16"/>
        <v>Sat</v>
      </c>
      <c r="D332" s="4">
        <v>6</v>
      </c>
      <c r="E332" s="4" t="b">
        <v>0</v>
      </c>
      <c r="F332" s="21">
        <v>6</v>
      </c>
      <c r="G332" s="4">
        <v>1</v>
      </c>
      <c r="H332" s="4" t="str">
        <f>_xlfn.IFS(Table1[[#This Row],[weathersit]]=1,"clear",Table1[[#This Row],[weathersit]]=2,"cloudy/mist",Table1[[#This Row],[weathersit]]=3,"light rain",Table1[[#This Row],[weathersit]]=4,"heavy rain")</f>
        <v>clear</v>
      </c>
      <c r="I332" s="4">
        <v>0.14000000000000001</v>
      </c>
      <c r="J332" s="4" t="str">
        <f t="shared" si="17"/>
        <v>cold</v>
      </c>
      <c r="K332">
        <v>0.16669999999999999</v>
      </c>
      <c r="L332">
        <v>0.63</v>
      </c>
      <c r="M332" t="str">
        <f t="shared" si="15"/>
        <v>moderate</v>
      </c>
      <c r="N332">
        <v>0.1045</v>
      </c>
      <c r="O332">
        <v>1</v>
      </c>
      <c r="P332">
        <v>2</v>
      </c>
      <c r="Q332">
        <v>3</v>
      </c>
    </row>
    <row r="333" spans="1:17" x14ac:dyDescent="0.3">
      <c r="A333" s="4">
        <v>332</v>
      </c>
      <c r="B333" s="5">
        <v>40558</v>
      </c>
      <c r="C333" s="8" t="str">
        <f t="shared" si="16"/>
        <v>Sat</v>
      </c>
      <c r="D333" s="4">
        <v>7</v>
      </c>
      <c r="E333" s="4" t="b">
        <v>0</v>
      </c>
      <c r="F333" s="21">
        <v>6</v>
      </c>
      <c r="G333" s="4">
        <v>1</v>
      </c>
      <c r="H333" s="4" t="str">
        <f>_xlfn.IFS(Table1[[#This Row],[weathersit]]=1,"clear",Table1[[#This Row],[weathersit]]=2,"cloudy/mist",Table1[[#This Row],[weathersit]]=3,"light rain",Table1[[#This Row],[weathersit]]=4,"heavy rain")</f>
        <v>clear</v>
      </c>
      <c r="I333" s="4">
        <v>0.14000000000000001</v>
      </c>
      <c r="J333" s="4" t="str">
        <f t="shared" si="17"/>
        <v>cold</v>
      </c>
      <c r="K333">
        <v>0.21210000000000001</v>
      </c>
      <c r="L333">
        <v>0.63</v>
      </c>
      <c r="M333" t="str">
        <f t="shared" si="15"/>
        <v>moderate</v>
      </c>
      <c r="N333">
        <v>0</v>
      </c>
      <c r="O333">
        <v>1</v>
      </c>
      <c r="P333">
        <v>9</v>
      </c>
      <c r="Q333">
        <v>10</v>
      </c>
    </row>
    <row r="334" spans="1:17" x14ac:dyDescent="0.3">
      <c r="A334" s="4">
        <v>333</v>
      </c>
      <c r="B334" s="5">
        <v>40558</v>
      </c>
      <c r="C334" s="8" t="str">
        <f t="shared" si="16"/>
        <v>Sat</v>
      </c>
      <c r="D334" s="4">
        <v>8</v>
      </c>
      <c r="E334" s="4" t="b">
        <v>0</v>
      </c>
      <c r="F334" s="21">
        <v>6</v>
      </c>
      <c r="G334" s="4">
        <v>1</v>
      </c>
      <c r="H334" s="4" t="str">
        <f>_xlfn.IFS(Table1[[#This Row],[weathersit]]=1,"clear",Table1[[#This Row],[weathersit]]=2,"cloudy/mist",Table1[[#This Row],[weathersit]]=3,"light rain",Table1[[#This Row],[weathersit]]=4,"heavy rain")</f>
        <v>clear</v>
      </c>
      <c r="I334" s="4">
        <v>0.14000000000000001</v>
      </c>
      <c r="J334" s="4" t="str">
        <f t="shared" si="17"/>
        <v>cold</v>
      </c>
      <c r="K334">
        <v>0.1515</v>
      </c>
      <c r="L334">
        <v>0.63</v>
      </c>
      <c r="M334" t="str">
        <f t="shared" si="15"/>
        <v>moderate</v>
      </c>
      <c r="N334">
        <v>0.1343</v>
      </c>
      <c r="O334">
        <v>1</v>
      </c>
      <c r="P334">
        <v>22</v>
      </c>
      <c r="Q334">
        <v>23</v>
      </c>
    </row>
    <row r="335" spans="1:17" x14ac:dyDescent="0.3">
      <c r="A335" s="4">
        <v>334</v>
      </c>
      <c r="B335" s="5">
        <v>40558</v>
      </c>
      <c r="C335" s="8" t="str">
        <f t="shared" si="16"/>
        <v>Sat</v>
      </c>
      <c r="D335" s="4">
        <v>9</v>
      </c>
      <c r="E335" s="4" t="b">
        <v>0</v>
      </c>
      <c r="F335" s="21">
        <v>6</v>
      </c>
      <c r="G335" s="4">
        <v>1</v>
      </c>
      <c r="H335" s="4" t="str">
        <f>_xlfn.IFS(Table1[[#This Row],[weathersit]]=1,"clear",Table1[[#This Row],[weathersit]]=2,"cloudy/mist",Table1[[#This Row],[weathersit]]=3,"light rain",Table1[[#This Row],[weathersit]]=4,"heavy rain")</f>
        <v>clear</v>
      </c>
      <c r="I335" s="4">
        <v>0.16</v>
      </c>
      <c r="J335" s="4" t="str">
        <f t="shared" si="17"/>
        <v>cold</v>
      </c>
      <c r="K335">
        <v>0.18179999999999999</v>
      </c>
      <c r="L335">
        <v>0.64</v>
      </c>
      <c r="M335" t="str">
        <f t="shared" si="15"/>
        <v>moderate</v>
      </c>
      <c r="N335">
        <v>0.1343</v>
      </c>
      <c r="O335">
        <v>2</v>
      </c>
      <c r="P335">
        <v>31</v>
      </c>
      <c r="Q335">
        <v>33</v>
      </c>
    </row>
    <row r="336" spans="1:17" x14ac:dyDescent="0.3">
      <c r="A336" s="4">
        <v>335</v>
      </c>
      <c r="B336" s="5">
        <v>40558</v>
      </c>
      <c r="C336" s="8" t="str">
        <f t="shared" si="16"/>
        <v>Sat</v>
      </c>
      <c r="D336" s="4">
        <v>10</v>
      </c>
      <c r="E336" s="4" t="b">
        <v>0</v>
      </c>
      <c r="F336" s="21">
        <v>6</v>
      </c>
      <c r="G336" s="4">
        <v>1</v>
      </c>
      <c r="H336" s="4" t="str">
        <f>_xlfn.IFS(Table1[[#This Row],[weathersit]]=1,"clear",Table1[[#This Row],[weathersit]]=2,"cloudy/mist",Table1[[#This Row],[weathersit]]=3,"light rain",Table1[[#This Row],[weathersit]]=4,"heavy rain")</f>
        <v>clear</v>
      </c>
      <c r="I336" s="4">
        <v>0.18</v>
      </c>
      <c r="J336" s="4" t="str">
        <f t="shared" si="17"/>
        <v>moderate</v>
      </c>
      <c r="K336">
        <v>0.19700000000000001</v>
      </c>
      <c r="L336">
        <v>0.59</v>
      </c>
      <c r="M336" t="str">
        <f t="shared" si="15"/>
        <v>moderate</v>
      </c>
      <c r="N336">
        <v>0.16420000000000001</v>
      </c>
      <c r="O336">
        <v>2</v>
      </c>
      <c r="P336">
        <v>57</v>
      </c>
      <c r="Q336">
        <v>59</v>
      </c>
    </row>
    <row r="337" spans="1:17" x14ac:dyDescent="0.3">
      <c r="A337" s="4">
        <v>336</v>
      </c>
      <c r="B337" s="5">
        <v>40558</v>
      </c>
      <c r="C337" s="8" t="str">
        <f t="shared" si="16"/>
        <v>Sat</v>
      </c>
      <c r="D337" s="4">
        <v>11</v>
      </c>
      <c r="E337" s="4" t="b">
        <v>0</v>
      </c>
      <c r="F337" s="21">
        <v>6</v>
      </c>
      <c r="G337" s="4">
        <v>1</v>
      </c>
      <c r="H337" s="4" t="str">
        <f>_xlfn.IFS(Table1[[#This Row],[weathersit]]=1,"clear",Table1[[#This Row],[weathersit]]=2,"cloudy/mist",Table1[[#This Row],[weathersit]]=3,"light rain",Table1[[#This Row],[weathersit]]=4,"heavy rain")</f>
        <v>clear</v>
      </c>
      <c r="I337" s="4">
        <v>0.2</v>
      </c>
      <c r="J337" s="4" t="str">
        <f t="shared" si="17"/>
        <v>moderate</v>
      </c>
      <c r="K337">
        <v>0.19700000000000001</v>
      </c>
      <c r="L337">
        <v>0.55000000000000004</v>
      </c>
      <c r="M337" t="str">
        <f t="shared" si="15"/>
        <v>moderate</v>
      </c>
      <c r="N337">
        <v>0.22389999999999999</v>
      </c>
      <c r="O337">
        <v>18</v>
      </c>
      <c r="P337">
        <v>54</v>
      </c>
      <c r="Q337">
        <v>72</v>
      </c>
    </row>
    <row r="338" spans="1:17" x14ac:dyDescent="0.3">
      <c r="A338" s="4">
        <v>337</v>
      </c>
      <c r="B338" s="5">
        <v>40558</v>
      </c>
      <c r="C338" s="8" t="str">
        <f t="shared" si="16"/>
        <v>Sat</v>
      </c>
      <c r="D338" s="4">
        <v>12</v>
      </c>
      <c r="E338" s="4" t="b">
        <v>0</v>
      </c>
      <c r="F338" s="21">
        <v>6</v>
      </c>
      <c r="G338" s="4">
        <v>1</v>
      </c>
      <c r="H338" s="4" t="str">
        <f>_xlfn.IFS(Table1[[#This Row],[weathersit]]=1,"clear",Table1[[#This Row],[weathersit]]=2,"cloudy/mist",Table1[[#This Row],[weathersit]]=3,"light rain",Table1[[#This Row],[weathersit]]=4,"heavy rain")</f>
        <v>clear</v>
      </c>
      <c r="I338" s="4">
        <v>0.24</v>
      </c>
      <c r="J338" s="4" t="str">
        <f t="shared" si="17"/>
        <v>hot</v>
      </c>
      <c r="K338">
        <v>0.2273</v>
      </c>
      <c r="L338">
        <v>0.48</v>
      </c>
      <c r="M338" t="str">
        <f t="shared" si="15"/>
        <v>moderate</v>
      </c>
      <c r="N338">
        <v>0.22389999999999999</v>
      </c>
      <c r="O338">
        <v>15</v>
      </c>
      <c r="P338">
        <v>74</v>
      </c>
      <c r="Q338">
        <v>89</v>
      </c>
    </row>
    <row r="339" spans="1:17" x14ac:dyDescent="0.3">
      <c r="A339" s="4">
        <v>338</v>
      </c>
      <c r="B339" s="5">
        <v>40558</v>
      </c>
      <c r="C339" s="8" t="str">
        <f t="shared" si="16"/>
        <v>Sat</v>
      </c>
      <c r="D339" s="4">
        <v>13</v>
      </c>
      <c r="E339" s="4" t="b">
        <v>0</v>
      </c>
      <c r="F339" s="21">
        <v>6</v>
      </c>
      <c r="G339" s="4">
        <v>1</v>
      </c>
      <c r="H339" s="4" t="str">
        <f>_xlfn.IFS(Table1[[#This Row],[weathersit]]=1,"clear",Table1[[#This Row],[weathersit]]=2,"cloudy/mist",Table1[[#This Row],[weathersit]]=3,"light rain",Table1[[#This Row],[weathersit]]=4,"heavy rain")</f>
        <v>clear</v>
      </c>
      <c r="I339" s="4">
        <v>0.28000000000000003</v>
      </c>
      <c r="J339" s="4" t="str">
        <f t="shared" si="17"/>
        <v>hot</v>
      </c>
      <c r="K339">
        <v>0.2576</v>
      </c>
      <c r="L339">
        <v>0.38</v>
      </c>
      <c r="M339" t="str">
        <f t="shared" si="15"/>
        <v>low</v>
      </c>
      <c r="N339">
        <v>0.29849999999999999</v>
      </c>
      <c r="O339">
        <v>21</v>
      </c>
      <c r="P339">
        <v>80</v>
      </c>
      <c r="Q339">
        <v>101</v>
      </c>
    </row>
    <row r="340" spans="1:17" x14ac:dyDescent="0.3">
      <c r="A340" s="4">
        <v>339</v>
      </c>
      <c r="B340" s="5">
        <v>40558</v>
      </c>
      <c r="C340" s="8" t="str">
        <f t="shared" si="16"/>
        <v>Sat</v>
      </c>
      <c r="D340" s="4">
        <v>14</v>
      </c>
      <c r="E340" s="4" t="b">
        <v>0</v>
      </c>
      <c r="F340" s="21">
        <v>6</v>
      </c>
      <c r="G340" s="4">
        <v>1</v>
      </c>
      <c r="H340" s="4" t="str">
        <f>_xlfn.IFS(Table1[[#This Row],[weathersit]]=1,"clear",Table1[[#This Row],[weathersit]]=2,"cloudy/mist",Table1[[#This Row],[weathersit]]=3,"light rain",Table1[[#This Row],[weathersit]]=4,"heavy rain")</f>
        <v>clear</v>
      </c>
      <c r="I340" s="4">
        <v>0.3</v>
      </c>
      <c r="J340" s="4" t="str">
        <f t="shared" si="17"/>
        <v>hot</v>
      </c>
      <c r="K340">
        <v>0.28789999999999999</v>
      </c>
      <c r="L340">
        <v>0.39</v>
      </c>
      <c r="M340" t="str">
        <f t="shared" si="15"/>
        <v>low</v>
      </c>
      <c r="N340">
        <v>0.28360000000000002</v>
      </c>
      <c r="O340">
        <v>26</v>
      </c>
      <c r="P340">
        <v>92</v>
      </c>
      <c r="Q340">
        <v>118</v>
      </c>
    </row>
    <row r="341" spans="1:17" x14ac:dyDescent="0.3">
      <c r="A341" s="4">
        <v>340</v>
      </c>
      <c r="B341" s="5">
        <v>40558</v>
      </c>
      <c r="C341" s="8" t="str">
        <f t="shared" si="16"/>
        <v>Sat</v>
      </c>
      <c r="D341" s="4">
        <v>15</v>
      </c>
      <c r="E341" s="4" t="b">
        <v>0</v>
      </c>
      <c r="F341" s="21">
        <v>6</v>
      </c>
      <c r="G341" s="4">
        <v>2</v>
      </c>
      <c r="H34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1" s="4">
        <v>0.32</v>
      </c>
      <c r="J341" s="4" t="str">
        <f t="shared" si="17"/>
        <v>hot</v>
      </c>
      <c r="K341">
        <v>0.31819999999999998</v>
      </c>
      <c r="L341">
        <v>0.36</v>
      </c>
      <c r="M341" t="str">
        <f t="shared" si="15"/>
        <v>low</v>
      </c>
      <c r="N341">
        <v>0.19400000000000001</v>
      </c>
      <c r="O341">
        <v>21</v>
      </c>
      <c r="P341">
        <v>108</v>
      </c>
      <c r="Q341">
        <v>129</v>
      </c>
    </row>
    <row r="342" spans="1:17" x14ac:dyDescent="0.3">
      <c r="A342" s="4">
        <v>341</v>
      </c>
      <c r="B342" s="5">
        <v>40558</v>
      </c>
      <c r="C342" s="8" t="str">
        <f t="shared" si="16"/>
        <v>Sat</v>
      </c>
      <c r="D342" s="4">
        <v>16</v>
      </c>
      <c r="E342" s="4" t="b">
        <v>0</v>
      </c>
      <c r="F342" s="21">
        <v>6</v>
      </c>
      <c r="G342" s="4">
        <v>2</v>
      </c>
      <c r="H34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2" s="4">
        <v>0.34</v>
      </c>
      <c r="J342" s="4" t="str">
        <f t="shared" si="17"/>
        <v>hot</v>
      </c>
      <c r="K342">
        <v>0.33329999999999999</v>
      </c>
      <c r="L342">
        <v>0.34</v>
      </c>
      <c r="M342" t="str">
        <f t="shared" si="15"/>
        <v>low</v>
      </c>
      <c r="N342">
        <v>0.19400000000000001</v>
      </c>
      <c r="O342">
        <v>33</v>
      </c>
      <c r="P342">
        <v>95</v>
      </c>
      <c r="Q342">
        <v>128</v>
      </c>
    </row>
    <row r="343" spans="1:17" x14ac:dyDescent="0.3">
      <c r="A343" s="4">
        <v>342</v>
      </c>
      <c r="B343" s="5">
        <v>40558</v>
      </c>
      <c r="C343" s="8" t="str">
        <f t="shared" si="16"/>
        <v>Sat</v>
      </c>
      <c r="D343" s="4">
        <v>17</v>
      </c>
      <c r="E343" s="4" t="b">
        <v>0</v>
      </c>
      <c r="F343" s="21">
        <v>6</v>
      </c>
      <c r="G343" s="4">
        <v>2</v>
      </c>
      <c r="H34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3" s="4">
        <v>0.32</v>
      </c>
      <c r="J343" s="4" t="str">
        <f t="shared" si="17"/>
        <v>hot</v>
      </c>
      <c r="K343">
        <v>0.30299999999999999</v>
      </c>
      <c r="L343">
        <v>0.36</v>
      </c>
      <c r="M343" t="str">
        <f t="shared" si="15"/>
        <v>low</v>
      </c>
      <c r="N343">
        <v>0.28360000000000002</v>
      </c>
      <c r="O343">
        <v>29</v>
      </c>
      <c r="P343">
        <v>54</v>
      </c>
      <c r="Q343">
        <v>83</v>
      </c>
    </row>
    <row r="344" spans="1:17" x14ac:dyDescent="0.3">
      <c r="A344" s="4">
        <v>343</v>
      </c>
      <c r="B344" s="5">
        <v>40558</v>
      </c>
      <c r="C344" s="8" t="str">
        <f t="shared" si="16"/>
        <v>Sat</v>
      </c>
      <c r="D344" s="4">
        <v>18</v>
      </c>
      <c r="E344" s="4" t="b">
        <v>0</v>
      </c>
      <c r="F344" s="21">
        <v>6</v>
      </c>
      <c r="G344" s="4">
        <v>2</v>
      </c>
      <c r="H34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4" s="4">
        <v>0.3</v>
      </c>
      <c r="J344" s="4" t="str">
        <f t="shared" si="17"/>
        <v>hot</v>
      </c>
      <c r="K344">
        <v>0.28789999999999999</v>
      </c>
      <c r="L344">
        <v>0.45</v>
      </c>
      <c r="M344" t="str">
        <f t="shared" si="15"/>
        <v>moderate</v>
      </c>
      <c r="N344">
        <v>0.25369999999999998</v>
      </c>
      <c r="O344">
        <v>15</v>
      </c>
      <c r="P344">
        <v>69</v>
      </c>
      <c r="Q344">
        <v>84</v>
      </c>
    </row>
    <row r="345" spans="1:17" x14ac:dyDescent="0.3">
      <c r="A345" s="4">
        <v>344</v>
      </c>
      <c r="B345" s="5">
        <v>40558</v>
      </c>
      <c r="C345" s="8" t="str">
        <f t="shared" si="16"/>
        <v>Sat</v>
      </c>
      <c r="D345" s="4">
        <v>19</v>
      </c>
      <c r="E345" s="4" t="b">
        <v>0</v>
      </c>
      <c r="F345" s="21">
        <v>6</v>
      </c>
      <c r="G345" s="4">
        <v>2</v>
      </c>
      <c r="H34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5" s="4">
        <v>0.32</v>
      </c>
      <c r="J345" s="4" t="str">
        <f t="shared" si="17"/>
        <v>hot</v>
      </c>
      <c r="K345">
        <v>0.30299999999999999</v>
      </c>
      <c r="L345">
        <v>0.39</v>
      </c>
      <c r="M345" t="str">
        <f t="shared" si="15"/>
        <v>low</v>
      </c>
      <c r="N345">
        <v>0.25369999999999998</v>
      </c>
      <c r="O345">
        <v>14</v>
      </c>
      <c r="P345">
        <v>60</v>
      </c>
      <c r="Q345">
        <v>74</v>
      </c>
    </row>
    <row r="346" spans="1:17" x14ac:dyDescent="0.3">
      <c r="A346" s="4">
        <v>345</v>
      </c>
      <c r="B346" s="5">
        <v>40558</v>
      </c>
      <c r="C346" s="8" t="str">
        <f t="shared" si="16"/>
        <v>Sat</v>
      </c>
      <c r="D346" s="4">
        <v>20</v>
      </c>
      <c r="E346" s="4" t="b">
        <v>0</v>
      </c>
      <c r="F346" s="21">
        <v>6</v>
      </c>
      <c r="G346" s="4">
        <v>2</v>
      </c>
      <c r="H34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6" s="4">
        <v>0.32</v>
      </c>
      <c r="J346" s="4" t="str">
        <f t="shared" si="17"/>
        <v>hot</v>
      </c>
      <c r="K346">
        <v>0.30299999999999999</v>
      </c>
      <c r="L346">
        <v>0.39</v>
      </c>
      <c r="M346" t="str">
        <f t="shared" si="15"/>
        <v>low</v>
      </c>
      <c r="N346">
        <v>0.25369999999999998</v>
      </c>
      <c r="O346">
        <v>6</v>
      </c>
      <c r="P346">
        <v>35</v>
      </c>
      <c r="Q346">
        <v>41</v>
      </c>
    </row>
    <row r="347" spans="1:17" x14ac:dyDescent="0.3">
      <c r="A347" s="4">
        <v>346</v>
      </c>
      <c r="B347" s="5">
        <v>40558</v>
      </c>
      <c r="C347" s="8" t="str">
        <f t="shared" si="16"/>
        <v>Sat</v>
      </c>
      <c r="D347" s="4">
        <v>21</v>
      </c>
      <c r="E347" s="4" t="b">
        <v>0</v>
      </c>
      <c r="F347" s="21">
        <v>6</v>
      </c>
      <c r="G347" s="4">
        <v>2</v>
      </c>
      <c r="H34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7" s="4">
        <v>0.32</v>
      </c>
      <c r="J347" s="4" t="str">
        <f t="shared" si="17"/>
        <v>hot</v>
      </c>
      <c r="K347">
        <v>0.30299999999999999</v>
      </c>
      <c r="L347">
        <v>0.39</v>
      </c>
      <c r="M347" t="str">
        <f t="shared" si="15"/>
        <v>low</v>
      </c>
      <c r="N347">
        <v>0.22389999999999999</v>
      </c>
      <c r="O347">
        <v>6</v>
      </c>
      <c r="P347">
        <v>51</v>
      </c>
      <c r="Q347">
        <v>57</v>
      </c>
    </row>
    <row r="348" spans="1:17" x14ac:dyDescent="0.3">
      <c r="A348" s="4">
        <v>347</v>
      </c>
      <c r="B348" s="5">
        <v>40558</v>
      </c>
      <c r="C348" s="8" t="str">
        <f t="shared" si="16"/>
        <v>Sat</v>
      </c>
      <c r="D348" s="4">
        <v>22</v>
      </c>
      <c r="E348" s="4" t="b">
        <v>0</v>
      </c>
      <c r="F348" s="21">
        <v>6</v>
      </c>
      <c r="G348" s="4">
        <v>2</v>
      </c>
      <c r="H34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48" s="4">
        <v>0.3</v>
      </c>
      <c r="J348" s="4" t="str">
        <f t="shared" si="17"/>
        <v>hot</v>
      </c>
      <c r="K348">
        <v>0.31819999999999998</v>
      </c>
      <c r="L348">
        <v>0.42</v>
      </c>
      <c r="M348" t="str">
        <f t="shared" si="15"/>
        <v>low</v>
      </c>
      <c r="N348">
        <v>0.1045</v>
      </c>
      <c r="O348">
        <v>0</v>
      </c>
      <c r="P348">
        <v>26</v>
      </c>
      <c r="Q348">
        <v>26</v>
      </c>
    </row>
    <row r="349" spans="1:17" x14ac:dyDescent="0.3">
      <c r="A349" s="4">
        <v>348</v>
      </c>
      <c r="B349" s="5">
        <v>40558</v>
      </c>
      <c r="C349" s="8" t="str">
        <f t="shared" si="16"/>
        <v>Sat</v>
      </c>
      <c r="D349" s="4">
        <v>23</v>
      </c>
      <c r="E349" s="4" t="b">
        <v>0</v>
      </c>
      <c r="F349" s="21">
        <v>6</v>
      </c>
      <c r="G349" s="4">
        <v>1</v>
      </c>
      <c r="H349" s="4" t="str">
        <f>_xlfn.IFS(Table1[[#This Row],[weathersit]]=1,"clear",Table1[[#This Row],[weathersit]]=2,"cloudy/mist",Table1[[#This Row],[weathersit]]=3,"light rain",Table1[[#This Row],[weathersit]]=4,"heavy rain")</f>
        <v>clear</v>
      </c>
      <c r="I349" s="4">
        <v>0.3</v>
      </c>
      <c r="J349" s="4" t="str">
        <f t="shared" si="17"/>
        <v>hot</v>
      </c>
      <c r="K349">
        <v>0.28789999999999999</v>
      </c>
      <c r="L349">
        <v>0.45</v>
      </c>
      <c r="M349" t="str">
        <f t="shared" si="15"/>
        <v>moderate</v>
      </c>
      <c r="N349">
        <v>0.28360000000000002</v>
      </c>
      <c r="O349">
        <v>5</v>
      </c>
      <c r="P349">
        <v>39</v>
      </c>
      <c r="Q349">
        <v>44</v>
      </c>
    </row>
    <row r="350" spans="1:17" x14ac:dyDescent="0.3">
      <c r="A350" s="4">
        <v>349</v>
      </c>
      <c r="B350" s="5">
        <v>40559</v>
      </c>
      <c r="C350" s="8" t="str">
        <f t="shared" si="16"/>
        <v>Sun</v>
      </c>
      <c r="D350" s="4">
        <v>0</v>
      </c>
      <c r="E350" s="4" t="b">
        <v>0</v>
      </c>
      <c r="F350" s="21">
        <v>0</v>
      </c>
      <c r="G350" s="4">
        <v>1</v>
      </c>
      <c r="H350" s="4" t="str">
        <f>_xlfn.IFS(Table1[[#This Row],[weathersit]]=1,"clear",Table1[[#This Row],[weathersit]]=2,"cloudy/mist",Table1[[#This Row],[weathersit]]=3,"light rain",Table1[[#This Row],[weathersit]]=4,"heavy rain")</f>
        <v>clear</v>
      </c>
      <c r="I350" s="4">
        <v>0.26</v>
      </c>
      <c r="J350" s="4" t="str">
        <f t="shared" si="17"/>
        <v>hot</v>
      </c>
      <c r="K350">
        <v>0.30299999999999999</v>
      </c>
      <c r="L350">
        <v>0.56000000000000005</v>
      </c>
      <c r="M350" t="str">
        <f t="shared" si="15"/>
        <v>moderate</v>
      </c>
      <c r="N350">
        <v>0</v>
      </c>
      <c r="O350">
        <v>6</v>
      </c>
      <c r="P350">
        <v>33</v>
      </c>
      <c r="Q350">
        <v>39</v>
      </c>
    </row>
    <row r="351" spans="1:17" x14ac:dyDescent="0.3">
      <c r="A351" s="4">
        <v>350</v>
      </c>
      <c r="B351" s="5">
        <v>40559</v>
      </c>
      <c r="C351" s="8" t="str">
        <f t="shared" si="16"/>
        <v>Sun</v>
      </c>
      <c r="D351" s="4">
        <v>1</v>
      </c>
      <c r="E351" s="4" t="b">
        <v>0</v>
      </c>
      <c r="F351" s="21">
        <v>0</v>
      </c>
      <c r="G351" s="4">
        <v>1</v>
      </c>
      <c r="H351" s="4" t="str">
        <f>_xlfn.IFS(Table1[[#This Row],[weathersit]]=1,"clear",Table1[[#This Row],[weathersit]]=2,"cloudy/mist",Table1[[#This Row],[weathersit]]=3,"light rain",Table1[[#This Row],[weathersit]]=4,"heavy rain")</f>
        <v>clear</v>
      </c>
      <c r="I351" s="4">
        <v>0.26</v>
      </c>
      <c r="J351" s="4" t="str">
        <f t="shared" si="17"/>
        <v>hot</v>
      </c>
      <c r="K351">
        <v>0.2727</v>
      </c>
      <c r="L351">
        <v>0.56000000000000005</v>
      </c>
      <c r="M351" t="str">
        <f t="shared" si="15"/>
        <v>moderate</v>
      </c>
      <c r="N351">
        <v>0.1343</v>
      </c>
      <c r="O351">
        <v>4</v>
      </c>
      <c r="P351">
        <v>19</v>
      </c>
      <c r="Q351">
        <v>23</v>
      </c>
    </row>
    <row r="352" spans="1:17" x14ac:dyDescent="0.3">
      <c r="A352" s="4">
        <v>351</v>
      </c>
      <c r="B352" s="5">
        <v>40559</v>
      </c>
      <c r="C352" s="8" t="str">
        <f t="shared" si="16"/>
        <v>Sun</v>
      </c>
      <c r="D352" s="4">
        <v>2</v>
      </c>
      <c r="E352" s="4" t="b">
        <v>0</v>
      </c>
      <c r="F352" s="21">
        <v>0</v>
      </c>
      <c r="G352" s="4">
        <v>1</v>
      </c>
      <c r="H352" s="4" t="str">
        <f>_xlfn.IFS(Table1[[#This Row],[weathersit]]=1,"clear",Table1[[#This Row],[weathersit]]=2,"cloudy/mist",Table1[[#This Row],[weathersit]]=3,"light rain",Table1[[#This Row],[weathersit]]=4,"heavy rain")</f>
        <v>clear</v>
      </c>
      <c r="I352" s="4">
        <v>0.26</v>
      </c>
      <c r="J352" s="4" t="str">
        <f t="shared" si="17"/>
        <v>hot</v>
      </c>
      <c r="K352">
        <v>0.28789999999999999</v>
      </c>
      <c r="L352">
        <v>0.56000000000000005</v>
      </c>
      <c r="M352" t="str">
        <f t="shared" si="15"/>
        <v>moderate</v>
      </c>
      <c r="N352">
        <v>8.9599999999999999E-2</v>
      </c>
      <c r="O352">
        <v>3</v>
      </c>
      <c r="P352">
        <v>13</v>
      </c>
      <c r="Q352">
        <v>16</v>
      </c>
    </row>
    <row r="353" spans="1:17" x14ac:dyDescent="0.3">
      <c r="A353" s="4">
        <v>352</v>
      </c>
      <c r="B353" s="5">
        <v>40559</v>
      </c>
      <c r="C353" s="8" t="str">
        <f t="shared" si="16"/>
        <v>Sun</v>
      </c>
      <c r="D353" s="4">
        <v>3</v>
      </c>
      <c r="E353" s="4" t="b">
        <v>0</v>
      </c>
      <c r="F353" s="21">
        <v>0</v>
      </c>
      <c r="G353" s="4">
        <v>1</v>
      </c>
      <c r="H353" s="4" t="str">
        <f>_xlfn.IFS(Table1[[#This Row],[weathersit]]=1,"clear",Table1[[#This Row],[weathersit]]=2,"cloudy/mist",Table1[[#This Row],[weathersit]]=3,"light rain",Table1[[#This Row],[weathersit]]=4,"heavy rain")</f>
        <v>clear</v>
      </c>
      <c r="I353" s="4">
        <v>0.22</v>
      </c>
      <c r="J353" s="4" t="str">
        <f t="shared" si="17"/>
        <v>moderate</v>
      </c>
      <c r="K353">
        <v>0.2727</v>
      </c>
      <c r="L353">
        <v>0.69</v>
      </c>
      <c r="M353" t="str">
        <f t="shared" si="15"/>
        <v>moderate</v>
      </c>
      <c r="N353">
        <v>0</v>
      </c>
      <c r="O353">
        <v>9</v>
      </c>
      <c r="P353">
        <v>6</v>
      </c>
      <c r="Q353">
        <v>15</v>
      </c>
    </row>
    <row r="354" spans="1:17" x14ac:dyDescent="0.3">
      <c r="A354" s="4">
        <v>353</v>
      </c>
      <c r="B354" s="5">
        <v>40559</v>
      </c>
      <c r="C354" s="8" t="str">
        <f t="shared" si="16"/>
        <v>Sun</v>
      </c>
      <c r="D354" s="4">
        <v>4</v>
      </c>
      <c r="E354" s="4" t="b">
        <v>0</v>
      </c>
      <c r="F354" s="21">
        <v>0</v>
      </c>
      <c r="G354" s="4">
        <v>1</v>
      </c>
      <c r="H354" s="4" t="str">
        <f>_xlfn.IFS(Table1[[#This Row],[weathersit]]=1,"clear",Table1[[#This Row],[weathersit]]=2,"cloudy/mist",Table1[[#This Row],[weathersit]]=3,"light rain",Table1[[#This Row],[weathersit]]=4,"heavy rain")</f>
        <v>clear</v>
      </c>
      <c r="I354" s="4">
        <v>0.26</v>
      </c>
      <c r="J354" s="4" t="str">
        <f t="shared" si="17"/>
        <v>hot</v>
      </c>
      <c r="K354">
        <v>0.2576</v>
      </c>
      <c r="L354">
        <v>0.56000000000000005</v>
      </c>
      <c r="M354" t="str">
        <f t="shared" si="15"/>
        <v>moderate</v>
      </c>
      <c r="N354">
        <v>0.16420000000000001</v>
      </c>
      <c r="O354">
        <v>0</v>
      </c>
      <c r="P354">
        <v>1</v>
      </c>
      <c r="Q354">
        <v>1</v>
      </c>
    </row>
    <row r="355" spans="1:17" x14ac:dyDescent="0.3">
      <c r="A355" s="4">
        <v>354</v>
      </c>
      <c r="B355" s="5">
        <v>40559</v>
      </c>
      <c r="C355" s="8" t="str">
        <f t="shared" si="16"/>
        <v>Sun</v>
      </c>
      <c r="D355" s="4">
        <v>5</v>
      </c>
      <c r="E355" s="4" t="b">
        <v>0</v>
      </c>
      <c r="F355" s="21">
        <v>0</v>
      </c>
      <c r="G355" s="4">
        <v>2</v>
      </c>
      <c r="H35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55" s="4">
        <v>0.26</v>
      </c>
      <c r="J355" s="4" t="str">
        <f t="shared" si="17"/>
        <v>hot</v>
      </c>
      <c r="K355">
        <v>0.2576</v>
      </c>
      <c r="L355">
        <v>0.56000000000000005</v>
      </c>
      <c r="M355" t="str">
        <f t="shared" si="15"/>
        <v>moderate</v>
      </c>
      <c r="N355">
        <v>0.16420000000000001</v>
      </c>
      <c r="O355">
        <v>1</v>
      </c>
      <c r="P355">
        <v>1</v>
      </c>
      <c r="Q355">
        <v>2</v>
      </c>
    </row>
    <row r="356" spans="1:17" x14ac:dyDescent="0.3">
      <c r="A356" s="4">
        <v>355</v>
      </c>
      <c r="B356" s="5">
        <v>40559</v>
      </c>
      <c r="C356" s="8" t="str">
        <f t="shared" si="16"/>
        <v>Sun</v>
      </c>
      <c r="D356" s="4">
        <v>6</v>
      </c>
      <c r="E356" s="4" t="b">
        <v>0</v>
      </c>
      <c r="F356" s="21">
        <v>0</v>
      </c>
      <c r="G356" s="4">
        <v>2</v>
      </c>
      <c r="H35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56" s="4">
        <v>0.26</v>
      </c>
      <c r="J356" s="4" t="str">
        <f t="shared" si="17"/>
        <v>hot</v>
      </c>
      <c r="K356">
        <v>0.2576</v>
      </c>
      <c r="L356">
        <v>0.56000000000000005</v>
      </c>
      <c r="M356" t="str">
        <f t="shared" si="15"/>
        <v>moderate</v>
      </c>
      <c r="N356">
        <v>0.16420000000000001</v>
      </c>
      <c r="O356">
        <v>0</v>
      </c>
      <c r="P356">
        <v>1</v>
      </c>
      <c r="Q356">
        <v>1</v>
      </c>
    </row>
    <row r="357" spans="1:17" x14ac:dyDescent="0.3">
      <c r="A357" s="4">
        <v>356</v>
      </c>
      <c r="B357" s="5">
        <v>40559</v>
      </c>
      <c r="C357" s="8" t="str">
        <f t="shared" si="16"/>
        <v>Sun</v>
      </c>
      <c r="D357" s="4">
        <v>7</v>
      </c>
      <c r="E357" s="4" t="b">
        <v>0</v>
      </c>
      <c r="F357" s="21">
        <v>0</v>
      </c>
      <c r="G357" s="4">
        <v>2</v>
      </c>
      <c r="H35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57" s="4">
        <v>0.24</v>
      </c>
      <c r="J357" s="4" t="str">
        <f t="shared" si="17"/>
        <v>hot</v>
      </c>
      <c r="K357">
        <v>0.21210000000000001</v>
      </c>
      <c r="L357">
        <v>0.56000000000000005</v>
      </c>
      <c r="M357" t="str">
        <f t="shared" si="15"/>
        <v>moderate</v>
      </c>
      <c r="N357">
        <v>0.29849999999999999</v>
      </c>
      <c r="O357">
        <v>0</v>
      </c>
      <c r="P357">
        <v>3</v>
      </c>
      <c r="Q357">
        <v>3</v>
      </c>
    </row>
    <row r="358" spans="1:17" x14ac:dyDescent="0.3">
      <c r="A358" s="4">
        <v>357</v>
      </c>
      <c r="B358" s="5">
        <v>40559</v>
      </c>
      <c r="C358" s="8" t="str">
        <f t="shared" si="16"/>
        <v>Sun</v>
      </c>
      <c r="D358" s="4">
        <v>8</v>
      </c>
      <c r="E358" s="4" t="b">
        <v>0</v>
      </c>
      <c r="F358" s="21">
        <v>0</v>
      </c>
      <c r="G358" s="4">
        <v>1</v>
      </c>
      <c r="H358" s="4" t="str">
        <f>_xlfn.IFS(Table1[[#This Row],[weathersit]]=1,"clear",Table1[[#This Row],[weathersit]]=2,"cloudy/mist",Table1[[#This Row],[weathersit]]=3,"light rain",Table1[[#This Row],[weathersit]]=4,"heavy rain")</f>
        <v>clear</v>
      </c>
      <c r="I358" s="4">
        <v>0.22</v>
      </c>
      <c r="J358" s="4" t="str">
        <f t="shared" si="17"/>
        <v>moderate</v>
      </c>
      <c r="K358">
        <v>0.21210000000000001</v>
      </c>
      <c r="L358">
        <v>0.55000000000000004</v>
      </c>
      <c r="M358" t="str">
        <f t="shared" si="15"/>
        <v>moderate</v>
      </c>
      <c r="N358">
        <v>0.28360000000000002</v>
      </c>
      <c r="O358">
        <v>0</v>
      </c>
      <c r="P358">
        <v>18</v>
      </c>
      <c r="Q358">
        <v>18</v>
      </c>
    </row>
    <row r="359" spans="1:17" x14ac:dyDescent="0.3">
      <c r="A359" s="4">
        <v>358</v>
      </c>
      <c r="B359" s="5">
        <v>40559</v>
      </c>
      <c r="C359" s="8" t="str">
        <f t="shared" si="16"/>
        <v>Sun</v>
      </c>
      <c r="D359" s="4">
        <v>9</v>
      </c>
      <c r="E359" s="4" t="b">
        <v>0</v>
      </c>
      <c r="F359" s="21">
        <v>0</v>
      </c>
      <c r="G359" s="4">
        <v>1</v>
      </c>
      <c r="H359" s="4" t="str">
        <f>_xlfn.IFS(Table1[[#This Row],[weathersit]]=1,"clear",Table1[[#This Row],[weathersit]]=2,"cloudy/mist",Table1[[#This Row],[weathersit]]=3,"light rain",Table1[[#This Row],[weathersit]]=4,"heavy rain")</f>
        <v>clear</v>
      </c>
      <c r="I359" s="4">
        <v>0.22</v>
      </c>
      <c r="J359" s="4" t="str">
        <f t="shared" si="17"/>
        <v>moderate</v>
      </c>
      <c r="K359">
        <v>0.21210000000000001</v>
      </c>
      <c r="L359">
        <v>0.51</v>
      </c>
      <c r="M359" t="str">
        <f t="shared" si="15"/>
        <v>moderate</v>
      </c>
      <c r="N359">
        <v>0.25369999999999998</v>
      </c>
      <c r="O359">
        <v>3</v>
      </c>
      <c r="P359">
        <v>29</v>
      </c>
      <c r="Q359">
        <v>32</v>
      </c>
    </row>
    <row r="360" spans="1:17" x14ac:dyDescent="0.3">
      <c r="A360" s="4">
        <v>359</v>
      </c>
      <c r="B360" s="5">
        <v>40559</v>
      </c>
      <c r="C360" s="8" t="str">
        <f t="shared" si="16"/>
        <v>Sun</v>
      </c>
      <c r="D360" s="4">
        <v>10</v>
      </c>
      <c r="E360" s="4" t="b">
        <v>0</v>
      </c>
      <c r="F360" s="21">
        <v>0</v>
      </c>
      <c r="G360" s="4">
        <v>1</v>
      </c>
      <c r="H360" s="4" t="str">
        <f>_xlfn.IFS(Table1[[#This Row],[weathersit]]=1,"clear",Table1[[#This Row],[weathersit]]=2,"cloudy/mist",Table1[[#This Row],[weathersit]]=3,"light rain",Table1[[#This Row],[weathersit]]=4,"heavy rain")</f>
        <v>clear</v>
      </c>
      <c r="I360" s="4">
        <v>0.22</v>
      </c>
      <c r="J360" s="4" t="str">
        <f t="shared" si="17"/>
        <v>moderate</v>
      </c>
      <c r="K360">
        <v>0.21210000000000001</v>
      </c>
      <c r="L360">
        <v>0.51</v>
      </c>
      <c r="M360" t="str">
        <f t="shared" si="15"/>
        <v>moderate</v>
      </c>
      <c r="N360">
        <v>0.28360000000000002</v>
      </c>
      <c r="O360">
        <v>8</v>
      </c>
      <c r="P360">
        <v>71</v>
      </c>
      <c r="Q360">
        <v>79</v>
      </c>
    </row>
    <row r="361" spans="1:17" x14ac:dyDescent="0.3">
      <c r="A361" s="4">
        <v>360</v>
      </c>
      <c r="B361" s="5">
        <v>40559</v>
      </c>
      <c r="C361" s="8" t="str">
        <f t="shared" si="16"/>
        <v>Sun</v>
      </c>
      <c r="D361" s="4">
        <v>11</v>
      </c>
      <c r="E361" s="4" t="b">
        <v>0</v>
      </c>
      <c r="F361" s="21">
        <v>0</v>
      </c>
      <c r="G361" s="4">
        <v>1</v>
      </c>
      <c r="H361" s="4" t="str">
        <f>_xlfn.IFS(Table1[[#This Row],[weathersit]]=1,"clear",Table1[[#This Row],[weathersit]]=2,"cloudy/mist",Table1[[#This Row],[weathersit]]=3,"light rain",Table1[[#This Row],[weathersit]]=4,"heavy rain")</f>
        <v>clear</v>
      </c>
      <c r="I361" s="4">
        <v>0.24</v>
      </c>
      <c r="J361" s="4" t="str">
        <f t="shared" si="17"/>
        <v>hot</v>
      </c>
      <c r="K361">
        <v>0.2273</v>
      </c>
      <c r="L361">
        <v>0.44</v>
      </c>
      <c r="M361" t="str">
        <f t="shared" si="15"/>
        <v>low</v>
      </c>
      <c r="N361">
        <v>0.25369999999999998</v>
      </c>
      <c r="O361">
        <v>23</v>
      </c>
      <c r="P361">
        <v>70</v>
      </c>
      <c r="Q361">
        <v>93</v>
      </c>
    </row>
    <row r="362" spans="1:17" x14ac:dyDescent="0.3">
      <c r="A362" s="4">
        <v>361</v>
      </c>
      <c r="B362" s="5">
        <v>40559</v>
      </c>
      <c r="C362" s="8" t="str">
        <f t="shared" si="16"/>
        <v>Sun</v>
      </c>
      <c r="D362" s="4">
        <v>12</v>
      </c>
      <c r="E362" s="4" t="b">
        <v>0</v>
      </c>
      <c r="F362" s="21">
        <v>0</v>
      </c>
      <c r="G362" s="4">
        <v>1</v>
      </c>
      <c r="H362" s="4" t="str">
        <f>_xlfn.IFS(Table1[[#This Row],[weathersit]]=1,"clear",Table1[[#This Row],[weathersit]]=2,"cloudy/mist",Table1[[#This Row],[weathersit]]=3,"light rain",Table1[[#This Row],[weathersit]]=4,"heavy rain")</f>
        <v>clear</v>
      </c>
      <c r="I362" s="4">
        <v>0.24</v>
      </c>
      <c r="J362" s="4" t="str">
        <f t="shared" si="17"/>
        <v>hot</v>
      </c>
      <c r="K362">
        <v>0.21210000000000001</v>
      </c>
      <c r="L362">
        <v>0.41</v>
      </c>
      <c r="M362" t="str">
        <f t="shared" si="15"/>
        <v>low</v>
      </c>
      <c r="N362">
        <v>0.28360000000000002</v>
      </c>
      <c r="O362">
        <v>29</v>
      </c>
      <c r="P362">
        <v>75</v>
      </c>
      <c r="Q362">
        <v>104</v>
      </c>
    </row>
    <row r="363" spans="1:17" x14ac:dyDescent="0.3">
      <c r="A363" s="4">
        <v>362</v>
      </c>
      <c r="B363" s="5">
        <v>40559</v>
      </c>
      <c r="C363" s="8" t="str">
        <f t="shared" si="16"/>
        <v>Sun</v>
      </c>
      <c r="D363" s="4">
        <v>13</v>
      </c>
      <c r="E363" s="4" t="b">
        <v>0</v>
      </c>
      <c r="F363" s="21">
        <v>0</v>
      </c>
      <c r="G363" s="4">
        <v>1</v>
      </c>
      <c r="H363" s="4" t="str">
        <f>_xlfn.IFS(Table1[[#This Row],[weathersit]]=1,"clear",Table1[[#This Row],[weathersit]]=2,"cloudy/mist",Table1[[#This Row],[weathersit]]=3,"light rain",Table1[[#This Row],[weathersit]]=4,"heavy rain")</f>
        <v>clear</v>
      </c>
      <c r="I363" s="4">
        <v>0.26</v>
      </c>
      <c r="J363" s="4" t="str">
        <f t="shared" si="17"/>
        <v>hot</v>
      </c>
      <c r="K363">
        <v>0.2273</v>
      </c>
      <c r="L363">
        <v>0.35</v>
      </c>
      <c r="M363" t="str">
        <f t="shared" si="15"/>
        <v>low</v>
      </c>
      <c r="N363">
        <v>0.29849999999999999</v>
      </c>
      <c r="O363">
        <v>23</v>
      </c>
      <c r="P363">
        <v>95</v>
      </c>
      <c r="Q363">
        <v>118</v>
      </c>
    </row>
    <row r="364" spans="1:17" x14ac:dyDescent="0.3">
      <c r="A364" s="4">
        <v>363</v>
      </c>
      <c r="B364" s="5">
        <v>40559</v>
      </c>
      <c r="C364" s="8" t="str">
        <f t="shared" si="16"/>
        <v>Sun</v>
      </c>
      <c r="D364" s="4">
        <v>14</v>
      </c>
      <c r="E364" s="4" t="b">
        <v>0</v>
      </c>
      <c r="F364" s="21">
        <v>0</v>
      </c>
      <c r="G364" s="4">
        <v>1</v>
      </c>
      <c r="H364" s="4" t="str">
        <f>_xlfn.IFS(Table1[[#This Row],[weathersit]]=1,"clear",Table1[[#This Row],[weathersit]]=2,"cloudy/mist",Table1[[#This Row],[weathersit]]=3,"light rain",Table1[[#This Row],[weathersit]]=4,"heavy rain")</f>
        <v>clear</v>
      </c>
      <c r="I364" s="4">
        <v>0.28000000000000003</v>
      </c>
      <c r="J364" s="4" t="str">
        <f t="shared" si="17"/>
        <v>hot</v>
      </c>
      <c r="K364">
        <v>0.2727</v>
      </c>
      <c r="L364">
        <v>0.36</v>
      </c>
      <c r="M364" t="str">
        <f t="shared" si="15"/>
        <v>low</v>
      </c>
      <c r="N364">
        <v>0.25369999999999998</v>
      </c>
      <c r="O364">
        <v>22</v>
      </c>
      <c r="P364">
        <v>69</v>
      </c>
      <c r="Q364">
        <v>91</v>
      </c>
    </row>
    <row r="365" spans="1:17" x14ac:dyDescent="0.3">
      <c r="A365" s="4">
        <v>364</v>
      </c>
      <c r="B365" s="5">
        <v>40559</v>
      </c>
      <c r="C365" s="8" t="str">
        <f t="shared" si="16"/>
        <v>Sun</v>
      </c>
      <c r="D365" s="4">
        <v>15</v>
      </c>
      <c r="E365" s="4" t="b">
        <v>0</v>
      </c>
      <c r="F365" s="21">
        <v>0</v>
      </c>
      <c r="G365" s="4">
        <v>1</v>
      </c>
      <c r="H365" s="4" t="str">
        <f>_xlfn.IFS(Table1[[#This Row],[weathersit]]=1,"clear",Table1[[#This Row],[weathersit]]=2,"cloudy/mist",Table1[[#This Row],[weathersit]]=3,"light rain",Table1[[#This Row],[weathersit]]=4,"heavy rain")</f>
        <v>clear</v>
      </c>
      <c r="I365" s="4">
        <v>0.26</v>
      </c>
      <c r="J365" s="4" t="str">
        <f t="shared" si="17"/>
        <v>hot</v>
      </c>
      <c r="K365">
        <v>0.2424</v>
      </c>
      <c r="L365">
        <v>0.38</v>
      </c>
      <c r="M365" t="str">
        <f t="shared" si="15"/>
        <v>low</v>
      </c>
      <c r="N365">
        <v>0.25369999999999998</v>
      </c>
      <c r="O365">
        <v>35</v>
      </c>
      <c r="P365">
        <v>78</v>
      </c>
      <c r="Q365">
        <v>113</v>
      </c>
    </row>
    <row r="366" spans="1:17" x14ac:dyDescent="0.3">
      <c r="A366" s="4">
        <v>365</v>
      </c>
      <c r="B366" s="5">
        <v>40559</v>
      </c>
      <c r="C366" s="8" t="str">
        <f t="shared" si="16"/>
        <v>Sun</v>
      </c>
      <c r="D366" s="4">
        <v>16</v>
      </c>
      <c r="E366" s="4" t="b">
        <v>0</v>
      </c>
      <c r="F366" s="21">
        <v>0</v>
      </c>
      <c r="G366" s="4">
        <v>1</v>
      </c>
      <c r="H366" s="4" t="str">
        <f>_xlfn.IFS(Table1[[#This Row],[weathersit]]=1,"clear",Table1[[#This Row],[weathersit]]=2,"cloudy/mist",Table1[[#This Row],[weathersit]]=3,"light rain",Table1[[#This Row],[weathersit]]=4,"heavy rain")</f>
        <v>clear</v>
      </c>
      <c r="I366" s="4">
        <v>0.24</v>
      </c>
      <c r="J366" s="4" t="str">
        <f t="shared" si="17"/>
        <v>hot</v>
      </c>
      <c r="K366">
        <v>0.2273</v>
      </c>
      <c r="L366">
        <v>0.38</v>
      </c>
      <c r="M366" t="str">
        <f t="shared" si="15"/>
        <v>low</v>
      </c>
      <c r="N366">
        <v>0.22389999999999999</v>
      </c>
      <c r="O366">
        <v>22</v>
      </c>
      <c r="P366">
        <v>77</v>
      </c>
      <c r="Q366">
        <v>99</v>
      </c>
    </row>
    <row r="367" spans="1:17" x14ac:dyDescent="0.3">
      <c r="A367" s="4">
        <v>366</v>
      </c>
      <c r="B367" s="5">
        <v>40559</v>
      </c>
      <c r="C367" s="8" t="str">
        <f t="shared" si="16"/>
        <v>Sun</v>
      </c>
      <c r="D367" s="4">
        <v>17</v>
      </c>
      <c r="E367" s="4" t="b">
        <v>0</v>
      </c>
      <c r="F367" s="21">
        <v>0</v>
      </c>
      <c r="G367" s="4">
        <v>1</v>
      </c>
      <c r="H367" s="4" t="str">
        <f>_xlfn.IFS(Table1[[#This Row],[weathersit]]=1,"clear",Table1[[#This Row],[weathersit]]=2,"cloudy/mist",Table1[[#This Row],[weathersit]]=3,"light rain",Table1[[#This Row],[weathersit]]=4,"heavy rain")</f>
        <v>clear</v>
      </c>
      <c r="I367" s="4">
        <v>0.22</v>
      </c>
      <c r="J367" s="4" t="str">
        <f t="shared" si="17"/>
        <v>moderate</v>
      </c>
      <c r="K367">
        <v>0.21210000000000001</v>
      </c>
      <c r="L367">
        <v>0.37</v>
      </c>
      <c r="M367" t="str">
        <f t="shared" si="15"/>
        <v>low</v>
      </c>
      <c r="N367">
        <v>0.25369999999999998</v>
      </c>
      <c r="O367">
        <v>23</v>
      </c>
      <c r="P367">
        <v>82</v>
      </c>
      <c r="Q367">
        <v>105</v>
      </c>
    </row>
    <row r="368" spans="1:17" x14ac:dyDescent="0.3">
      <c r="A368" s="4">
        <v>367</v>
      </c>
      <c r="B368" s="5">
        <v>40559</v>
      </c>
      <c r="C368" s="8" t="str">
        <f t="shared" si="16"/>
        <v>Sun</v>
      </c>
      <c r="D368" s="4">
        <v>18</v>
      </c>
      <c r="E368" s="4" t="b">
        <v>0</v>
      </c>
      <c r="F368" s="21">
        <v>0</v>
      </c>
      <c r="G368" s="4">
        <v>1</v>
      </c>
      <c r="H368" s="4" t="str">
        <f>_xlfn.IFS(Table1[[#This Row],[weathersit]]=1,"clear",Table1[[#This Row],[weathersit]]=2,"cloudy/mist",Table1[[#This Row],[weathersit]]=3,"light rain",Table1[[#This Row],[weathersit]]=4,"heavy rain")</f>
        <v>clear</v>
      </c>
      <c r="I368" s="4">
        <v>0.2</v>
      </c>
      <c r="J368" s="4" t="str">
        <f t="shared" si="17"/>
        <v>moderate</v>
      </c>
      <c r="K368">
        <v>0.21210000000000001</v>
      </c>
      <c r="L368">
        <v>0.4</v>
      </c>
      <c r="M368" t="str">
        <f t="shared" si="15"/>
        <v>low</v>
      </c>
      <c r="N368">
        <v>0.16420000000000001</v>
      </c>
      <c r="O368">
        <v>11</v>
      </c>
      <c r="P368">
        <v>56</v>
      </c>
      <c r="Q368">
        <v>67</v>
      </c>
    </row>
    <row r="369" spans="1:17" x14ac:dyDescent="0.3">
      <c r="A369" s="4">
        <v>368</v>
      </c>
      <c r="B369" s="5">
        <v>40559</v>
      </c>
      <c r="C369" s="8" t="str">
        <f t="shared" si="16"/>
        <v>Sun</v>
      </c>
      <c r="D369" s="4">
        <v>19</v>
      </c>
      <c r="E369" s="4" t="b">
        <v>0</v>
      </c>
      <c r="F369" s="21">
        <v>0</v>
      </c>
      <c r="G369" s="4">
        <v>1</v>
      </c>
      <c r="H369" s="4" t="str">
        <f>_xlfn.IFS(Table1[[#This Row],[weathersit]]=1,"clear",Table1[[#This Row],[weathersit]]=2,"cloudy/mist",Table1[[#This Row],[weathersit]]=3,"light rain",Table1[[#This Row],[weathersit]]=4,"heavy rain")</f>
        <v>clear</v>
      </c>
      <c r="I369" s="4">
        <v>0.18</v>
      </c>
      <c r="J369" s="4" t="str">
        <f t="shared" si="17"/>
        <v>moderate</v>
      </c>
      <c r="K369">
        <v>0.19700000000000001</v>
      </c>
      <c r="L369">
        <v>0.47</v>
      </c>
      <c r="M369" t="str">
        <f t="shared" si="15"/>
        <v>moderate</v>
      </c>
      <c r="N369">
        <v>0.1343</v>
      </c>
      <c r="O369">
        <v>14</v>
      </c>
      <c r="P369">
        <v>47</v>
      </c>
      <c r="Q369">
        <v>61</v>
      </c>
    </row>
    <row r="370" spans="1:17" x14ac:dyDescent="0.3">
      <c r="A370" s="4">
        <v>369</v>
      </c>
      <c r="B370" s="5">
        <v>40559</v>
      </c>
      <c r="C370" s="8" t="str">
        <f t="shared" si="16"/>
        <v>Sun</v>
      </c>
      <c r="D370" s="4">
        <v>20</v>
      </c>
      <c r="E370" s="4" t="b">
        <v>0</v>
      </c>
      <c r="F370" s="21">
        <v>0</v>
      </c>
      <c r="G370" s="4">
        <v>1</v>
      </c>
      <c r="H370" s="4" t="str">
        <f>_xlfn.IFS(Table1[[#This Row],[weathersit]]=1,"clear",Table1[[#This Row],[weathersit]]=2,"cloudy/mist",Table1[[#This Row],[weathersit]]=3,"light rain",Table1[[#This Row],[weathersit]]=4,"heavy rain")</f>
        <v>clear</v>
      </c>
      <c r="I370" s="4">
        <v>0.18</v>
      </c>
      <c r="J370" s="4" t="str">
        <f t="shared" si="17"/>
        <v>moderate</v>
      </c>
      <c r="K370">
        <v>0.19700000000000001</v>
      </c>
      <c r="L370">
        <v>0.47</v>
      </c>
      <c r="M370" t="str">
        <f t="shared" si="15"/>
        <v>moderate</v>
      </c>
      <c r="N370">
        <v>0.16420000000000001</v>
      </c>
      <c r="O370">
        <v>7</v>
      </c>
      <c r="P370">
        <v>50</v>
      </c>
      <c r="Q370">
        <v>57</v>
      </c>
    </row>
    <row r="371" spans="1:17" x14ac:dyDescent="0.3">
      <c r="A371" s="4">
        <v>370</v>
      </c>
      <c r="B371" s="5">
        <v>40559</v>
      </c>
      <c r="C371" s="8" t="str">
        <f t="shared" si="16"/>
        <v>Sun</v>
      </c>
      <c r="D371" s="4">
        <v>21</v>
      </c>
      <c r="E371" s="4" t="b">
        <v>0</v>
      </c>
      <c r="F371" s="21">
        <v>0</v>
      </c>
      <c r="G371" s="4">
        <v>1</v>
      </c>
      <c r="H371" s="4" t="str">
        <f>_xlfn.IFS(Table1[[#This Row],[weathersit]]=1,"clear",Table1[[#This Row],[weathersit]]=2,"cloudy/mist",Table1[[#This Row],[weathersit]]=3,"light rain",Table1[[#This Row],[weathersit]]=4,"heavy rain")</f>
        <v>clear</v>
      </c>
      <c r="I371" s="4">
        <v>0.18</v>
      </c>
      <c r="J371" s="4" t="str">
        <f t="shared" si="17"/>
        <v>moderate</v>
      </c>
      <c r="K371">
        <v>0.19700000000000001</v>
      </c>
      <c r="L371">
        <v>0.51</v>
      </c>
      <c r="M371" t="str">
        <f t="shared" si="15"/>
        <v>moderate</v>
      </c>
      <c r="N371">
        <v>0.16420000000000001</v>
      </c>
      <c r="O371">
        <v>6</v>
      </c>
      <c r="P371">
        <v>22</v>
      </c>
      <c r="Q371">
        <v>28</v>
      </c>
    </row>
    <row r="372" spans="1:17" x14ac:dyDescent="0.3">
      <c r="A372" s="4">
        <v>371</v>
      </c>
      <c r="B372" s="5">
        <v>40559</v>
      </c>
      <c r="C372" s="8" t="str">
        <f t="shared" si="16"/>
        <v>Sun</v>
      </c>
      <c r="D372" s="4">
        <v>22</v>
      </c>
      <c r="E372" s="4" t="b">
        <v>0</v>
      </c>
      <c r="F372" s="21">
        <v>0</v>
      </c>
      <c r="G372" s="4">
        <v>2</v>
      </c>
      <c r="H37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2" s="4">
        <v>0.2</v>
      </c>
      <c r="J372" s="4" t="str">
        <f t="shared" si="17"/>
        <v>moderate</v>
      </c>
      <c r="K372">
        <v>0.21210000000000001</v>
      </c>
      <c r="L372">
        <v>0.49</v>
      </c>
      <c r="M372" t="str">
        <f t="shared" si="15"/>
        <v>moderate</v>
      </c>
      <c r="N372">
        <v>0.1343</v>
      </c>
      <c r="O372">
        <v>2</v>
      </c>
      <c r="P372">
        <v>19</v>
      </c>
      <c r="Q372">
        <v>21</v>
      </c>
    </row>
    <row r="373" spans="1:17" x14ac:dyDescent="0.3">
      <c r="A373" s="4">
        <v>372</v>
      </c>
      <c r="B373" s="5">
        <v>40559</v>
      </c>
      <c r="C373" s="8" t="str">
        <f t="shared" si="16"/>
        <v>Sun</v>
      </c>
      <c r="D373" s="4">
        <v>23</v>
      </c>
      <c r="E373" s="4" t="b">
        <v>0</v>
      </c>
      <c r="F373" s="21">
        <v>0</v>
      </c>
      <c r="G373" s="4">
        <v>2</v>
      </c>
      <c r="H3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3" s="4">
        <v>0.2</v>
      </c>
      <c r="J373" s="4" t="str">
        <f t="shared" si="17"/>
        <v>moderate</v>
      </c>
      <c r="K373">
        <v>0.2273</v>
      </c>
      <c r="L373">
        <v>0.4</v>
      </c>
      <c r="M373" t="str">
        <f t="shared" si="15"/>
        <v>low</v>
      </c>
      <c r="N373">
        <v>0.1045</v>
      </c>
      <c r="O373">
        <v>0</v>
      </c>
      <c r="P373">
        <v>18</v>
      </c>
      <c r="Q373">
        <v>18</v>
      </c>
    </row>
    <row r="374" spans="1:17" x14ac:dyDescent="0.3">
      <c r="A374" s="4">
        <v>373</v>
      </c>
      <c r="B374" s="5">
        <v>40560</v>
      </c>
      <c r="C374" s="8" t="str">
        <f t="shared" si="16"/>
        <v>Mon</v>
      </c>
      <c r="D374" s="4">
        <v>0</v>
      </c>
      <c r="E374" s="4" t="b">
        <v>1</v>
      </c>
      <c r="F374" s="21">
        <v>1</v>
      </c>
      <c r="G374" s="4">
        <v>2</v>
      </c>
      <c r="H3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4" s="4">
        <v>0.2</v>
      </c>
      <c r="J374" s="4" t="str">
        <f t="shared" si="17"/>
        <v>moderate</v>
      </c>
      <c r="K374">
        <v>0.19700000000000001</v>
      </c>
      <c r="L374">
        <v>0.47</v>
      </c>
      <c r="M374" t="str">
        <f t="shared" si="15"/>
        <v>moderate</v>
      </c>
      <c r="N374">
        <v>0.22389999999999999</v>
      </c>
      <c r="O374">
        <v>1</v>
      </c>
      <c r="P374">
        <v>16</v>
      </c>
      <c r="Q374">
        <v>17</v>
      </c>
    </row>
    <row r="375" spans="1:17" x14ac:dyDescent="0.3">
      <c r="A375" s="4">
        <v>374</v>
      </c>
      <c r="B375" s="5">
        <v>40560</v>
      </c>
      <c r="C375" s="8" t="str">
        <f t="shared" si="16"/>
        <v>Mon</v>
      </c>
      <c r="D375" s="4">
        <v>1</v>
      </c>
      <c r="E375" s="4" t="b">
        <v>1</v>
      </c>
      <c r="F375" s="21">
        <v>1</v>
      </c>
      <c r="G375" s="4">
        <v>2</v>
      </c>
      <c r="H37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5" s="4">
        <v>0.2</v>
      </c>
      <c r="J375" s="4" t="str">
        <f t="shared" si="17"/>
        <v>moderate</v>
      </c>
      <c r="K375">
        <v>0.19700000000000001</v>
      </c>
      <c r="L375">
        <v>0.44</v>
      </c>
      <c r="M375" t="str">
        <f t="shared" si="15"/>
        <v>low</v>
      </c>
      <c r="N375">
        <v>0.19400000000000001</v>
      </c>
      <c r="O375">
        <v>1</v>
      </c>
      <c r="P375">
        <v>15</v>
      </c>
      <c r="Q375">
        <v>16</v>
      </c>
    </row>
    <row r="376" spans="1:17" x14ac:dyDescent="0.3">
      <c r="A376" s="4">
        <v>375</v>
      </c>
      <c r="B376" s="5">
        <v>40560</v>
      </c>
      <c r="C376" s="8" t="str">
        <f t="shared" si="16"/>
        <v>Mon</v>
      </c>
      <c r="D376" s="4">
        <v>2</v>
      </c>
      <c r="E376" s="4" t="b">
        <v>1</v>
      </c>
      <c r="F376" s="21">
        <v>1</v>
      </c>
      <c r="G376" s="4">
        <v>2</v>
      </c>
      <c r="H37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6" s="4">
        <v>0.18</v>
      </c>
      <c r="J376" s="4" t="str">
        <f t="shared" si="17"/>
        <v>moderate</v>
      </c>
      <c r="K376">
        <v>0.16669999999999999</v>
      </c>
      <c r="L376">
        <v>0.43</v>
      </c>
      <c r="M376" t="str">
        <f t="shared" si="15"/>
        <v>low</v>
      </c>
      <c r="N376">
        <v>0.25369999999999998</v>
      </c>
      <c r="O376">
        <v>0</v>
      </c>
      <c r="P376">
        <v>8</v>
      </c>
      <c r="Q376">
        <v>8</v>
      </c>
    </row>
    <row r="377" spans="1:17" x14ac:dyDescent="0.3">
      <c r="A377" s="4">
        <v>376</v>
      </c>
      <c r="B377" s="5">
        <v>40560</v>
      </c>
      <c r="C377" s="8" t="str">
        <f t="shared" si="16"/>
        <v>Mon</v>
      </c>
      <c r="D377" s="4">
        <v>3</v>
      </c>
      <c r="E377" s="4" t="b">
        <v>1</v>
      </c>
      <c r="F377" s="21">
        <v>1</v>
      </c>
      <c r="G377" s="4">
        <v>2</v>
      </c>
      <c r="H37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7" s="4">
        <v>0.18</v>
      </c>
      <c r="J377" s="4" t="str">
        <f t="shared" si="17"/>
        <v>moderate</v>
      </c>
      <c r="K377">
        <v>0.18179999999999999</v>
      </c>
      <c r="L377">
        <v>0.43</v>
      </c>
      <c r="M377" t="str">
        <f t="shared" si="15"/>
        <v>low</v>
      </c>
      <c r="N377">
        <v>0.19400000000000001</v>
      </c>
      <c r="O377">
        <v>0</v>
      </c>
      <c r="P377">
        <v>2</v>
      </c>
      <c r="Q377">
        <v>2</v>
      </c>
    </row>
    <row r="378" spans="1:17" x14ac:dyDescent="0.3">
      <c r="A378" s="4">
        <v>377</v>
      </c>
      <c r="B378" s="5">
        <v>40560</v>
      </c>
      <c r="C378" s="8" t="str">
        <f t="shared" si="16"/>
        <v>Mon</v>
      </c>
      <c r="D378" s="4">
        <v>4</v>
      </c>
      <c r="E378" s="4" t="b">
        <v>1</v>
      </c>
      <c r="F378" s="21">
        <v>1</v>
      </c>
      <c r="G378" s="4">
        <v>2</v>
      </c>
      <c r="H37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8" s="4">
        <v>0.18</v>
      </c>
      <c r="J378" s="4" t="str">
        <f t="shared" si="17"/>
        <v>moderate</v>
      </c>
      <c r="K378">
        <v>0.19700000000000001</v>
      </c>
      <c r="L378">
        <v>0.43</v>
      </c>
      <c r="M378" t="str">
        <f t="shared" si="15"/>
        <v>low</v>
      </c>
      <c r="N378">
        <v>0.1343</v>
      </c>
      <c r="O378">
        <v>1</v>
      </c>
      <c r="P378">
        <v>2</v>
      </c>
      <c r="Q378">
        <v>3</v>
      </c>
    </row>
    <row r="379" spans="1:17" x14ac:dyDescent="0.3">
      <c r="A379" s="4">
        <v>378</v>
      </c>
      <c r="B379" s="5">
        <v>40560</v>
      </c>
      <c r="C379" s="8" t="str">
        <f t="shared" si="16"/>
        <v>Mon</v>
      </c>
      <c r="D379" s="4">
        <v>5</v>
      </c>
      <c r="E379" s="4" t="b">
        <v>1</v>
      </c>
      <c r="F379" s="21">
        <v>1</v>
      </c>
      <c r="G379" s="4">
        <v>2</v>
      </c>
      <c r="H37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79" s="4">
        <v>0.18</v>
      </c>
      <c r="J379" s="4" t="str">
        <f t="shared" si="17"/>
        <v>moderate</v>
      </c>
      <c r="K379">
        <v>0.19700000000000001</v>
      </c>
      <c r="L379">
        <v>0.43</v>
      </c>
      <c r="M379" t="str">
        <f t="shared" si="15"/>
        <v>low</v>
      </c>
      <c r="N379">
        <v>0.16420000000000001</v>
      </c>
      <c r="O379">
        <v>0</v>
      </c>
      <c r="P379">
        <v>1</v>
      </c>
      <c r="Q379">
        <v>1</v>
      </c>
    </row>
    <row r="380" spans="1:17" x14ac:dyDescent="0.3">
      <c r="A380" s="4">
        <v>379</v>
      </c>
      <c r="B380" s="5">
        <v>40560</v>
      </c>
      <c r="C380" s="8" t="str">
        <f t="shared" si="16"/>
        <v>Mon</v>
      </c>
      <c r="D380" s="4">
        <v>6</v>
      </c>
      <c r="E380" s="4" t="b">
        <v>1</v>
      </c>
      <c r="F380" s="21">
        <v>1</v>
      </c>
      <c r="G380" s="4">
        <v>2</v>
      </c>
      <c r="H38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0" s="4">
        <v>0.18</v>
      </c>
      <c r="J380" s="4" t="str">
        <f t="shared" si="17"/>
        <v>moderate</v>
      </c>
      <c r="K380">
        <v>0.18179999999999999</v>
      </c>
      <c r="L380">
        <v>0.43</v>
      </c>
      <c r="M380" t="str">
        <f t="shared" si="15"/>
        <v>low</v>
      </c>
      <c r="N380">
        <v>0.19400000000000001</v>
      </c>
      <c r="O380">
        <v>0</v>
      </c>
      <c r="P380">
        <v>5</v>
      </c>
      <c r="Q380">
        <v>5</v>
      </c>
    </row>
    <row r="381" spans="1:17" x14ac:dyDescent="0.3">
      <c r="A381" s="4">
        <v>380</v>
      </c>
      <c r="B381" s="5">
        <v>40560</v>
      </c>
      <c r="C381" s="8" t="str">
        <f t="shared" si="16"/>
        <v>Mon</v>
      </c>
      <c r="D381" s="4">
        <v>7</v>
      </c>
      <c r="E381" s="4" t="b">
        <v>1</v>
      </c>
      <c r="F381" s="21">
        <v>1</v>
      </c>
      <c r="G381" s="4">
        <v>2</v>
      </c>
      <c r="H38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1" s="4">
        <v>0.16</v>
      </c>
      <c r="J381" s="4" t="str">
        <f t="shared" si="17"/>
        <v>cold</v>
      </c>
      <c r="K381">
        <v>0.18179999999999999</v>
      </c>
      <c r="L381">
        <v>0.5</v>
      </c>
      <c r="M381" t="str">
        <f t="shared" si="15"/>
        <v>moderate</v>
      </c>
      <c r="N381">
        <v>0.1343</v>
      </c>
      <c r="O381">
        <v>4</v>
      </c>
      <c r="P381">
        <v>9</v>
      </c>
      <c r="Q381">
        <v>13</v>
      </c>
    </row>
    <row r="382" spans="1:17" x14ac:dyDescent="0.3">
      <c r="A382" s="4">
        <v>381</v>
      </c>
      <c r="B382" s="5">
        <v>40560</v>
      </c>
      <c r="C382" s="8" t="str">
        <f t="shared" si="16"/>
        <v>Mon</v>
      </c>
      <c r="D382" s="4">
        <v>8</v>
      </c>
      <c r="E382" s="4" t="b">
        <v>1</v>
      </c>
      <c r="F382" s="21">
        <v>1</v>
      </c>
      <c r="G382" s="4">
        <v>2</v>
      </c>
      <c r="H38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2" s="4">
        <v>0.16</v>
      </c>
      <c r="J382" s="4" t="str">
        <f t="shared" si="17"/>
        <v>cold</v>
      </c>
      <c r="K382">
        <v>0.1515</v>
      </c>
      <c r="L382">
        <v>0.47</v>
      </c>
      <c r="M382" t="str">
        <f t="shared" si="15"/>
        <v>moderate</v>
      </c>
      <c r="N382">
        <v>0.22389999999999999</v>
      </c>
      <c r="O382">
        <v>3</v>
      </c>
      <c r="P382">
        <v>30</v>
      </c>
      <c r="Q382">
        <v>33</v>
      </c>
    </row>
    <row r="383" spans="1:17" x14ac:dyDescent="0.3">
      <c r="A383" s="4">
        <v>382</v>
      </c>
      <c r="B383" s="5">
        <v>40560</v>
      </c>
      <c r="C383" s="8" t="str">
        <f t="shared" si="16"/>
        <v>Mon</v>
      </c>
      <c r="D383" s="4">
        <v>9</v>
      </c>
      <c r="E383" s="4" t="b">
        <v>1</v>
      </c>
      <c r="F383" s="21">
        <v>1</v>
      </c>
      <c r="G383" s="4">
        <v>2</v>
      </c>
      <c r="H38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3" s="4">
        <v>0.16</v>
      </c>
      <c r="J383" s="4" t="str">
        <f t="shared" si="17"/>
        <v>cold</v>
      </c>
      <c r="K383">
        <v>0.1515</v>
      </c>
      <c r="L383">
        <v>0.47</v>
      </c>
      <c r="M383" t="str">
        <f t="shared" si="15"/>
        <v>moderate</v>
      </c>
      <c r="N383">
        <v>0.22389999999999999</v>
      </c>
      <c r="O383">
        <v>8</v>
      </c>
      <c r="P383">
        <v>39</v>
      </c>
      <c r="Q383">
        <v>47</v>
      </c>
    </row>
    <row r="384" spans="1:17" x14ac:dyDescent="0.3">
      <c r="A384" s="4">
        <v>383</v>
      </c>
      <c r="B384" s="5">
        <v>40560</v>
      </c>
      <c r="C384" s="8" t="str">
        <f t="shared" si="16"/>
        <v>Mon</v>
      </c>
      <c r="D384" s="4">
        <v>10</v>
      </c>
      <c r="E384" s="4" t="b">
        <v>1</v>
      </c>
      <c r="F384" s="21">
        <v>1</v>
      </c>
      <c r="G384" s="4">
        <v>2</v>
      </c>
      <c r="H38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4" s="4">
        <v>0.16</v>
      </c>
      <c r="J384" s="4" t="str">
        <f t="shared" si="17"/>
        <v>cold</v>
      </c>
      <c r="K384">
        <v>0.1515</v>
      </c>
      <c r="L384">
        <v>0.5</v>
      </c>
      <c r="M384" t="str">
        <f t="shared" si="15"/>
        <v>moderate</v>
      </c>
      <c r="N384">
        <v>0.25369999999999998</v>
      </c>
      <c r="O384">
        <v>7</v>
      </c>
      <c r="P384">
        <v>50</v>
      </c>
      <c r="Q384">
        <v>57</v>
      </c>
    </row>
    <row r="385" spans="1:17" x14ac:dyDescent="0.3">
      <c r="A385" s="4">
        <v>384</v>
      </c>
      <c r="B385" s="5">
        <v>40560</v>
      </c>
      <c r="C385" s="8" t="str">
        <f t="shared" si="16"/>
        <v>Mon</v>
      </c>
      <c r="D385" s="4">
        <v>11</v>
      </c>
      <c r="E385" s="4" t="b">
        <v>1</v>
      </c>
      <c r="F385" s="21">
        <v>1</v>
      </c>
      <c r="G385" s="4">
        <v>2</v>
      </c>
      <c r="H38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5" s="4">
        <v>0.16</v>
      </c>
      <c r="J385" s="4" t="str">
        <f t="shared" si="17"/>
        <v>cold</v>
      </c>
      <c r="K385">
        <v>0.1515</v>
      </c>
      <c r="L385">
        <v>0.55000000000000004</v>
      </c>
      <c r="M385" t="str">
        <f t="shared" si="15"/>
        <v>moderate</v>
      </c>
      <c r="N385">
        <v>0.19400000000000001</v>
      </c>
      <c r="O385">
        <v>9</v>
      </c>
      <c r="P385">
        <v>55</v>
      </c>
      <c r="Q385">
        <v>64</v>
      </c>
    </row>
    <row r="386" spans="1:17" x14ac:dyDescent="0.3">
      <c r="A386" s="4">
        <v>385</v>
      </c>
      <c r="B386" s="5">
        <v>40560</v>
      </c>
      <c r="C386" s="8" t="str">
        <f t="shared" si="16"/>
        <v>Mon</v>
      </c>
      <c r="D386" s="4">
        <v>12</v>
      </c>
      <c r="E386" s="4" t="b">
        <v>1</v>
      </c>
      <c r="F386" s="21">
        <v>1</v>
      </c>
      <c r="G386" s="4">
        <v>2</v>
      </c>
      <c r="H38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6" s="4">
        <v>0.18</v>
      </c>
      <c r="J386" s="4" t="str">
        <f t="shared" si="17"/>
        <v>moderate</v>
      </c>
      <c r="K386">
        <v>0.19700000000000001</v>
      </c>
      <c r="L386">
        <v>0.47</v>
      </c>
      <c r="M386" t="str">
        <f t="shared" ref="M386:M449" si="18">_xlfn.IFS($L386&gt;=0.7,"high",$L386&lt;=0.44,"low",AND($L386&lt;0.7,$L386&gt;0.44),"moderate")</f>
        <v>moderate</v>
      </c>
      <c r="N386">
        <v>0.1343</v>
      </c>
      <c r="O386">
        <v>10</v>
      </c>
      <c r="P386">
        <v>70</v>
      </c>
      <c r="Q386">
        <v>80</v>
      </c>
    </row>
    <row r="387" spans="1:17" x14ac:dyDescent="0.3">
      <c r="A387" s="4">
        <v>386</v>
      </c>
      <c r="B387" s="5">
        <v>40560</v>
      </c>
      <c r="C387" s="8" t="str">
        <f t="shared" ref="C387:C450" si="19">TEXT($B387,"ddd")</f>
        <v>Mon</v>
      </c>
      <c r="D387" s="4">
        <v>13</v>
      </c>
      <c r="E387" s="4" t="b">
        <v>1</v>
      </c>
      <c r="F387" s="21">
        <v>1</v>
      </c>
      <c r="G387" s="4">
        <v>2</v>
      </c>
      <c r="H38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7" s="4">
        <v>0.18</v>
      </c>
      <c r="J387" s="4" t="str">
        <f t="shared" ref="J387:J450" si="20">_xlfn.IFS($I387&gt;=0.24,"hot",$I387&lt;=0.16,"cold",AND($I387&lt;0.24,$I387&gt;0.16),"moderate")</f>
        <v>moderate</v>
      </c>
      <c r="K387">
        <v>0.19700000000000001</v>
      </c>
      <c r="L387">
        <v>0.47</v>
      </c>
      <c r="M387" t="str">
        <f t="shared" si="18"/>
        <v>moderate</v>
      </c>
      <c r="N387">
        <v>0.1343</v>
      </c>
      <c r="O387">
        <v>13</v>
      </c>
      <c r="P387">
        <v>80</v>
      </c>
      <c r="Q387">
        <v>93</v>
      </c>
    </row>
    <row r="388" spans="1:17" x14ac:dyDescent="0.3">
      <c r="A388" s="4">
        <v>387</v>
      </c>
      <c r="B388" s="5">
        <v>40560</v>
      </c>
      <c r="C388" s="8" t="str">
        <f t="shared" si="19"/>
        <v>Mon</v>
      </c>
      <c r="D388" s="4">
        <v>14</v>
      </c>
      <c r="E388" s="4" t="b">
        <v>1</v>
      </c>
      <c r="F388" s="21">
        <v>1</v>
      </c>
      <c r="G388" s="4">
        <v>2</v>
      </c>
      <c r="H38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8" s="4">
        <v>0.18</v>
      </c>
      <c r="J388" s="4" t="str">
        <f t="shared" si="20"/>
        <v>moderate</v>
      </c>
      <c r="K388">
        <v>0.21210000000000001</v>
      </c>
      <c r="L388">
        <v>0.43</v>
      </c>
      <c r="M388" t="str">
        <f t="shared" si="18"/>
        <v>low</v>
      </c>
      <c r="N388">
        <v>0.1045</v>
      </c>
      <c r="O388">
        <v>12</v>
      </c>
      <c r="P388">
        <v>74</v>
      </c>
      <c r="Q388">
        <v>86</v>
      </c>
    </row>
    <row r="389" spans="1:17" x14ac:dyDescent="0.3">
      <c r="A389" s="4">
        <v>388</v>
      </c>
      <c r="B389" s="5">
        <v>40560</v>
      </c>
      <c r="C389" s="8" t="str">
        <f t="shared" si="19"/>
        <v>Mon</v>
      </c>
      <c r="D389" s="4">
        <v>15</v>
      </c>
      <c r="E389" s="4" t="b">
        <v>1</v>
      </c>
      <c r="F389" s="21">
        <v>1</v>
      </c>
      <c r="G389" s="4">
        <v>2</v>
      </c>
      <c r="H38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89" s="4">
        <v>0.2</v>
      </c>
      <c r="J389" s="4" t="str">
        <f t="shared" si="20"/>
        <v>moderate</v>
      </c>
      <c r="K389">
        <v>0.21210000000000001</v>
      </c>
      <c r="L389">
        <v>0.47</v>
      </c>
      <c r="M389" t="str">
        <f t="shared" si="18"/>
        <v>moderate</v>
      </c>
      <c r="N389">
        <v>0.16420000000000001</v>
      </c>
      <c r="O389">
        <v>21</v>
      </c>
      <c r="P389">
        <v>72</v>
      </c>
      <c r="Q389">
        <v>93</v>
      </c>
    </row>
    <row r="390" spans="1:17" x14ac:dyDescent="0.3">
      <c r="A390" s="4">
        <v>389</v>
      </c>
      <c r="B390" s="5">
        <v>40560</v>
      </c>
      <c r="C390" s="8" t="str">
        <f t="shared" si="19"/>
        <v>Mon</v>
      </c>
      <c r="D390" s="4">
        <v>16</v>
      </c>
      <c r="E390" s="4" t="b">
        <v>1</v>
      </c>
      <c r="F390" s="21">
        <v>1</v>
      </c>
      <c r="G390" s="4">
        <v>2</v>
      </c>
      <c r="H39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90" s="4">
        <v>0.2</v>
      </c>
      <c r="J390" s="4" t="str">
        <f t="shared" si="20"/>
        <v>moderate</v>
      </c>
      <c r="K390">
        <v>0.21210000000000001</v>
      </c>
      <c r="L390">
        <v>0.47</v>
      </c>
      <c r="M390" t="str">
        <f t="shared" si="18"/>
        <v>moderate</v>
      </c>
      <c r="N390">
        <v>0.16420000000000001</v>
      </c>
      <c r="O390">
        <v>6</v>
      </c>
      <c r="P390">
        <v>76</v>
      </c>
      <c r="Q390">
        <v>82</v>
      </c>
    </row>
    <row r="391" spans="1:17" x14ac:dyDescent="0.3">
      <c r="A391" s="4">
        <v>390</v>
      </c>
      <c r="B391" s="5">
        <v>40560</v>
      </c>
      <c r="C391" s="8" t="str">
        <f t="shared" si="19"/>
        <v>Mon</v>
      </c>
      <c r="D391" s="4">
        <v>17</v>
      </c>
      <c r="E391" s="4" t="b">
        <v>1</v>
      </c>
      <c r="F391" s="21">
        <v>1</v>
      </c>
      <c r="G391" s="4">
        <v>1</v>
      </c>
      <c r="H391" s="4" t="str">
        <f>_xlfn.IFS(Table1[[#This Row],[weathersit]]=1,"clear",Table1[[#This Row],[weathersit]]=2,"cloudy/mist",Table1[[#This Row],[weathersit]]=3,"light rain",Table1[[#This Row],[weathersit]]=4,"heavy rain")</f>
        <v>clear</v>
      </c>
      <c r="I391" s="4">
        <v>0.2</v>
      </c>
      <c r="J391" s="4" t="str">
        <f t="shared" si="20"/>
        <v>moderate</v>
      </c>
      <c r="K391">
        <v>0.19700000000000001</v>
      </c>
      <c r="L391">
        <v>0.51</v>
      </c>
      <c r="M391" t="str">
        <f t="shared" si="18"/>
        <v>moderate</v>
      </c>
      <c r="N391">
        <v>0.19400000000000001</v>
      </c>
      <c r="O391">
        <v>4</v>
      </c>
      <c r="P391">
        <v>67</v>
      </c>
      <c r="Q391">
        <v>71</v>
      </c>
    </row>
    <row r="392" spans="1:17" x14ac:dyDescent="0.3">
      <c r="A392" s="4">
        <v>391</v>
      </c>
      <c r="B392" s="5">
        <v>40560</v>
      </c>
      <c r="C392" s="8" t="str">
        <f t="shared" si="19"/>
        <v>Mon</v>
      </c>
      <c r="D392" s="4">
        <v>18</v>
      </c>
      <c r="E392" s="4" t="b">
        <v>1</v>
      </c>
      <c r="F392" s="21">
        <v>1</v>
      </c>
      <c r="G392" s="4">
        <v>2</v>
      </c>
      <c r="H39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92" s="4">
        <v>0.18</v>
      </c>
      <c r="J392" s="4" t="str">
        <f t="shared" si="20"/>
        <v>moderate</v>
      </c>
      <c r="K392">
        <v>0.16669999999999999</v>
      </c>
      <c r="L392">
        <v>0.55000000000000004</v>
      </c>
      <c r="M392" t="str">
        <f t="shared" si="18"/>
        <v>moderate</v>
      </c>
      <c r="N392">
        <v>0.25369999999999998</v>
      </c>
      <c r="O392">
        <v>7</v>
      </c>
      <c r="P392">
        <v>85</v>
      </c>
      <c r="Q392">
        <v>92</v>
      </c>
    </row>
    <row r="393" spans="1:17" x14ac:dyDescent="0.3">
      <c r="A393" s="4">
        <v>392</v>
      </c>
      <c r="B393" s="5">
        <v>40560</v>
      </c>
      <c r="C393" s="8" t="str">
        <f t="shared" si="19"/>
        <v>Mon</v>
      </c>
      <c r="D393" s="4">
        <v>19</v>
      </c>
      <c r="E393" s="4" t="b">
        <v>1</v>
      </c>
      <c r="F393" s="21">
        <v>1</v>
      </c>
      <c r="G393" s="4">
        <v>3</v>
      </c>
      <c r="H39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3" s="4">
        <v>0.18</v>
      </c>
      <c r="J393" s="4" t="str">
        <f t="shared" si="20"/>
        <v>moderate</v>
      </c>
      <c r="K393">
        <v>0.18179999999999999</v>
      </c>
      <c r="L393">
        <v>0.59</v>
      </c>
      <c r="M393" t="str">
        <f t="shared" si="18"/>
        <v>moderate</v>
      </c>
      <c r="N393">
        <v>0.19400000000000001</v>
      </c>
      <c r="O393">
        <v>2</v>
      </c>
      <c r="P393">
        <v>58</v>
      </c>
      <c r="Q393">
        <v>60</v>
      </c>
    </row>
    <row r="394" spans="1:17" x14ac:dyDescent="0.3">
      <c r="A394" s="4">
        <v>393</v>
      </c>
      <c r="B394" s="5">
        <v>40560</v>
      </c>
      <c r="C394" s="8" t="str">
        <f t="shared" si="19"/>
        <v>Mon</v>
      </c>
      <c r="D394" s="4">
        <v>20</v>
      </c>
      <c r="E394" s="4" t="b">
        <v>1</v>
      </c>
      <c r="F394" s="21">
        <v>1</v>
      </c>
      <c r="G394" s="4">
        <v>3</v>
      </c>
      <c r="H39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4" s="4">
        <v>0.16</v>
      </c>
      <c r="J394" s="4" t="str">
        <f t="shared" si="20"/>
        <v>cold</v>
      </c>
      <c r="K394">
        <v>0.1515</v>
      </c>
      <c r="L394">
        <v>0.8</v>
      </c>
      <c r="M394" t="str">
        <f t="shared" si="18"/>
        <v>high</v>
      </c>
      <c r="N394">
        <v>0.19400000000000001</v>
      </c>
      <c r="O394">
        <v>4</v>
      </c>
      <c r="P394">
        <v>29</v>
      </c>
      <c r="Q394">
        <v>33</v>
      </c>
    </row>
    <row r="395" spans="1:17" x14ac:dyDescent="0.3">
      <c r="A395" s="4">
        <v>394</v>
      </c>
      <c r="B395" s="5">
        <v>40560</v>
      </c>
      <c r="C395" s="8" t="str">
        <f t="shared" si="19"/>
        <v>Mon</v>
      </c>
      <c r="D395" s="4">
        <v>21</v>
      </c>
      <c r="E395" s="4" t="b">
        <v>1</v>
      </c>
      <c r="F395" s="21">
        <v>1</v>
      </c>
      <c r="G395" s="4">
        <v>3</v>
      </c>
      <c r="H39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5" s="4">
        <v>0.16</v>
      </c>
      <c r="J395" s="4" t="str">
        <f t="shared" si="20"/>
        <v>cold</v>
      </c>
      <c r="K395">
        <v>0.1515</v>
      </c>
      <c r="L395">
        <v>0.8</v>
      </c>
      <c r="M395" t="str">
        <f t="shared" si="18"/>
        <v>high</v>
      </c>
      <c r="N395">
        <v>0.19400000000000001</v>
      </c>
      <c r="O395">
        <v>3</v>
      </c>
      <c r="P395">
        <v>24</v>
      </c>
      <c r="Q395">
        <v>27</v>
      </c>
    </row>
    <row r="396" spans="1:17" x14ac:dyDescent="0.3">
      <c r="A396" s="4">
        <v>395</v>
      </c>
      <c r="B396" s="5">
        <v>40560</v>
      </c>
      <c r="C396" s="8" t="str">
        <f t="shared" si="19"/>
        <v>Mon</v>
      </c>
      <c r="D396" s="4">
        <v>22</v>
      </c>
      <c r="E396" s="4" t="b">
        <v>1</v>
      </c>
      <c r="F396" s="21">
        <v>1</v>
      </c>
      <c r="G396" s="4">
        <v>3</v>
      </c>
      <c r="H39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6" s="4">
        <v>0.14000000000000001</v>
      </c>
      <c r="J396" s="4" t="str">
        <f t="shared" si="20"/>
        <v>cold</v>
      </c>
      <c r="K396">
        <v>0.1212</v>
      </c>
      <c r="L396">
        <v>0.93</v>
      </c>
      <c r="M396" t="str">
        <f t="shared" si="18"/>
        <v>high</v>
      </c>
      <c r="N396">
        <v>0.25369999999999998</v>
      </c>
      <c r="O396">
        <v>0</v>
      </c>
      <c r="P396">
        <v>13</v>
      </c>
      <c r="Q396">
        <v>13</v>
      </c>
    </row>
    <row r="397" spans="1:17" x14ac:dyDescent="0.3">
      <c r="A397" s="4">
        <v>396</v>
      </c>
      <c r="B397" s="5">
        <v>40560</v>
      </c>
      <c r="C397" s="8" t="str">
        <f t="shared" si="19"/>
        <v>Mon</v>
      </c>
      <c r="D397" s="4">
        <v>23</v>
      </c>
      <c r="E397" s="4" t="b">
        <v>1</v>
      </c>
      <c r="F397" s="21">
        <v>1</v>
      </c>
      <c r="G397" s="4">
        <v>3</v>
      </c>
      <c r="H39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397" s="4">
        <v>0.16</v>
      </c>
      <c r="J397" s="4" t="str">
        <f t="shared" si="20"/>
        <v>cold</v>
      </c>
      <c r="K397">
        <v>0.13639999999999999</v>
      </c>
      <c r="L397">
        <v>0.86</v>
      </c>
      <c r="M397" t="str">
        <f t="shared" si="18"/>
        <v>high</v>
      </c>
      <c r="N397">
        <v>0.28360000000000002</v>
      </c>
      <c r="O397">
        <v>1</v>
      </c>
      <c r="P397">
        <v>3</v>
      </c>
      <c r="Q397">
        <v>4</v>
      </c>
    </row>
    <row r="398" spans="1:17" x14ac:dyDescent="0.3">
      <c r="A398" s="4">
        <v>397</v>
      </c>
      <c r="B398" s="5">
        <v>40561</v>
      </c>
      <c r="C398" s="8" t="str">
        <f t="shared" si="19"/>
        <v>Tue</v>
      </c>
      <c r="D398" s="4">
        <v>12</v>
      </c>
      <c r="E398" s="4" t="b">
        <v>0</v>
      </c>
      <c r="F398" s="21">
        <v>2</v>
      </c>
      <c r="G398" s="4">
        <v>2</v>
      </c>
      <c r="H39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98" s="4">
        <v>0.2</v>
      </c>
      <c r="J398" s="4" t="str">
        <f t="shared" si="20"/>
        <v>moderate</v>
      </c>
      <c r="K398">
        <v>0.18179999999999999</v>
      </c>
      <c r="L398">
        <v>0.86</v>
      </c>
      <c r="M398" t="str">
        <f t="shared" si="18"/>
        <v>high</v>
      </c>
      <c r="N398">
        <v>0.32840000000000003</v>
      </c>
      <c r="O398">
        <v>0</v>
      </c>
      <c r="P398">
        <v>3</v>
      </c>
      <c r="Q398">
        <v>3</v>
      </c>
    </row>
    <row r="399" spans="1:17" x14ac:dyDescent="0.3">
      <c r="A399" s="4">
        <v>398</v>
      </c>
      <c r="B399" s="5">
        <v>40561</v>
      </c>
      <c r="C399" s="8" t="str">
        <f t="shared" si="19"/>
        <v>Tue</v>
      </c>
      <c r="D399" s="4">
        <v>13</v>
      </c>
      <c r="E399" s="4" t="b">
        <v>0</v>
      </c>
      <c r="F399" s="21">
        <v>2</v>
      </c>
      <c r="G399" s="4">
        <v>2</v>
      </c>
      <c r="H39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399" s="4">
        <v>0.2</v>
      </c>
      <c r="J399" s="4" t="str">
        <f t="shared" si="20"/>
        <v>moderate</v>
      </c>
      <c r="K399">
        <v>0.19700000000000001</v>
      </c>
      <c r="L399">
        <v>0.86</v>
      </c>
      <c r="M399" t="str">
        <f t="shared" si="18"/>
        <v>high</v>
      </c>
      <c r="N399">
        <v>0.22389999999999999</v>
      </c>
      <c r="O399">
        <v>0</v>
      </c>
      <c r="P399">
        <v>22</v>
      </c>
      <c r="Q399">
        <v>22</v>
      </c>
    </row>
    <row r="400" spans="1:17" x14ac:dyDescent="0.3">
      <c r="A400" s="4">
        <v>399</v>
      </c>
      <c r="B400" s="5">
        <v>40561</v>
      </c>
      <c r="C400" s="8" t="str">
        <f t="shared" si="19"/>
        <v>Tue</v>
      </c>
      <c r="D400" s="4">
        <v>14</v>
      </c>
      <c r="E400" s="4" t="b">
        <v>0</v>
      </c>
      <c r="F400" s="21">
        <v>2</v>
      </c>
      <c r="G400" s="4">
        <v>2</v>
      </c>
      <c r="H40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0" s="4">
        <v>0.22</v>
      </c>
      <c r="J400" s="4" t="str">
        <f t="shared" si="20"/>
        <v>moderate</v>
      </c>
      <c r="K400">
        <v>0.2273</v>
      </c>
      <c r="L400">
        <v>0.8</v>
      </c>
      <c r="M400" t="str">
        <f t="shared" si="18"/>
        <v>high</v>
      </c>
      <c r="N400">
        <v>0.16420000000000001</v>
      </c>
      <c r="O400">
        <v>2</v>
      </c>
      <c r="P400">
        <v>26</v>
      </c>
      <c r="Q400">
        <v>28</v>
      </c>
    </row>
    <row r="401" spans="1:17" x14ac:dyDescent="0.3">
      <c r="A401" s="4">
        <v>400</v>
      </c>
      <c r="B401" s="5">
        <v>40561</v>
      </c>
      <c r="C401" s="8" t="str">
        <f t="shared" si="19"/>
        <v>Tue</v>
      </c>
      <c r="D401" s="4">
        <v>15</v>
      </c>
      <c r="E401" s="4" t="b">
        <v>0</v>
      </c>
      <c r="F401" s="21">
        <v>2</v>
      </c>
      <c r="G401" s="4">
        <v>2</v>
      </c>
      <c r="H40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1" s="4">
        <v>0.22</v>
      </c>
      <c r="J401" s="4" t="str">
        <f t="shared" si="20"/>
        <v>moderate</v>
      </c>
      <c r="K401">
        <v>0.2273</v>
      </c>
      <c r="L401">
        <v>0.87</v>
      </c>
      <c r="M401" t="str">
        <f t="shared" si="18"/>
        <v>high</v>
      </c>
      <c r="N401">
        <v>0.16420000000000001</v>
      </c>
      <c r="O401">
        <v>3</v>
      </c>
      <c r="P401">
        <v>32</v>
      </c>
      <c r="Q401">
        <v>35</v>
      </c>
    </row>
    <row r="402" spans="1:17" x14ac:dyDescent="0.3">
      <c r="A402" s="4">
        <v>401</v>
      </c>
      <c r="B402" s="5">
        <v>40561</v>
      </c>
      <c r="C402" s="8" t="str">
        <f t="shared" si="19"/>
        <v>Tue</v>
      </c>
      <c r="D402" s="4">
        <v>16</v>
      </c>
      <c r="E402" s="4" t="b">
        <v>0</v>
      </c>
      <c r="F402" s="21">
        <v>2</v>
      </c>
      <c r="G402" s="4">
        <v>2</v>
      </c>
      <c r="H40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2" s="4">
        <v>0.22</v>
      </c>
      <c r="J402" s="4" t="str">
        <f t="shared" si="20"/>
        <v>moderate</v>
      </c>
      <c r="K402">
        <v>0.2273</v>
      </c>
      <c r="L402">
        <v>0.87</v>
      </c>
      <c r="M402" t="str">
        <f t="shared" si="18"/>
        <v>high</v>
      </c>
      <c r="N402">
        <v>0.19400000000000001</v>
      </c>
      <c r="O402">
        <v>0</v>
      </c>
      <c r="P402">
        <v>61</v>
      </c>
      <c r="Q402">
        <v>61</v>
      </c>
    </row>
    <row r="403" spans="1:17" x14ac:dyDescent="0.3">
      <c r="A403" s="4">
        <v>402</v>
      </c>
      <c r="B403" s="5">
        <v>40561</v>
      </c>
      <c r="C403" s="8" t="str">
        <f t="shared" si="19"/>
        <v>Tue</v>
      </c>
      <c r="D403" s="4">
        <v>17</v>
      </c>
      <c r="E403" s="4" t="b">
        <v>0</v>
      </c>
      <c r="F403" s="21">
        <v>2</v>
      </c>
      <c r="G403" s="4">
        <v>2</v>
      </c>
      <c r="H40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3" s="4">
        <v>0.22</v>
      </c>
      <c r="J403" s="4" t="str">
        <f t="shared" si="20"/>
        <v>moderate</v>
      </c>
      <c r="K403">
        <v>0.2273</v>
      </c>
      <c r="L403">
        <v>0.82</v>
      </c>
      <c r="M403" t="str">
        <f t="shared" si="18"/>
        <v>high</v>
      </c>
      <c r="N403">
        <v>0.19400000000000001</v>
      </c>
      <c r="O403">
        <v>1</v>
      </c>
      <c r="P403">
        <v>124</v>
      </c>
      <c r="Q403">
        <v>125</v>
      </c>
    </row>
    <row r="404" spans="1:17" x14ac:dyDescent="0.3">
      <c r="A404" s="4">
        <v>403</v>
      </c>
      <c r="B404" s="5">
        <v>40561</v>
      </c>
      <c r="C404" s="8" t="str">
        <f t="shared" si="19"/>
        <v>Tue</v>
      </c>
      <c r="D404" s="4">
        <v>18</v>
      </c>
      <c r="E404" s="4" t="b">
        <v>0</v>
      </c>
      <c r="F404" s="21">
        <v>2</v>
      </c>
      <c r="G404" s="4">
        <v>2</v>
      </c>
      <c r="H40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4" s="4">
        <v>0.22</v>
      </c>
      <c r="J404" s="4" t="str">
        <f t="shared" si="20"/>
        <v>moderate</v>
      </c>
      <c r="K404">
        <v>0.2273</v>
      </c>
      <c r="L404">
        <v>0.8</v>
      </c>
      <c r="M404" t="str">
        <f t="shared" si="18"/>
        <v>high</v>
      </c>
      <c r="N404">
        <v>0.16420000000000001</v>
      </c>
      <c r="O404">
        <v>1</v>
      </c>
      <c r="P404">
        <v>132</v>
      </c>
      <c r="Q404">
        <v>133</v>
      </c>
    </row>
    <row r="405" spans="1:17" x14ac:dyDescent="0.3">
      <c r="A405" s="4">
        <v>404</v>
      </c>
      <c r="B405" s="5">
        <v>40561</v>
      </c>
      <c r="C405" s="8" t="str">
        <f t="shared" si="19"/>
        <v>Tue</v>
      </c>
      <c r="D405" s="4">
        <v>19</v>
      </c>
      <c r="E405" s="4" t="b">
        <v>0</v>
      </c>
      <c r="F405" s="21">
        <v>2</v>
      </c>
      <c r="G405" s="4">
        <v>2</v>
      </c>
      <c r="H40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5" s="4">
        <v>0.22</v>
      </c>
      <c r="J405" s="4" t="str">
        <f t="shared" si="20"/>
        <v>moderate</v>
      </c>
      <c r="K405">
        <v>0.2273</v>
      </c>
      <c r="L405">
        <v>0.8</v>
      </c>
      <c r="M405" t="str">
        <f t="shared" si="18"/>
        <v>high</v>
      </c>
      <c r="N405">
        <v>0.1343</v>
      </c>
      <c r="O405">
        <v>1</v>
      </c>
      <c r="P405">
        <v>98</v>
      </c>
      <c r="Q405">
        <v>99</v>
      </c>
    </row>
    <row r="406" spans="1:17" x14ac:dyDescent="0.3">
      <c r="A406" s="4">
        <v>405</v>
      </c>
      <c r="B406" s="5">
        <v>40561</v>
      </c>
      <c r="C406" s="8" t="str">
        <f t="shared" si="19"/>
        <v>Tue</v>
      </c>
      <c r="D406" s="4">
        <v>20</v>
      </c>
      <c r="E406" s="4" t="b">
        <v>0</v>
      </c>
      <c r="F406" s="21">
        <v>2</v>
      </c>
      <c r="G406" s="4">
        <v>2</v>
      </c>
      <c r="H40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6" s="4">
        <v>0.22</v>
      </c>
      <c r="J406" s="4" t="str">
        <f t="shared" si="20"/>
        <v>moderate</v>
      </c>
      <c r="K406">
        <v>0.2727</v>
      </c>
      <c r="L406">
        <v>0.87</v>
      </c>
      <c r="M406" t="str">
        <f t="shared" si="18"/>
        <v>high</v>
      </c>
      <c r="N406">
        <v>0</v>
      </c>
      <c r="O406">
        <v>0</v>
      </c>
      <c r="P406">
        <v>83</v>
      </c>
      <c r="Q406">
        <v>83</v>
      </c>
    </row>
    <row r="407" spans="1:17" x14ac:dyDescent="0.3">
      <c r="A407" s="4">
        <v>406</v>
      </c>
      <c r="B407" s="5">
        <v>40561</v>
      </c>
      <c r="C407" s="8" t="str">
        <f t="shared" si="19"/>
        <v>Tue</v>
      </c>
      <c r="D407" s="4">
        <v>21</v>
      </c>
      <c r="E407" s="4" t="b">
        <v>0</v>
      </c>
      <c r="F407" s="21">
        <v>2</v>
      </c>
      <c r="G407" s="4">
        <v>2</v>
      </c>
      <c r="H40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7" s="4">
        <v>0.22</v>
      </c>
      <c r="J407" s="4" t="str">
        <f t="shared" si="20"/>
        <v>moderate</v>
      </c>
      <c r="K407">
        <v>0.2424</v>
      </c>
      <c r="L407">
        <v>0.93</v>
      </c>
      <c r="M407" t="str">
        <f t="shared" si="18"/>
        <v>high</v>
      </c>
      <c r="N407">
        <v>0.1045</v>
      </c>
      <c r="O407">
        <v>0</v>
      </c>
      <c r="P407">
        <v>41</v>
      </c>
      <c r="Q407">
        <v>41</v>
      </c>
    </row>
    <row r="408" spans="1:17" x14ac:dyDescent="0.3">
      <c r="A408" s="4">
        <v>407</v>
      </c>
      <c r="B408" s="5">
        <v>40561</v>
      </c>
      <c r="C408" s="8" t="str">
        <f t="shared" si="19"/>
        <v>Tue</v>
      </c>
      <c r="D408" s="4">
        <v>22</v>
      </c>
      <c r="E408" s="4" t="b">
        <v>0</v>
      </c>
      <c r="F408" s="21">
        <v>2</v>
      </c>
      <c r="G408" s="4">
        <v>2</v>
      </c>
      <c r="H40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8" s="4">
        <v>0.22</v>
      </c>
      <c r="J408" s="4" t="str">
        <f t="shared" si="20"/>
        <v>moderate</v>
      </c>
      <c r="K408">
        <v>0.2576</v>
      </c>
      <c r="L408">
        <v>0.93</v>
      </c>
      <c r="M408" t="str">
        <f t="shared" si="18"/>
        <v>high</v>
      </c>
      <c r="N408">
        <v>8.9599999999999999E-2</v>
      </c>
      <c r="O408">
        <v>0</v>
      </c>
      <c r="P408">
        <v>33</v>
      </c>
      <c r="Q408">
        <v>33</v>
      </c>
    </row>
    <row r="409" spans="1:17" x14ac:dyDescent="0.3">
      <c r="A409" s="4">
        <v>408</v>
      </c>
      <c r="B409" s="5">
        <v>40561</v>
      </c>
      <c r="C409" s="8" t="str">
        <f t="shared" si="19"/>
        <v>Tue</v>
      </c>
      <c r="D409" s="4">
        <v>23</v>
      </c>
      <c r="E409" s="4" t="b">
        <v>0</v>
      </c>
      <c r="F409" s="21">
        <v>2</v>
      </c>
      <c r="G409" s="4">
        <v>2</v>
      </c>
      <c r="H40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09" s="4">
        <v>0.22</v>
      </c>
      <c r="J409" s="4" t="str">
        <f t="shared" si="20"/>
        <v>moderate</v>
      </c>
      <c r="K409">
        <v>0.2727</v>
      </c>
      <c r="L409">
        <v>0.93</v>
      </c>
      <c r="M409" t="str">
        <f t="shared" si="18"/>
        <v>high</v>
      </c>
      <c r="N409">
        <v>0</v>
      </c>
      <c r="O409">
        <v>1</v>
      </c>
      <c r="P409">
        <v>19</v>
      </c>
      <c r="Q409">
        <v>20</v>
      </c>
    </row>
    <row r="410" spans="1:17" x14ac:dyDescent="0.3">
      <c r="A410" s="4">
        <v>409</v>
      </c>
      <c r="B410" s="5">
        <v>40562</v>
      </c>
      <c r="C410" s="8" t="str">
        <f t="shared" si="19"/>
        <v>Wed</v>
      </c>
      <c r="D410" s="4">
        <v>0</v>
      </c>
      <c r="E410" s="4" t="b">
        <v>0</v>
      </c>
      <c r="F410" s="21">
        <v>3</v>
      </c>
      <c r="G410" s="4">
        <v>2</v>
      </c>
      <c r="H41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0" s="4">
        <v>0.22</v>
      </c>
      <c r="J410" s="4" t="str">
        <f t="shared" si="20"/>
        <v>moderate</v>
      </c>
      <c r="K410">
        <v>0.2727</v>
      </c>
      <c r="L410">
        <v>0.93</v>
      </c>
      <c r="M410" t="str">
        <f t="shared" si="18"/>
        <v>high</v>
      </c>
      <c r="N410">
        <v>0</v>
      </c>
      <c r="O410">
        <v>0</v>
      </c>
      <c r="P410">
        <v>3</v>
      </c>
      <c r="Q410">
        <v>3</v>
      </c>
    </row>
    <row r="411" spans="1:17" x14ac:dyDescent="0.3">
      <c r="A411" s="4">
        <v>410</v>
      </c>
      <c r="B411" s="5">
        <v>40562</v>
      </c>
      <c r="C411" s="8" t="str">
        <f t="shared" si="19"/>
        <v>Wed</v>
      </c>
      <c r="D411" s="4">
        <v>1</v>
      </c>
      <c r="E411" s="4" t="b">
        <v>0</v>
      </c>
      <c r="F411" s="21">
        <v>3</v>
      </c>
      <c r="G411" s="4">
        <v>3</v>
      </c>
      <c r="H41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11" s="4">
        <v>0.22</v>
      </c>
      <c r="J411" s="4" t="str">
        <f t="shared" si="20"/>
        <v>moderate</v>
      </c>
      <c r="K411">
        <v>0.2273</v>
      </c>
      <c r="L411">
        <v>0.93</v>
      </c>
      <c r="M411" t="str">
        <f t="shared" si="18"/>
        <v>high</v>
      </c>
      <c r="N411">
        <v>0.1343</v>
      </c>
      <c r="O411">
        <v>1</v>
      </c>
      <c r="P411">
        <v>6</v>
      </c>
      <c r="Q411">
        <v>7</v>
      </c>
    </row>
    <row r="412" spans="1:17" x14ac:dyDescent="0.3">
      <c r="A412" s="4">
        <v>411</v>
      </c>
      <c r="B412" s="5">
        <v>40562</v>
      </c>
      <c r="C412" s="8" t="str">
        <f t="shared" si="19"/>
        <v>Wed</v>
      </c>
      <c r="D412" s="4">
        <v>2</v>
      </c>
      <c r="E412" s="4" t="b">
        <v>0</v>
      </c>
      <c r="F412" s="21">
        <v>3</v>
      </c>
      <c r="G412" s="4">
        <v>3</v>
      </c>
      <c r="H41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12" s="4">
        <v>0.22</v>
      </c>
      <c r="J412" s="4" t="str">
        <f t="shared" si="20"/>
        <v>moderate</v>
      </c>
      <c r="K412">
        <v>0.2273</v>
      </c>
      <c r="L412">
        <v>0.93</v>
      </c>
      <c r="M412" t="str">
        <f t="shared" si="18"/>
        <v>high</v>
      </c>
      <c r="N412">
        <v>0.1343</v>
      </c>
      <c r="O412">
        <v>0</v>
      </c>
      <c r="P412">
        <v>3</v>
      </c>
      <c r="Q412">
        <v>3</v>
      </c>
    </row>
    <row r="413" spans="1:17" x14ac:dyDescent="0.3">
      <c r="A413" s="4">
        <v>412</v>
      </c>
      <c r="B413" s="5">
        <v>40562</v>
      </c>
      <c r="C413" s="8" t="str">
        <f t="shared" si="19"/>
        <v>Wed</v>
      </c>
      <c r="D413" s="4">
        <v>4</v>
      </c>
      <c r="E413" s="4" t="b">
        <v>0</v>
      </c>
      <c r="F413" s="21">
        <v>3</v>
      </c>
      <c r="G413" s="4">
        <v>3</v>
      </c>
      <c r="H41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13" s="4">
        <v>0.22</v>
      </c>
      <c r="J413" s="4" t="str">
        <f t="shared" si="20"/>
        <v>moderate</v>
      </c>
      <c r="K413">
        <v>0.2273</v>
      </c>
      <c r="L413">
        <v>0.93</v>
      </c>
      <c r="M413" t="str">
        <f t="shared" si="18"/>
        <v>high</v>
      </c>
      <c r="N413">
        <v>0.1343</v>
      </c>
      <c r="O413">
        <v>1</v>
      </c>
      <c r="P413">
        <v>1</v>
      </c>
      <c r="Q413">
        <v>2</v>
      </c>
    </row>
    <row r="414" spans="1:17" x14ac:dyDescent="0.3">
      <c r="A414" s="4">
        <v>413</v>
      </c>
      <c r="B414" s="5">
        <v>40562</v>
      </c>
      <c r="C414" s="8" t="str">
        <f t="shared" si="19"/>
        <v>Wed</v>
      </c>
      <c r="D414" s="4">
        <v>5</v>
      </c>
      <c r="E414" s="4" t="b">
        <v>0</v>
      </c>
      <c r="F414" s="21">
        <v>3</v>
      </c>
      <c r="G414" s="4">
        <v>2</v>
      </c>
      <c r="H41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4" s="4">
        <v>0.22</v>
      </c>
      <c r="J414" s="4" t="str">
        <f t="shared" si="20"/>
        <v>moderate</v>
      </c>
      <c r="K414">
        <v>0.2576</v>
      </c>
      <c r="L414">
        <v>0.93</v>
      </c>
      <c r="M414" t="str">
        <f t="shared" si="18"/>
        <v>high</v>
      </c>
      <c r="N414">
        <v>8.9599999999999999E-2</v>
      </c>
      <c r="O414">
        <v>0</v>
      </c>
      <c r="P414">
        <v>7</v>
      </c>
      <c r="Q414">
        <v>7</v>
      </c>
    </row>
    <row r="415" spans="1:17" x14ac:dyDescent="0.3">
      <c r="A415" s="4">
        <v>414</v>
      </c>
      <c r="B415" s="5">
        <v>40562</v>
      </c>
      <c r="C415" s="8" t="str">
        <f t="shared" si="19"/>
        <v>Wed</v>
      </c>
      <c r="D415" s="4">
        <v>6</v>
      </c>
      <c r="E415" s="4" t="b">
        <v>0</v>
      </c>
      <c r="F415" s="21">
        <v>3</v>
      </c>
      <c r="G415" s="4">
        <v>2</v>
      </c>
      <c r="H41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5" s="4">
        <v>0.22</v>
      </c>
      <c r="J415" s="4" t="str">
        <f t="shared" si="20"/>
        <v>moderate</v>
      </c>
      <c r="K415">
        <v>0.2576</v>
      </c>
      <c r="L415">
        <v>0.93</v>
      </c>
      <c r="M415" t="str">
        <f t="shared" si="18"/>
        <v>high</v>
      </c>
      <c r="N415">
        <v>8.9599999999999999E-2</v>
      </c>
      <c r="O415">
        <v>0</v>
      </c>
      <c r="P415">
        <v>32</v>
      </c>
      <c r="Q415">
        <v>32</v>
      </c>
    </row>
    <row r="416" spans="1:17" x14ac:dyDescent="0.3">
      <c r="A416" s="4">
        <v>415</v>
      </c>
      <c r="B416" s="5">
        <v>40562</v>
      </c>
      <c r="C416" s="8" t="str">
        <f t="shared" si="19"/>
        <v>Wed</v>
      </c>
      <c r="D416" s="4">
        <v>7</v>
      </c>
      <c r="E416" s="4" t="b">
        <v>0</v>
      </c>
      <c r="F416" s="21">
        <v>3</v>
      </c>
      <c r="G416" s="4">
        <v>2</v>
      </c>
      <c r="H41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6" s="4">
        <v>0.24</v>
      </c>
      <c r="J416" s="4" t="str">
        <f t="shared" si="20"/>
        <v>hot</v>
      </c>
      <c r="K416">
        <v>0.2576</v>
      </c>
      <c r="L416">
        <v>0.92</v>
      </c>
      <c r="M416" t="str">
        <f t="shared" si="18"/>
        <v>high</v>
      </c>
      <c r="N416">
        <v>0.1045</v>
      </c>
      <c r="O416">
        <v>1</v>
      </c>
      <c r="P416">
        <v>89</v>
      </c>
      <c r="Q416">
        <v>90</v>
      </c>
    </row>
    <row r="417" spans="1:17" x14ac:dyDescent="0.3">
      <c r="A417" s="4">
        <v>416</v>
      </c>
      <c r="B417" s="5">
        <v>40562</v>
      </c>
      <c r="C417" s="8" t="str">
        <f t="shared" si="19"/>
        <v>Wed</v>
      </c>
      <c r="D417" s="4">
        <v>8</v>
      </c>
      <c r="E417" s="4" t="b">
        <v>0</v>
      </c>
      <c r="F417" s="21">
        <v>3</v>
      </c>
      <c r="G417" s="4">
        <v>2</v>
      </c>
      <c r="H41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7" s="4">
        <v>0.24</v>
      </c>
      <c r="J417" s="4" t="str">
        <f t="shared" si="20"/>
        <v>hot</v>
      </c>
      <c r="K417">
        <v>0.2576</v>
      </c>
      <c r="L417">
        <v>0.93</v>
      </c>
      <c r="M417" t="str">
        <f t="shared" si="18"/>
        <v>high</v>
      </c>
      <c r="N417">
        <v>0.1045</v>
      </c>
      <c r="O417">
        <v>1</v>
      </c>
      <c r="P417">
        <v>196</v>
      </c>
      <c r="Q417">
        <v>197</v>
      </c>
    </row>
    <row r="418" spans="1:17" x14ac:dyDescent="0.3">
      <c r="A418" s="4">
        <v>417</v>
      </c>
      <c r="B418" s="5">
        <v>40562</v>
      </c>
      <c r="C418" s="8" t="str">
        <f t="shared" si="19"/>
        <v>Wed</v>
      </c>
      <c r="D418" s="4">
        <v>9</v>
      </c>
      <c r="E418" s="4" t="b">
        <v>0</v>
      </c>
      <c r="F418" s="21">
        <v>3</v>
      </c>
      <c r="G418" s="4">
        <v>2</v>
      </c>
      <c r="H41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8" s="4">
        <v>0.24</v>
      </c>
      <c r="J418" s="4" t="str">
        <f t="shared" si="20"/>
        <v>hot</v>
      </c>
      <c r="K418">
        <v>0.2576</v>
      </c>
      <c r="L418">
        <v>0.93</v>
      </c>
      <c r="M418" t="str">
        <f t="shared" si="18"/>
        <v>high</v>
      </c>
      <c r="N418">
        <v>0.1045</v>
      </c>
      <c r="O418">
        <v>2</v>
      </c>
      <c r="P418">
        <v>107</v>
      </c>
      <c r="Q418">
        <v>109</v>
      </c>
    </row>
    <row r="419" spans="1:17" x14ac:dyDescent="0.3">
      <c r="A419" s="4">
        <v>418</v>
      </c>
      <c r="B419" s="5">
        <v>40562</v>
      </c>
      <c r="C419" s="8" t="str">
        <f t="shared" si="19"/>
        <v>Wed</v>
      </c>
      <c r="D419" s="4">
        <v>10</v>
      </c>
      <c r="E419" s="4" t="b">
        <v>0</v>
      </c>
      <c r="F419" s="21">
        <v>3</v>
      </c>
      <c r="G419" s="4">
        <v>2</v>
      </c>
      <c r="H41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19" s="4">
        <v>0.26</v>
      </c>
      <c r="J419" s="4" t="str">
        <f t="shared" si="20"/>
        <v>hot</v>
      </c>
      <c r="K419">
        <v>0.2727</v>
      </c>
      <c r="L419">
        <v>0.93</v>
      </c>
      <c r="M419" t="str">
        <f t="shared" si="18"/>
        <v>high</v>
      </c>
      <c r="N419">
        <v>0.1343</v>
      </c>
      <c r="O419">
        <v>1</v>
      </c>
      <c r="P419">
        <v>46</v>
      </c>
      <c r="Q419">
        <v>47</v>
      </c>
    </row>
    <row r="420" spans="1:17" x14ac:dyDescent="0.3">
      <c r="A420" s="4">
        <v>419</v>
      </c>
      <c r="B420" s="5">
        <v>40562</v>
      </c>
      <c r="C420" s="8" t="str">
        <f t="shared" si="19"/>
        <v>Wed</v>
      </c>
      <c r="D420" s="4">
        <v>11</v>
      </c>
      <c r="E420" s="4" t="b">
        <v>0</v>
      </c>
      <c r="F420" s="21">
        <v>3</v>
      </c>
      <c r="G420" s="4">
        <v>2</v>
      </c>
      <c r="H42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20" s="4">
        <v>0.28000000000000003</v>
      </c>
      <c r="J420" s="4" t="str">
        <f t="shared" si="20"/>
        <v>hot</v>
      </c>
      <c r="K420">
        <v>0.30299999999999999</v>
      </c>
      <c r="L420">
        <v>0.87</v>
      </c>
      <c r="M420" t="str">
        <f t="shared" si="18"/>
        <v>high</v>
      </c>
      <c r="N420">
        <v>8.9599999999999999E-2</v>
      </c>
      <c r="O420">
        <v>5</v>
      </c>
      <c r="P420">
        <v>47</v>
      </c>
      <c r="Q420">
        <v>52</v>
      </c>
    </row>
    <row r="421" spans="1:17" x14ac:dyDescent="0.3">
      <c r="A421" s="4">
        <v>420</v>
      </c>
      <c r="B421" s="5">
        <v>40562</v>
      </c>
      <c r="C421" s="8" t="str">
        <f t="shared" si="19"/>
        <v>Wed</v>
      </c>
      <c r="D421" s="4">
        <v>12</v>
      </c>
      <c r="E421" s="4" t="b">
        <v>0</v>
      </c>
      <c r="F421" s="21">
        <v>3</v>
      </c>
      <c r="G421" s="4">
        <v>2</v>
      </c>
      <c r="H42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21" s="4">
        <v>0.3</v>
      </c>
      <c r="J421" s="4" t="str">
        <f t="shared" si="20"/>
        <v>hot</v>
      </c>
      <c r="K421">
        <v>0.31819999999999998</v>
      </c>
      <c r="L421">
        <v>0.81</v>
      </c>
      <c r="M421" t="str">
        <f t="shared" si="18"/>
        <v>high</v>
      </c>
      <c r="N421">
        <v>8.9599999999999999E-2</v>
      </c>
      <c r="O421">
        <v>5</v>
      </c>
      <c r="P421">
        <v>65</v>
      </c>
      <c r="Q421">
        <v>70</v>
      </c>
    </row>
    <row r="422" spans="1:17" x14ac:dyDescent="0.3">
      <c r="A422" s="4">
        <v>421</v>
      </c>
      <c r="B422" s="5">
        <v>40562</v>
      </c>
      <c r="C422" s="8" t="str">
        <f t="shared" si="19"/>
        <v>Wed</v>
      </c>
      <c r="D422" s="4">
        <v>13</v>
      </c>
      <c r="E422" s="4" t="b">
        <v>0</v>
      </c>
      <c r="F422" s="21">
        <v>3</v>
      </c>
      <c r="G422" s="4">
        <v>1</v>
      </c>
      <c r="H422" s="4" t="str">
        <f>_xlfn.IFS(Table1[[#This Row],[weathersit]]=1,"clear",Table1[[#This Row],[weathersit]]=2,"cloudy/mist",Table1[[#This Row],[weathersit]]=3,"light rain",Table1[[#This Row],[weathersit]]=4,"heavy rain")</f>
        <v>clear</v>
      </c>
      <c r="I422" s="4">
        <v>0.4</v>
      </c>
      <c r="J422" s="4" t="str">
        <f t="shared" si="20"/>
        <v>hot</v>
      </c>
      <c r="K422">
        <v>0.40910000000000002</v>
      </c>
      <c r="L422">
        <v>0.62</v>
      </c>
      <c r="M422" t="str">
        <f t="shared" si="18"/>
        <v>moderate</v>
      </c>
      <c r="N422">
        <v>0.28360000000000002</v>
      </c>
      <c r="O422">
        <v>11</v>
      </c>
      <c r="P422">
        <v>67</v>
      </c>
      <c r="Q422">
        <v>78</v>
      </c>
    </row>
    <row r="423" spans="1:17" x14ac:dyDescent="0.3">
      <c r="A423" s="4">
        <v>422</v>
      </c>
      <c r="B423" s="5">
        <v>40562</v>
      </c>
      <c r="C423" s="8" t="str">
        <f t="shared" si="19"/>
        <v>Wed</v>
      </c>
      <c r="D423" s="4">
        <v>14</v>
      </c>
      <c r="E423" s="4" t="b">
        <v>0</v>
      </c>
      <c r="F423" s="21">
        <v>3</v>
      </c>
      <c r="G423" s="4">
        <v>1</v>
      </c>
      <c r="H423" s="4" t="str">
        <f>_xlfn.IFS(Table1[[#This Row],[weathersit]]=1,"clear",Table1[[#This Row],[weathersit]]=2,"cloudy/mist",Table1[[#This Row],[weathersit]]=3,"light rain",Table1[[#This Row],[weathersit]]=4,"heavy rain")</f>
        <v>clear</v>
      </c>
      <c r="I423" s="4">
        <v>0.4</v>
      </c>
      <c r="J423" s="4" t="str">
        <f t="shared" si="20"/>
        <v>hot</v>
      </c>
      <c r="K423">
        <v>0.40910000000000002</v>
      </c>
      <c r="L423">
        <v>0.57999999999999996</v>
      </c>
      <c r="M423" t="str">
        <f t="shared" si="18"/>
        <v>moderate</v>
      </c>
      <c r="N423">
        <v>0.25369999999999998</v>
      </c>
      <c r="O423">
        <v>7</v>
      </c>
      <c r="P423">
        <v>68</v>
      </c>
      <c r="Q423">
        <v>75</v>
      </c>
    </row>
    <row r="424" spans="1:17" x14ac:dyDescent="0.3">
      <c r="A424" s="4">
        <v>423</v>
      </c>
      <c r="B424" s="5">
        <v>40562</v>
      </c>
      <c r="C424" s="8" t="str">
        <f t="shared" si="19"/>
        <v>Wed</v>
      </c>
      <c r="D424" s="4">
        <v>15</v>
      </c>
      <c r="E424" s="4" t="b">
        <v>0</v>
      </c>
      <c r="F424" s="21">
        <v>3</v>
      </c>
      <c r="G424" s="4">
        <v>1</v>
      </c>
      <c r="H424" s="4" t="str">
        <f>_xlfn.IFS(Table1[[#This Row],[weathersit]]=1,"clear",Table1[[#This Row],[weathersit]]=2,"cloudy/mist",Table1[[#This Row],[weathersit]]=3,"light rain",Table1[[#This Row],[weathersit]]=4,"heavy rain")</f>
        <v>clear</v>
      </c>
      <c r="I424" s="4">
        <v>0.4</v>
      </c>
      <c r="J424" s="4" t="str">
        <f t="shared" si="20"/>
        <v>hot</v>
      </c>
      <c r="K424">
        <v>0.40910000000000002</v>
      </c>
      <c r="L424">
        <v>0.54</v>
      </c>
      <c r="M424" t="str">
        <f t="shared" si="18"/>
        <v>moderate</v>
      </c>
      <c r="N424">
        <v>0.28360000000000002</v>
      </c>
      <c r="O424">
        <v>4</v>
      </c>
      <c r="P424">
        <v>78</v>
      </c>
      <c r="Q424">
        <v>82</v>
      </c>
    </row>
    <row r="425" spans="1:17" x14ac:dyDescent="0.3">
      <c r="A425" s="4">
        <v>424</v>
      </c>
      <c r="B425" s="5">
        <v>40562</v>
      </c>
      <c r="C425" s="8" t="str">
        <f t="shared" si="19"/>
        <v>Wed</v>
      </c>
      <c r="D425" s="4">
        <v>16</v>
      </c>
      <c r="E425" s="4" t="b">
        <v>0</v>
      </c>
      <c r="F425" s="21">
        <v>3</v>
      </c>
      <c r="G425" s="4">
        <v>1</v>
      </c>
      <c r="H425" s="4" t="str">
        <f>_xlfn.IFS(Table1[[#This Row],[weathersit]]=1,"clear",Table1[[#This Row],[weathersit]]=2,"cloudy/mist",Table1[[#This Row],[weathersit]]=3,"light rain",Table1[[#This Row],[weathersit]]=4,"heavy rain")</f>
        <v>clear</v>
      </c>
      <c r="I425" s="4">
        <v>0.38</v>
      </c>
      <c r="J425" s="4" t="str">
        <f t="shared" si="20"/>
        <v>hot</v>
      </c>
      <c r="K425">
        <v>0.39389999999999997</v>
      </c>
      <c r="L425">
        <v>0.57999999999999996</v>
      </c>
      <c r="M425" t="str">
        <f t="shared" si="18"/>
        <v>moderate</v>
      </c>
      <c r="N425">
        <v>0.3881</v>
      </c>
      <c r="O425">
        <v>10</v>
      </c>
      <c r="P425">
        <v>94</v>
      </c>
      <c r="Q425">
        <v>104</v>
      </c>
    </row>
    <row r="426" spans="1:17" x14ac:dyDescent="0.3">
      <c r="A426" s="4">
        <v>425</v>
      </c>
      <c r="B426" s="5">
        <v>40562</v>
      </c>
      <c r="C426" s="8" t="str">
        <f t="shared" si="19"/>
        <v>Wed</v>
      </c>
      <c r="D426" s="4">
        <v>17</v>
      </c>
      <c r="E426" s="4" t="b">
        <v>0</v>
      </c>
      <c r="F426" s="21">
        <v>3</v>
      </c>
      <c r="G426" s="4">
        <v>1</v>
      </c>
      <c r="H426" s="4" t="str">
        <f>_xlfn.IFS(Table1[[#This Row],[weathersit]]=1,"clear",Table1[[#This Row],[weathersit]]=2,"cloudy/mist",Table1[[#This Row],[weathersit]]=3,"light rain",Table1[[#This Row],[weathersit]]=4,"heavy rain")</f>
        <v>clear</v>
      </c>
      <c r="I426" s="4">
        <v>0.36</v>
      </c>
      <c r="J426" s="4" t="str">
        <f t="shared" si="20"/>
        <v>hot</v>
      </c>
      <c r="K426">
        <v>0.33329999999999999</v>
      </c>
      <c r="L426">
        <v>0.56999999999999995</v>
      </c>
      <c r="M426" t="str">
        <f t="shared" si="18"/>
        <v>moderate</v>
      </c>
      <c r="N426">
        <v>0.32840000000000003</v>
      </c>
      <c r="O426">
        <v>7</v>
      </c>
      <c r="P426">
        <v>190</v>
      </c>
      <c r="Q426">
        <v>197</v>
      </c>
    </row>
    <row r="427" spans="1:17" x14ac:dyDescent="0.3">
      <c r="A427" s="4">
        <v>426</v>
      </c>
      <c r="B427" s="5">
        <v>40562</v>
      </c>
      <c r="C427" s="8" t="str">
        <f t="shared" si="19"/>
        <v>Wed</v>
      </c>
      <c r="D427" s="4">
        <v>18</v>
      </c>
      <c r="E427" s="4" t="b">
        <v>0</v>
      </c>
      <c r="F427" s="21">
        <v>3</v>
      </c>
      <c r="G427" s="4">
        <v>1</v>
      </c>
      <c r="H427" s="4" t="str">
        <f>_xlfn.IFS(Table1[[#This Row],[weathersit]]=1,"clear",Table1[[#This Row],[weathersit]]=2,"cloudy/mist",Table1[[#This Row],[weathersit]]=3,"light rain",Table1[[#This Row],[weathersit]]=4,"heavy rain")</f>
        <v>clear</v>
      </c>
      <c r="I427" s="4">
        <v>0.34</v>
      </c>
      <c r="J427" s="4" t="str">
        <f t="shared" si="20"/>
        <v>hot</v>
      </c>
      <c r="K427">
        <v>0.31819999999999998</v>
      </c>
      <c r="L427">
        <v>0.61</v>
      </c>
      <c r="M427" t="str">
        <f t="shared" si="18"/>
        <v>moderate</v>
      </c>
      <c r="N427">
        <v>0.28360000000000002</v>
      </c>
      <c r="O427">
        <v>5</v>
      </c>
      <c r="P427">
        <v>156</v>
      </c>
      <c r="Q427">
        <v>161</v>
      </c>
    </row>
    <row r="428" spans="1:17" x14ac:dyDescent="0.3">
      <c r="A428" s="4">
        <v>427</v>
      </c>
      <c r="B428" s="5">
        <v>40562</v>
      </c>
      <c r="C428" s="8" t="str">
        <f t="shared" si="19"/>
        <v>Wed</v>
      </c>
      <c r="D428" s="4">
        <v>19</v>
      </c>
      <c r="E428" s="4" t="b">
        <v>0</v>
      </c>
      <c r="F428" s="21">
        <v>3</v>
      </c>
      <c r="G428" s="4">
        <v>1</v>
      </c>
      <c r="H428" s="4" t="str">
        <f>_xlfn.IFS(Table1[[#This Row],[weathersit]]=1,"clear",Table1[[#This Row],[weathersit]]=2,"cloudy/mist",Table1[[#This Row],[weathersit]]=3,"light rain",Table1[[#This Row],[weathersit]]=4,"heavy rain")</f>
        <v>clear</v>
      </c>
      <c r="I428" s="4">
        <v>0.32</v>
      </c>
      <c r="J428" s="4" t="str">
        <f t="shared" si="20"/>
        <v>hot</v>
      </c>
      <c r="K428">
        <v>0.28789999999999999</v>
      </c>
      <c r="L428">
        <v>0.56999999999999995</v>
      </c>
      <c r="M428" t="str">
        <f t="shared" si="18"/>
        <v>moderate</v>
      </c>
      <c r="N428">
        <v>0.41789999999999999</v>
      </c>
      <c r="O428">
        <v>4</v>
      </c>
      <c r="P428">
        <v>108</v>
      </c>
      <c r="Q428">
        <v>112</v>
      </c>
    </row>
    <row r="429" spans="1:17" x14ac:dyDescent="0.3">
      <c r="A429" s="4">
        <v>428</v>
      </c>
      <c r="B429" s="5">
        <v>40562</v>
      </c>
      <c r="C429" s="8" t="str">
        <f t="shared" si="19"/>
        <v>Wed</v>
      </c>
      <c r="D429" s="4">
        <v>20</v>
      </c>
      <c r="E429" s="4" t="b">
        <v>0</v>
      </c>
      <c r="F429" s="21">
        <v>3</v>
      </c>
      <c r="G429" s="4">
        <v>1</v>
      </c>
      <c r="H429" s="4" t="str">
        <f>_xlfn.IFS(Table1[[#This Row],[weathersit]]=1,"clear",Table1[[#This Row],[weathersit]]=2,"cloudy/mist",Table1[[#This Row],[weathersit]]=3,"light rain",Table1[[#This Row],[weathersit]]=4,"heavy rain")</f>
        <v>clear</v>
      </c>
      <c r="I429" s="4">
        <v>0.32</v>
      </c>
      <c r="J429" s="4" t="str">
        <f t="shared" si="20"/>
        <v>hot</v>
      </c>
      <c r="K429">
        <v>0.30299999999999999</v>
      </c>
      <c r="L429">
        <v>0.49</v>
      </c>
      <c r="M429" t="str">
        <f t="shared" si="18"/>
        <v>moderate</v>
      </c>
      <c r="N429">
        <v>0.29849999999999999</v>
      </c>
      <c r="O429">
        <v>2</v>
      </c>
      <c r="P429">
        <v>74</v>
      </c>
      <c r="Q429">
        <v>76</v>
      </c>
    </row>
    <row r="430" spans="1:17" x14ac:dyDescent="0.3">
      <c r="A430" s="4">
        <v>429</v>
      </c>
      <c r="B430" s="5">
        <v>40562</v>
      </c>
      <c r="C430" s="8" t="str">
        <f t="shared" si="19"/>
        <v>Wed</v>
      </c>
      <c r="D430" s="4">
        <v>21</v>
      </c>
      <c r="E430" s="4" t="b">
        <v>0</v>
      </c>
      <c r="F430" s="21">
        <v>3</v>
      </c>
      <c r="G430" s="4">
        <v>1</v>
      </c>
      <c r="H430" s="4" t="str">
        <f>_xlfn.IFS(Table1[[#This Row],[weathersit]]=1,"clear",Table1[[#This Row],[weathersit]]=2,"cloudy/mist",Table1[[#This Row],[weathersit]]=3,"light rain",Table1[[#This Row],[weathersit]]=4,"heavy rain")</f>
        <v>clear</v>
      </c>
      <c r="I430" s="4">
        <v>0.32</v>
      </c>
      <c r="J430" s="4" t="str">
        <f t="shared" si="20"/>
        <v>hot</v>
      </c>
      <c r="K430">
        <v>0.28789999999999999</v>
      </c>
      <c r="L430">
        <v>0.49</v>
      </c>
      <c r="M430" t="str">
        <f t="shared" si="18"/>
        <v>moderate</v>
      </c>
      <c r="N430">
        <v>0.41789999999999999</v>
      </c>
      <c r="O430">
        <v>4</v>
      </c>
      <c r="P430">
        <v>55</v>
      </c>
      <c r="Q430">
        <v>59</v>
      </c>
    </row>
    <row r="431" spans="1:17" x14ac:dyDescent="0.3">
      <c r="A431" s="4">
        <v>430</v>
      </c>
      <c r="B431" s="5">
        <v>40562</v>
      </c>
      <c r="C431" s="8" t="str">
        <f t="shared" si="19"/>
        <v>Wed</v>
      </c>
      <c r="D431" s="4">
        <v>22</v>
      </c>
      <c r="E431" s="4" t="b">
        <v>0</v>
      </c>
      <c r="F431" s="21">
        <v>3</v>
      </c>
      <c r="G431" s="4">
        <v>1</v>
      </c>
      <c r="H431" s="4" t="str">
        <f>_xlfn.IFS(Table1[[#This Row],[weathersit]]=1,"clear",Table1[[#This Row],[weathersit]]=2,"cloudy/mist",Table1[[#This Row],[weathersit]]=3,"light rain",Table1[[#This Row],[weathersit]]=4,"heavy rain")</f>
        <v>clear</v>
      </c>
      <c r="I431" s="4">
        <v>0.3</v>
      </c>
      <c r="J431" s="4" t="str">
        <f t="shared" si="20"/>
        <v>hot</v>
      </c>
      <c r="K431">
        <v>0.30299999999999999</v>
      </c>
      <c r="L431">
        <v>0.52</v>
      </c>
      <c r="M431" t="str">
        <f t="shared" si="18"/>
        <v>moderate</v>
      </c>
      <c r="N431">
        <v>0.16420000000000001</v>
      </c>
      <c r="O431">
        <v>6</v>
      </c>
      <c r="P431">
        <v>53</v>
      </c>
      <c r="Q431">
        <v>59</v>
      </c>
    </row>
    <row r="432" spans="1:17" x14ac:dyDescent="0.3">
      <c r="A432" s="4">
        <v>431</v>
      </c>
      <c r="B432" s="5">
        <v>40562</v>
      </c>
      <c r="C432" s="8" t="str">
        <f t="shared" si="19"/>
        <v>Wed</v>
      </c>
      <c r="D432" s="4">
        <v>23</v>
      </c>
      <c r="E432" s="4" t="b">
        <v>0</v>
      </c>
      <c r="F432" s="21">
        <v>3</v>
      </c>
      <c r="G432" s="4">
        <v>1</v>
      </c>
      <c r="H432" s="4" t="str">
        <f>_xlfn.IFS(Table1[[#This Row],[weathersit]]=1,"clear",Table1[[#This Row],[weathersit]]=2,"cloudy/mist",Table1[[#This Row],[weathersit]]=3,"light rain",Table1[[#This Row],[weathersit]]=4,"heavy rain")</f>
        <v>clear</v>
      </c>
      <c r="I432" s="4">
        <v>0.3</v>
      </c>
      <c r="J432" s="4" t="str">
        <f t="shared" si="20"/>
        <v>hot</v>
      </c>
      <c r="K432">
        <v>0.2727</v>
      </c>
      <c r="L432">
        <v>0.52</v>
      </c>
      <c r="M432" t="str">
        <f t="shared" si="18"/>
        <v>moderate</v>
      </c>
      <c r="N432">
        <v>0.4627</v>
      </c>
      <c r="O432">
        <v>1</v>
      </c>
      <c r="P432">
        <v>27</v>
      </c>
      <c r="Q432">
        <v>28</v>
      </c>
    </row>
    <row r="433" spans="1:17" x14ac:dyDescent="0.3">
      <c r="A433" s="4">
        <v>432</v>
      </c>
      <c r="B433" s="5">
        <v>40563</v>
      </c>
      <c r="C433" s="8" t="str">
        <f t="shared" si="19"/>
        <v>Thu</v>
      </c>
      <c r="D433" s="4">
        <v>0</v>
      </c>
      <c r="E433" s="4" t="b">
        <v>0</v>
      </c>
      <c r="F433" s="21">
        <v>4</v>
      </c>
      <c r="G433" s="4">
        <v>1</v>
      </c>
      <c r="H433" s="4" t="str">
        <f>_xlfn.IFS(Table1[[#This Row],[weathersit]]=1,"clear",Table1[[#This Row],[weathersit]]=2,"cloudy/mist",Table1[[#This Row],[weathersit]]=3,"light rain",Table1[[#This Row],[weathersit]]=4,"heavy rain")</f>
        <v>clear</v>
      </c>
      <c r="I433" s="4">
        <v>0.26</v>
      </c>
      <c r="J433" s="4" t="str">
        <f t="shared" si="20"/>
        <v>hot</v>
      </c>
      <c r="K433">
        <v>0.2273</v>
      </c>
      <c r="L433">
        <v>0.56000000000000005</v>
      </c>
      <c r="M433" t="str">
        <f t="shared" si="18"/>
        <v>moderate</v>
      </c>
      <c r="N433">
        <v>0.3881</v>
      </c>
      <c r="O433">
        <v>5</v>
      </c>
      <c r="P433">
        <v>8</v>
      </c>
      <c r="Q433">
        <v>13</v>
      </c>
    </row>
    <row r="434" spans="1:17" x14ac:dyDescent="0.3">
      <c r="A434" s="4">
        <v>433</v>
      </c>
      <c r="B434" s="5">
        <v>40563</v>
      </c>
      <c r="C434" s="8" t="str">
        <f t="shared" si="19"/>
        <v>Thu</v>
      </c>
      <c r="D434" s="4">
        <v>1</v>
      </c>
      <c r="E434" s="4" t="b">
        <v>0</v>
      </c>
      <c r="F434" s="21">
        <v>4</v>
      </c>
      <c r="G434" s="4">
        <v>1</v>
      </c>
      <c r="H434" s="4" t="str">
        <f>_xlfn.IFS(Table1[[#This Row],[weathersit]]=1,"clear",Table1[[#This Row],[weathersit]]=2,"cloudy/mist",Table1[[#This Row],[weathersit]]=3,"light rain",Table1[[#This Row],[weathersit]]=4,"heavy rain")</f>
        <v>clear</v>
      </c>
      <c r="I434" s="4">
        <v>0.26</v>
      </c>
      <c r="J434" s="4" t="str">
        <f t="shared" si="20"/>
        <v>hot</v>
      </c>
      <c r="K434">
        <v>0.2727</v>
      </c>
      <c r="L434">
        <v>0.56000000000000005</v>
      </c>
      <c r="M434" t="str">
        <f t="shared" si="18"/>
        <v>moderate</v>
      </c>
      <c r="N434">
        <v>0</v>
      </c>
      <c r="O434">
        <v>2</v>
      </c>
      <c r="P434">
        <v>3</v>
      </c>
      <c r="Q434">
        <v>5</v>
      </c>
    </row>
    <row r="435" spans="1:17" x14ac:dyDescent="0.3">
      <c r="A435" s="4">
        <v>434</v>
      </c>
      <c r="B435" s="5">
        <v>40563</v>
      </c>
      <c r="C435" s="8" t="str">
        <f t="shared" si="19"/>
        <v>Thu</v>
      </c>
      <c r="D435" s="4">
        <v>2</v>
      </c>
      <c r="E435" s="4" t="b">
        <v>0</v>
      </c>
      <c r="F435" s="21">
        <v>4</v>
      </c>
      <c r="G435" s="4">
        <v>1</v>
      </c>
      <c r="H435" s="4" t="str">
        <f>_xlfn.IFS(Table1[[#This Row],[weathersit]]=1,"clear",Table1[[#This Row],[weathersit]]=2,"cloudy/mist",Table1[[#This Row],[weathersit]]=3,"light rain",Table1[[#This Row],[weathersit]]=4,"heavy rain")</f>
        <v>clear</v>
      </c>
      <c r="I435" s="4">
        <v>0.26</v>
      </c>
      <c r="J435" s="4" t="str">
        <f t="shared" si="20"/>
        <v>hot</v>
      </c>
      <c r="K435">
        <v>0.2727</v>
      </c>
      <c r="L435">
        <v>0.56000000000000005</v>
      </c>
      <c r="M435" t="str">
        <f t="shared" si="18"/>
        <v>moderate</v>
      </c>
      <c r="N435">
        <v>0</v>
      </c>
      <c r="O435">
        <v>0</v>
      </c>
      <c r="P435">
        <v>2</v>
      </c>
      <c r="Q435">
        <v>2</v>
      </c>
    </row>
    <row r="436" spans="1:17" x14ac:dyDescent="0.3">
      <c r="A436" s="4">
        <v>435</v>
      </c>
      <c r="B436" s="5">
        <v>40563</v>
      </c>
      <c r="C436" s="8" t="str">
        <f t="shared" si="19"/>
        <v>Thu</v>
      </c>
      <c r="D436" s="4">
        <v>3</v>
      </c>
      <c r="E436" s="4" t="b">
        <v>0</v>
      </c>
      <c r="F436" s="21">
        <v>4</v>
      </c>
      <c r="G436" s="4">
        <v>1</v>
      </c>
      <c r="H436" s="4" t="str">
        <f>_xlfn.IFS(Table1[[#This Row],[weathersit]]=1,"clear",Table1[[#This Row],[weathersit]]=2,"cloudy/mist",Table1[[#This Row],[weathersit]]=3,"light rain",Table1[[#This Row],[weathersit]]=4,"heavy rain")</f>
        <v>clear</v>
      </c>
      <c r="I436" s="4">
        <v>0.26</v>
      </c>
      <c r="J436" s="4" t="str">
        <f t="shared" si="20"/>
        <v>hot</v>
      </c>
      <c r="K436">
        <v>0.2576</v>
      </c>
      <c r="L436">
        <v>0.56000000000000005</v>
      </c>
      <c r="M436" t="str">
        <f t="shared" si="18"/>
        <v>moderate</v>
      </c>
      <c r="N436">
        <v>0.16420000000000001</v>
      </c>
      <c r="O436">
        <v>0</v>
      </c>
      <c r="P436">
        <v>1</v>
      </c>
      <c r="Q436">
        <v>1</v>
      </c>
    </row>
    <row r="437" spans="1:17" x14ac:dyDescent="0.3">
      <c r="A437" s="4">
        <v>436</v>
      </c>
      <c r="B437" s="5">
        <v>40563</v>
      </c>
      <c r="C437" s="8" t="str">
        <f t="shared" si="19"/>
        <v>Thu</v>
      </c>
      <c r="D437" s="4">
        <v>4</v>
      </c>
      <c r="E437" s="4" t="b">
        <v>0</v>
      </c>
      <c r="F437" s="21">
        <v>4</v>
      </c>
      <c r="G437" s="4">
        <v>1</v>
      </c>
      <c r="H437" s="4" t="str">
        <f>_xlfn.IFS(Table1[[#This Row],[weathersit]]=1,"clear",Table1[[#This Row],[weathersit]]=2,"cloudy/mist",Table1[[#This Row],[weathersit]]=3,"light rain",Table1[[#This Row],[weathersit]]=4,"heavy rain")</f>
        <v>clear</v>
      </c>
      <c r="I437" s="4">
        <v>0.26</v>
      </c>
      <c r="J437" s="4" t="str">
        <f t="shared" si="20"/>
        <v>hot</v>
      </c>
      <c r="K437">
        <v>0.2576</v>
      </c>
      <c r="L437">
        <v>0.56000000000000005</v>
      </c>
      <c r="M437" t="str">
        <f t="shared" si="18"/>
        <v>moderate</v>
      </c>
      <c r="N437">
        <v>0.16420000000000001</v>
      </c>
      <c r="O437">
        <v>0</v>
      </c>
      <c r="P437">
        <v>1</v>
      </c>
      <c r="Q437">
        <v>1</v>
      </c>
    </row>
    <row r="438" spans="1:17" x14ac:dyDescent="0.3">
      <c r="A438" s="4">
        <v>437</v>
      </c>
      <c r="B438" s="5">
        <v>40563</v>
      </c>
      <c r="C438" s="8" t="str">
        <f t="shared" si="19"/>
        <v>Thu</v>
      </c>
      <c r="D438" s="4">
        <v>5</v>
      </c>
      <c r="E438" s="4" t="b">
        <v>0</v>
      </c>
      <c r="F438" s="21">
        <v>4</v>
      </c>
      <c r="G438" s="4">
        <v>1</v>
      </c>
      <c r="H438" s="4" t="str">
        <f>_xlfn.IFS(Table1[[#This Row],[weathersit]]=1,"clear",Table1[[#This Row],[weathersit]]=2,"cloudy/mist",Table1[[#This Row],[weathersit]]=3,"light rain",Table1[[#This Row],[weathersit]]=4,"heavy rain")</f>
        <v>clear</v>
      </c>
      <c r="I438" s="4">
        <v>0.24</v>
      </c>
      <c r="J438" s="4" t="str">
        <f t="shared" si="20"/>
        <v>hot</v>
      </c>
      <c r="K438">
        <v>0.2273</v>
      </c>
      <c r="L438">
        <v>0.6</v>
      </c>
      <c r="M438" t="str">
        <f t="shared" si="18"/>
        <v>moderate</v>
      </c>
      <c r="N438">
        <v>0.22389999999999999</v>
      </c>
      <c r="O438">
        <v>0</v>
      </c>
      <c r="P438">
        <v>6</v>
      </c>
      <c r="Q438">
        <v>6</v>
      </c>
    </row>
    <row r="439" spans="1:17" x14ac:dyDescent="0.3">
      <c r="A439" s="4">
        <v>438</v>
      </c>
      <c r="B439" s="5">
        <v>40563</v>
      </c>
      <c r="C439" s="8" t="str">
        <f t="shared" si="19"/>
        <v>Thu</v>
      </c>
      <c r="D439" s="4">
        <v>6</v>
      </c>
      <c r="E439" s="4" t="b">
        <v>0</v>
      </c>
      <c r="F439" s="21">
        <v>4</v>
      </c>
      <c r="G439" s="4">
        <v>1</v>
      </c>
      <c r="H439" s="4" t="str">
        <f>_xlfn.IFS(Table1[[#This Row],[weathersit]]=1,"clear",Table1[[#This Row],[weathersit]]=2,"cloudy/mist",Table1[[#This Row],[weathersit]]=3,"light rain",Table1[[#This Row],[weathersit]]=4,"heavy rain")</f>
        <v>clear</v>
      </c>
      <c r="I439" s="4">
        <v>0.22</v>
      </c>
      <c r="J439" s="4" t="str">
        <f t="shared" si="20"/>
        <v>moderate</v>
      </c>
      <c r="K439">
        <v>0.21210000000000001</v>
      </c>
      <c r="L439">
        <v>0.6</v>
      </c>
      <c r="M439" t="str">
        <f t="shared" si="18"/>
        <v>moderate</v>
      </c>
      <c r="N439">
        <v>0.22389999999999999</v>
      </c>
      <c r="O439">
        <v>0</v>
      </c>
      <c r="P439">
        <v>35</v>
      </c>
      <c r="Q439">
        <v>35</v>
      </c>
    </row>
    <row r="440" spans="1:17" x14ac:dyDescent="0.3">
      <c r="A440" s="4">
        <v>439</v>
      </c>
      <c r="B440" s="5">
        <v>40563</v>
      </c>
      <c r="C440" s="8" t="str">
        <f t="shared" si="19"/>
        <v>Thu</v>
      </c>
      <c r="D440" s="4">
        <v>7</v>
      </c>
      <c r="E440" s="4" t="b">
        <v>0</v>
      </c>
      <c r="F440" s="21">
        <v>4</v>
      </c>
      <c r="G440" s="4">
        <v>1</v>
      </c>
      <c r="H440" s="4" t="str">
        <f>_xlfn.IFS(Table1[[#This Row],[weathersit]]=1,"clear",Table1[[#This Row],[weathersit]]=2,"cloudy/mist",Table1[[#This Row],[weathersit]]=3,"light rain",Table1[[#This Row],[weathersit]]=4,"heavy rain")</f>
        <v>clear</v>
      </c>
      <c r="I440" s="4">
        <v>0.22</v>
      </c>
      <c r="J440" s="4" t="str">
        <f t="shared" si="20"/>
        <v>moderate</v>
      </c>
      <c r="K440">
        <v>0.21210000000000001</v>
      </c>
      <c r="L440">
        <v>0.55000000000000004</v>
      </c>
      <c r="M440" t="str">
        <f t="shared" si="18"/>
        <v>moderate</v>
      </c>
      <c r="N440">
        <v>0.22389999999999999</v>
      </c>
      <c r="O440">
        <v>1</v>
      </c>
      <c r="P440">
        <v>100</v>
      </c>
      <c r="Q440">
        <v>101</v>
      </c>
    </row>
    <row r="441" spans="1:17" x14ac:dyDescent="0.3">
      <c r="A441" s="4">
        <v>440</v>
      </c>
      <c r="B441" s="5">
        <v>40563</v>
      </c>
      <c r="C441" s="8" t="str">
        <f t="shared" si="19"/>
        <v>Thu</v>
      </c>
      <c r="D441" s="4">
        <v>8</v>
      </c>
      <c r="E441" s="4" t="b">
        <v>0</v>
      </c>
      <c r="F441" s="21">
        <v>4</v>
      </c>
      <c r="G441" s="4">
        <v>1</v>
      </c>
      <c r="H441" s="4" t="str">
        <f>_xlfn.IFS(Table1[[#This Row],[weathersit]]=1,"clear",Table1[[#This Row],[weathersit]]=2,"cloudy/mist",Table1[[#This Row],[weathersit]]=3,"light rain",Table1[[#This Row],[weathersit]]=4,"heavy rain")</f>
        <v>clear</v>
      </c>
      <c r="I441" s="4">
        <v>0.22</v>
      </c>
      <c r="J441" s="4" t="str">
        <f t="shared" si="20"/>
        <v>moderate</v>
      </c>
      <c r="K441">
        <v>0.21210000000000001</v>
      </c>
      <c r="L441">
        <v>0.55000000000000004</v>
      </c>
      <c r="M441" t="str">
        <f t="shared" si="18"/>
        <v>moderate</v>
      </c>
      <c r="N441">
        <v>0.28360000000000002</v>
      </c>
      <c r="O441">
        <v>2</v>
      </c>
      <c r="P441">
        <v>247</v>
      </c>
      <c r="Q441">
        <v>249</v>
      </c>
    </row>
    <row r="442" spans="1:17" x14ac:dyDescent="0.3">
      <c r="A442" s="4">
        <v>441</v>
      </c>
      <c r="B442" s="5">
        <v>40563</v>
      </c>
      <c r="C442" s="8" t="str">
        <f t="shared" si="19"/>
        <v>Thu</v>
      </c>
      <c r="D442" s="4">
        <v>9</v>
      </c>
      <c r="E442" s="4" t="b">
        <v>0</v>
      </c>
      <c r="F442" s="21">
        <v>4</v>
      </c>
      <c r="G442" s="4">
        <v>2</v>
      </c>
      <c r="H44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2" s="4">
        <v>0.24</v>
      </c>
      <c r="J442" s="4" t="str">
        <f t="shared" si="20"/>
        <v>hot</v>
      </c>
      <c r="K442">
        <v>0.2273</v>
      </c>
      <c r="L442">
        <v>0.52</v>
      </c>
      <c r="M442" t="str">
        <f t="shared" si="18"/>
        <v>moderate</v>
      </c>
      <c r="N442">
        <v>0.22389999999999999</v>
      </c>
      <c r="O442">
        <v>3</v>
      </c>
      <c r="P442">
        <v>140</v>
      </c>
      <c r="Q442">
        <v>143</v>
      </c>
    </row>
    <row r="443" spans="1:17" x14ac:dyDescent="0.3">
      <c r="A443" s="4">
        <v>442</v>
      </c>
      <c r="B443" s="5">
        <v>40563</v>
      </c>
      <c r="C443" s="8" t="str">
        <f t="shared" si="19"/>
        <v>Thu</v>
      </c>
      <c r="D443" s="4">
        <v>10</v>
      </c>
      <c r="E443" s="4" t="b">
        <v>0</v>
      </c>
      <c r="F443" s="21">
        <v>4</v>
      </c>
      <c r="G443" s="4">
        <v>1</v>
      </c>
      <c r="H443" s="4" t="str">
        <f>_xlfn.IFS(Table1[[#This Row],[weathersit]]=1,"clear",Table1[[#This Row],[weathersit]]=2,"cloudy/mist",Table1[[#This Row],[weathersit]]=3,"light rain",Table1[[#This Row],[weathersit]]=4,"heavy rain")</f>
        <v>clear</v>
      </c>
      <c r="I443" s="4">
        <v>0.26</v>
      </c>
      <c r="J443" s="4" t="str">
        <f t="shared" si="20"/>
        <v>hot</v>
      </c>
      <c r="K443">
        <v>0.2273</v>
      </c>
      <c r="L443">
        <v>0.48</v>
      </c>
      <c r="M443" t="str">
        <f t="shared" si="18"/>
        <v>moderate</v>
      </c>
      <c r="N443">
        <v>0.29849999999999999</v>
      </c>
      <c r="O443">
        <v>1</v>
      </c>
      <c r="P443">
        <v>56</v>
      </c>
      <c r="Q443">
        <v>57</v>
      </c>
    </row>
    <row r="444" spans="1:17" x14ac:dyDescent="0.3">
      <c r="A444" s="4">
        <v>443</v>
      </c>
      <c r="B444" s="5">
        <v>40563</v>
      </c>
      <c r="C444" s="8" t="str">
        <f t="shared" si="19"/>
        <v>Thu</v>
      </c>
      <c r="D444" s="4">
        <v>11</v>
      </c>
      <c r="E444" s="4" t="b">
        <v>0</v>
      </c>
      <c r="F444" s="21">
        <v>4</v>
      </c>
      <c r="G444" s="4">
        <v>2</v>
      </c>
      <c r="H44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4" s="4">
        <v>0.28000000000000003</v>
      </c>
      <c r="J444" s="4" t="str">
        <f t="shared" si="20"/>
        <v>hot</v>
      </c>
      <c r="K444">
        <v>0.2727</v>
      </c>
      <c r="L444">
        <v>0.45</v>
      </c>
      <c r="M444" t="str">
        <f t="shared" si="18"/>
        <v>moderate</v>
      </c>
      <c r="N444">
        <v>0.16420000000000001</v>
      </c>
      <c r="O444">
        <v>5</v>
      </c>
      <c r="P444">
        <v>63</v>
      </c>
      <c r="Q444">
        <v>68</v>
      </c>
    </row>
    <row r="445" spans="1:17" x14ac:dyDescent="0.3">
      <c r="A445" s="4">
        <v>444</v>
      </c>
      <c r="B445" s="5">
        <v>40563</v>
      </c>
      <c r="C445" s="8" t="str">
        <f t="shared" si="19"/>
        <v>Thu</v>
      </c>
      <c r="D445" s="4">
        <v>12</v>
      </c>
      <c r="E445" s="4" t="b">
        <v>0</v>
      </c>
      <c r="F445" s="21">
        <v>4</v>
      </c>
      <c r="G445" s="4">
        <v>2</v>
      </c>
      <c r="H44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5" s="4">
        <v>0.3</v>
      </c>
      <c r="J445" s="4" t="str">
        <f t="shared" si="20"/>
        <v>hot</v>
      </c>
      <c r="K445">
        <v>0.33329999999999999</v>
      </c>
      <c r="L445">
        <v>0.42</v>
      </c>
      <c r="M445" t="str">
        <f t="shared" si="18"/>
        <v>low</v>
      </c>
      <c r="N445">
        <v>0</v>
      </c>
      <c r="O445">
        <v>7</v>
      </c>
      <c r="P445">
        <v>77</v>
      </c>
      <c r="Q445">
        <v>84</v>
      </c>
    </row>
    <row r="446" spans="1:17" x14ac:dyDescent="0.3">
      <c r="A446" s="4">
        <v>445</v>
      </c>
      <c r="B446" s="5">
        <v>40563</v>
      </c>
      <c r="C446" s="8" t="str">
        <f t="shared" si="19"/>
        <v>Thu</v>
      </c>
      <c r="D446" s="4">
        <v>13</v>
      </c>
      <c r="E446" s="4" t="b">
        <v>0</v>
      </c>
      <c r="F446" s="21">
        <v>4</v>
      </c>
      <c r="G446" s="4">
        <v>2</v>
      </c>
      <c r="H44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6" s="4">
        <v>0.28000000000000003</v>
      </c>
      <c r="J446" s="4" t="str">
        <f t="shared" si="20"/>
        <v>hot</v>
      </c>
      <c r="K446">
        <v>0.28789999999999999</v>
      </c>
      <c r="L446">
        <v>0.45</v>
      </c>
      <c r="M446" t="str">
        <f t="shared" si="18"/>
        <v>moderate</v>
      </c>
      <c r="N446">
        <v>0.1045</v>
      </c>
      <c r="O446">
        <v>12</v>
      </c>
      <c r="P446">
        <v>86</v>
      </c>
      <c r="Q446">
        <v>98</v>
      </c>
    </row>
    <row r="447" spans="1:17" x14ac:dyDescent="0.3">
      <c r="A447" s="4">
        <v>446</v>
      </c>
      <c r="B447" s="5">
        <v>40563</v>
      </c>
      <c r="C447" s="8" t="str">
        <f t="shared" si="19"/>
        <v>Thu</v>
      </c>
      <c r="D447" s="4">
        <v>14</v>
      </c>
      <c r="E447" s="4" t="b">
        <v>0</v>
      </c>
      <c r="F447" s="21">
        <v>4</v>
      </c>
      <c r="G447" s="4">
        <v>2</v>
      </c>
      <c r="H44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7" s="4">
        <v>0.3</v>
      </c>
      <c r="J447" s="4" t="str">
        <f t="shared" si="20"/>
        <v>hot</v>
      </c>
      <c r="K447">
        <v>0.30299999999999999</v>
      </c>
      <c r="L447">
        <v>0.45</v>
      </c>
      <c r="M447" t="str">
        <f t="shared" si="18"/>
        <v>moderate</v>
      </c>
      <c r="N447">
        <v>0.1343</v>
      </c>
      <c r="O447">
        <v>6</v>
      </c>
      <c r="P447">
        <v>75</v>
      </c>
      <c r="Q447">
        <v>81</v>
      </c>
    </row>
    <row r="448" spans="1:17" x14ac:dyDescent="0.3">
      <c r="A448" s="4">
        <v>447</v>
      </c>
      <c r="B448" s="5">
        <v>40563</v>
      </c>
      <c r="C448" s="8" t="str">
        <f t="shared" si="19"/>
        <v>Thu</v>
      </c>
      <c r="D448" s="4">
        <v>15</v>
      </c>
      <c r="E448" s="4" t="b">
        <v>0</v>
      </c>
      <c r="F448" s="21">
        <v>4</v>
      </c>
      <c r="G448" s="4">
        <v>2</v>
      </c>
      <c r="H44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8" s="4">
        <v>0.32</v>
      </c>
      <c r="J448" s="4" t="str">
        <f t="shared" si="20"/>
        <v>hot</v>
      </c>
      <c r="K448">
        <v>0.31819999999999998</v>
      </c>
      <c r="L448">
        <v>0.45</v>
      </c>
      <c r="M448" t="str">
        <f t="shared" si="18"/>
        <v>moderate</v>
      </c>
      <c r="N448">
        <v>0.19400000000000001</v>
      </c>
      <c r="O448">
        <v>8</v>
      </c>
      <c r="P448">
        <v>62</v>
      </c>
      <c r="Q448">
        <v>70</v>
      </c>
    </row>
    <row r="449" spans="1:17" x14ac:dyDescent="0.3">
      <c r="A449" s="4">
        <v>448</v>
      </c>
      <c r="B449" s="5">
        <v>40563</v>
      </c>
      <c r="C449" s="8" t="str">
        <f t="shared" si="19"/>
        <v>Thu</v>
      </c>
      <c r="D449" s="4">
        <v>16</v>
      </c>
      <c r="E449" s="4" t="b">
        <v>0</v>
      </c>
      <c r="F449" s="21">
        <v>4</v>
      </c>
      <c r="G449" s="4">
        <v>2</v>
      </c>
      <c r="H44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49" s="4">
        <v>0.3</v>
      </c>
      <c r="J449" s="4" t="str">
        <f t="shared" si="20"/>
        <v>hot</v>
      </c>
      <c r="K449">
        <v>0.30299999999999999</v>
      </c>
      <c r="L449">
        <v>0.49</v>
      </c>
      <c r="M449" t="str">
        <f t="shared" si="18"/>
        <v>moderate</v>
      </c>
      <c r="N449">
        <v>0.1343</v>
      </c>
      <c r="O449">
        <v>8</v>
      </c>
      <c r="P449">
        <v>83</v>
      </c>
      <c r="Q449">
        <v>91</v>
      </c>
    </row>
    <row r="450" spans="1:17" x14ac:dyDescent="0.3">
      <c r="A450" s="4">
        <v>449</v>
      </c>
      <c r="B450" s="5">
        <v>40563</v>
      </c>
      <c r="C450" s="8" t="str">
        <f t="shared" si="19"/>
        <v>Thu</v>
      </c>
      <c r="D450" s="4">
        <v>17</v>
      </c>
      <c r="E450" s="4" t="b">
        <v>0</v>
      </c>
      <c r="F450" s="21">
        <v>4</v>
      </c>
      <c r="G450" s="4">
        <v>2</v>
      </c>
      <c r="H4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0" s="4">
        <v>0.3</v>
      </c>
      <c r="J450" s="4" t="str">
        <f t="shared" si="20"/>
        <v>hot</v>
      </c>
      <c r="K450">
        <v>0.31819999999999998</v>
      </c>
      <c r="L450">
        <v>0.49</v>
      </c>
      <c r="M450" t="str">
        <f t="shared" ref="M450:M513" si="21">_xlfn.IFS($L450&gt;=0.7,"high",$L450&lt;=0.44,"low",AND($L450&lt;0.7,$L450&gt;0.44),"moderate")</f>
        <v>moderate</v>
      </c>
      <c r="N450">
        <v>0.1045</v>
      </c>
      <c r="O450">
        <v>8</v>
      </c>
      <c r="P450">
        <v>207</v>
      </c>
      <c r="Q450">
        <v>215</v>
      </c>
    </row>
    <row r="451" spans="1:17" x14ac:dyDescent="0.3">
      <c r="A451" s="4">
        <v>450</v>
      </c>
      <c r="B451" s="5">
        <v>40563</v>
      </c>
      <c r="C451" s="8" t="str">
        <f t="shared" ref="C451:C514" si="22">TEXT($B451,"ddd")</f>
        <v>Thu</v>
      </c>
      <c r="D451" s="4">
        <v>18</v>
      </c>
      <c r="E451" s="4" t="b">
        <v>0</v>
      </c>
      <c r="F451" s="21">
        <v>4</v>
      </c>
      <c r="G451" s="4">
        <v>2</v>
      </c>
      <c r="H45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1" s="4">
        <v>0.26</v>
      </c>
      <c r="J451" s="4" t="str">
        <f t="shared" ref="J451:J514" si="23">_xlfn.IFS($I451&gt;=0.24,"hot",$I451&lt;=0.16,"cold",AND($I451&lt;0.24,$I451&gt;0.16),"moderate")</f>
        <v>hot</v>
      </c>
      <c r="K451">
        <v>0.2576</v>
      </c>
      <c r="L451">
        <v>0.56000000000000005</v>
      </c>
      <c r="M451" t="str">
        <f t="shared" si="21"/>
        <v>moderate</v>
      </c>
      <c r="N451">
        <v>0.19400000000000001</v>
      </c>
      <c r="O451">
        <v>1</v>
      </c>
      <c r="P451">
        <v>184</v>
      </c>
      <c r="Q451">
        <v>185</v>
      </c>
    </row>
    <row r="452" spans="1:17" x14ac:dyDescent="0.3">
      <c r="A452" s="4">
        <v>451</v>
      </c>
      <c r="B452" s="5">
        <v>40563</v>
      </c>
      <c r="C452" s="8" t="str">
        <f t="shared" si="22"/>
        <v>Thu</v>
      </c>
      <c r="D452" s="4">
        <v>19</v>
      </c>
      <c r="E452" s="4" t="b">
        <v>0</v>
      </c>
      <c r="F452" s="21">
        <v>4</v>
      </c>
      <c r="G452" s="4">
        <v>1</v>
      </c>
      <c r="H452" s="4" t="str">
        <f>_xlfn.IFS(Table1[[#This Row],[weathersit]]=1,"clear",Table1[[#This Row],[weathersit]]=2,"cloudy/mist",Table1[[#This Row],[weathersit]]=3,"light rain",Table1[[#This Row],[weathersit]]=4,"heavy rain")</f>
        <v>clear</v>
      </c>
      <c r="I452" s="4">
        <v>0.26</v>
      </c>
      <c r="J452" s="4" t="str">
        <f t="shared" si="23"/>
        <v>hot</v>
      </c>
      <c r="K452">
        <v>0.2273</v>
      </c>
      <c r="L452">
        <v>0.56000000000000005</v>
      </c>
      <c r="M452" t="str">
        <f t="shared" si="21"/>
        <v>moderate</v>
      </c>
      <c r="N452">
        <v>0.32840000000000003</v>
      </c>
      <c r="O452">
        <v>6</v>
      </c>
      <c r="P452">
        <v>146</v>
      </c>
      <c r="Q452">
        <v>152</v>
      </c>
    </row>
    <row r="453" spans="1:17" x14ac:dyDescent="0.3">
      <c r="A453" s="4">
        <v>452</v>
      </c>
      <c r="B453" s="5">
        <v>40563</v>
      </c>
      <c r="C453" s="8" t="str">
        <f t="shared" si="22"/>
        <v>Thu</v>
      </c>
      <c r="D453" s="4">
        <v>20</v>
      </c>
      <c r="E453" s="4" t="b">
        <v>0</v>
      </c>
      <c r="F453" s="21">
        <v>4</v>
      </c>
      <c r="G453" s="4">
        <v>2</v>
      </c>
      <c r="H45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3" s="4">
        <v>0.26</v>
      </c>
      <c r="J453" s="4" t="str">
        <f t="shared" si="23"/>
        <v>hot</v>
      </c>
      <c r="K453">
        <v>0.2424</v>
      </c>
      <c r="L453">
        <v>0.6</v>
      </c>
      <c r="M453" t="str">
        <f t="shared" si="21"/>
        <v>moderate</v>
      </c>
      <c r="N453">
        <v>0.28360000000000002</v>
      </c>
      <c r="O453">
        <v>2</v>
      </c>
      <c r="P453">
        <v>124</v>
      </c>
      <c r="Q453">
        <v>126</v>
      </c>
    </row>
    <row r="454" spans="1:17" x14ac:dyDescent="0.3">
      <c r="A454" s="4">
        <v>453</v>
      </c>
      <c r="B454" s="5">
        <v>40563</v>
      </c>
      <c r="C454" s="8" t="str">
        <f t="shared" si="22"/>
        <v>Thu</v>
      </c>
      <c r="D454" s="4">
        <v>21</v>
      </c>
      <c r="E454" s="4" t="b">
        <v>0</v>
      </c>
      <c r="F454" s="21">
        <v>4</v>
      </c>
      <c r="G454" s="4">
        <v>2</v>
      </c>
      <c r="H45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4" s="4">
        <v>0.24</v>
      </c>
      <c r="J454" s="4" t="str">
        <f t="shared" si="23"/>
        <v>hot</v>
      </c>
      <c r="K454">
        <v>0.2273</v>
      </c>
      <c r="L454">
        <v>0.6</v>
      </c>
      <c r="M454" t="str">
        <f t="shared" si="21"/>
        <v>moderate</v>
      </c>
      <c r="N454">
        <v>0.25369999999999998</v>
      </c>
      <c r="O454">
        <v>3</v>
      </c>
      <c r="P454">
        <v>54</v>
      </c>
      <c r="Q454">
        <v>57</v>
      </c>
    </row>
    <row r="455" spans="1:17" x14ac:dyDescent="0.3">
      <c r="A455" s="4">
        <v>454</v>
      </c>
      <c r="B455" s="5">
        <v>40563</v>
      </c>
      <c r="C455" s="8" t="str">
        <f t="shared" si="22"/>
        <v>Thu</v>
      </c>
      <c r="D455" s="4">
        <v>22</v>
      </c>
      <c r="E455" s="4" t="b">
        <v>0</v>
      </c>
      <c r="F455" s="21">
        <v>4</v>
      </c>
      <c r="G455" s="4">
        <v>2</v>
      </c>
      <c r="H45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5" s="4">
        <v>0.24</v>
      </c>
      <c r="J455" s="4" t="str">
        <f t="shared" si="23"/>
        <v>hot</v>
      </c>
      <c r="K455">
        <v>0.21210000000000001</v>
      </c>
      <c r="L455">
        <v>0.65</v>
      </c>
      <c r="M455" t="str">
        <f t="shared" si="21"/>
        <v>moderate</v>
      </c>
      <c r="N455">
        <v>0.28360000000000002</v>
      </c>
      <c r="O455">
        <v>0</v>
      </c>
      <c r="P455">
        <v>56</v>
      </c>
      <c r="Q455">
        <v>56</v>
      </c>
    </row>
    <row r="456" spans="1:17" x14ac:dyDescent="0.3">
      <c r="A456" s="4">
        <v>455</v>
      </c>
      <c r="B456" s="5">
        <v>40563</v>
      </c>
      <c r="C456" s="8" t="str">
        <f t="shared" si="22"/>
        <v>Thu</v>
      </c>
      <c r="D456" s="4">
        <v>23</v>
      </c>
      <c r="E456" s="4" t="b">
        <v>0</v>
      </c>
      <c r="F456" s="21">
        <v>4</v>
      </c>
      <c r="G456" s="4">
        <v>2</v>
      </c>
      <c r="H45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6" s="4">
        <v>0.24</v>
      </c>
      <c r="J456" s="4" t="str">
        <f t="shared" si="23"/>
        <v>hot</v>
      </c>
      <c r="K456">
        <v>0.21210000000000001</v>
      </c>
      <c r="L456">
        <v>0.65</v>
      </c>
      <c r="M456" t="str">
        <f t="shared" si="21"/>
        <v>moderate</v>
      </c>
      <c r="N456">
        <v>0.32840000000000003</v>
      </c>
      <c r="O456">
        <v>3</v>
      </c>
      <c r="P456">
        <v>28</v>
      </c>
      <c r="Q456">
        <v>31</v>
      </c>
    </row>
    <row r="457" spans="1:17" x14ac:dyDescent="0.3">
      <c r="A457" s="4">
        <v>456</v>
      </c>
      <c r="B457" s="5">
        <v>40564</v>
      </c>
      <c r="C457" s="8" t="str">
        <f t="shared" si="22"/>
        <v>Fri</v>
      </c>
      <c r="D457" s="4">
        <v>0</v>
      </c>
      <c r="E457" s="4" t="b">
        <v>0</v>
      </c>
      <c r="F457" s="21">
        <v>5</v>
      </c>
      <c r="G457" s="4">
        <v>2</v>
      </c>
      <c r="H45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7" s="4">
        <v>0.24</v>
      </c>
      <c r="J457" s="4" t="str">
        <f t="shared" si="23"/>
        <v>hot</v>
      </c>
      <c r="K457">
        <v>0.2273</v>
      </c>
      <c r="L457">
        <v>0.7</v>
      </c>
      <c r="M457" t="str">
        <f t="shared" si="21"/>
        <v>high</v>
      </c>
      <c r="N457">
        <v>0.25369999999999998</v>
      </c>
      <c r="O457">
        <v>1</v>
      </c>
      <c r="P457">
        <v>20</v>
      </c>
      <c r="Q457">
        <v>21</v>
      </c>
    </row>
    <row r="458" spans="1:17" x14ac:dyDescent="0.3">
      <c r="A458" s="4">
        <v>457</v>
      </c>
      <c r="B458" s="5">
        <v>40564</v>
      </c>
      <c r="C458" s="8" t="str">
        <f t="shared" si="22"/>
        <v>Fri</v>
      </c>
      <c r="D458" s="4">
        <v>1</v>
      </c>
      <c r="E458" s="4" t="b">
        <v>0</v>
      </c>
      <c r="F458" s="21">
        <v>5</v>
      </c>
      <c r="G458" s="4">
        <v>2</v>
      </c>
      <c r="H45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58" s="4">
        <v>0.24</v>
      </c>
      <c r="J458" s="4" t="str">
        <f t="shared" si="23"/>
        <v>hot</v>
      </c>
      <c r="K458">
        <v>0.2273</v>
      </c>
      <c r="L458">
        <v>0.7</v>
      </c>
      <c r="M458" t="str">
        <f t="shared" si="21"/>
        <v>high</v>
      </c>
      <c r="N458">
        <v>0.25369999999999998</v>
      </c>
      <c r="O458">
        <v>0</v>
      </c>
      <c r="P458">
        <v>6</v>
      </c>
      <c r="Q458">
        <v>6</v>
      </c>
    </row>
    <row r="459" spans="1:17" x14ac:dyDescent="0.3">
      <c r="A459" s="4">
        <v>458</v>
      </c>
      <c r="B459" s="5">
        <v>40564</v>
      </c>
      <c r="C459" s="8" t="str">
        <f t="shared" si="22"/>
        <v>Fri</v>
      </c>
      <c r="D459" s="4">
        <v>2</v>
      </c>
      <c r="E459" s="4" t="b">
        <v>0</v>
      </c>
      <c r="F459" s="21">
        <v>5</v>
      </c>
      <c r="G459" s="4">
        <v>3</v>
      </c>
      <c r="H45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59" s="4">
        <v>0.24</v>
      </c>
      <c r="J459" s="4" t="str">
        <f t="shared" si="23"/>
        <v>hot</v>
      </c>
      <c r="K459">
        <v>0.2424</v>
      </c>
      <c r="L459">
        <v>0.75</v>
      </c>
      <c r="M459" t="str">
        <f t="shared" si="21"/>
        <v>high</v>
      </c>
      <c r="N459">
        <v>0.16420000000000001</v>
      </c>
      <c r="O459">
        <v>0</v>
      </c>
      <c r="P459">
        <v>2</v>
      </c>
      <c r="Q459">
        <v>2</v>
      </c>
    </row>
    <row r="460" spans="1:17" x14ac:dyDescent="0.3">
      <c r="A460" s="4">
        <v>459</v>
      </c>
      <c r="B460" s="5">
        <v>40564</v>
      </c>
      <c r="C460" s="8" t="str">
        <f t="shared" si="22"/>
        <v>Fri</v>
      </c>
      <c r="D460" s="4">
        <v>3</v>
      </c>
      <c r="E460" s="4" t="b">
        <v>0</v>
      </c>
      <c r="F460" s="21">
        <v>5</v>
      </c>
      <c r="G460" s="4">
        <v>3</v>
      </c>
      <c r="H46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460" s="4">
        <v>0.22</v>
      </c>
      <c r="J460" s="4" t="str">
        <f t="shared" si="23"/>
        <v>moderate</v>
      </c>
      <c r="K460">
        <v>0.21210000000000001</v>
      </c>
      <c r="L460">
        <v>0.8</v>
      </c>
      <c r="M460" t="str">
        <f t="shared" si="21"/>
        <v>high</v>
      </c>
      <c r="N460">
        <v>0.29849999999999999</v>
      </c>
      <c r="O460">
        <v>0</v>
      </c>
      <c r="P460">
        <v>1</v>
      </c>
      <c r="Q460">
        <v>1</v>
      </c>
    </row>
    <row r="461" spans="1:17" x14ac:dyDescent="0.3">
      <c r="A461" s="4">
        <v>460</v>
      </c>
      <c r="B461" s="5">
        <v>40564</v>
      </c>
      <c r="C461" s="8" t="str">
        <f t="shared" si="22"/>
        <v>Fri</v>
      </c>
      <c r="D461" s="4">
        <v>4</v>
      </c>
      <c r="E461" s="4" t="b">
        <v>0</v>
      </c>
      <c r="F461" s="21">
        <v>5</v>
      </c>
      <c r="G461" s="4">
        <v>2</v>
      </c>
      <c r="H46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61" s="4">
        <v>0.22</v>
      </c>
      <c r="J461" s="4" t="str">
        <f t="shared" si="23"/>
        <v>moderate</v>
      </c>
      <c r="K461">
        <v>0.2576</v>
      </c>
      <c r="L461">
        <v>0.87</v>
      </c>
      <c r="M461" t="str">
        <f t="shared" si="21"/>
        <v>high</v>
      </c>
      <c r="N461">
        <v>8.9599999999999999E-2</v>
      </c>
      <c r="O461">
        <v>0</v>
      </c>
      <c r="P461">
        <v>1</v>
      </c>
      <c r="Q461">
        <v>1</v>
      </c>
    </row>
    <row r="462" spans="1:17" x14ac:dyDescent="0.3">
      <c r="A462" s="4">
        <v>461</v>
      </c>
      <c r="B462" s="5">
        <v>40564</v>
      </c>
      <c r="C462" s="8" t="str">
        <f t="shared" si="22"/>
        <v>Fri</v>
      </c>
      <c r="D462" s="4">
        <v>5</v>
      </c>
      <c r="E462" s="4" t="b">
        <v>0</v>
      </c>
      <c r="F462" s="21">
        <v>5</v>
      </c>
      <c r="G462" s="4">
        <v>1</v>
      </c>
      <c r="H462" s="4" t="str">
        <f>_xlfn.IFS(Table1[[#This Row],[weathersit]]=1,"clear",Table1[[#This Row],[weathersit]]=2,"cloudy/mist",Table1[[#This Row],[weathersit]]=3,"light rain",Table1[[#This Row],[weathersit]]=4,"heavy rain")</f>
        <v>clear</v>
      </c>
      <c r="I462" s="4">
        <v>0.24</v>
      </c>
      <c r="J462" s="4" t="str">
        <f t="shared" si="23"/>
        <v>hot</v>
      </c>
      <c r="K462">
        <v>0.19700000000000001</v>
      </c>
      <c r="L462">
        <v>0.6</v>
      </c>
      <c r="M462" t="str">
        <f t="shared" si="21"/>
        <v>moderate</v>
      </c>
      <c r="N462">
        <v>0.41789999999999999</v>
      </c>
      <c r="O462">
        <v>1</v>
      </c>
      <c r="P462">
        <v>4</v>
      </c>
      <c r="Q462">
        <v>5</v>
      </c>
    </row>
    <row r="463" spans="1:17" x14ac:dyDescent="0.3">
      <c r="A463" s="4">
        <v>462</v>
      </c>
      <c r="B463" s="5">
        <v>40564</v>
      </c>
      <c r="C463" s="8" t="str">
        <f t="shared" si="22"/>
        <v>Fri</v>
      </c>
      <c r="D463" s="4">
        <v>6</v>
      </c>
      <c r="E463" s="4" t="b">
        <v>0</v>
      </c>
      <c r="F463" s="21">
        <v>5</v>
      </c>
      <c r="G463" s="4">
        <v>1</v>
      </c>
      <c r="H463" s="4" t="str">
        <f>_xlfn.IFS(Table1[[#This Row],[weathersit]]=1,"clear",Table1[[#This Row],[weathersit]]=2,"cloudy/mist",Table1[[#This Row],[weathersit]]=3,"light rain",Table1[[#This Row],[weathersit]]=4,"heavy rain")</f>
        <v>clear</v>
      </c>
      <c r="I463" s="4">
        <v>0.22</v>
      </c>
      <c r="J463" s="4" t="str">
        <f t="shared" si="23"/>
        <v>moderate</v>
      </c>
      <c r="K463">
        <v>0.21210000000000001</v>
      </c>
      <c r="L463">
        <v>0.55000000000000004</v>
      </c>
      <c r="M463" t="str">
        <f t="shared" si="21"/>
        <v>moderate</v>
      </c>
      <c r="N463">
        <v>0.25369999999999998</v>
      </c>
      <c r="O463">
        <v>0</v>
      </c>
      <c r="P463">
        <v>27</v>
      </c>
      <c r="Q463">
        <v>27</v>
      </c>
    </row>
    <row r="464" spans="1:17" x14ac:dyDescent="0.3">
      <c r="A464" s="4">
        <v>463</v>
      </c>
      <c r="B464" s="5">
        <v>40564</v>
      </c>
      <c r="C464" s="8" t="str">
        <f t="shared" si="22"/>
        <v>Fri</v>
      </c>
      <c r="D464" s="4">
        <v>7</v>
      </c>
      <c r="E464" s="4" t="b">
        <v>0</v>
      </c>
      <c r="F464" s="21">
        <v>5</v>
      </c>
      <c r="G464" s="4">
        <v>1</v>
      </c>
      <c r="H464" s="4" t="str">
        <f>_xlfn.IFS(Table1[[#This Row],[weathersit]]=1,"clear",Table1[[#This Row],[weathersit]]=2,"cloudy/mist",Table1[[#This Row],[weathersit]]=3,"light rain",Table1[[#This Row],[weathersit]]=4,"heavy rain")</f>
        <v>clear</v>
      </c>
      <c r="I464" s="4">
        <v>0.2</v>
      </c>
      <c r="J464" s="4" t="str">
        <f t="shared" si="23"/>
        <v>moderate</v>
      </c>
      <c r="K464">
        <v>0.18179999999999999</v>
      </c>
      <c r="L464">
        <v>0.51</v>
      </c>
      <c r="M464" t="str">
        <f t="shared" si="21"/>
        <v>moderate</v>
      </c>
      <c r="N464">
        <v>0.28360000000000002</v>
      </c>
      <c r="O464">
        <v>2</v>
      </c>
      <c r="P464">
        <v>66</v>
      </c>
      <c r="Q464">
        <v>68</v>
      </c>
    </row>
    <row r="465" spans="1:17" x14ac:dyDescent="0.3">
      <c r="A465" s="4">
        <v>464</v>
      </c>
      <c r="B465" s="5">
        <v>40564</v>
      </c>
      <c r="C465" s="8" t="str">
        <f t="shared" si="22"/>
        <v>Fri</v>
      </c>
      <c r="D465" s="4">
        <v>8</v>
      </c>
      <c r="E465" s="4" t="b">
        <v>0</v>
      </c>
      <c r="F465" s="21">
        <v>5</v>
      </c>
      <c r="G465" s="4">
        <v>1</v>
      </c>
      <c r="H465" s="4" t="str">
        <f>_xlfn.IFS(Table1[[#This Row],[weathersit]]=1,"clear",Table1[[#This Row],[weathersit]]=2,"cloudy/mist",Table1[[#This Row],[weathersit]]=3,"light rain",Table1[[#This Row],[weathersit]]=4,"heavy rain")</f>
        <v>clear</v>
      </c>
      <c r="I465" s="4">
        <v>0.2</v>
      </c>
      <c r="J465" s="4" t="str">
        <f t="shared" si="23"/>
        <v>moderate</v>
      </c>
      <c r="K465">
        <v>0.18179999999999999</v>
      </c>
      <c r="L465">
        <v>0.47</v>
      </c>
      <c r="M465" t="str">
        <f t="shared" si="21"/>
        <v>moderate</v>
      </c>
      <c r="N465">
        <v>0.32840000000000003</v>
      </c>
      <c r="O465">
        <v>7</v>
      </c>
      <c r="P465">
        <v>210</v>
      </c>
      <c r="Q465">
        <v>217</v>
      </c>
    </row>
    <row r="466" spans="1:17" x14ac:dyDescent="0.3">
      <c r="A466" s="4">
        <v>465</v>
      </c>
      <c r="B466" s="5">
        <v>40564</v>
      </c>
      <c r="C466" s="8" t="str">
        <f t="shared" si="22"/>
        <v>Fri</v>
      </c>
      <c r="D466" s="4">
        <v>9</v>
      </c>
      <c r="E466" s="4" t="b">
        <v>0</v>
      </c>
      <c r="F466" s="21">
        <v>5</v>
      </c>
      <c r="G466" s="4">
        <v>1</v>
      </c>
      <c r="H466" s="4" t="str">
        <f>_xlfn.IFS(Table1[[#This Row],[weathersit]]=1,"clear",Table1[[#This Row],[weathersit]]=2,"cloudy/mist",Table1[[#This Row],[weathersit]]=3,"light rain",Table1[[#This Row],[weathersit]]=4,"heavy rain")</f>
        <v>clear</v>
      </c>
      <c r="I466" s="4">
        <v>0.2</v>
      </c>
      <c r="J466" s="4" t="str">
        <f t="shared" si="23"/>
        <v>moderate</v>
      </c>
      <c r="K466">
        <v>0.18179999999999999</v>
      </c>
      <c r="L466">
        <v>0.51</v>
      </c>
      <c r="M466" t="str">
        <f t="shared" si="21"/>
        <v>moderate</v>
      </c>
      <c r="N466">
        <v>0.35820000000000002</v>
      </c>
      <c r="O466">
        <v>7</v>
      </c>
      <c r="P466">
        <v>159</v>
      </c>
      <c r="Q466">
        <v>166</v>
      </c>
    </row>
    <row r="467" spans="1:17" x14ac:dyDescent="0.3">
      <c r="A467" s="4">
        <v>466</v>
      </c>
      <c r="B467" s="5">
        <v>40564</v>
      </c>
      <c r="C467" s="8" t="str">
        <f t="shared" si="22"/>
        <v>Fri</v>
      </c>
      <c r="D467" s="4">
        <v>10</v>
      </c>
      <c r="E467" s="4" t="b">
        <v>0</v>
      </c>
      <c r="F467" s="21">
        <v>5</v>
      </c>
      <c r="G467" s="4">
        <v>1</v>
      </c>
      <c r="H467" s="4" t="str">
        <f>_xlfn.IFS(Table1[[#This Row],[weathersit]]=1,"clear",Table1[[#This Row],[weathersit]]=2,"cloudy/mist",Table1[[#This Row],[weathersit]]=3,"light rain",Table1[[#This Row],[weathersit]]=4,"heavy rain")</f>
        <v>clear</v>
      </c>
      <c r="I467" s="4">
        <v>0.2</v>
      </c>
      <c r="J467" s="4" t="str">
        <f t="shared" si="23"/>
        <v>moderate</v>
      </c>
      <c r="K467">
        <v>0.16669999999999999</v>
      </c>
      <c r="L467">
        <v>0.47</v>
      </c>
      <c r="M467" t="str">
        <f t="shared" si="21"/>
        <v>moderate</v>
      </c>
      <c r="N467">
        <v>0.4627</v>
      </c>
      <c r="O467">
        <v>6</v>
      </c>
      <c r="P467">
        <v>57</v>
      </c>
      <c r="Q467">
        <v>63</v>
      </c>
    </row>
    <row r="468" spans="1:17" x14ac:dyDescent="0.3">
      <c r="A468" s="4">
        <v>467</v>
      </c>
      <c r="B468" s="5">
        <v>40564</v>
      </c>
      <c r="C468" s="8" t="str">
        <f t="shared" si="22"/>
        <v>Fri</v>
      </c>
      <c r="D468" s="4">
        <v>11</v>
      </c>
      <c r="E468" s="4" t="b">
        <v>0</v>
      </c>
      <c r="F468" s="21">
        <v>5</v>
      </c>
      <c r="G468" s="4">
        <v>1</v>
      </c>
      <c r="H468" s="4" t="str">
        <f>_xlfn.IFS(Table1[[#This Row],[weathersit]]=1,"clear",Table1[[#This Row],[weathersit]]=2,"cloudy/mist",Table1[[#This Row],[weathersit]]=3,"light rain",Table1[[#This Row],[weathersit]]=4,"heavy rain")</f>
        <v>clear</v>
      </c>
      <c r="I468" s="4">
        <v>0.22</v>
      </c>
      <c r="J468" s="4" t="str">
        <f t="shared" si="23"/>
        <v>moderate</v>
      </c>
      <c r="K468">
        <v>0.18179999999999999</v>
      </c>
      <c r="L468">
        <v>0.41</v>
      </c>
      <c r="M468" t="str">
        <f t="shared" si="21"/>
        <v>low</v>
      </c>
      <c r="N468">
        <v>0.4627</v>
      </c>
      <c r="O468">
        <v>6</v>
      </c>
      <c r="P468">
        <v>53</v>
      </c>
      <c r="Q468">
        <v>59</v>
      </c>
    </row>
    <row r="469" spans="1:17" x14ac:dyDescent="0.3">
      <c r="A469" s="4">
        <v>468</v>
      </c>
      <c r="B469" s="5">
        <v>40564</v>
      </c>
      <c r="C469" s="8" t="str">
        <f t="shared" si="22"/>
        <v>Fri</v>
      </c>
      <c r="D469" s="4">
        <v>12</v>
      </c>
      <c r="E469" s="4" t="b">
        <v>0</v>
      </c>
      <c r="F469" s="21">
        <v>5</v>
      </c>
      <c r="G469" s="4">
        <v>1</v>
      </c>
      <c r="H469" s="4" t="str">
        <f>_xlfn.IFS(Table1[[#This Row],[weathersit]]=1,"clear",Table1[[#This Row],[weathersit]]=2,"cloudy/mist",Table1[[#This Row],[weathersit]]=3,"light rain",Table1[[#This Row],[weathersit]]=4,"heavy rain")</f>
        <v>clear</v>
      </c>
      <c r="I469" s="4">
        <v>0.22</v>
      </c>
      <c r="J469" s="4" t="str">
        <f t="shared" si="23"/>
        <v>moderate</v>
      </c>
      <c r="K469">
        <v>0.18179999999999999</v>
      </c>
      <c r="L469">
        <v>0.27</v>
      </c>
      <c r="M469" t="str">
        <f t="shared" si="21"/>
        <v>low</v>
      </c>
      <c r="N469">
        <v>0.58209999999999995</v>
      </c>
      <c r="O469">
        <v>11</v>
      </c>
      <c r="P469">
        <v>67</v>
      </c>
      <c r="Q469">
        <v>78</v>
      </c>
    </row>
    <row r="470" spans="1:17" x14ac:dyDescent="0.3">
      <c r="A470" s="4">
        <v>469</v>
      </c>
      <c r="B470" s="5">
        <v>40564</v>
      </c>
      <c r="C470" s="8" t="str">
        <f t="shared" si="22"/>
        <v>Fri</v>
      </c>
      <c r="D470" s="4">
        <v>13</v>
      </c>
      <c r="E470" s="4" t="b">
        <v>0</v>
      </c>
      <c r="F470" s="21">
        <v>5</v>
      </c>
      <c r="G470" s="4">
        <v>1</v>
      </c>
      <c r="H470" s="4" t="str">
        <f>_xlfn.IFS(Table1[[#This Row],[weathersit]]=1,"clear",Table1[[#This Row],[weathersit]]=2,"cloudy/mist",Table1[[#This Row],[weathersit]]=3,"light rain",Table1[[#This Row],[weathersit]]=4,"heavy rain")</f>
        <v>clear</v>
      </c>
      <c r="I470" s="4">
        <v>0.2</v>
      </c>
      <c r="J470" s="4" t="str">
        <f t="shared" si="23"/>
        <v>moderate</v>
      </c>
      <c r="K470">
        <v>0.1515</v>
      </c>
      <c r="L470">
        <v>0.21</v>
      </c>
      <c r="M470" t="str">
        <f t="shared" si="21"/>
        <v>low</v>
      </c>
      <c r="N470">
        <v>0.58209999999999995</v>
      </c>
      <c r="O470">
        <v>8</v>
      </c>
      <c r="P470">
        <v>65</v>
      </c>
      <c r="Q470">
        <v>73</v>
      </c>
    </row>
    <row r="471" spans="1:17" x14ac:dyDescent="0.3">
      <c r="A471" s="4">
        <v>470</v>
      </c>
      <c r="B471" s="5">
        <v>40564</v>
      </c>
      <c r="C471" s="8" t="str">
        <f t="shared" si="22"/>
        <v>Fri</v>
      </c>
      <c r="D471" s="4">
        <v>14</v>
      </c>
      <c r="E471" s="4" t="b">
        <v>0</v>
      </c>
      <c r="F471" s="21">
        <v>5</v>
      </c>
      <c r="G471" s="4">
        <v>1</v>
      </c>
      <c r="H471" s="4" t="str">
        <f>_xlfn.IFS(Table1[[#This Row],[weathersit]]=1,"clear",Table1[[#This Row],[weathersit]]=2,"cloudy/mist",Table1[[#This Row],[weathersit]]=3,"light rain",Table1[[#This Row],[weathersit]]=4,"heavy rain")</f>
        <v>clear</v>
      </c>
      <c r="I471" s="4">
        <v>0.2</v>
      </c>
      <c r="J471" s="4" t="str">
        <f t="shared" si="23"/>
        <v>moderate</v>
      </c>
      <c r="K471">
        <v>0.1515</v>
      </c>
      <c r="L471">
        <v>0.25</v>
      </c>
      <c r="M471" t="str">
        <f t="shared" si="21"/>
        <v>low</v>
      </c>
      <c r="N471">
        <v>0.52239999999999998</v>
      </c>
      <c r="O471">
        <v>6</v>
      </c>
      <c r="P471">
        <v>56</v>
      </c>
      <c r="Q471">
        <v>62</v>
      </c>
    </row>
    <row r="472" spans="1:17" x14ac:dyDescent="0.3">
      <c r="A472" s="4">
        <v>471</v>
      </c>
      <c r="B472" s="5">
        <v>40564</v>
      </c>
      <c r="C472" s="8" t="str">
        <f t="shared" si="22"/>
        <v>Fri</v>
      </c>
      <c r="D472" s="4">
        <v>15</v>
      </c>
      <c r="E472" s="4" t="b">
        <v>0</v>
      </c>
      <c r="F472" s="21">
        <v>5</v>
      </c>
      <c r="G472" s="4">
        <v>1</v>
      </c>
      <c r="H472" s="4" t="str">
        <f>_xlfn.IFS(Table1[[#This Row],[weathersit]]=1,"clear",Table1[[#This Row],[weathersit]]=2,"cloudy/mist",Table1[[#This Row],[weathersit]]=3,"light rain",Table1[[#This Row],[weathersit]]=4,"heavy rain")</f>
        <v>clear</v>
      </c>
      <c r="I472" s="4">
        <v>0.16</v>
      </c>
      <c r="J472" s="4" t="str">
        <f t="shared" si="23"/>
        <v>cold</v>
      </c>
      <c r="K472">
        <v>0.1212</v>
      </c>
      <c r="L472">
        <v>0.26</v>
      </c>
      <c r="M472" t="str">
        <f t="shared" si="21"/>
        <v>low</v>
      </c>
      <c r="N472">
        <v>0.44779999999999998</v>
      </c>
      <c r="O472">
        <v>4</v>
      </c>
      <c r="P472">
        <v>61</v>
      </c>
      <c r="Q472">
        <v>65</v>
      </c>
    </row>
    <row r="473" spans="1:17" x14ac:dyDescent="0.3">
      <c r="A473" s="4">
        <v>472</v>
      </c>
      <c r="B473" s="5">
        <v>40564</v>
      </c>
      <c r="C473" s="8" t="str">
        <f t="shared" si="22"/>
        <v>Fri</v>
      </c>
      <c r="D473" s="4">
        <v>16</v>
      </c>
      <c r="E473" s="4" t="b">
        <v>0</v>
      </c>
      <c r="F473" s="21">
        <v>5</v>
      </c>
      <c r="G473" s="4">
        <v>1</v>
      </c>
      <c r="H473" s="4" t="str">
        <f>_xlfn.IFS(Table1[[#This Row],[weathersit]]=1,"clear",Table1[[#This Row],[weathersit]]=2,"cloudy/mist",Table1[[#This Row],[weathersit]]=3,"light rain",Table1[[#This Row],[weathersit]]=4,"heavy rain")</f>
        <v>clear</v>
      </c>
      <c r="I473" s="4">
        <v>0.16</v>
      </c>
      <c r="J473" s="4" t="str">
        <f t="shared" si="23"/>
        <v>cold</v>
      </c>
      <c r="K473">
        <v>0.13639999999999999</v>
      </c>
      <c r="L473">
        <v>0.26</v>
      </c>
      <c r="M473" t="str">
        <f t="shared" si="21"/>
        <v>low</v>
      </c>
      <c r="N473">
        <v>0.35820000000000002</v>
      </c>
      <c r="O473">
        <v>0</v>
      </c>
      <c r="P473">
        <v>97</v>
      </c>
      <c r="Q473">
        <v>97</v>
      </c>
    </row>
    <row r="474" spans="1:17" x14ac:dyDescent="0.3">
      <c r="A474" s="4">
        <v>473</v>
      </c>
      <c r="B474" s="5">
        <v>40564</v>
      </c>
      <c r="C474" s="8" t="str">
        <f t="shared" si="22"/>
        <v>Fri</v>
      </c>
      <c r="D474" s="4">
        <v>17</v>
      </c>
      <c r="E474" s="4" t="b">
        <v>0</v>
      </c>
      <c r="F474" s="21">
        <v>5</v>
      </c>
      <c r="G474" s="4">
        <v>1</v>
      </c>
      <c r="H474" s="4" t="str">
        <f>_xlfn.IFS(Table1[[#This Row],[weathersit]]=1,"clear",Table1[[#This Row],[weathersit]]=2,"cloudy/mist",Table1[[#This Row],[weathersit]]=3,"light rain",Table1[[#This Row],[weathersit]]=4,"heavy rain")</f>
        <v>clear</v>
      </c>
      <c r="I474" s="4">
        <v>0.14000000000000001</v>
      </c>
      <c r="J474" s="4" t="str">
        <f t="shared" si="23"/>
        <v>cold</v>
      </c>
      <c r="K474">
        <v>0.1212</v>
      </c>
      <c r="L474">
        <v>0.28000000000000003</v>
      </c>
      <c r="M474" t="str">
        <f t="shared" si="21"/>
        <v>low</v>
      </c>
      <c r="N474">
        <v>0.35820000000000002</v>
      </c>
      <c r="O474">
        <v>10</v>
      </c>
      <c r="P474">
        <v>151</v>
      </c>
      <c r="Q474">
        <v>161</v>
      </c>
    </row>
    <row r="475" spans="1:17" x14ac:dyDescent="0.3">
      <c r="A475" s="4">
        <v>474</v>
      </c>
      <c r="B475" s="5">
        <v>40564</v>
      </c>
      <c r="C475" s="8" t="str">
        <f t="shared" si="22"/>
        <v>Fri</v>
      </c>
      <c r="D475" s="4">
        <v>18</v>
      </c>
      <c r="E475" s="4" t="b">
        <v>0</v>
      </c>
      <c r="F475" s="21">
        <v>5</v>
      </c>
      <c r="G475" s="4">
        <v>1</v>
      </c>
      <c r="H475" s="4" t="str">
        <f>_xlfn.IFS(Table1[[#This Row],[weathersit]]=1,"clear",Table1[[#This Row],[weathersit]]=2,"cloudy/mist",Table1[[#This Row],[weathersit]]=3,"light rain",Table1[[#This Row],[weathersit]]=4,"heavy rain")</f>
        <v>clear</v>
      </c>
      <c r="I475" s="4">
        <v>0.12</v>
      </c>
      <c r="J475" s="4" t="str">
        <f t="shared" si="23"/>
        <v>cold</v>
      </c>
      <c r="K475">
        <v>0.1212</v>
      </c>
      <c r="L475">
        <v>0.3</v>
      </c>
      <c r="M475" t="str">
        <f t="shared" si="21"/>
        <v>low</v>
      </c>
      <c r="N475">
        <v>0.25369999999999998</v>
      </c>
      <c r="O475">
        <v>1</v>
      </c>
      <c r="P475">
        <v>119</v>
      </c>
      <c r="Q475">
        <v>120</v>
      </c>
    </row>
    <row r="476" spans="1:17" x14ac:dyDescent="0.3">
      <c r="A476" s="4">
        <v>475</v>
      </c>
      <c r="B476" s="5">
        <v>40564</v>
      </c>
      <c r="C476" s="8" t="str">
        <f t="shared" si="22"/>
        <v>Fri</v>
      </c>
      <c r="D476" s="4">
        <v>19</v>
      </c>
      <c r="E476" s="4" t="b">
        <v>0</v>
      </c>
      <c r="F476" s="21">
        <v>5</v>
      </c>
      <c r="G476" s="4">
        <v>1</v>
      </c>
      <c r="H476" s="4" t="str">
        <f>_xlfn.IFS(Table1[[#This Row],[weathersit]]=1,"clear",Table1[[#This Row],[weathersit]]=2,"cloudy/mist",Table1[[#This Row],[weathersit]]=3,"light rain",Table1[[#This Row],[weathersit]]=4,"heavy rain")</f>
        <v>clear</v>
      </c>
      <c r="I476" s="4">
        <v>0.12</v>
      </c>
      <c r="J476" s="4" t="str">
        <f t="shared" si="23"/>
        <v>cold</v>
      </c>
      <c r="K476">
        <v>0.1061</v>
      </c>
      <c r="L476">
        <v>0.3</v>
      </c>
      <c r="M476" t="str">
        <f t="shared" si="21"/>
        <v>low</v>
      </c>
      <c r="N476">
        <v>0.32840000000000003</v>
      </c>
      <c r="O476">
        <v>3</v>
      </c>
      <c r="P476">
        <v>93</v>
      </c>
      <c r="Q476">
        <v>96</v>
      </c>
    </row>
    <row r="477" spans="1:17" x14ac:dyDescent="0.3">
      <c r="A477" s="4">
        <v>476</v>
      </c>
      <c r="B477" s="5">
        <v>40564</v>
      </c>
      <c r="C477" s="8" t="str">
        <f t="shared" si="22"/>
        <v>Fri</v>
      </c>
      <c r="D477" s="4">
        <v>20</v>
      </c>
      <c r="E477" s="4" t="b">
        <v>0</v>
      </c>
      <c r="F477" s="21">
        <v>5</v>
      </c>
      <c r="G477" s="4">
        <v>1</v>
      </c>
      <c r="H477" s="4" t="str">
        <f>_xlfn.IFS(Table1[[#This Row],[weathersit]]=1,"clear",Table1[[#This Row],[weathersit]]=2,"cloudy/mist",Table1[[#This Row],[weathersit]]=3,"light rain",Table1[[#This Row],[weathersit]]=4,"heavy rain")</f>
        <v>clear</v>
      </c>
      <c r="I477" s="4">
        <v>0.1</v>
      </c>
      <c r="J477" s="4" t="str">
        <f t="shared" si="23"/>
        <v>cold</v>
      </c>
      <c r="K477">
        <v>7.5800000000000006E-2</v>
      </c>
      <c r="L477">
        <v>0.33</v>
      </c>
      <c r="M477" t="str">
        <f t="shared" si="21"/>
        <v>low</v>
      </c>
      <c r="N477">
        <v>0.41789999999999999</v>
      </c>
      <c r="O477">
        <v>1</v>
      </c>
      <c r="P477">
        <v>52</v>
      </c>
      <c r="Q477">
        <v>53</v>
      </c>
    </row>
    <row r="478" spans="1:17" x14ac:dyDescent="0.3">
      <c r="A478" s="4">
        <v>477</v>
      </c>
      <c r="B478" s="5">
        <v>40564</v>
      </c>
      <c r="C478" s="8" t="str">
        <f t="shared" si="22"/>
        <v>Fri</v>
      </c>
      <c r="D478" s="4">
        <v>21</v>
      </c>
      <c r="E478" s="4" t="b">
        <v>0</v>
      </c>
      <c r="F478" s="21">
        <v>5</v>
      </c>
      <c r="G478" s="4">
        <v>1</v>
      </c>
      <c r="H478" s="4" t="str">
        <f>_xlfn.IFS(Table1[[#This Row],[weathersit]]=1,"clear",Table1[[#This Row],[weathersit]]=2,"cloudy/mist",Table1[[#This Row],[weathersit]]=3,"light rain",Table1[[#This Row],[weathersit]]=4,"heavy rain")</f>
        <v>clear</v>
      </c>
      <c r="I478" s="4">
        <v>0.08</v>
      </c>
      <c r="J478" s="4" t="str">
        <f t="shared" si="23"/>
        <v>cold</v>
      </c>
      <c r="K478">
        <v>7.5800000000000006E-2</v>
      </c>
      <c r="L478">
        <v>0.38</v>
      </c>
      <c r="M478" t="str">
        <f t="shared" si="21"/>
        <v>low</v>
      </c>
      <c r="N478">
        <v>0.28360000000000002</v>
      </c>
      <c r="O478">
        <v>0</v>
      </c>
      <c r="P478">
        <v>41</v>
      </c>
      <c r="Q478">
        <v>41</v>
      </c>
    </row>
    <row r="479" spans="1:17" x14ac:dyDescent="0.3">
      <c r="A479" s="4">
        <v>478</v>
      </c>
      <c r="B479" s="5">
        <v>40564</v>
      </c>
      <c r="C479" s="8" t="str">
        <f t="shared" si="22"/>
        <v>Fri</v>
      </c>
      <c r="D479" s="4">
        <v>22</v>
      </c>
      <c r="E479" s="4" t="b">
        <v>0</v>
      </c>
      <c r="F479" s="21">
        <v>5</v>
      </c>
      <c r="G479" s="4">
        <v>1</v>
      </c>
      <c r="H479" s="4" t="str">
        <f>_xlfn.IFS(Table1[[#This Row],[weathersit]]=1,"clear",Table1[[#This Row],[weathersit]]=2,"cloudy/mist",Table1[[#This Row],[weathersit]]=3,"light rain",Table1[[#This Row],[weathersit]]=4,"heavy rain")</f>
        <v>clear</v>
      </c>
      <c r="I479" s="4">
        <v>0.06</v>
      </c>
      <c r="J479" s="4" t="str">
        <f t="shared" si="23"/>
        <v>cold</v>
      </c>
      <c r="K479">
        <v>3.0300000000000001E-2</v>
      </c>
      <c r="L479">
        <v>0.41</v>
      </c>
      <c r="M479" t="str">
        <f t="shared" si="21"/>
        <v>low</v>
      </c>
      <c r="N479">
        <v>0.3881</v>
      </c>
      <c r="O479">
        <v>1</v>
      </c>
      <c r="P479">
        <v>33</v>
      </c>
      <c r="Q479">
        <v>34</v>
      </c>
    </row>
    <row r="480" spans="1:17" x14ac:dyDescent="0.3">
      <c r="A480" s="4">
        <v>479</v>
      </c>
      <c r="B480" s="5">
        <v>40564</v>
      </c>
      <c r="C480" s="8" t="str">
        <f t="shared" si="22"/>
        <v>Fri</v>
      </c>
      <c r="D480" s="4">
        <v>23</v>
      </c>
      <c r="E480" s="4" t="b">
        <v>0</v>
      </c>
      <c r="F480" s="21">
        <v>5</v>
      </c>
      <c r="G480" s="4">
        <v>1</v>
      </c>
      <c r="H480" s="4" t="str">
        <f>_xlfn.IFS(Table1[[#This Row],[weathersit]]=1,"clear",Table1[[#This Row],[weathersit]]=2,"cloudy/mist",Table1[[#This Row],[weathersit]]=3,"light rain",Table1[[#This Row],[weathersit]]=4,"heavy rain")</f>
        <v>clear</v>
      </c>
      <c r="I480" s="4">
        <v>0.06</v>
      </c>
      <c r="J480" s="4" t="str">
        <f t="shared" si="23"/>
        <v>cold</v>
      </c>
      <c r="K480">
        <v>4.5499999999999999E-2</v>
      </c>
      <c r="L480">
        <v>0.38</v>
      </c>
      <c r="M480" t="str">
        <f t="shared" si="21"/>
        <v>low</v>
      </c>
      <c r="N480">
        <v>0.32840000000000003</v>
      </c>
      <c r="O480">
        <v>0</v>
      </c>
      <c r="P480">
        <v>27</v>
      </c>
      <c r="Q480">
        <v>27</v>
      </c>
    </row>
    <row r="481" spans="1:17" x14ac:dyDescent="0.3">
      <c r="A481" s="4">
        <v>480</v>
      </c>
      <c r="B481" s="5">
        <v>40565</v>
      </c>
      <c r="C481" s="8" t="str">
        <f t="shared" si="22"/>
        <v>Sat</v>
      </c>
      <c r="D481" s="4">
        <v>0</v>
      </c>
      <c r="E481" s="4" t="b">
        <v>0</v>
      </c>
      <c r="F481" s="21">
        <v>6</v>
      </c>
      <c r="G481" s="4">
        <v>1</v>
      </c>
      <c r="H481" s="4" t="str">
        <f>_xlfn.IFS(Table1[[#This Row],[weathersit]]=1,"clear",Table1[[#This Row],[weathersit]]=2,"cloudy/mist",Table1[[#This Row],[weathersit]]=3,"light rain",Table1[[#This Row],[weathersit]]=4,"heavy rain")</f>
        <v>clear</v>
      </c>
      <c r="I481" s="4">
        <v>0.04</v>
      </c>
      <c r="J481" s="4" t="str">
        <f t="shared" si="23"/>
        <v>cold</v>
      </c>
      <c r="K481">
        <v>3.0300000000000001E-2</v>
      </c>
      <c r="L481">
        <v>0.45</v>
      </c>
      <c r="M481" t="str">
        <f t="shared" si="21"/>
        <v>moderate</v>
      </c>
      <c r="N481">
        <v>0.25369999999999998</v>
      </c>
      <c r="O481">
        <v>0</v>
      </c>
      <c r="P481">
        <v>13</v>
      </c>
      <c r="Q481">
        <v>13</v>
      </c>
    </row>
    <row r="482" spans="1:17" x14ac:dyDescent="0.3">
      <c r="A482" s="4">
        <v>481</v>
      </c>
      <c r="B482" s="5">
        <v>40565</v>
      </c>
      <c r="C482" s="8" t="str">
        <f t="shared" si="22"/>
        <v>Sat</v>
      </c>
      <c r="D482" s="4">
        <v>1</v>
      </c>
      <c r="E482" s="4" t="b">
        <v>0</v>
      </c>
      <c r="F482" s="21">
        <v>6</v>
      </c>
      <c r="G482" s="4">
        <v>2</v>
      </c>
      <c r="H48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82" s="4">
        <v>0.04</v>
      </c>
      <c r="J482" s="4" t="str">
        <f t="shared" si="23"/>
        <v>cold</v>
      </c>
      <c r="K482">
        <v>0</v>
      </c>
      <c r="L482">
        <v>0.41</v>
      </c>
      <c r="M482" t="str">
        <f t="shared" si="21"/>
        <v>low</v>
      </c>
      <c r="N482">
        <v>0.3881</v>
      </c>
      <c r="O482">
        <v>3</v>
      </c>
      <c r="P482">
        <v>9</v>
      </c>
      <c r="Q482">
        <v>12</v>
      </c>
    </row>
    <row r="483" spans="1:17" x14ac:dyDescent="0.3">
      <c r="A483" s="4">
        <v>482</v>
      </c>
      <c r="B483" s="5">
        <v>40565</v>
      </c>
      <c r="C483" s="8" t="str">
        <f t="shared" si="22"/>
        <v>Sat</v>
      </c>
      <c r="D483" s="4">
        <v>2</v>
      </c>
      <c r="E483" s="4" t="b">
        <v>0</v>
      </c>
      <c r="F483" s="21">
        <v>6</v>
      </c>
      <c r="G483" s="4">
        <v>2</v>
      </c>
      <c r="H48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83" s="4">
        <v>0.04</v>
      </c>
      <c r="J483" s="4" t="str">
        <f t="shared" si="23"/>
        <v>cold</v>
      </c>
      <c r="K483">
        <v>3.0300000000000001E-2</v>
      </c>
      <c r="L483">
        <v>0.41</v>
      </c>
      <c r="M483" t="str">
        <f t="shared" si="21"/>
        <v>low</v>
      </c>
      <c r="N483">
        <v>0.25369999999999998</v>
      </c>
      <c r="O483">
        <v>0</v>
      </c>
      <c r="P483">
        <v>11</v>
      </c>
      <c r="Q483">
        <v>11</v>
      </c>
    </row>
    <row r="484" spans="1:17" x14ac:dyDescent="0.3">
      <c r="A484" s="4">
        <v>483</v>
      </c>
      <c r="B484" s="5">
        <v>40565</v>
      </c>
      <c r="C484" s="8" t="str">
        <f t="shared" si="22"/>
        <v>Sat</v>
      </c>
      <c r="D484" s="4">
        <v>3</v>
      </c>
      <c r="E484" s="4" t="b">
        <v>0</v>
      </c>
      <c r="F484" s="21">
        <v>6</v>
      </c>
      <c r="G484" s="4">
        <v>2</v>
      </c>
      <c r="H48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84" s="4">
        <v>0.04</v>
      </c>
      <c r="J484" s="4" t="str">
        <f t="shared" si="23"/>
        <v>cold</v>
      </c>
      <c r="K484">
        <v>3.0300000000000001E-2</v>
      </c>
      <c r="L484">
        <v>0.41</v>
      </c>
      <c r="M484" t="str">
        <f t="shared" si="21"/>
        <v>low</v>
      </c>
      <c r="N484">
        <v>0.28360000000000002</v>
      </c>
      <c r="O484">
        <v>1</v>
      </c>
      <c r="P484">
        <v>6</v>
      </c>
      <c r="Q484">
        <v>7</v>
      </c>
    </row>
    <row r="485" spans="1:17" x14ac:dyDescent="0.3">
      <c r="A485" s="4">
        <v>484</v>
      </c>
      <c r="B485" s="5">
        <v>40565</v>
      </c>
      <c r="C485" s="8" t="str">
        <f t="shared" si="22"/>
        <v>Sat</v>
      </c>
      <c r="D485" s="4">
        <v>4</v>
      </c>
      <c r="E485" s="4" t="b">
        <v>0</v>
      </c>
      <c r="F485" s="21">
        <v>6</v>
      </c>
      <c r="G485" s="4">
        <v>2</v>
      </c>
      <c r="H48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85" s="4">
        <v>0.02</v>
      </c>
      <c r="J485" s="4" t="str">
        <f t="shared" si="23"/>
        <v>cold</v>
      </c>
      <c r="K485">
        <v>1.52E-2</v>
      </c>
      <c r="L485">
        <v>0.48</v>
      </c>
      <c r="M485" t="str">
        <f t="shared" si="21"/>
        <v>moderate</v>
      </c>
      <c r="N485">
        <v>0.29849999999999999</v>
      </c>
      <c r="O485">
        <v>0</v>
      </c>
      <c r="P485">
        <v>3</v>
      </c>
      <c r="Q485">
        <v>3</v>
      </c>
    </row>
    <row r="486" spans="1:17" x14ac:dyDescent="0.3">
      <c r="A486" s="4">
        <v>485</v>
      </c>
      <c r="B486" s="5">
        <v>40565</v>
      </c>
      <c r="C486" s="8" t="str">
        <f t="shared" si="22"/>
        <v>Sat</v>
      </c>
      <c r="D486" s="4">
        <v>6</v>
      </c>
      <c r="E486" s="4" t="b">
        <v>0</v>
      </c>
      <c r="F486" s="21">
        <v>6</v>
      </c>
      <c r="G486" s="4">
        <v>2</v>
      </c>
      <c r="H48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86" s="4">
        <v>0.02</v>
      </c>
      <c r="J486" s="4" t="str">
        <f t="shared" si="23"/>
        <v>cold</v>
      </c>
      <c r="K486">
        <v>3.0300000000000001E-2</v>
      </c>
      <c r="L486">
        <v>0.44</v>
      </c>
      <c r="M486" t="str">
        <f t="shared" si="21"/>
        <v>low</v>
      </c>
      <c r="N486">
        <v>0.22389999999999999</v>
      </c>
      <c r="O486">
        <v>0</v>
      </c>
      <c r="P486">
        <v>2</v>
      </c>
      <c r="Q486">
        <v>2</v>
      </c>
    </row>
    <row r="487" spans="1:17" x14ac:dyDescent="0.3">
      <c r="A487" s="4">
        <v>486</v>
      </c>
      <c r="B487" s="5">
        <v>40565</v>
      </c>
      <c r="C487" s="8" t="str">
        <f t="shared" si="22"/>
        <v>Sat</v>
      </c>
      <c r="D487" s="4">
        <v>7</v>
      </c>
      <c r="E487" s="4" t="b">
        <v>0</v>
      </c>
      <c r="F487" s="21">
        <v>6</v>
      </c>
      <c r="G487" s="4">
        <v>1</v>
      </c>
      <c r="H487" s="4" t="str">
        <f>_xlfn.IFS(Table1[[#This Row],[weathersit]]=1,"clear",Table1[[#This Row],[weathersit]]=2,"cloudy/mist",Table1[[#This Row],[weathersit]]=3,"light rain",Table1[[#This Row],[weathersit]]=4,"heavy rain")</f>
        <v>clear</v>
      </c>
      <c r="I487" s="4">
        <v>0.02</v>
      </c>
      <c r="J487" s="4" t="str">
        <f t="shared" si="23"/>
        <v>cold</v>
      </c>
      <c r="K487">
        <v>1.52E-2</v>
      </c>
      <c r="L487">
        <v>0.44</v>
      </c>
      <c r="M487" t="str">
        <f t="shared" si="21"/>
        <v>low</v>
      </c>
      <c r="N487">
        <v>0.28360000000000002</v>
      </c>
      <c r="O487">
        <v>0</v>
      </c>
      <c r="P487">
        <v>8</v>
      </c>
      <c r="Q487">
        <v>8</v>
      </c>
    </row>
    <row r="488" spans="1:17" x14ac:dyDescent="0.3">
      <c r="A488" s="4">
        <v>487</v>
      </c>
      <c r="B488" s="5">
        <v>40565</v>
      </c>
      <c r="C488" s="8" t="str">
        <f t="shared" si="22"/>
        <v>Sat</v>
      </c>
      <c r="D488" s="4">
        <v>8</v>
      </c>
      <c r="E488" s="4" t="b">
        <v>0</v>
      </c>
      <c r="F488" s="21">
        <v>6</v>
      </c>
      <c r="G488" s="4">
        <v>1</v>
      </c>
      <c r="H488" s="4" t="str">
        <f>_xlfn.IFS(Table1[[#This Row],[weathersit]]=1,"clear",Table1[[#This Row],[weathersit]]=2,"cloudy/mist",Table1[[#This Row],[weathersit]]=3,"light rain",Table1[[#This Row],[weathersit]]=4,"heavy rain")</f>
        <v>clear</v>
      </c>
      <c r="I488" s="4">
        <v>0.02</v>
      </c>
      <c r="J488" s="4" t="str">
        <f t="shared" si="23"/>
        <v>cold</v>
      </c>
      <c r="K488">
        <v>0</v>
      </c>
      <c r="L488">
        <v>0.44</v>
      </c>
      <c r="M488" t="str">
        <f t="shared" si="21"/>
        <v>low</v>
      </c>
      <c r="N488">
        <v>0.32840000000000003</v>
      </c>
      <c r="O488">
        <v>1</v>
      </c>
      <c r="P488">
        <v>26</v>
      </c>
      <c r="Q488">
        <v>27</v>
      </c>
    </row>
    <row r="489" spans="1:17" x14ac:dyDescent="0.3">
      <c r="A489" s="4">
        <v>488</v>
      </c>
      <c r="B489" s="5">
        <v>40565</v>
      </c>
      <c r="C489" s="8" t="str">
        <f t="shared" si="22"/>
        <v>Sat</v>
      </c>
      <c r="D489" s="4">
        <v>9</v>
      </c>
      <c r="E489" s="4" t="b">
        <v>0</v>
      </c>
      <c r="F489" s="21">
        <v>6</v>
      </c>
      <c r="G489" s="4">
        <v>1</v>
      </c>
      <c r="H489" s="4" t="str">
        <f>_xlfn.IFS(Table1[[#This Row],[weathersit]]=1,"clear",Table1[[#This Row],[weathersit]]=2,"cloudy/mist",Table1[[#This Row],[weathersit]]=3,"light rain",Table1[[#This Row],[weathersit]]=4,"heavy rain")</f>
        <v>clear</v>
      </c>
      <c r="I489" s="4">
        <v>0.04</v>
      </c>
      <c r="J489" s="4" t="str">
        <f t="shared" si="23"/>
        <v>cold</v>
      </c>
      <c r="K489">
        <v>3.0300000000000001E-2</v>
      </c>
      <c r="L489">
        <v>0.41</v>
      </c>
      <c r="M489" t="str">
        <f t="shared" si="21"/>
        <v>low</v>
      </c>
      <c r="N489">
        <v>0.25369999999999998</v>
      </c>
      <c r="O489">
        <v>3</v>
      </c>
      <c r="P489">
        <v>37</v>
      </c>
      <c r="Q489">
        <v>40</v>
      </c>
    </row>
    <row r="490" spans="1:17" x14ac:dyDescent="0.3">
      <c r="A490" s="4">
        <v>489</v>
      </c>
      <c r="B490" s="5">
        <v>40565</v>
      </c>
      <c r="C490" s="8" t="str">
        <f t="shared" si="22"/>
        <v>Sat</v>
      </c>
      <c r="D490" s="4">
        <v>10</v>
      </c>
      <c r="E490" s="4" t="b">
        <v>0</v>
      </c>
      <c r="F490" s="21">
        <v>6</v>
      </c>
      <c r="G490" s="4">
        <v>2</v>
      </c>
      <c r="H49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90" s="4">
        <v>0.04</v>
      </c>
      <c r="J490" s="4" t="str">
        <f t="shared" si="23"/>
        <v>cold</v>
      </c>
      <c r="K490">
        <v>6.0600000000000001E-2</v>
      </c>
      <c r="L490">
        <v>0.41</v>
      </c>
      <c r="M490" t="str">
        <f t="shared" si="21"/>
        <v>low</v>
      </c>
      <c r="N490">
        <v>0.16420000000000001</v>
      </c>
      <c r="O490">
        <v>3</v>
      </c>
      <c r="P490">
        <v>50</v>
      </c>
      <c r="Q490">
        <v>53</v>
      </c>
    </row>
    <row r="491" spans="1:17" x14ac:dyDescent="0.3">
      <c r="A491" s="4">
        <v>490</v>
      </c>
      <c r="B491" s="5">
        <v>40565</v>
      </c>
      <c r="C491" s="8" t="str">
        <f t="shared" si="22"/>
        <v>Sat</v>
      </c>
      <c r="D491" s="4">
        <v>11</v>
      </c>
      <c r="E491" s="4" t="b">
        <v>0</v>
      </c>
      <c r="F491" s="21">
        <v>6</v>
      </c>
      <c r="G491" s="4">
        <v>2</v>
      </c>
      <c r="H49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91" s="4">
        <v>0.06</v>
      </c>
      <c r="J491" s="4" t="str">
        <f t="shared" si="23"/>
        <v>cold</v>
      </c>
      <c r="K491">
        <v>7.5800000000000006E-2</v>
      </c>
      <c r="L491">
        <v>0.38</v>
      </c>
      <c r="M491" t="str">
        <f t="shared" si="21"/>
        <v>low</v>
      </c>
      <c r="N491">
        <v>0.1343</v>
      </c>
      <c r="O491">
        <v>4</v>
      </c>
      <c r="P491">
        <v>59</v>
      </c>
      <c r="Q491">
        <v>63</v>
      </c>
    </row>
    <row r="492" spans="1:17" x14ac:dyDescent="0.3">
      <c r="A492" s="4">
        <v>491</v>
      </c>
      <c r="B492" s="5">
        <v>40565</v>
      </c>
      <c r="C492" s="8" t="str">
        <f t="shared" si="22"/>
        <v>Sat</v>
      </c>
      <c r="D492" s="4">
        <v>12</v>
      </c>
      <c r="E492" s="4" t="b">
        <v>0</v>
      </c>
      <c r="F492" s="21">
        <v>6</v>
      </c>
      <c r="G492" s="4">
        <v>2</v>
      </c>
      <c r="H49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492" s="4">
        <v>0.06</v>
      </c>
      <c r="J492" s="4" t="str">
        <f t="shared" si="23"/>
        <v>cold</v>
      </c>
      <c r="K492">
        <v>0.1061</v>
      </c>
      <c r="L492">
        <v>0.38</v>
      </c>
      <c r="M492" t="str">
        <f t="shared" si="21"/>
        <v>low</v>
      </c>
      <c r="N492">
        <v>0.1045</v>
      </c>
      <c r="O492">
        <v>10</v>
      </c>
      <c r="P492">
        <v>60</v>
      </c>
      <c r="Q492">
        <v>70</v>
      </c>
    </row>
    <row r="493" spans="1:17" x14ac:dyDescent="0.3">
      <c r="A493" s="4">
        <v>492</v>
      </c>
      <c r="B493" s="5">
        <v>40565</v>
      </c>
      <c r="C493" s="8" t="str">
        <f t="shared" si="22"/>
        <v>Sat</v>
      </c>
      <c r="D493" s="4">
        <v>13</v>
      </c>
      <c r="E493" s="4" t="b">
        <v>0</v>
      </c>
      <c r="F493" s="21">
        <v>6</v>
      </c>
      <c r="G493" s="4">
        <v>1</v>
      </c>
      <c r="H493" s="4" t="str">
        <f>_xlfn.IFS(Table1[[#This Row],[weathersit]]=1,"clear",Table1[[#This Row],[weathersit]]=2,"cloudy/mist",Table1[[#This Row],[weathersit]]=3,"light rain",Table1[[#This Row],[weathersit]]=4,"heavy rain")</f>
        <v>clear</v>
      </c>
      <c r="I493" s="4">
        <v>0.08</v>
      </c>
      <c r="J493" s="4" t="str">
        <f t="shared" si="23"/>
        <v>cold</v>
      </c>
      <c r="K493">
        <v>0.16669999999999999</v>
      </c>
      <c r="L493">
        <v>0.35</v>
      </c>
      <c r="M493" t="str">
        <f t="shared" si="21"/>
        <v>low</v>
      </c>
      <c r="N493">
        <v>0</v>
      </c>
      <c r="O493">
        <v>12</v>
      </c>
      <c r="P493">
        <v>72</v>
      </c>
      <c r="Q493">
        <v>84</v>
      </c>
    </row>
    <row r="494" spans="1:17" x14ac:dyDescent="0.3">
      <c r="A494" s="4">
        <v>493</v>
      </c>
      <c r="B494" s="5">
        <v>40565</v>
      </c>
      <c r="C494" s="8" t="str">
        <f t="shared" si="22"/>
        <v>Sat</v>
      </c>
      <c r="D494" s="4">
        <v>14</v>
      </c>
      <c r="E494" s="4" t="b">
        <v>0</v>
      </c>
      <c r="F494" s="21">
        <v>6</v>
      </c>
      <c r="G494" s="4">
        <v>1</v>
      </c>
      <c r="H494" s="4" t="str">
        <f>_xlfn.IFS(Table1[[#This Row],[weathersit]]=1,"clear",Table1[[#This Row],[weathersit]]=2,"cloudy/mist",Table1[[#This Row],[weathersit]]=3,"light rain",Table1[[#This Row],[weathersit]]=4,"heavy rain")</f>
        <v>clear</v>
      </c>
      <c r="I494" s="4">
        <v>0.1</v>
      </c>
      <c r="J494" s="4" t="str">
        <f t="shared" si="23"/>
        <v>cold</v>
      </c>
      <c r="K494">
        <v>0.13639999999999999</v>
      </c>
      <c r="L494">
        <v>0.33</v>
      </c>
      <c r="M494" t="str">
        <f t="shared" si="21"/>
        <v>low</v>
      </c>
      <c r="N494">
        <v>0.1045</v>
      </c>
      <c r="O494">
        <v>11</v>
      </c>
      <c r="P494">
        <v>64</v>
      </c>
      <c r="Q494">
        <v>75</v>
      </c>
    </row>
    <row r="495" spans="1:17" x14ac:dyDescent="0.3">
      <c r="A495" s="4">
        <v>494</v>
      </c>
      <c r="B495" s="5">
        <v>40565</v>
      </c>
      <c r="C495" s="8" t="str">
        <f t="shared" si="22"/>
        <v>Sat</v>
      </c>
      <c r="D495" s="4">
        <v>15</v>
      </c>
      <c r="E495" s="4" t="b">
        <v>0</v>
      </c>
      <c r="F495" s="21">
        <v>6</v>
      </c>
      <c r="G495" s="4">
        <v>1</v>
      </c>
      <c r="H495" s="4" t="str">
        <f>_xlfn.IFS(Table1[[#This Row],[weathersit]]=1,"clear",Table1[[#This Row],[weathersit]]=2,"cloudy/mist",Table1[[#This Row],[weathersit]]=3,"light rain",Table1[[#This Row],[weathersit]]=4,"heavy rain")</f>
        <v>clear</v>
      </c>
      <c r="I495" s="4">
        <v>0.12</v>
      </c>
      <c r="J495" s="4" t="str">
        <f t="shared" si="23"/>
        <v>cold</v>
      </c>
      <c r="K495">
        <v>0.1515</v>
      </c>
      <c r="L495">
        <v>0.28000000000000003</v>
      </c>
      <c r="M495" t="str">
        <f t="shared" si="21"/>
        <v>low</v>
      </c>
      <c r="N495">
        <v>0</v>
      </c>
      <c r="O495">
        <v>10</v>
      </c>
      <c r="P495">
        <v>93</v>
      </c>
      <c r="Q495">
        <v>103</v>
      </c>
    </row>
    <row r="496" spans="1:17" x14ac:dyDescent="0.3">
      <c r="A496" s="4">
        <v>495</v>
      </c>
      <c r="B496" s="5">
        <v>40565</v>
      </c>
      <c r="C496" s="8" t="str">
        <f t="shared" si="22"/>
        <v>Sat</v>
      </c>
      <c r="D496" s="4">
        <v>16</v>
      </c>
      <c r="E496" s="4" t="b">
        <v>0</v>
      </c>
      <c r="F496" s="21">
        <v>6</v>
      </c>
      <c r="G496" s="4">
        <v>1</v>
      </c>
      <c r="H496" s="4" t="str">
        <f>_xlfn.IFS(Table1[[#This Row],[weathersit]]=1,"clear",Table1[[#This Row],[weathersit]]=2,"cloudy/mist",Table1[[#This Row],[weathersit]]=3,"light rain",Table1[[#This Row],[weathersit]]=4,"heavy rain")</f>
        <v>clear</v>
      </c>
      <c r="I496" s="4">
        <v>0.12</v>
      </c>
      <c r="J496" s="4" t="str">
        <f t="shared" si="23"/>
        <v>cold</v>
      </c>
      <c r="K496">
        <v>0.13639999999999999</v>
      </c>
      <c r="L496">
        <v>0.28000000000000003</v>
      </c>
      <c r="M496" t="str">
        <f t="shared" si="21"/>
        <v>low</v>
      </c>
      <c r="N496">
        <v>0.19400000000000001</v>
      </c>
      <c r="O496">
        <v>11</v>
      </c>
      <c r="P496">
        <v>72</v>
      </c>
      <c r="Q496">
        <v>83</v>
      </c>
    </row>
    <row r="497" spans="1:17" x14ac:dyDescent="0.3">
      <c r="A497" s="4">
        <v>496</v>
      </c>
      <c r="B497" s="5">
        <v>40565</v>
      </c>
      <c r="C497" s="8" t="str">
        <f t="shared" si="22"/>
        <v>Sat</v>
      </c>
      <c r="D497" s="4">
        <v>17</v>
      </c>
      <c r="E497" s="4" t="b">
        <v>0</v>
      </c>
      <c r="F497" s="21">
        <v>6</v>
      </c>
      <c r="G497" s="4">
        <v>1</v>
      </c>
      <c r="H497" s="4" t="str">
        <f>_xlfn.IFS(Table1[[#This Row],[weathersit]]=1,"clear",Table1[[#This Row],[weathersit]]=2,"cloudy/mist",Table1[[#This Row],[weathersit]]=3,"light rain",Table1[[#This Row],[weathersit]]=4,"heavy rain")</f>
        <v>clear</v>
      </c>
      <c r="I497" s="4">
        <v>0.12</v>
      </c>
      <c r="J497" s="4" t="str">
        <f t="shared" si="23"/>
        <v>cold</v>
      </c>
      <c r="K497">
        <v>0.19700000000000001</v>
      </c>
      <c r="L497">
        <v>0.28000000000000003</v>
      </c>
      <c r="M497" t="str">
        <f t="shared" si="21"/>
        <v>low</v>
      </c>
      <c r="N497">
        <v>0</v>
      </c>
      <c r="O497">
        <v>8</v>
      </c>
      <c r="P497">
        <v>59</v>
      </c>
      <c r="Q497">
        <v>67</v>
      </c>
    </row>
    <row r="498" spans="1:17" x14ac:dyDescent="0.3">
      <c r="A498" s="4">
        <v>497</v>
      </c>
      <c r="B498" s="5">
        <v>40565</v>
      </c>
      <c r="C498" s="8" t="str">
        <f t="shared" si="22"/>
        <v>Sat</v>
      </c>
      <c r="D498" s="4">
        <v>18</v>
      </c>
      <c r="E498" s="4" t="b">
        <v>0</v>
      </c>
      <c r="F498" s="21">
        <v>6</v>
      </c>
      <c r="G498" s="4">
        <v>1</v>
      </c>
      <c r="H498" s="4" t="str">
        <f>_xlfn.IFS(Table1[[#This Row],[weathersit]]=1,"clear",Table1[[#This Row],[weathersit]]=2,"cloudy/mist",Table1[[#This Row],[weathersit]]=3,"light rain",Table1[[#This Row],[weathersit]]=4,"heavy rain")</f>
        <v>clear</v>
      </c>
      <c r="I498" s="4">
        <v>0.08</v>
      </c>
      <c r="J498" s="4" t="str">
        <f t="shared" si="23"/>
        <v>cold</v>
      </c>
      <c r="K498">
        <v>9.0899999999999995E-2</v>
      </c>
      <c r="L498">
        <v>0.35</v>
      </c>
      <c r="M498" t="str">
        <f t="shared" si="21"/>
        <v>low</v>
      </c>
      <c r="N498">
        <v>0.19400000000000001</v>
      </c>
      <c r="O498">
        <v>0</v>
      </c>
      <c r="P498">
        <v>54</v>
      </c>
      <c r="Q498">
        <v>54</v>
      </c>
    </row>
    <row r="499" spans="1:17" x14ac:dyDescent="0.3">
      <c r="A499" s="4">
        <v>498</v>
      </c>
      <c r="B499" s="5">
        <v>40565</v>
      </c>
      <c r="C499" s="8" t="str">
        <f t="shared" si="22"/>
        <v>Sat</v>
      </c>
      <c r="D499" s="4">
        <v>19</v>
      </c>
      <c r="E499" s="4" t="b">
        <v>0</v>
      </c>
      <c r="F499" s="21">
        <v>6</v>
      </c>
      <c r="G499" s="4">
        <v>1</v>
      </c>
      <c r="H499" s="4" t="str">
        <f>_xlfn.IFS(Table1[[#This Row],[weathersit]]=1,"clear",Table1[[#This Row],[weathersit]]=2,"cloudy/mist",Table1[[#This Row],[weathersit]]=3,"light rain",Table1[[#This Row],[weathersit]]=4,"heavy rain")</f>
        <v>clear</v>
      </c>
      <c r="I499" s="4">
        <v>0.08</v>
      </c>
      <c r="J499" s="4" t="str">
        <f t="shared" si="23"/>
        <v>cold</v>
      </c>
      <c r="K499">
        <v>0.1061</v>
      </c>
      <c r="L499">
        <v>0.35</v>
      </c>
      <c r="M499" t="str">
        <f t="shared" si="21"/>
        <v>low</v>
      </c>
      <c r="N499">
        <v>0.1343</v>
      </c>
      <c r="O499">
        <v>6</v>
      </c>
      <c r="P499">
        <v>53</v>
      </c>
      <c r="Q499">
        <v>59</v>
      </c>
    </row>
    <row r="500" spans="1:17" x14ac:dyDescent="0.3">
      <c r="A500" s="4">
        <v>499</v>
      </c>
      <c r="B500" s="5">
        <v>40565</v>
      </c>
      <c r="C500" s="8" t="str">
        <f t="shared" si="22"/>
        <v>Sat</v>
      </c>
      <c r="D500" s="4">
        <v>20</v>
      </c>
      <c r="E500" s="4" t="b">
        <v>0</v>
      </c>
      <c r="F500" s="21">
        <v>6</v>
      </c>
      <c r="G500" s="4">
        <v>1</v>
      </c>
      <c r="H500" s="4" t="str">
        <f>_xlfn.IFS(Table1[[#This Row],[weathersit]]=1,"clear",Table1[[#This Row],[weathersit]]=2,"cloudy/mist",Table1[[#This Row],[weathersit]]=3,"light rain",Table1[[#This Row],[weathersit]]=4,"heavy rain")</f>
        <v>clear</v>
      </c>
      <c r="I500" s="4">
        <v>0.06</v>
      </c>
      <c r="J500" s="4" t="str">
        <f t="shared" si="23"/>
        <v>cold</v>
      </c>
      <c r="K500">
        <v>7.5800000000000006E-2</v>
      </c>
      <c r="L500">
        <v>0.45</v>
      </c>
      <c r="M500" t="str">
        <f t="shared" si="21"/>
        <v>moderate</v>
      </c>
      <c r="N500">
        <v>0.16420000000000001</v>
      </c>
      <c r="O500">
        <v>1</v>
      </c>
      <c r="P500">
        <v>44</v>
      </c>
      <c r="Q500">
        <v>45</v>
      </c>
    </row>
    <row r="501" spans="1:17" x14ac:dyDescent="0.3">
      <c r="A501" s="4">
        <v>500</v>
      </c>
      <c r="B501" s="5">
        <v>40565</v>
      </c>
      <c r="C501" s="8" t="str">
        <f t="shared" si="22"/>
        <v>Sat</v>
      </c>
      <c r="D501" s="4">
        <v>21</v>
      </c>
      <c r="E501" s="4" t="b">
        <v>0</v>
      </c>
      <c r="F501" s="21">
        <v>6</v>
      </c>
      <c r="G501" s="4">
        <v>1</v>
      </c>
      <c r="H501" s="4" t="str">
        <f>_xlfn.IFS(Table1[[#This Row],[weathersit]]=1,"clear",Table1[[#This Row],[weathersit]]=2,"cloudy/mist",Table1[[#This Row],[weathersit]]=3,"light rain",Table1[[#This Row],[weathersit]]=4,"heavy rain")</f>
        <v>clear</v>
      </c>
      <c r="I501" s="4">
        <v>0.06</v>
      </c>
      <c r="J501" s="4" t="str">
        <f t="shared" si="23"/>
        <v>cold</v>
      </c>
      <c r="K501">
        <v>0.1061</v>
      </c>
      <c r="L501">
        <v>0.41</v>
      </c>
      <c r="M501" t="str">
        <f t="shared" si="21"/>
        <v>low</v>
      </c>
      <c r="N501">
        <v>8.9599999999999999E-2</v>
      </c>
      <c r="O501">
        <v>0</v>
      </c>
      <c r="P501">
        <v>39</v>
      </c>
      <c r="Q501">
        <v>39</v>
      </c>
    </row>
    <row r="502" spans="1:17" x14ac:dyDescent="0.3">
      <c r="A502" s="4">
        <v>501</v>
      </c>
      <c r="B502" s="5">
        <v>40565</v>
      </c>
      <c r="C502" s="8" t="str">
        <f t="shared" si="22"/>
        <v>Sat</v>
      </c>
      <c r="D502" s="4">
        <v>22</v>
      </c>
      <c r="E502" s="4" t="b">
        <v>0</v>
      </c>
      <c r="F502" s="21">
        <v>6</v>
      </c>
      <c r="G502" s="4">
        <v>1</v>
      </c>
      <c r="H502" s="4" t="str">
        <f>_xlfn.IFS(Table1[[#This Row],[weathersit]]=1,"clear",Table1[[#This Row],[weathersit]]=2,"cloudy/mist",Table1[[#This Row],[weathersit]]=3,"light rain",Table1[[#This Row],[weathersit]]=4,"heavy rain")</f>
        <v>clear</v>
      </c>
      <c r="I502" s="4">
        <v>0.06</v>
      </c>
      <c r="J502" s="4" t="str">
        <f t="shared" si="23"/>
        <v>cold</v>
      </c>
      <c r="K502">
        <v>0.1515</v>
      </c>
      <c r="L502">
        <v>0.49</v>
      </c>
      <c r="M502" t="str">
        <f t="shared" si="21"/>
        <v>moderate</v>
      </c>
      <c r="N502">
        <v>0</v>
      </c>
      <c r="O502">
        <v>7</v>
      </c>
      <c r="P502">
        <v>23</v>
      </c>
      <c r="Q502">
        <v>30</v>
      </c>
    </row>
    <row r="503" spans="1:17" x14ac:dyDescent="0.3">
      <c r="A503" s="4">
        <v>502</v>
      </c>
      <c r="B503" s="5">
        <v>40565</v>
      </c>
      <c r="C503" s="8" t="str">
        <f t="shared" si="22"/>
        <v>Sat</v>
      </c>
      <c r="D503" s="4">
        <v>23</v>
      </c>
      <c r="E503" s="4" t="b">
        <v>0</v>
      </c>
      <c r="F503" s="21">
        <v>6</v>
      </c>
      <c r="G503" s="4">
        <v>1</v>
      </c>
      <c r="H503" s="4" t="str">
        <f>_xlfn.IFS(Table1[[#This Row],[weathersit]]=1,"clear",Table1[[#This Row],[weathersit]]=2,"cloudy/mist",Table1[[#This Row],[weathersit]]=3,"light rain",Table1[[#This Row],[weathersit]]=4,"heavy rain")</f>
        <v>clear</v>
      </c>
      <c r="I503" s="4">
        <v>0.04</v>
      </c>
      <c r="J503" s="4" t="str">
        <f t="shared" si="23"/>
        <v>cold</v>
      </c>
      <c r="K503">
        <v>7.5800000000000006E-2</v>
      </c>
      <c r="L503">
        <v>0.56999999999999995</v>
      </c>
      <c r="M503" t="str">
        <f t="shared" si="21"/>
        <v>moderate</v>
      </c>
      <c r="N503">
        <v>0.1045</v>
      </c>
      <c r="O503">
        <v>2</v>
      </c>
      <c r="P503">
        <v>31</v>
      </c>
      <c r="Q503">
        <v>33</v>
      </c>
    </row>
    <row r="504" spans="1:17" x14ac:dyDescent="0.3">
      <c r="A504" s="4">
        <v>503</v>
      </c>
      <c r="B504" s="5">
        <v>40566</v>
      </c>
      <c r="C504" s="8" t="str">
        <f t="shared" si="22"/>
        <v>Sun</v>
      </c>
      <c r="D504" s="4">
        <v>0</v>
      </c>
      <c r="E504" s="4" t="b">
        <v>0</v>
      </c>
      <c r="F504" s="21">
        <v>0</v>
      </c>
      <c r="G504" s="4">
        <v>1</v>
      </c>
      <c r="H504" s="4" t="str">
        <f>_xlfn.IFS(Table1[[#This Row],[weathersit]]=1,"clear",Table1[[#This Row],[weathersit]]=2,"cloudy/mist",Table1[[#This Row],[weathersit]]=3,"light rain",Table1[[#This Row],[weathersit]]=4,"heavy rain")</f>
        <v>clear</v>
      </c>
      <c r="I504" s="4">
        <v>0.04</v>
      </c>
      <c r="J504" s="4" t="str">
        <f t="shared" si="23"/>
        <v>cold</v>
      </c>
      <c r="K504">
        <v>7.5800000000000006E-2</v>
      </c>
      <c r="L504">
        <v>0.56999999999999995</v>
      </c>
      <c r="M504" t="str">
        <f t="shared" si="21"/>
        <v>moderate</v>
      </c>
      <c r="N504">
        <v>0.1045</v>
      </c>
      <c r="O504">
        <v>2</v>
      </c>
      <c r="P504">
        <v>20</v>
      </c>
      <c r="Q504">
        <v>22</v>
      </c>
    </row>
    <row r="505" spans="1:17" x14ac:dyDescent="0.3">
      <c r="A505" s="4">
        <v>504</v>
      </c>
      <c r="B505" s="5">
        <v>40566</v>
      </c>
      <c r="C505" s="8" t="str">
        <f t="shared" si="22"/>
        <v>Sun</v>
      </c>
      <c r="D505" s="4">
        <v>1</v>
      </c>
      <c r="E505" s="4" t="b">
        <v>0</v>
      </c>
      <c r="F505" s="21">
        <v>0</v>
      </c>
      <c r="G505" s="4">
        <v>1</v>
      </c>
      <c r="H505" s="4" t="str">
        <f>_xlfn.IFS(Table1[[#This Row],[weathersit]]=1,"clear",Table1[[#This Row],[weathersit]]=2,"cloudy/mist",Table1[[#This Row],[weathersit]]=3,"light rain",Table1[[#This Row],[weathersit]]=4,"heavy rain")</f>
        <v>clear</v>
      </c>
      <c r="I505" s="4">
        <v>0.04</v>
      </c>
      <c r="J505" s="4" t="str">
        <f t="shared" si="23"/>
        <v>cold</v>
      </c>
      <c r="K505">
        <v>7.5800000000000006E-2</v>
      </c>
      <c r="L505">
        <v>0.56999999999999995</v>
      </c>
      <c r="M505" t="str">
        <f t="shared" si="21"/>
        <v>moderate</v>
      </c>
      <c r="N505">
        <v>0.1045</v>
      </c>
      <c r="O505">
        <v>1</v>
      </c>
      <c r="P505">
        <v>12</v>
      </c>
      <c r="Q505">
        <v>13</v>
      </c>
    </row>
    <row r="506" spans="1:17" x14ac:dyDescent="0.3">
      <c r="A506" s="4">
        <v>505</v>
      </c>
      <c r="B506" s="5">
        <v>40566</v>
      </c>
      <c r="C506" s="8" t="str">
        <f t="shared" si="22"/>
        <v>Sun</v>
      </c>
      <c r="D506" s="4">
        <v>2</v>
      </c>
      <c r="E506" s="4" t="b">
        <v>0</v>
      </c>
      <c r="F506" s="21">
        <v>0</v>
      </c>
      <c r="G506" s="4">
        <v>1</v>
      </c>
      <c r="H506" s="4" t="str">
        <f>_xlfn.IFS(Table1[[#This Row],[weathersit]]=1,"clear",Table1[[#This Row],[weathersit]]=2,"cloudy/mist",Table1[[#This Row],[weathersit]]=3,"light rain",Table1[[#This Row],[weathersit]]=4,"heavy rain")</f>
        <v>clear</v>
      </c>
      <c r="I506" s="4">
        <v>0.02</v>
      </c>
      <c r="J506" s="4" t="str">
        <f t="shared" si="23"/>
        <v>cold</v>
      </c>
      <c r="K506">
        <v>6.0600000000000001E-2</v>
      </c>
      <c r="L506">
        <v>0.62</v>
      </c>
      <c r="M506" t="str">
        <f t="shared" si="21"/>
        <v>moderate</v>
      </c>
      <c r="N506">
        <v>0.1343</v>
      </c>
      <c r="O506">
        <v>3</v>
      </c>
      <c r="P506">
        <v>15</v>
      </c>
      <c r="Q506">
        <v>18</v>
      </c>
    </row>
    <row r="507" spans="1:17" x14ac:dyDescent="0.3">
      <c r="A507" s="4">
        <v>506</v>
      </c>
      <c r="B507" s="5">
        <v>40566</v>
      </c>
      <c r="C507" s="8" t="str">
        <f t="shared" si="22"/>
        <v>Sun</v>
      </c>
      <c r="D507" s="4">
        <v>3</v>
      </c>
      <c r="E507" s="4" t="b">
        <v>0</v>
      </c>
      <c r="F507" s="21">
        <v>0</v>
      </c>
      <c r="G507" s="4">
        <v>1</v>
      </c>
      <c r="H507" s="4" t="str">
        <f>_xlfn.IFS(Table1[[#This Row],[weathersit]]=1,"clear",Table1[[#This Row],[weathersit]]=2,"cloudy/mist",Table1[[#This Row],[weathersit]]=3,"light rain",Table1[[#This Row],[weathersit]]=4,"heavy rain")</f>
        <v>clear</v>
      </c>
      <c r="I507" s="4">
        <v>0.02</v>
      </c>
      <c r="J507" s="4" t="str">
        <f t="shared" si="23"/>
        <v>cold</v>
      </c>
      <c r="K507">
        <v>6.0600000000000001E-2</v>
      </c>
      <c r="L507">
        <v>0.62</v>
      </c>
      <c r="M507" t="str">
        <f t="shared" si="21"/>
        <v>moderate</v>
      </c>
      <c r="N507">
        <v>0.1343</v>
      </c>
      <c r="O507">
        <v>1</v>
      </c>
      <c r="P507">
        <v>4</v>
      </c>
      <c r="Q507">
        <v>5</v>
      </c>
    </row>
    <row r="508" spans="1:17" x14ac:dyDescent="0.3">
      <c r="A508" s="4">
        <v>507</v>
      </c>
      <c r="B508" s="5">
        <v>40566</v>
      </c>
      <c r="C508" s="8" t="str">
        <f t="shared" si="22"/>
        <v>Sun</v>
      </c>
      <c r="D508" s="4">
        <v>5</v>
      </c>
      <c r="E508" s="4" t="b">
        <v>0</v>
      </c>
      <c r="F508" s="21">
        <v>0</v>
      </c>
      <c r="G508" s="4">
        <v>2</v>
      </c>
      <c r="H50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08" s="4">
        <v>0.04</v>
      </c>
      <c r="J508" s="4" t="str">
        <f t="shared" si="23"/>
        <v>cold</v>
      </c>
      <c r="K508">
        <v>7.5800000000000006E-2</v>
      </c>
      <c r="L508">
        <v>0.56999999999999995</v>
      </c>
      <c r="M508" t="str">
        <f t="shared" si="21"/>
        <v>moderate</v>
      </c>
      <c r="N508">
        <v>0.1045</v>
      </c>
      <c r="O508">
        <v>0</v>
      </c>
      <c r="P508">
        <v>3</v>
      </c>
      <c r="Q508">
        <v>3</v>
      </c>
    </row>
    <row r="509" spans="1:17" x14ac:dyDescent="0.3">
      <c r="A509" s="4">
        <v>508</v>
      </c>
      <c r="B509" s="5">
        <v>40566</v>
      </c>
      <c r="C509" s="8" t="str">
        <f t="shared" si="22"/>
        <v>Sun</v>
      </c>
      <c r="D509" s="4">
        <v>6</v>
      </c>
      <c r="E509" s="4" t="b">
        <v>0</v>
      </c>
      <c r="F509" s="21">
        <v>0</v>
      </c>
      <c r="G509" s="4">
        <v>2</v>
      </c>
      <c r="H50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09" s="4">
        <v>0.04</v>
      </c>
      <c r="J509" s="4" t="str">
        <f t="shared" si="23"/>
        <v>cold</v>
      </c>
      <c r="K509">
        <v>7.5800000000000006E-2</v>
      </c>
      <c r="L509">
        <v>0.56999999999999995</v>
      </c>
      <c r="M509" t="str">
        <f t="shared" si="21"/>
        <v>moderate</v>
      </c>
      <c r="N509">
        <v>0.1045</v>
      </c>
      <c r="O509">
        <v>0</v>
      </c>
      <c r="P509">
        <v>1</v>
      </c>
      <c r="Q509">
        <v>1</v>
      </c>
    </row>
    <row r="510" spans="1:17" x14ac:dyDescent="0.3">
      <c r="A510" s="4">
        <v>509</v>
      </c>
      <c r="B510" s="5">
        <v>40566</v>
      </c>
      <c r="C510" s="8" t="str">
        <f t="shared" si="22"/>
        <v>Sun</v>
      </c>
      <c r="D510" s="4">
        <v>7</v>
      </c>
      <c r="E510" s="4" t="b">
        <v>0</v>
      </c>
      <c r="F510" s="21">
        <v>0</v>
      </c>
      <c r="G510" s="4">
        <v>1</v>
      </c>
      <c r="H510" s="4" t="str">
        <f>_xlfn.IFS(Table1[[#This Row],[weathersit]]=1,"clear",Table1[[#This Row],[weathersit]]=2,"cloudy/mist",Table1[[#This Row],[weathersit]]=3,"light rain",Table1[[#This Row],[weathersit]]=4,"heavy rain")</f>
        <v>clear</v>
      </c>
      <c r="I510" s="4">
        <v>0.08</v>
      </c>
      <c r="J510" s="4" t="str">
        <f t="shared" si="23"/>
        <v>cold</v>
      </c>
      <c r="K510">
        <v>0.1061</v>
      </c>
      <c r="L510">
        <v>0.57999999999999996</v>
      </c>
      <c r="M510" t="str">
        <f t="shared" si="21"/>
        <v>moderate</v>
      </c>
      <c r="N510">
        <v>0.16420000000000001</v>
      </c>
      <c r="O510">
        <v>1</v>
      </c>
      <c r="P510">
        <v>1</v>
      </c>
      <c r="Q510">
        <v>2</v>
      </c>
    </row>
    <row r="511" spans="1:17" x14ac:dyDescent="0.3">
      <c r="A511" s="4">
        <v>510</v>
      </c>
      <c r="B511" s="5">
        <v>40566</v>
      </c>
      <c r="C511" s="8" t="str">
        <f t="shared" si="22"/>
        <v>Sun</v>
      </c>
      <c r="D511" s="4">
        <v>8</v>
      </c>
      <c r="E511" s="4" t="b">
        <v>0</v>
      </c>
      <c r="F511" s="21">
        <v>0</v>
      </c>
      <c r="G511" s="4">
        <v>1</v>
      </c>
      <c r="H511" s="4" t="str">
        <f>_xlfn.IFS(Table1[[#This Row],[weathersit]]=1,"clear",Table1[[#This Row],[weathersit]]=2,"cloudy/mist",Table1[[#This Row],[weathersit]]=3,"light rain",Table1[[#This Row],[weathersit]]=4,"heavy rain")</f>
        <v>clear</v>
      </c>
      <c r="I511" s="4">
        <v>0.06</v>
      </c>
      <c r="J511" s="4" t="str">
        <f t="shared" si="23"/>
        <v>cold</v>
      </c>
      <c r="K511">
        <v>7.5800000000000006E-2</v>
      </c>
      <c r="L511">
        <v>0.62</v>
      </c>
      <c r="M511" t="str">
        <f t="shared" si="21"/>
        <v>moderate</v>
      </c>
      <c r="N511">
        <v>0.16420000000000001</v>
      </c>
      <c r="O511">
        <v>2</v>
      </c>
      <c r="P511">
        <v>17</v>
      </c>
      <c r="Q511">
        <v>19</v>
      </c>
    </row>
    <row r="512" spans="1:17" x14ac:dyDescent="0.3">
      <c r="A512" s="4">
        <v>511</v>
      </c>
      <c r="B512" s="5">
        <v>40566</v>
      </c>
      <c r="C512" s="8" t="str">
        <f t="shared" si="22"/>
        <v>Sun</v>
      </c>
      <c r="D512" s="4">
        <v>9</v>
      </c>
      <c r="E512" s="4" t="b">
        <v>0</v>
      </c>
      <c r="F512" s="21">
        <v>0</v>
      </c>
      <c r="G512" s="4">
        <v>1</v>
      </c>
      <c r="H512" s="4" t="str">
        <f>_xlfn.IFS(Table1[[#This Row],[weathersit]]=1,"clear",Table1[[#This Row],[weathersit]]=2,"cloudy/mist",Table1[[#This Row],[weathersit]]=3,"light rain",Table1[[#This Row],[weathersit]]=4,"heavy rain")</f>
        <v>clear</v>
      </c>
      <c r="I512" s="4">
        <v>0.1</v>
      </c>
      <c r="J512" s="4" t="str">
        <f t="shared" si="23"/>
        <v>cold</v>
      </c>
      <c r="K512">
        <v>7.5800000000000006E-2</v>
      </c>
      <c r="L512">
        <v>0.54</v>
      </c>
      <c r="M512" t="str">
        <f t="shared" si="21"/>
        <v>moderate</v>
      </c>
      <c r="N512">
        <v>0.35820000000000002</v>
      </c>
      <c r="O512">
        <v>3</v>
      </c>
      <c r="P512">
        <v>25</v>
      </c>
      <c r="Q512">
        <v>28</v>
      </c>
    </row>
    <row r="513" spans="1:17" x14ac:dyDescent="0.3">
      <c r="A513" s="4">
        <v>512</v>
      </c>
      <c r="B513" s="5">
        <v>40566</v>
      </c>
      <c r="C513" s="8" t="str">
        <f t="shared" si="22"/>
        <v>Sun</v>
      </c>
      <c r="D513" s="4">
        <v>10</v>
      </c>
      <c r="E513" s="4" t="b">
        <v>0</v>
      </c>
      <c r="F513" s="21">
        <v>0</v>
      </c>
      <c r="G513" s="4">
        <v>1</v>
      </c>
      <c r="H513" s="4" t="str">
        <f>_xlfn.IFS(Table1[[#This Row],[weathersit]]=1,"clear",Table1[[#This Row],[weathersit]]=2,"cloudy/mist",Table1[[#This Row],[weathersit]]=3,"light rain",Table1[[#This Row],[weathersit]]=4,"heavy rain")</f>
        <v>clear</v>
      </c>
      <c r="I513" s="4">
        <v>0.14000000000000001</v>
      </c>
      <c r="J513" s="4" t="str">
        <f t="shared" si="23"/>
        <v>cold</v>
      </c>
      <c r="K513">
        <v>0.1061</v>
      </c>
      <c r="L513">
        <v>0.46</v>
      </c>
      <c r="M513" t="str">
        <f t="shared" si="21"/>
        <v>moderate</v>
      </c>
      <c r="N513">
        <v>0.3881</v>
      </c>
      <c r="O513">
        <v>7</v>
      </c>
      <c r="P513">
        <v>51</v>
      </c>
      <c r="Q513">
        <v>58</v>
      </c>
    </row>
    <row r="514" spans="1:17" x14ac:dyDescent="0.3">
      <c r="A514" s="4">
        <v>513</v>
      </c>
      <c r="B514" s="5">
        <v>40566</v>
      </c>
      <c r="C514" s="8" t="str">
        <f t="shared" si="22"/>
        <v>Sun</v>
      </c>
      <c r="D514" s="4">
        <v>11</v>
      </c>
      <c r="E514" s="4" t="b">
        <v>0</v>
      </c>
      <c r="F514" s="21">
        <v>0</v>
      </c>
      <c r="G514" s="4">
        <v>1</v>
      </c>
      <c r="H514" s="4" t="str">
        <f>_xlfn.IFS(Table1[[#This Row],[weathersit]]=1,"clear",Table1[[#This Row],[weathersit]]=2,"cloudy/mist",Table1[[#This Row],[weathersit]]=3,"light rain",Table1[[#This Row],[weathersit]]=4,"heavy rain")</f>
        <v>clear</v>
      </c>
      <c r="I514" s="4">
        <v>0.14000000000000001</v>
      </c>
      <c r="J514" s="4" t="str">
        <f t="shared" si="23"/>
        <v>cold</v>
      </c>
      <c r="K514">
        <v>0.13639999999999999</v>
      </c>
      <c r="L514">
        <v>0.43</v>
      </c>
      <c r="M514" t="str">
        <f t="shared" ref="M514:M577" si="24">_xlfn.IFS($L514&gt;=0.7,"high",$L514&lt;=0.44,"low",AND($L514&lt;0.7,$L514&gt;0.44),"moderate")</f>
        <v>low</v>
      </c>
      <c r="N514">
        <v>0.22389999999999999</v>
      </c>
      <c r="O514">
        <v>22</v>
      </c>
      <c r="P514">
        <v>77</v>
      </c>
      <c r="Q514">
        <v>99</v>
      </c>
    </row>
    <row r="515" spans="1:17" x14ac:dyDescent="0.3">
      <c r="A515" s="4">
        <v>514</v>
      </c>
      <c r="B515" s="5">
        <v>40566</v>
      </c>
      <c r="C515" s="8" t="str">
        <f t="shared" ref="C515:C578" si="25">TEXT($B515,"ddd")</f>
        <v>Sun</v>
      </c>
      <c r="D515" s="4">
        <v>12</v>
      </c>
      <c r="E515" s="4" t="b">
        <v>0</v>
      </c>
      <c r="F515" s="21">
        <v>0</v>
      </c>
      <c r="G515" s="4">
        <v>1</v>
      </c>
      <c r="H515" s="4" t="str">
        <f>_xlfn.IFS(Table1[[#This Row],[weathersit]]=1,"clear",Table1[[#This Row],[weathersit]]=2,"cloudy/mist",Table1[[#This Row],[weathersit]]=3,"light rain",Table1[[#This Row],[weathersit]]=4,"heavy rain")</f>
        <v>clear</v>
      </c>
      <c r="I515" s="4">
        <v>0.16</v>
      </c>
      <c r="J515" s="4" t="str">
        <f t="shared" ref="J515:J578" si="26">_xlfn.IFS($I515&gt;=0.24,"hot",$I515&lt;=0.16,"cold",AND($I515&lt;0.24,$I515&gt;0.16),"moderate")</f>
        <v>cold</v>
      </c>
      <c r="K515">
        <v>0.1212</v>
      </c>
      <c r="L515">
        <v>0.37</v>
      </c>
      <c r="M515" t="str">
        <f t="shared" si="24"/>
        <v>low</v>
      </c>
      <c r="N515">
        <v>0.4627</v>
      </c>
      <c r="O515">
        <v>24</v>
      </c>
      <c r="P515">
        <v>92</v>
      </c>
      <c r="Q515">
        <v>116</v>
      </c>
    </row>
    <row r="516" spans="1:17" x14ac:dyDescent="0.3">
      <c r="A516" s="4">
        <v>515</v>
      </c>
      <c r="B516" s="5">
        <v>40566</v>
      </c>
      <c r="C516" s="8" t="str">
        <f t="shared" si="25"/>
        <v>Sun</v>
      </c>
      <c r="D516" s="4">
        <v>13</v>
      </c>
      <c r="E516" s="4" t="b">
        <v>0</v>
      </c>
      <c r="F516" s="21">
        <v>0</v>
      </c>
      <c r="G516" s="4">
        <v>1</v>
      </c>
      <c r="H516" s="4" t="str">
        <f>_xlfn.IFS(Table1[[#This Row],[weathersit]]=1,"clear",Table1[[#This Row],[weathersit]]=2,"cloudy/mist",Table1[[#This Row],[weathersit]]=3,"light rain",Table1[[#This Row],[weathersit]]=4,"heavy rain")</f>
        <v>clear</v>
      </c>
      <c r="I516" s="4">
        <v>0.14000000000000001</v>
      </c>
      <c r="J516" s="4" t="str">
        <f t="shared" si="26"/>
        <v>cold</v>
      </c>
      <c r="K516">
        <v>0.1061</v>
      </c>
      <c r="L516">
        <v>0.33</v>
      </c>
      <c r="M516" t="str">
        <f t="shared" si="24"/>
        <v>low</v>
      </c>
      <c r="N516">
        <v>0.3881</v>
      </c>
      <c r="O516">
        <v>12</v>
      </c>
      <c r="P516">
        <v>75</v>
      </c>
      <c r="Q516">
        <v>87</v>
      </c>
    </row>
    <row r="517" spans="1:17" x14ac:dyDescent="0.3">
      <c r="A517" s="4">
        <v>516</v>
      </c>
      <c r="B517" s="5">
        <v>40566</v>
      </c>
      <c r="C517" s="8" t="str">
        <f t="shared" si="25"/>
        <v>Sun</v>
      </c>
      <c r="D517" s="4">
        <v>14</v>
      </c>
      <c r="E517" s="4" t="b">
        <v>0</v>
      </c>
      <c r="F517" s="21">
        <v>0</v>
      </c>
      <c r="G517" s="4">
        <v>1</v>
      </c>
      <c r="H517" s="4" t="str">
        <f>_xlfn.IFS(Table1[[#This Row],[weathersit]]=1,"clear",Table1[[#This Row],[weathersit]]=2,"cloudy/mist",Table1[[#This Row],[weathersit]]=3,"light rain",Table1[[#This Row],[weathersit]]=4,"heavy rain")</f>
        <v>clear</v>
      </c>
      <c r="I517" s="4">
        <v>0.16</v>
      </c>
      <c r="J517" s="4" t="str">
        <f t="shared" si="26"/>
        <v>cold</v>
      </c>
      <c r="K517">
        <v>0.13639999999999999</v>
      </c>
      <c r="L517">
        <v>0.28000000000000003</v>
      </c>
      <c r="M517" t="str">
        <f t="shared" si="24"/>
        <v>low</v>
      </c>
      <c r="N517">
        <v>0.35820000000000002</v>
      </c>
      <c r="O517">
        <v>17</v>
      </c>
      <c r="P517">
        <v>93</v>
      </c>
      <c r="Q517">
        <v>110</v>
      </c>
    </row>
    <row r="518" spans="1:17" x14ac:dyDescent="0.3">
      <c r="A518" s="4">
        <v>517</v>
      </c>
      <c r="B518" s="5">
        <v>40566</v>
      </c>
      <c r="C518" s="8" t="str">
        <f t="shared" si="25"/>
        <v>Sun</v>
      </c>
      <c r="D518" s="4">
        <v>15</v>
      </c>
      <c r="E518" s="4" t="b">
        <v>0</v>
      </c>
      <c r="F518" s="21">
        <v>0</v>
      </c>
      <c r="G518" s="4">
        <v>1</v>
      </c>
      <c r="H518" s="4" t="str">
        <f>_xlfn.IFS(Table1[[#This Row],[weathersit]]=1,"clear",Table1[[#This Row],[weathersit]]=2,"cloudy/mist",Table1[[#This Row],[weathersit]]=3,"light rain",Table1[[#This Row],[weathersit]]=4,"heavy rain")</f>
        <v>clear</v>
      </c>
      <c r="I518" s="4">
        <v>0.16</v>
      </c>
      <c r="J518" s="4" t="str">
        <f t="shared" si="26"/>
        <v>cold</v>
      </c>
      <c r="K518">
        <v>0.13639999999999999</v>
      </c>
      <c r="L518">
        <v>0.28000000000000003</v>
      </c>
      <c r="M518" t="str">
        <f t="shared" si="24"/>
        <v>low</v>
      </c>
      <c r="N518">
        <v>0.35820000000000002</v>
      </c>
      <c r="O518">
        <v>13</v>
      </c>
      <c r="P518">
        <v>64</v>
      </c>
      <c r="Q518">
        <v>77</v>
      </c>
    </row>
    <row r="519" spans="1:17" x14ac:dyDescent="0.3">
      <c r="A519" s="4">
        <v>518</v>
      </c>
      <c r="B519" s="5">
        <v>40566</v>
      </c>
      <c r="C519" s="8" t="str">
        <f t="shared" si="25"/>
        <v>Sun</v>
      </c>
      <c r="D519" s="4">
        <v>16</v>
      </c>
      <c r="E519" s="4" t="b">
        <v>0</v>
      </c>
      <c r="F519" s="21">
        <v>0</v>
      </c>
      <c r="G519" s="4">
        <v>1</v>
      </c>
      <c r="H519" s="4" t="str">
        <f>_xlfn.IFS(Table1[[#This Row],[weathersit]]=1,"clear",Table1[[#This Row],[weathersit]]=2,"cloudy/mist",Table1[[#This Row],[weathersit]]=3,"light rain",Table1[[#This Row],[weathersit]]=4,"heavy rain")</f>
        <v>clear</v>
      </c>
      <c r="I519" s="4">
        <v>0.16</v>
      </c>
      <c r="J519" s="4" t="str">
        <f t="shared" si="26"/>
        <v>cold</v>
      </c>
      <c r="K519">
        <v>0.13639999999999999</v>
      </c>
      <c r="L519">
        <v>0.26</v>
      </c>
      <c r="M519" t="str">
        <f t="shared" si="24"/>
        <v>low</v>
      </c>
      <c r="N519">
        <v>0.32840000000000003</v>
      </c>
      <c r="O519">
        <v>9</v>
      </c>
      <c r="P519">
        <v>56</v>
      </c>
      <c r="Q519">
        <v>65</v>
      </c>
    </row>
    <row r="520" spans="1:17" x14ac:dyDescent="0.3">
      <c r="A520" s="4">
        <v>519</v>
      </c>
      <c r="B520" s="5">
        <v>40566</v>
      </c>
      <c r="C520" s="8" t="str">
        <f t="shared" si="25"/>
        <v>Sun</v>
      </c>
      <c r="D520" s="4">
        <v>17</v>
      </c>
      <c r="E520" s="4" t="b">
        <v>0</v>
      </c>
      <c r="F520" s="21">
        <v>0</v>
      </c>
      <c r="G520" s="4">
        <v>1</v>
      </c>
      <c r="H520" s="4" t="str">
        <f>_xlfn.IFS(Table1[[#This Row],[weathersit]]=1,"clear",Table1[[#This Row],[weathersit]]=2,"cloudy/mist",Table1[[#This Row],[weathersit]]=3,"light rain",Table1[[#This Row],[weathersit]]=4,"heavy rain")</f>
        <v>clear</v>
      </c>
      <c r="I520" s="4">
        <v>0.14000000000000001</v>
      </c>
      <c r="J520" s="4" t="str">
        <f t="shared" si="26"/>
        <v>cold</v>
      </c>
      <c r="K520">
        <v>0.1061</v>
      </c>
      <c r="L520">
        <v>0.26</v>
      </c>
      <c r="M520" t="str">
        <f t="shared" si="24"/>
        <v>low</v>
      </c>
      <c r="N520">
        <v>0.3881</v>
      </c>
      <c r="O520">
        <v>5</v>
      </c>
      <c r="P520">
        <v>50</v>
      </c>
      <c r="Q520">
        <v>55</v>
      </c>
    </row>
    <row r="521" spans="1:17" x14ac:dyDescent="0.3">
      <c r="A521" s="4">
        <v>520</v>
      </c>
      <c r="B521" s="5">
        <v>40566</v>
      </c>
      <c r="C521" s="8" t="str">
        <f t="shared" si="25"/>
        <v>Sun</v>
      </c>
      <c r="D521" s="4">
        <v>18</v>
      </c>
      <c r="E521" s="4" t="b">
        <v>0</v>
      </c>
      <c r="F521" s="21">
        <v>0</v>
      </c>
      <c r="G521" s="4">
        <v>1</v>
      </c>
      <c r="H521" s="4" t="str">
        <f>_xlfn.IFS(Table1[[#This Row],[weathersit]]=1,"clear",Table1[[#This Row],[weathersit]]=2,"cloudy/mist",Table1[[#This Row],[weathersit]]=3,"light rain",Table1[[#This Row],[weathersit]]=4,"heavy rain")</f>
        <v>clear</v>
      </c>
      <c r="I521" s="4">
        <v>0.12</v>
      </c>
      <c r="J521" s="4" t="str">
        <f t="shared" si="26"/>
        <v>cold</v>
      </c>
      <c r="K521">
        <v>0.1212</v>
      </c>
      <c r="L521">
        <v>0.3</v>
      </c>
      <c r="M521" t="str">
        <f t="shared" si="24"/>
        <v>low</v>
      </c>
      <c r="N521">
        <v>0.25369999999999998</v>
      </c>
      <c r="O521">
        <v>5</v>
      </c>
      <c r="P521">
        <v>44</v>
      </c>
      <c r="Q521">
        <v>49</v>
      </c>
    </row>
    <row r="522" spans="1:17" x14ac:dyDescent="0.3">
      <c r="A522" s="4">
        <v>521</v>
      </c>
      <c r="B522" s="5">
        <v>40566</v>
      </c>
      <c r="C522" s="8" t="str">
        <f t="shared" si="25"/>
        <v>Sun</v>
      </c>
      <c r="D522" s="4">
        <v>19</v>
      </c>
      <c r="E522" s="4" t="b">
        <v>0</v>
      </c>
      <c r="F522" s="21">
        <v>0</v>
      </c>
      <c r="G522" s="4">
        <v>1</v>
      </c>
      <c r="H522" s="4" t="str">
        <f>_xlfn.IFS(Table1[[#This Row],[weathersit]]=1,"clear",Table1[[#This Row],[weathersit]]=2,"cloudy/mist",Table1[[#This Row],[weathersit]]=3,"light rain",Table1[[#This Row],[weathersit]]=4,"heavy rain")</f>
        <v>clear</v>
      </c>
      <c r="I522" s="4">
        <v>0.12</v>
      </c>
      <c r="J522" s="4" t="str">
        <f t="shared" si="26"/>
        <v>cold</v>
      </c>
      <c r="K522">
        <v>0.1212</v>
      </c>
      <c r="L522">
        <v>0.3</v>
      </c>
      <c r="M522" t="str">
        <f t="shared" si="24"/>
        <v>low</v>
      </c>
      <c r="N522">
        <v>0.28360000000000002</v>
      </c>
      <c r="O522">
        <v>5</v>
      </c>
      <c r="P522">
        <v>45</v>
      </c>
      <c r="Q522">
        <v>50</v>
      </c>
    </row>
    <row r="523" spans="1:17" x14ac:dyDescent="0.3">
      <c r="A523" s="4">
        <v>522</v>
      </c>
      <c r="B523" s="5">
        <v>40566</v>
      </c>
      <c r="C523" s="8" t="str">
        <f t="shared" si="25"/>
        <v>Sun</v>
      </c>
      <c r="D523" s="4">
        <v>20</v>
      </c>
      <c r="E523" s="4" t="b">
        <v>0</v>
      </c>
      <c r="F523" s="21">
        <v>0</v>
      </c>
      <c r="G523" s="4">
        <v>1</v>
      </c>
      <c r="H523" s="4" t="str">
        <f>_xlfn.IFS(Table1[[#This Row],[weathersit]]=1,"clear",Table1[[#This Row],[weathersit]]=2,"cloudy/mist",Table1[[#This Row],[weathersit]]=3,"light rain",Table1[[#This Row],[weathersit]]=4,"heavy rain")</f>
        <v>clear</v>
      </c>
      <c r="I523" s="4">
        <v>0.1</v>
      </c>
      <c r="J523" s="4" t="str">
        <f t="shared" si="26"/>
        <v>cold</v>
      </c>
      <c r="K523">
        <v>0.1061</v>
      </c>
      <c r="L523">
        <v>0.36</v>
      </c>
      <c r="M523" t="str">
        <f t="shared" si="24"/>
        <v>low</v>
      </c>
      <c r="N523">
        <v>0.25369999999999998</v>
      </c>
      <c r="O523">
        <v>4</v>
      </c>
      <c r="P523">
        <v>31</v>
      </c>
      <c r="Q523">
        <v>35</v>
      </c>
    </row>
    <row r="524" spans="1:17" x14ac:dyDescent="0.3">
      <c r="A524" s="4">
        <v>523</v>
      </c>
      <c r="B524" s="5">
        <v>40566</v>
      </c>
      <c r="C524" s="8" t="str">
        <f t="shared" si="25"/>
        <v>Sun</v>
      </c>
      <c r="D524" s="4">
        <v>21</v>
      </c>
      <c r="E524" s="4" t="b">
        <v>0</v>
      </c>
      <c r="F524" s="21">
        <v>0</v>
      </c>
      <c r="G524" s="4">
        <v>1</v>
      </c>
      <c r="H524" s="4" t="str">
        <f>_xlfn.IFS(Table1[[#This Row],[weathersit]]=1,"clear",Table1[[#This Row],[weathersit]]=2,"cloudy/mist",Table1[[#This Row],[weathersit]]=3,"light rain",Table1[[#This Row],[weathersit]]=4,"heavy rain")</f>
        <v>clear</v>
      </c>
      <c r="I524" s="4">
        <v>0.1</v>
      </c>
      <c r="J524" s="4" t="str">
        <f t="shared" si="26"/>
        <v>cold</v>
      </c>
      <c r="K524">
        <v>0.1061</v>
      </c>
      <c r="L524">
        <v>0.36</v>
      </c>
      <c r="M524" t="str">
        <f t="shared" si="24"/>
        <v>low</v>
      </c>
      <c r="N524">
        <v>0.19400000000000001</v>
      </c>
      <c r="O524">
        <v>5</v>
      </c>
      <c r="P524">
        <v>20</v>
      </c>
      <c r="Q524">
        <v>25</v>
      </c>
    </row>
    <row r="525" spans="1:17" x14ac:dyDescent="0.3">
      <c r="A525" s="4">
        <v>524</v>
      </c>
      <c r="B525" s="5">
        <v>40566</v>
      </c>
      <c r="C525" s="8" t="str">
        <f t="shared" si="25"/>
        <v>Sun</v>
      </c>
      <c r="D525" s="4">
        <v>22</v>
      </c>
      <c r="E525" s="4" t="b">
        <v>0</v>
      </c>
      <c r="F525" s="21">
        <v>0</v>
      </c>
      <c r="G525" s="4">
        <v>1</v>
      </c>
      <c r="H525" s="4" t="str">
        <f>_xlfn.IFS(Table1[[#This Row],[weathersit]]=1,"clear",Table1[[#This Row],[weathersit]]=2,"cloudy/mist",Table1[[#This Row],[weathersit]]=3,"light rain",Table1[[#This Row],[weathersit]]=4,"heavy rain")</f>
        <v>clear</v>
      </c>
      <c r="I525" s="4">
        <v>0.08</v>
      </c>
      <c r="J525" s="4" t="str">
        <f t="shared" si="26"/>
        <v>cold</v>
      </c>
      <c r="K525">
        <v>9.0899999999999995E-2</v>
      </c>
      <c r="L525">
        <v>0.38</v>
      </c>
      <c r="M525" t="str">
        <f t="shared" si="24"/>
        <v>low</v>
      </c>
      <c r="N525">
        <v>0.19400000000000001</v>
      </c>
      <c r="O525">
        <v>5</v>
      </c>
      <c r="P525">
        <v>23</v>
      </c>
      <c r="Q525">
        <v>28</v>
      </c>
    </row>
    <row r="526" spans="1:17" x14ac:dyDescent="0.3">
      <c r="A526" s="4">
        <v>525</v>
      </c>
      <c r="B526" s="5">
        <v>40566</v>
      </c>
      <c r="C526" s="8" t="str">
        <f t="shared" si="25"/>
        <v>Sun</v>
      </c>
      <c r="D526" s="4">
        <v>23</v>
      </c>
      <c r="E526" s="4" t="b">
        <v>0</v>
      </c>
      <c r="F526" s="21">
        <v>0</v>
      </c>
      <c r="G526" s="4">
        <v>1</v>
      </c>
      <c r="H526" s="4" t="str">
        <f>_xlfn.IFS(Table1[[#This Row],[weathersit]]=1,"clear",Table1[[#This Row],[weathersit]]=2,"cloudy/mist",Table1[[#This Row],[weathersit]]=3,"light rain",Table1[[#This Row],[weathersit]]=4,"heavy rain")</f>
        <v>clear</v>
      </c>
      <c r="I526" s="4">
        <v>0.06</v>
      </c>
      <c r="J526" s="4" t="str">
        <f t="shared" si="26"/>
        <v>cold</v>
      </c>
      <c r="K526">
        <v>6.0600000000000001E-2</v>
      </c>
      <c r="L526">
        <v>0.41</v>
      </c>
      <c r="M526" t="str">
        <f t="shared" si="24"/>
        <v>low</v>
      </c>
      <c r="N526">
        <v>0.22389999999999999</v>
      </c>
      <c r="O526">
        <v>4</v>
      </c>
      <c r="P526">
        <v>17</v>
      </c>
      <c r="Q526">
        <v>21</v>
      </c>
    </row>
    <row r="527" spans="1:17" x14ac:dyDescent="0.3">
      <c r="A527" s="4">
        <v>526</v>
      </c>
      <c r="B527" s="5">
        <v>40567</v>
      </c>
      <c r="C527" s="8" t="str">
        <f t="shared" si="25"/>
        <v>Mon</v>
      </c>
      <c r="D527" s="4">
        <v>0</v>
      </c>
      <c r="E527" s="4" t="b">
        <v>0</v>
      </c>
      <c r="F527" s="21">
        <v>1</v>
      </c>
      <c r="G527" s="4">
        <v>1</v>
      </c>
      <c r="H527" s="4" t="str">
        <f>_xlfn.IFS(Table1[[#This Row],[weathersit]]=1,"clear",Table1[[#This Row],[weathersit]]=2,"cloudy/mist",Table1[[#This Row],[weathersit]]=3,"light rain",Table1[[#This Row],[weathersit]]=4,"heavy rain")</f>
        <v>clear</v>
      </c>
      <c r="I527" s="4">
        <v>0.06</v>
      </c>
      <c r="J527" s="4" t="str">
        <f t="shared" si="26"/>
        <v>cold</v>
      </c>
      <c r="K527">
        <v>6.0600000000000001E-2</v>
      </c>
      <c r="L527">
        <v>0.41</v>
      </c>
      <c r="M527" t="str">
        <f t="shared" si="24"/>
        <v>low</v>
      </c>
      <c r="N527">
        <v>0.19400000000000001</v>
      </c>
      <c r="O527">
        <v>0</v>
      </c>
      <c r="P527">
        <v>7</v>
      </c>
      <c r="Q527">
        <v>7</v>
      </c>
    </row>
    <row r="528" spans="1:17" x14ac:dyDescent="0.3">
      <c r="A528" s="4">
        <v>527</v>
      </c>
      <c r="B528" s="5">
        <v>40567</v>
      </c>
      <c r="C528" s="8" t="str">
        <f t="shared" si="25"/>
        <v>Mon</v>
      </c>
      <c r="D528" s="4">
        <v>1</v>
      </c>
      <c r="E528" s="4" t="b">
        <v>0</v>
      </c>
      <c r="F528" s="21">
        <v>1</v>
      </c>
      <c r="G528" s="4">
        <v>1</v>
      </c>
      <c r="H528" s="4" t="str">
        <f>_xlfn.IFS(Table1[[#This Row],[weathersit]]=1,"clear",Table1[[#This Row],[weathersit]]=2,"cloudy/mist",Table1[[#This Row],[weathersit]]=3,"light rain",Table1[[#This Row],[weathersit]]=4,"heavy rain")</f>
        <v>clear</v>
      </c>
      <c r="I528" s="4">
        <v>0.04</v>
      </c>
      <c r="J528" s="4" t="str">
        <f t="shared" si="26"/>
        <v>cold</v>
      </c>
      <c r="K528">
        <v>4.5499999999999999E-2</v>
      </c>
      <c r="L528">
        <v>0.45</v>
      </c>
      <c r="M528" t="str">
        <f t="shared" si="24"/>
        <v>moderate</v>
      </c>
      <c r="N528">
        <v>0.19400000000000001</v>
      </c>
      <c r="O528">
        <v>0</v>
      </c>
      <c r="P528">
        <v>1</v>
      </c>
      <c r="Q528">
        <v>1</v>
      </c>
    </row>
    <row r="529" spans="1:17" x14ac:dyDescent="0.3">
      <c r="A529" s="4">
        <v>528</v>
      </c>
      <c r="B529" s="5">
        <v>40567</v>
      </c>
      <c r="C529" s="8" t="str">
        <f t="shared" si="25"/>
        <v>Mon</v>
      </c>
      <c r="D529" s="4">
        <v>3</v>
      </c>
      <c r="E529" s="4" t="b">
        <v>0</v>
      </c>
      <c r="F529" s="21">
        <v>1</v>
      </c>
      <c r="G529" s="4">
        <v>1</v>
      </c>
      <c r="H529" s="4" t="str">
        <f>_xlfn.IFS(Table1[[#This Row],[weathersit]]=1,"clear",Table1[[#This Row],[weathersit]]=2,"cloudy/mist",Table1[[#This Row],[weathersit]]=3,"light rain",Table1[[#This Row],[weathersit]]=4,"heavy rain")</f>
        <v>clear</v>
      </c>
      <c r="I529" s="4">
        <v>0.04</v>
      </c>
      <c r="J529" s="4" t="str">
        <f t="shared" si="26"/>
        <v>cold</v>
      </c>
      <c r="K529">
        <v>3.0300000000000001E-2</v>
      </c>
      <c r="L529">
        <v>0.45</v>
      </c>
      <c r="M529" t="str">
        <f t="shared" si="24"/>
        <v>moderate</v>
      </c>
      <c r="N529">
        <v>0.25369999999999998</v>
      </c>
      <c r="O529">
        <v>0</v>
      </c>
      <c r="P529">
        <v>1</v>
      </c>
      <c r="Q529">
        <v>1</v>
      </c>
    </row>
    <row r="530" spans="1:17" x14ac:dyDescent="0.3">
      <c r="A530" s="4">
        <v>529</v>
      </c>
      <c r="B530" s="5">
        <v>40567</v>
      </c>
      <c r="C530" s="8" t="str">
        <f t="shared" si="25"/>
        <v>Mon</v>
      </c>
      <c r="D530" s="4">
        <v>4</v>
      </c>
      <c r="E530" s="4" t="b">
        <v>0</v>
      </c>
      <c r="F530" s="21">
        <v>1</v>
      </c>
      <c r="G530" s="4">
        <v>1</v>
      </c>
      <c r="H530" s="4" t="str">
        <f>_xlfn.IFS(Table1[[#This Row],[weathersit]]=1,"clear",Table1[[#This Row],[weathersit]]=2,"cloudy/mist",Table1[[#This Row],[weathersit]]=3,"light rain",Table1[[#This Row],[weathersit]]=4,"heavy rain")</f>
        <v>clear</v>
      </c>
      <c r="I530" s="4">
        <v>0.02</v>
      </c>
      <c r="J530" s="4" t="str">
        <f t="shared" si="26"/>
        <v>cold</v>
      </c>
      <c r="K530">
        <v>6.0600000000000001E-2</v>
      </c>
      <c r="L530">
        <v>0.48</v>
      </c>
      <c r="M530" t="str">
        <f t="shared" si="24"/>
        <v>moderate</v>
      </c>
      <c r="N530">
        <v>0.1343</v>
      </c>
      <c r="O530">
        <v>0</v>
      </c>
      <c r="P530">
        <v>1</v>
      </c>
      <c r="Q530">
        <v>1</v>
      </c>
    </row>
    <row r="531" spans="1:17" x14ac:dyDescent="0.3">
      <c r="A531" s="4">
        <v>530</v>
      </c>
      <c r="B531" s="5">
        <v>40567</v>
      </c>
      <c r="C531" s="8" t="str">
        <f t="shared" si="25"/>
        <v>Mon</v>
      </c>
      <c r="D531" s="4">
        <v>5</v>
      </c>
      <c r="E531" s="4" t="b">
        <v>0</v>
      </c>
      <c r="F531" s="21">
        <v>1</v>
      </c>
      <c r="G531" s="4">
        <v>1</v>
      </c>
      <c r="H531" s="4" t="str">
        <f>_xlfn.IFS(Table1[[#This Row],[weathersit]]=1,"clear",Table1[[#This Row],[weathersit]]=2,"cloudy/mist",Table1[[#This Row],[weathersit]]=3,"light rain",Table1[[#This Row],[weathersit]]=4,"heavy rain")</f>
        <v>clear</v>
      </c>
      <c r="I531" s="4">
        <v>0.02</v>
      </c>
      <c r="J531" s="4" t="str">
        <f t="shared" si="26"/>
        <v>cold</v>
      </c>
      <c r="K531">
        <v>6.0600000000000001E-2</v>
      </c>
      <c r="L531">
        <v>0.48</v>
      </c>
      <c r="M531" t="str">
        <f t="shared" si="24"/>
        <v>moderate</v>
      </c>
      <c r="N531">
        <v>0.1343</v>
      </c>
      <c r="O531">
        <v>0</v>
      </c>
      <c r="P531">
        <v>5</v>
      </c>
      <c r="Q531">
        <v>5</v>
      </c>
    </row>
    <row r="532" spans="1:17" x14ac:dyDescent="0.3">
      <c r="A532" s="4">
        <v>531</v>
      </c>
      <c r="B532" s="5">
        <v>40567</v>
      </c>
      <c r="C532" s="8" t="str">
        <f t="shared" si="25"/>
        <v>Mon</v>
      </c>
      <c r="D532" s="4">
        <v>6</v>
      </c>
      <c r="E532" s="4" t="b">
        <v>0</v>
      </c>
      <c r="F532" s="21">
        <v>1</v>
      </c>
      <c r="G532" s="4">
        <v>1</v>
      </c>
      <c r="H532" s="4" t="str">
        <f>_xlfn.IFS(Table1[[#This Row],[weathersit]]=1,"clear",Table1[[#This Row],[weathersit]]=2,"cloudy/mist",Table1[[#This Row],[weathersit]]=3,"light rain",Table1[[#This Row],[weathersit]]=4,"heavy rain")</f>
        <v>clear</v>
      </c>
      <c r="I532" s="4">
        <v>0.02</v>
      </c>
      <c r="J532" s="4" t="str">
        <f t="shared" si="26"/>
        <v>cold</v>
      </c>
      <c r="K532">
        <v>7.5800000000000006E-2</v>
      </c>
      <c r="L532">
        <v>0.48</v>
      </c>
      <c r="M532" t="str">
        <f t="shared" si="24"/>
        <v>moderate</v>
      </c>
      <c r="N532">
        <v>8.9599999999999999E-2</v>
      </c>
      <c r="O532">
        <v>0</v>
      </c>
      <c r="P532">
        <v>15</v>
      </c>
      <c r="Q532">
        <v>15</v>
      </c>
    </row>
    <row r="533" spans="1:17" x14ac:dyDescent="0.3">
      <c r="A533" s="4">
        <v>532</v>
      </c>
      <c r="B533" s="5">
        <v>40567</v>
      </c>
      <c r="C533" s="8" t="str">
        <f t="shared" si="25"/>
        <v>Mon</v>
      </c>
      <c r="D533" s="4">
        <v>7</v>
      </c>
      <c r="E533" s="4" t="b">
        <v>0</v>
      </c>
      <c r="F533" s="21">
        <v>1</v>
      </c>
      <c r="G533" s="4">
        <v>1</v>
      </c>
      <c r="H533" s="4" t="str">
        <f>_xlfn.IFS(Table1[[#This Row],[weathersit]]=1,"clear",Table1[[#This Row],[weathersit]]=2,"cloudy/mist",Table1[[#This Row],[weathersit]]=3,"light rain",Table1[[#This Row],[weathersit]]=4,"heavy rain")</f>
        <v>clear</v>
      </c>
      <c r="I533" s="4">
        <v>0.02</v>
      </c>
      <c r="J533" s="4" t="str">
        <f t="shared" si="26"/>
        <v>cold</v>
      </c>
      <c r="K533">
        <v>0.1212</v>
      </c>
      <c r="L533">
        <v>0.48</v>
      </c>
      <c r="M533" t="str">
        <f t="shared" si="24"/>
        <v>moderate</v>
      </c>
      <c r="N533">
        <v>0</v>
      </c>
      <c r="O533">
        <v>5</v>
      </c>
      <c r="P533">
        <v>79</v>
      </c>
      <c r="Q533">
        <v>84</v>
      </c>
    </row>
    <row r="534" spans="1:17" x14ac:dyDescent="0.3">
      <c r="A534" s="4">
        <v>533</v>
      </c>
      <c r="B534" s="5">
        <v>40567</v>
      </c>
      <c r="C534" s="8" t="str">
        <f t="shared" si="25"/>
        <v>Mon</v>
      </c>
      <c r="D534" s="4">
        <v>8</v>
      </c>
      <c r="E534" s="4" t="b">
        <v>0</v>
      </c>
      <c r="F534" s="21">
        <v>1</v>
      </c>
      <c r="G534" s="4">
        <v>1</v>
      </c>
      <c r="H534" s="4" t="str">
        <f>_xlfn.IFS(Table1[[#This Row],[weathersit]]=1,"clear",Table1[[#This Row],[weathersit]]=2,"cloudy/mist",Table1[[#This Row],[weathersit]]=3,"light rain",Table1[[#This Row],[weathersit]]=4,"heavy rain")</f>
        <v>clear</v>
      </c>
      <c r="I534" s="4">
        <v>0.04</v>
      </c>
      <c r="J534" s="4" t="str">
        <f t="shared" si="26"/>
        <v>cold</v>
      </c>
      <c r="K534">
        <v>0.13639999999999999</v>
      </c>
      <c r="L534">
        <v>0.49</v>
      </c>
      <c r="M534" t="str">
        <f t="shared" si="24"/>
        <v>moderate</v>
      </c>
      <c r="N534">
        <v>0</v>
      </c>
      <c r="O534">
        <v>6</v>
      </c>
      <c r="P534">
        <v>171</v>
      </c>
      <c r="Q534">
        <v>177</v>
      </c>
    </row>
    <row r="535" spans="1:17" x14ac:dyDescent="0.3">
      <c r="A535" s="4">
        <v>534</v>
      </c>
      <c r="B535" s="5">
        <v>40567</v>
      </c>
      <c r="C535" s="8" t="str">
        <f t="shared" si="25"/>
        <v>Mon</v>
      </c>
      <c r="D535" s="4">
        <v>9</v>
      </c>
      <c r="E535" s="4" t="b">
        <v>0</v>
      </c>
      <c r="F535" s="21">
        <v>1</v>
      </c>
      <c r="G535" s="4">
        <v>1</v>
      </c>
      <c r="H535" s="4" t="str">
        <f>_xlfn.IFS(Table1[[#This Row],[weathersit]]=1,"clear",Table1[[#This Row],[weathersit]]=2,"cloudy/mist",Table1[[#This Row],[weathersit]]=3,"light rain",Table1[[#This Row],[weathersit]]=4,"heavy rain")</f>
        <v>clear</v>
      </c>
      <c r="I535" s="4">
        <v>0.06</v>
      </c>
      <c r="J535" s="4" t="str">
        <f t="shared" si="26"/>
        <v>cold</v>
      </c>
      <c r="K535">
        <v>0.1515</v>
      </c>
      <c r="L535">
        <v>0.41</v>
      </c>
      <c r="M535" t="str">
        <f t="shared" si="24"/>
        <v>low</v>
      </c>
      <c r="N535">
        <v>0</v>
      </c>
      <c r="O535">
        <v>4</v>
      </c>
      <c r="P535">
        <v>98</v>
      </c>
      <c r="Q535">
        <v>102</v>
      </c>
    </row>
    <row r="536" spans="1:17" x14ac:dyDescent="0.3">
      <c r="A536" s="4">
        <v>535</v>
      </c>
      <c r="B536" s="5">
        <v>40567</v>
      </c>
      <c r="C536" s="8" t="str">
        <f t="shared" si="25"/>
        <v>Mon</v>
      </c>
      <c r="D536" s="4">
        <v>10</v>
      </c>
      <c r="E536" s="4" t="b">
        <v>0</v>
      </c>
      <c r="F536" s="21">
        <v>1</v>
      </c>
      <c r="G536" s="4">
        <v>1</v>
      </c>
      <c r="H536" s="4" t="str">
        <f>_xlfn.IFS(Table1[[#This Row],[weathersit]]=1,"clear",Table1[[#This Row],[weathersit]]=2,"cloudy/mist",Table1[[#This Row],[weathersit]]=3,"light rain",Table1[[#This Row],[weathersit]]=4,"heavy rain")</f>
        <v>clear</v>
      </c>
      <c r="I536" s="4">
        <v>0.1</v>
      </c>
      <c r="J536" s="4" t="str">
        <f t="shared" si="26"/>
        <v>cold</v>
      </c>
      <c r="K536">
        <v>0.13639999999999999</v>
      </c>
      <c r="L536">
        <v>0.42</v>
      </c>
      <c r="M536" t="str">
        <f t="shared" si="24"/>
        <v>low</v>
      </c>
      <c r="N536">
        <v>0</v>
      </c>
      <c r="O536">
        <v>6</v>
      </c>
      <c r="P536">
        <v>34</v>
      </c>
      <c r="Q536">
        <v>40</v>
      </c>
    </row>
    <row r="537" spans="1:17" x14ac:dyDescent="0.3">
      <c r="A537" s="4">
        <v>536</v>
      </c>
      <c r="B537" s="5">
        <v>40567</v>
      </c>
      <c r="C537" s="8" t="str">
        <f t="shared" si="25"/>
        <v>Mon</v>
      </c>
      <c r="D537" s="4">
        <v>11</v>
      </c>
      <c r="E537" s="4" t="b">
        <v>0</v>
      </c>
      <c r="F537" s="21">
        <v>1</v>
      </c>
      <c r="G537" s="4">
        <v>1</v>
      </c>
      <c r="H537" s="4" t="str">
        <f>_xlfn.IFS(Table1[[#This Row],[weathersit]]=1,"clear",Table1[[#This Row],[weathersit]]=2,"cloudy/mist",Table1[[#This Row],[weathersit]]=3,"light rain",Table1[[#This Row],[weathersit]]=4,"heavy rain")</f>
        <v>clear</v>
      </c>
      <c r="I537" s="4">
        <v>0.1</v>
      </c>
      <c r="J537" s="4" t="str">
        <f t="shared" si="26"/>
        <v>cold</v>
      </c>
      <c r="K537">
        <v>0.1212</v>
      </c>
      <c r="L537">
        <v>0.46</v>
      </c>
      <c r="M537" t="str">
        <f t="shared" si="24"/>
        <v>moderate</v>
      </c>
      <c r="N537">
        <v>0.1343</v>
      </c>
      <c r="O537">
        <v>3</v>
      </c>
      <c r="P537">
        <v>43</v>
      </c>
      <c r="Q537">
        <v>46</v>
      </c>
    </row>
    <row r="538" spans="1:17" x14ac:dyDescent="0.3">
      <c r="A538" s="4">
        <v>537</v>
      </c>
      <c r="B538" s="5">
        <v>40567</v>
      </c>
      <c r="C538" s="8" t="str">
        <f t="shared" si="25"/>
        <v>Mon</v>
      </c>
      <c r="D538" s="4">
        <v>12</v>
      </c>
      <c r="E538" s="4" t="b">
        <v>0</v>
      </c>
      <c r="F538" s="21">
        <v>1</v>
      </c>
      <c r="G538" s="4">
        <v>2</v>
      </c>
      <c r="H53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38" s="4">
        <v>0.12</v>
      </c>
      <c r="J538" s="4" t="str">
        <f t="shared" si="26"/>
        <v>cold</v>
      </c>
      <c r="K538">
        <v>0.13639999999999999</v>
      </c>
      <c r="L538">
        <v>0.42</v>
      </c>
      <c r="M538" t="str">
        <f t="shared" si="24"/>
        <v>low</v>
      </c>
      <c r="N538">
        <v>0.19400000000000001</v>
      </c>
      <c r="O538">
        <v>11</v>
      </c>
      <c r="P538">
        <v>52</v>
      </c>
      <c r="Q538">
        <v>63</v>
      </c>
    </row>
    <row r="539" spans="1:17" x14ac:dyDescent="0.3">
      <c r="A539" s="4">
        <v>538</v>
      </c>
      <c r="B539" s="5">
        <v>40567</v>
      </c>
      <c r="C539" s="8" t="str">
        <f t="shared" si="25"/>
        <v>Mon</v>
      </c>
      <c r="D539" s="4">
        <v>13</v>
      </c>
      <c r="E539" s="4" t="b">
        <v>0</v>
      </c>
      <c r="F539" s="21">
        <v>1</v>
      </c>
      <c r="G539" s="4">
        <v>2</v>
      </c>
      <c r="H53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39" s="4">
        <v>0.14000000000000001</v>
      </c>
      <c r="J539" s="4" t="str">
        <f t="shared" si="26"/>
        <v>cold</v>
      </c>
      <c r="K539">
        <v>0.13639999999999999</v>
      </c>
      <c r="L539">
        <v>0.43</v>
      </c>
      <c r="M539" t="str">
        <f t="shared" si="24"/>
        <v>low</v>
      </c>
      <c r="N539">
        <v>0.22389999999999999</v>
      </c>
      <c r="O539">
        <v>6</v>
      </c>
      <c r="P539">
        <v>54</v>
      </c>
      <c r="Q539">
        <v>60</v>
      </c>
    </row>
    <row r="540" spans="1:17" x14ac:dyDescent="0.3">
      <c r="A540" s="4">
        <v>539</v>
      </c>
      <c r="B540" s="5">
        <v>40567</v>
      </c>
      <c r="C540" s="8" t="str">
        <f t="shared" si="25"/>
        <v>Mon</v>
      </c>
      <c r="D540" s="4">
        <v>14</v>
      </c>
      <c r="E540" s="4" t="b">
        <v>0</v>
      </c>
      <c r="F540" s="21">
        <v>1</v>
      </c>
      <c r="G540" s="4">
        <v>2</v>
      </c>
      <c r="H54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40" s="4">
        <v>0.14000000000000001</v>
      </c>
      <c r="J540" s="4" t="str">
        <f t="shared" si="26"/>
        <v>cold</v>
      </c>
      <c r="K540">
        <v>0.13639999999999999</v>
      </c>
      <c r="L540">
        <v>0.46</v>
      </c>
      <c r="M540" t="str">
        <f t="shared" si="24"/>
        <v>moderate</v>
      </c>
      <c r="N540">
        <v>0.22389999999999999</v>
      </c>
      <c r="O540">
        <v>2</v>
      </c>
      <c r="P540">
        <v>43</v>
      </c>
      <c r="Q540">
        <v>45</v>
      </c>
    </row>
    <row r="541" spans="1:17" x14ac:dyDescent="0.3">
      <c r="A541" s="4">
        <v>540</v>
      </c>
      <c r="B541" s="5">
        <v>40567</v>
      </c>
      <c r="C541" s="8" t="str">
        <f t="shared" si="25"/>
        <v>Mon</v>
      </c>
      <c r="D541" s="4">
        <v>15</v>
      </c>
      <c r="E541" s="4" t="b">
        <v>0</v>
      </c>
      <c r="F541" s="21">
        <v>1</v>
      </c>
      <c r="G541" s="4">
        <v>1</v>
      </c>
      <c r="H541" s="4" t="str">
        <f>_xlfn.IFS(Table1[[#This Row],[weathersit]]=1,"clear",Table1[[#This Row],[weathersit]]=2,"cloudy/mist",Table1[[#This Row],[weathersit]]=3,"light rain",Table1[[#This Row],[weathersit]]=4,"heavy rain")</f>
        <v>clear</v>
      </c>
      <c r="I541" s="4">
        <v>0.16</v>
      </c>
      <c r="J541" s="4" t="str">
        <f t="shared" si="26"/>
        <v>cold</v>
      </c>
      <c r="K541">
        <v>0.16669999999999999</v>
      </c>
      <c r="L541">
        <v>0.4</v>
      </c>
      <c r="M541" t="str">
        <f t="shared" si="24"/>
        <v>low</v>
      </c>
      <c r="N541">
        <v>0.16420000000000001</v>
      </c>
      <c r="O541">
        <v>7</v>
      </c>
      <c r="P541">
        <v>50</v>
      </c>
      <c r="Q541">
        <v>57</v>
      </c>
    </row>
    <row r="542" spans="1:17" x14ac:dyDescent="0.3">
      <c r="A542" s="4">
        <v>541</v>
      </c>
      <c r="B542" s="5">
        <v>40567</v>
      </c>
      <c r="C542" s="8" t="str">
        <f t="shared" si="25"/>
        <v>Mon</v>
      </c>
      <c r="D542" s="4">
        <v>16</v>
      </c>
      <c r="E542" s="4" t="b">
        <v>0</v>
      </c>
      <c r="F542" s="21">
        <v>1</v>
      </c>
      <c r="G542" s="4">
        <v>1</v>
      </c>
      <c r="H542" s="4" t="str">
        <f>_xlfn.IFS(Table1[[#This Row],[weathersit]]=1,"clear",Table1[[#This Row],[weathersit]]=2,"cloudy/mist",Table1[[#This Row],[weathersit]]=3,"light rain",Table1[[#This Row],[weathersit]]=4,"heavy rain")</f>
        <v>clear</v>
      </c>
      <c r="I542" s="4">
        <v>0.16</v>
      </c>
      <c r="J542" s="4" t="str">
        <f t="shared" si="26"/>
        <v>cold</v>
      </c>
      <c r="K542">
        <v>0.1515</v>
      </c>
      <c r="L542">
        <v>0.47</v>
      </c>
      <c r="M542" t="str">
        <f t="shared" si="24"/>
        <v>moderate</v>
      </c>
      <c r="N542">
        <v>0.25369999999999998</v>
      </c>
      <c r="O542">
        <v>4</v>
      </c>
      <c r="P542">
        <v>66</v>
      </c>
      <c r="Q542">
        <v>70</v>
      </c>
    </row>
    <row r="543" spans="1:17" x14ac:dyDescent="0.3">
      <c r="A543" s="4">
        <v>542</v>
      </c>
      <c r="B543" s="5">
        <v>40567</v>
      </c>
      <c r="C543" s="8" t="str">
        <f t="shared" si="25"/>
        <v>Mon</v>
      </c>
      <c r="D543" s="4">
        <v>17</v>
      </c>
      <c r="E543" s="4" t="b">
        <v>0</v>
      </c>
      <c r="F543" s="21">
        <v>1</v>
      </c>
      <c r="G543" s="4">
        <v>1</v>
      </c>
      <c r="H543" s="4" t="str">
        <f>_xlfn.IFS(Table1[[#This Row],[weathersit]]=1,"clear",Table1[[#This Row],[weathersit]]=2,"cloudy/mist",Table1[[#This Row],[weathersit]]=3,"light rain",Table1[[#This Row],[weathersit]]=4,"heavy rain")</f>
        <v>clear</v>
      </c>
      <c r="I543" s="4">
        <v>0.14000000000000001</v>
      </c>
      <c r="J543" s="4" t="str">
        <f t="shared" si="26"/>
        <v>cold</v>
      </c>
      <c r="K543">
        <v>0.1212</v>
      </c>
      <c r="L543">
        <v>0.5</v>
      </c>
      <c r="M543" t="str">
        <f t="shared" si="24"/>
        <v>moderate</v>
      </c>
      <c r="N543">
        <v>0.25369999999999998</v>
      </c>
      <c r="O543">
        <v>6</v>
      </c>
      <c r="P543">
        <v>178</v>
      </c>
      <c r="Q543">
        <v>184</v>
      </c>
    </row>
    <row r="544" spans="1:17" x14ac:dyDescent="0.3">
      <c r="A544" s="4">
        <v>543</v>
      </c>
      <c r="B544" s="5">
        <v>40567</v>
      </c>
      <c r="C544" s="8" t="str">
        <f t="shared" si="25"/>
        <v>Mon</v>
      </c>
      <c r="D544" s="4">
        <v>18</v>
      </c>
      <c r="E544" s="4" t="b">
        <v>0</v>
      </c>
      <c r="F544" s="21">
        <v>1</v>
      </c>
      <c r="G544" s="4">
        <v>1</v>
      </c>
      <c r="H544" s="4" t="str">
        <f>_xlfn.IFS(Table1[[#This Row],[weathersit]]=1,"clear",Table1[[#This Row],[weathersit]]=2,"cloudy/mist",Table1[[#This Row],[weathersit]]=3,"light rain",Table1[[#This Row],[weathersit]]=4,"heavy rain")</f>
        <v>clear</v>
      </c>
      <c r="I544" s="4">
        <v>0.14000000000000001</v>
      </c>
      <c r="J544" s="4" t="str">
        <f t="shared" si="26"/>
        <v>cold</v>
      </c>
      <c r="K544">
        <v>0.13639999999999999</v>
      </c>
      <c r="L544">
        <v>0.59</v>
      </c>
      <c r="M544" t="str">
        <f t="shared" si="24"/>
        <v>moderate</v>
      </c>
      <c r="N544">
        <v>0.19400000000000001</v>
      </c>
      <c r="O544">
        <v>8</v>
      </c>
      <c r="P544">
        <v>145</v>
      </c>
      <c r="Q544">
        <v>153</v>
      </c>
    </row>
    <row r="545" spans="1:17" x14ac:dyDescent="0.3">
      <c r="A545" s="4">
        <v>544</v>
      </c>
      <c r="B545" s="5">
        <v>40567</v>
      </c>
      <c r="C545" s="8" t="str">
        <f t="shared" si="25"/>
        <v>Mon</v>
      </c>
      <c r="D545" s="4">
        <v>19</v>
      </c>
      <c r="E545" s="4" t="b">
        <v>0</v>
      </c>
      <c r="F545" s="21">
        <v>1</v>
      </c>
      <c r="G545" s="4">
        <v>1</v>
      </c>
      <c r="H545" s="4" t="str">
        <f>_xlfn.IFS(Table1[[#This Row],[weathersit]]=1,"clear",Table1[[#This Row],[weathersit]]=2,"cloudy/mist",Table1[[#This Row],[weathersit]]=3,"light rain",Table1[[#This Row],[weathersit]]=4,"heavy rain")</f>
        <v>clear</v>
      </c>
      <c r="I545" s="4">
        <v>0.14000000000000001</v>
      </c>
      <c r="J545" s="4" t="str">
        <f t="shared" si="26"/>
        <v>cold</v>
      </c>
      <c r="K545">
        <v>0.1515</v>
      </c>
      <c r="L545">
        <v>0.54</v>
      </c>
      <c r="M545" t="str">
        <f t="shared" si="24"/>
        <v>moderate</v>
      </c>
      <c r="N545">
        <v>0.16420000000000001</v>
      </c>
      <c r="O545">
        <v>5</v>
      </c>
      <c r="P545">
        <v>101</v>
      </c>
      <c r="Q545">
        <v>106</v>
      </c>
    </row>
    <row r="546" spans="1:17" x14ac:dyDescent="0.3">
      <c r="A546" s="4">
        <v>545</v>
      </c>
      <c r="B546" s="5">
        <v>40567</v>
      </c>
      <c r="C546" s="8" t="str">
        <f t="shared" si="25"/>
        <v>Mon</v>
      </c>
      <c r="D546" s="4">
        <v>20</v>
      </c>
      <c r="E546" s="4" t="b">
        <v>0</v>
      </c>
      <c r="F546" s="21">
        <v>1</v>
      </c>
      <c r="G546" s="4">
        <v>1</v>
      </c>
      <c r="H546" s="4" t="str">
        <f>_xlfn.IFS(Table1[[#This Row],[weathersit]]=1,"clear",Table1[[#This Row],[weathersit]]=2,"cloudy/mist",Table1[[#This Row],[weathersit]]=3,"light rain",Table1[[#This Row],[weathersit]]=4,"heavy rain")</f>
        <v>clear</v>
      </c>
      <c r="I546" s="4">
        <v>0.14000000000000001</v>
      </c>
      <c r="J546" s="4" t="str">
        <f t="shared" si="26"/>
        <v>cold</v>
      </c>
      <c r="K546">
        <v>0.13639999999999999</v>
      </c>
      <c r="L546">
        <v>0.59</v>
      </c>
      <c r="M546" t="str">
        <f t="shared" si="24"/>
        <v>moderate</v>
      </c>
      <c r="N546">
        <v>0.19400000000000001</v>
      </c>
      <c r="O546">
        <v>1</v>
      </c>
      <c r="P546">
        <v>80</v>
      </c>
      <c r="Q546">
        <v>81</v>
      </c>
    </row>
    <row r="547" spans="1:17" x14ac:dyDescent="0.3">
      <c r="A547" s="4">
        <v>546</v>
      </c>
      <c r="B547" s="5">
        <v>40567</v>
      </c>
      <c r="C547" s="8" t="str">
        <f t="shared" si="25"/>
        <v>Mon</v>
      </c>
      <c r="D547" s="4">
        <v>21</v>
      </c>
      <c r="E547" s="4" t="b">
        <v>0</v>
      </c>
      <c r="F547" s="21">
        <v>1</v>
      </c>
      <c r="G547" s="4">
        <v>1</v>
      </c>
      <c r="H547" s="4" t="str">
        <f>_xlfn.IFS(Table1[[#This Row],[weathersit]]=1,"clear",Table1[[#This Row],[weathersit]]=2,"cloudy/mist",Table1[[#This Row],[weathersit]]=3,"light rain",Table1[[#This Row],[weathersit]]=4,"heavy rain")</f>
        <v>clear</v>
      </c>
      <c r="I547" s="4">
        <v>0.14000000000000001</v>
      </c>
      <c r="J547" s="4" t="str">
        <f t="shared" si="26"/>
        <v>cold</v>
      </c>
      <c r="K547">
        <v>0.1515</v>
      </c>
      <c r="L547">
        <v>0.63</v>
      </c>
      <c r="M547" t="str">
        <f t="shared" si="24"/>
        <v>moderate</v>
      </c>
      <c r="N547">
        <v>0.16420000000000001</v>
      </c>
      <c r="O547">
        <v>6</v>
      </c>
      <c r="P547">
        <v>53</v>
      </c>
      <c r="Q547">
        <v>59</v>
      </c>
    </row>
    <row r="548" spans="1:17" x14ac:dyDescent="0.3">
      <c r="A548" s="4">
        <v>547</v>
      </c>
      <c r="B548" s="5">
        <v>40567</v>
      </c>
      <c r="C548" s="8" t="str">
        <f t="shared" si="25"/>
        <v>Mon</v>
      </c>
      <c r="D548" s="4">
        <v>22</v>
      </c>
      <c r="E548" s="4" t="b">
        <v>0</v>
      </c>
      <c r="F548" s="21">
        <v>1</v>
      </c>
      <c r="G548" s="4">
        <v>2</v>
      </c>
      <c r="H54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48" s="4">
        <v>0.14000000000000001</v>
      </c>
      <c r="J548" s="4" t="str">
        <f t="shared" si="26"/>
        <v>cold</v>
      </c>
      <c r="K548">
        <v>0.13639999999999999</v>
      </c>
      <c r="L548">
        <v>0.63</v>
      </c>
      <c r="M548" t="str">
        <f t="shared" si="24"/>
        <v>moderate</v>
      </c>
      <c r="N548">
        <v>0.22389999999999999</v>
      </c>
      <c r="O548">
        <v>3</v>
      </c>
      <c r="P548">
        <v>32</v>
      </c>
      <c r="Q548">
        <v>35</v>
      </c>
    </row>
    <row r="549" spans="1:17" x14ac:dyDescent="0.3">
      <c r="A549" s="4">
        <v>548</v>
      </c>
      <c r="B549" s="5">
        <v>40567</v>
      </c>
      <c r="C549" s="8" t="str">
        <f t="shared" si="25"/>
        <v>Mon</v>
      </c>
      <c r="D549" s="4">
        <v>23</v>
      </c>
      <c r="E549" s="4" t="b">
        <v>0</v>
      </c>
      <c r="F549" s="21">
        <v>1</v>
      </c>
      <c r="G549" s="4">
        <v>2</v>
      </c>
      <c r="H54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49" s="4">
        <v>0.16</v>
      </c>
      <c r="J549" s="4" t="str">
        <f t="shared" si="26"/>
        <v>cold</v>
      </c>
      <c r="K549">
        <v>0.1515</v>
      </c>
      <c r="L549">
        <v>0.64</v>
      </c>
      <c r="M549" t="str">
        <f t="shared" si="24"/>
        <v>moderate</v>
      </c>
      <c r="N549">
        <v>0.25369999999999998</v>
      </c>
      <c r="O549">
        <v>3</v>
      </c>
      <c r="P549">
        <v>21</v>
      </c>
      <c r="Q549">
        <v>24</v>
      </c>
    </row>
    <row r="550" spans="1:17" x14ac:dyDescent="0.3">
      <c r="A550" s="4">
        <v>549</v>
      </c>
      <c r="B550" s="5">
        <v>40568</v>
      </c>
      <c r="C550" s="8" t="str">
        <f t="shared" si="25"/>
        <v>Tue</v>
      </c>
      <c r="D550" s="4">
        <v>0</v>
      </c>
      <c r="E550" s="4" t="b">
        <v>0</v>
      </c>
      <c r="F550" s="21">
        <v>2</v>
      </c>
      <c r="G550" s="4">
        <v>2</v>
      </c>
      <c r="H5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50" s="4">
        <v>0.16</v>
      </c>
      <c r="J550" s="4" t="str">
        <f t="shared" si="26"/>
        <v>cold</v>
      </c>
      <c r="K550">
        <v>0.13639999999999999</v>
      </c>
      <c r="L550">
        <v>0.69</v>
      </c>
      <c r="M550" t="str">
        <f t="shared" si="24"/>
        <v>moderate</v>
      </c>
      <c r="N550">
        <v>0.28360000000000002</v>
      </c>
      <c r="O550">
        <v>3</v>
      </c>
      <c r="P550">
        <v>6</v>
      </c>
      <c r="Q550">
        <v>9</v>
      </c>
    </row>
    <row r="551" spans="1:17" x14ac:dyDescent="0.3">
      <c r="A551" s="4">
        <v>550</v>
      </c>
      <c r="B551" s="5">
        <v>40568</v>
      </c>
      <c r="C551" s="8" t="str">
        <f t="shared" si="25"/>
        <v>Tue</v>
      </c>
      <c r="D551" s="4">
        <v>1</v>
      </c>
      <c r="E551" s="4" t="b">
        <v>0</v>
      </c>
      <c r="F551" s="21">
        <v>2</v>
      </c>
      <c r="G551" s="4">
        <v>2</v>
      </c>
      <c r="H55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51" s="4">
        <v>0.16</v>
      </c>
      <c r="J551" s="4" t="str">
        <f t="shared" si="26"/>
        <v>cold</v>
      </c>
      <c r="K551">
        <v>0.16669999999999999</v>
      </c>
      <c r="L551">
        <v>0.69</v>
      </c>
      <c r="M551" t="str">
        <f t="shared" si="24"/>
        <v>moderate</v>
      </c>
      <c r="N551">
        <v>0.16420000000000001</v>
      </c>
      <c r="O551">
        <v>0</v>
      </c>
      <c r="P551">
        <v>5</v>
      </c>
      <c r="Q551">
        <v>5</v>
      </c>
    </row>
    <row r="552" spans="1:17" x14ac:dyDescent="0.3">
      <c r="A552" s="4">
        <v>551</v>
      </c>
      <c r="B552" s="5">
        <v>40568</v>
      </c>
      <c r="C552" s="8" t="str">
        <f t="shared" si="25"/>
        <v>Tue</v>
      </c>
      <c r="D552" s="4">
        <v>2</v>
      </c>
      <c r="E552" s="4" t="b">
        <v>0</v>
      </c>
      <c r="F552" s="21">
        <v>2</v>
      </c>
      <c r="G552" s="4">
        <v>1</v>
      </c>
      <c r="H552" s="4" t="str">
        <f>_xlfn.IFS(Table1[[#This Row],[weathersit]]=1,"clear",Table1[[#This Row],[weathersit]]=2,"cloudy/mist",Table1[[#This Row],[weathersit]]=3,"light rain",Table1[[#This Row],[weathersit]]=4,"heavy rain")</f>
        <v>clear</v>
      </c>
      <c r="I552" s="4">
        <v>0.16</v>
      </c>
      <c r="J552" s="4" t="str">
        <f t="shared" si="26"/>
        <v>cold</v>
      </c>
      <c r="K552">
        <v>0.1515</v>
      </c>
      <c r="L552">
        <v>0.69</v>
      </c>
      <c r="M552" t="str">
        <f t="shared" si="24"/>
        <v>moderate</v>
      </c>
      <c r="N552">
        <v>0.22389999999999999</v>
      </c>
      <c r="O552">
        <v>0</v>
      </c>
      <c r="P552">
        <v>2</v>
      </c>
      <c r="Q552">
        <v>2</v>
      </c>
    </row>
    <row r="553" spans="1:17" x14ac:dyDescent="0.3">
      <c r="A553" s="4">
        <v>552</v>
      </c>
      <c r="B553" s="5">
        <v>40568</v>
      </c>
      <c r="C553" s="8" t="str">
        <f t="shared" si="25"/>
        <v>Tue</v>
      </c>
      <c r="D553" s="4">
        <v>4</v>
      </c>
      <c r="E553" s="4" t="b">
        <v>0</v>
      </c>
      <c r="F553" s="21">
        <v>2</v>
      </c>
      <c r="G553" s="4">
        <v>1</v>
      </c>
      <c r="H553" s="4" t="str">
        <f>_xlfn.IFS(Table1[[#This Row],[weathersit]]=1,"clear",Table1[[#This Row],[weathersit]]=2,"cloudy/mist",Table1[[#This Row],[weathersit]]=3,"light rain",Table1[[#This Row],[weathersit]]=4,"heavy rain")</f>
        <v>clear</v>
      </c>
      <c r="I553" s="4">
        <v>0.14000000000000001</v>
      </c>
      <c r="J553" s="4" t="str">
        <f t="shared" si="26"/>
        <v>cold</v>
      </c>
      <c r="K553">
        <v>0.16669999999999999</v>
      </c>
      <c r="L553">
        <v>0.74</v>
      </c>
      <c r="M553" t="str">
        <f t="shared" si="24"/>
        <v>high</v>
      </c>
      <c r="N553">
        <v>0.1045</v>
      </c>
      <c r="O553">
        <v>0</v>
      </c>
      <c r="P553">
        <v>1</v>
      </c>
      <c r="Q553">
        <v>1</v>
      </c>
    </row>
    <row r="554" spans="1:17" x14ac:dyDescent="0.3">
      <c r="A554" s="4">
        <v>553</v>
      </c>
      <c r="B554" s="5">
        <v>40568</v>
      </c>
      <c r="C554" s="8" t="str">
        <f t="shared" si="25"/>
        <v>Tue</v>
      </c>
      <c r="D554" s="4">
        <v>5</v>
      </c>
      <c r="E554" s="4" t="b">
        <v>0</v>
      </c>
      <c r="F554" s="21">
        <v>2</v>
      </c>
      <c r="G554" s="4">
        <v>1</v>
      </c>
      <c r="H554" s="4" t="str">
        <f>_xlfn.IFS(Table1[[#This Row],[weathersit]]=1,"clear",Table1[[#This Row],[weathersit]]=2,"cloudy/mist",Table1[[#This Row],[weathersit]]=3,"light rain",Table1[[#This Row],[weathersit]]=4,"heavy rain")</f>
        <v>clear</v>
      </c>
      <c r="I554" s="4">
        <v>0.14000000000000001</v>
      </c>
      <c r="J554" s="4" t="str">
        <f t="shared" si="26"/>
        <v>cold</v>
      </c>
      <c r="K554">
        <v>0.13639999999999999</v>
      </c>
      <c r="L554">
        <v>0.74</v>
      </c>
      <c r="M554" t="str">
        <f t="shared" si="24"/>
        <v>high</v>
      </c>
      <c r="N554">
        <v>0.22389999999999999</v>
      </c>
      <c r="O554">
        <v>0</v>
      </c>
      <c r="P554">
        <v>9</v>
      </c>
      <c r="Q554">
        <v>9</v>
      </c>
    </row>
    <row r="555" spans="1:17" x14ac:dyDescent="0.3">
      <c r="A555" s="4">
        <v>554</v>
      </c>
      <c r="B555" s="5">
        <v>40568</v>
      </c>
      <c r="C555" s="8" t="str">
        <f t="shared" si="25"/>
        <v>Tue</v>
      </c>
      <c r="D555" s="4">
        <v>6</v>
      </c>
      <c r="E555" s="4" t="b">
        <v>0</v>
      </c>
      <c r="F555" s="21">
        <v>2</v>
      </c>
      <c r="G555" s="4">
        <v>1</v>
      </c>
      <c r="H555" s="4" t="str">
        <f>_xlfn.IFS(Table1[[#This Row],[weathersit]]=1,"clear",Table1[[#This Row],[weathersit]]=2,"cloudy/mist",Table1[[#This Row],[weathersit]]=3,"light rain",Table1[[#This Row],[weathersit]]=4,"heavy rain")</f>
        <v>clear</v>
      </c>
      <c r="I555" s="4">
        <v>0.16</v>
      </c>
      <c r="J555" s="4" t="str">
        <f t="shared" si="26"/>
        <v>cold</v>
      </c>
      <c r="K555">
        <v>0.18179999999999999</v>
      </c>
      <c r="L555">
        <v>0.74</v>
      </c>
      <c r="M555" t="str">
        <f t="shared" si="24"/>
        <v>high</v>
      </c>
      <c r="N555">
        <v>0.1045</v>
      </c>
      <c r="O555">
        <v>1</v>
      </c>
      <c r="P555">
        <v>35</v>
      </c>
      <c r="Q555">
        <v>36</v>
      </c>
    </row>
    <row r="556" spans="1:17" x14ac:dyDescent="0.3">
      <c r="A556" s="4">
        <v>555</v>
      </c>
      <c r="B556" s="5">
        <v>40568</v>
      </c>
      <c r="C556" s="8" t="str">
        <f t="shared" si="25"/>
        <v>Tue</v>
      </c>
      <c r="D556" s="4">
        <v>7</v>
      </c>
      <c r="E556" s="4" t="b">
        <v>0</v>
      </c>
      <c r="F556" s="21">
        <v>2</v>
      </c>
      <c r="G556" s="4">
        <v>1</v>
      </c>
      <c r="H556" s="4" t="str">
        <f>_xlfn.IFS(Table1[[#This Row],[weathersit]]=1,"clear",Table1[[#This Row],[weathersit]]=2,"cloudy/mist",Table1[[#This Row],[weathersit]]=3,"light rain",Table1[[#This Row],[weathersit]]=4,"heavy rain")</f>
        <v>clear</v>
      </c>
      <c r="I556" s="4">
        <v>0.16</v>
      </c>
      <c r="J556" s="4" t="str">
        <f t="shared" si="26"/>
        <v>cold</v>
      </c>
      <c r="K556">
        <v>0.1515</v>
      </c>
      <c r="L556">
        <v>0.74</v>
      </c>
      <c r="M556" t="str">
        <f t="shared" si="24"/>
        <v>high</v>
      </c>
      <c r="N556">
        <v>0.22389999999999999</v>
      </c>
      <c r="O556">
        <v>5</v>
      </c>
      <c r="P556">
        <v>103</v>
      </c>
      <c r="Q556">
        <v>108</v>
      </c>
    </row>
    <row r="557" spans="1:17" x14ac:dyDescent="0.3">
      <c r="A557" s="4">
        <v>556</v>
      </c>
      <c r="B557" s="5">
        <v>40568</v>
      </c>
      <c r="C557" s="8" t="str">
        <f t="shared" si="25"/>
        <v>Tue</v>
      </c>
      <c r="D557" s="4">
        <v>8</v>
      </c>
      <c r="E557" s="4" t="b">
        <v>0</v>
      </c>
      <c r="F557" s="21">
        <v>2</v>
      </c>
      <c r="G557" s="4">
        <v>2</v>
      </c>
      <c r="H55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57" s="4">
        <v>0.16</v>
      </c>
      <c r="J557" s="4" t="str">
        <f t="shared" si="26"/>
        <v>cold</v>
      </c>
      <c r="K557">
        <v>0.18179999999999999</v>
      </c>
      <c r="L557">
        <v>0.74</v>
      </c>
      <c r="M557" t="str">
        <f t="shared" si="24"/>
        <v>high</v>
      </c>
      <c r="N557">
        <v>0.1343</v>
      </c>
      <c r="O557">
        <v>5</v>
      </c>
      <c r="P557">
        <v>233</v>
      </c>
      <c r="Q557">
        <v>238</v>
      </c>
    </row>
    <row r="558" spans="1:17" x14ac:dyDescent="0.3">
      <c r="A558" s="4">
        <v>557</v>
      </c>
      <c r="B558" s="5">
        <v>40568</v>
      </c>
      <c r="C558" s="8" t="str">
        <f t="shared" si="25"/>
        <v>Tue</v>
      </c>
      <c r="D558" s="4">
        <v>9</v>
      </c>
      <c r="E558" s="4" t="b">
        <v>0</v>
      </c>
      <c r="F558" s="21">
        <v>2</v>
      </c>
      <c r="G558" s="4">
        <v>2</v>
      </c>
      <c r="H55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58" s="4">
        <v>0.2</v>
      </c>
      <c r="J558" s="4" t="str">
        <f t="shared" si="26"/>
        <v>moderate</v>
      </c>
      <c r="K558">
        <v>0.2273</v>
      </c>
      <c r="L558">
        <v>0.64</v>
      </c>
      <c r="M558" t="str">
        <f t="shared" si="24"/>
        <v>moderate</v>
      </c>
      <c r="N558">
        <v>8.9599999999999999E-2</v>
      </c>
      <c r="O558">
        <v>10</v>
      </c>
      <c r="P558">
        <v>134</v>
      </c>
      <c r="Q558">
        <v>144</v>
      </c>
    </row>
    <row r="559" spans="1:17" x14ac:dyDescent="0.3">
      <c r="A559" s="4">
        <v>558</v>
      </c>
      <c r="B559" s="5">
        <v>40568</v>
      </c>
      <c r="C559" s="8" t="str">
        <f t="shared" si="25"/>
        <v>Tue</v>
      </c>
      <c r="D559" s="4">
        <v>10</v>
      </c>
      <c r="E559" s="4" t="b">
        <v>0</v>
      </c>
      <c r="F559" s="21">
        <v>2</v>
      </c>
      <c r="G559" s="4">
        <v>2</v>
      </c>
      <c r="H55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59" s="4">
        <v>0.22</v>
      </c>
      <c r="J559" s="4" t="str">
        <f t="shared" si="26"/>
        <v>moderate</v>
      </c>
      <c r="K559">
        <v>0.2424</v>
      </c>
      <c r="L559">
        <v>0.6</v>
      </c>
      <c r="M559" t="str">
        <f t="shared" si="24"/>
        <v>moderate</v>
      </c>
      <c r="N559">
        <v>0.1045</v>
      </c>
      <c r="O559">
        <v>6</v>
      </c>
      <c r="P559">
        <v>49</v>
      </c>
      <c r="Q559">
        <v>55</v>
      </c>
    </row>
    <row r="560" spans="1:17" x14ac:dyDescent="0.3">
      <c r="A560" s="4">
        <v>559</v>
      </c>
      <c r="B560" s="5">
        <v>40568</v>
      </c>
      <c r="C560" s="8" t="str">
        <f t="shared" si="25"/>
        <v>Tue</v>
      </c>
      <c r="D560" s="4">
        <v>11</v>
      </c>
      <c r="E560" s="4" t="b">
        <v>0</v>
      </c>
      <c r="F560" s="21">
        <v>2</v>
      </c>
      <c r="G560" s="4">
        <v>2</v>
      </c>
      <c r="H56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0" s="4">
        <v>0.24</v>
      </c>
      <c r="J560" s="4" t="str">
        <f t="shared" si="26"/>
        <v>hot</v>
      </c>
      <c r="K560">
        <v>0.2424</v>
      </c>
      <c r="L560">
        <v>0.6</v>
      </c>
      <c r="M560" t="str">
        <f t="shared" si="24"/>
        <v>moderate</v>
      </c>
      <c r="N560">
        <v>0.1343</v>
      </c>
      <c r="O560">
        <v>6</v>
      </c>
      <c r="P560">
        <v>55</v>
      </c>
      <c r="Q560">
        <v>61</v>
      </c>
    </row>
    <row r="561" spans="1:17" x14ac:dyDescent="0.3">
      <c r="A561" s="4">
        <v>560</v>
      </c>
      <c r="B561" s="5">
        <v>40568</v>
      </c>
      <c r="C561" s="8" t="str">
        <f t="shared" si="25"/>
        <v>Tue</v>
      </c>
      <c r="D561" s="4">
        <v>12</v>
      </c>
      <c r="E561" s="4" t="b">
        <v>0</v>
      </c>
      <c r="F561" s="21">
        <v>2</v>
      </c>
      <c r="G561" s="4">
        <v>2</v>
      </c>
      <c r="H56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1" s="4">
        <v>0.26</v>
      </c>
      <c r="J561" s="4" t="str">
        <f t="shared" si="26"/>
        <v>hot</v>
      </c>
      <c r="K561">
        <v>0.28789999999999999</v>
      </c>
      <c r="L561">
        <v>0.56000000000000005</v>
      </c>
      <c r="M561" t="str">
        <f t="shared" si="24"/>
        <v>moderate</v>
      </c>
      <c r="N561">
        <v>8.9599999999999999E-2</v>
      </c>
      <c r="O561">
        <v>21</v>
      </c>
      <c r="P561">
        <v>85</v>
      </c>
      <c r="Q561">
        <v>106</v>
      </c>
    </row>
    <row r="562" spans="1:17" x14ac:dyDescent="0.3">
      <c r="A562" s="4">
        <v>561</v>
      </c>
      <c r="B562" s="5">
        <v>40568</v>
      </c>
      <c r="C562" s="8" t="str">
        <f t="shared" si="25"/>
        <v>Tue</v>
      </c>
      <c r="D562" s="4">
        <v>13</v>
      </c>
      <c r="E562" s="4" t="b">
        <v>0</v>
      </c>
      <c r="F562" s="21">
        <v>2</v>
      </c>
      <c r="G562" s="4">
        <v>2</v>
      </c>
      <c r="H56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2" s="4">
        <v>0.26</v>
      </c>
      <c r="J562" s="4" t="str">
        <f t="shared" si="26"/>
        <v>hot</v>
      </c>
      <c r="K562">
        <v>0.2727</v>
      </c>
      <c r="L562">
        <v>0.56000000000000005</v>
      </c>
      <c r="M562" t="str">
        <f t="shared" si="24"/>
        <v>moderate</v>
      </c>
      <c r="N562">
        <v>0.1343</v>
      </c>
      <c r="O562">
        <v>21</v>
      </c>
      <c r="P562">
        <v>72</v>
      </c>
      <c r="Q562">
        <v>93</v>
      </c>
    </row>
    <row r="563" spans="1:17" x14ac:dyDescent="0.3">
      <c r="A563" s="4">
        <v>562</v>
      </c>
      <c r="B563" s="5">
        <v>40568</v>
      </c>
      <c r="C563" s="8" t="str">
        <f t="shared" si="25"/>
        <v>Tue</v>
      </c>
      <c r="D563" s="4">
        <v>14</v>
      </c>
      <c r="E563" s="4" t="b">
        <v>0</v>
      </c>
      <c r="F563" s="21">
        <v>2</v>
      </c>
      <c r="G563" s="4">
        <v>2</v>
      </c>
      <c r="H56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3" s="4">
        <v>0.3</v>
      </c>
      <c r="J563" s="4" t="str">
        <f t="shared" si="26"/>
        <v>hot</v>
      </c>
      <c r="K563">
        <v>0.33329999999999999</v>
      </c>
      <c r="L563">
        <v>0.45</v>
      </c>
      <c r="M563" t="str">
        <f t="shared" si="24"/>
        <v>moderate</v>
      </c>
      <c r="N563">
        <v>0</v>
      </c>
      <c r="O563">
        <v>11</v>
      </c>
      <c r="P563">
        <v>57</v>
      </c>
      <c r="Q563">
        <v>68</v>
      </c>
    </row>
    <row r="564" spans="1:17" x14ac:dyDescent="0.3">
      <c r="A564" s="4">
        <v>563</v>
      </c>
      <c r="B564" s="5">
        <v>40568</v>
      </c>
      <c r="C564" s="8" t="str">
        <f t="shared" si="25"/>
        <v>Tue</v>
      </c>
      <c r="D564" s="4">
        <v>15</v>
      </c>
      <c r="E564" s="4" t="b">
        <v>0</v>
      </c>
      <c r="F564" s="21">
        <v>2</v>
      </c>
      <c r="G564" s="4">
        <v>2</v>
      </c>
      <c r="H56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4" s="4">
        <v>0.32</v>
      </c>
      <c r="J564" s="4" t="str">
        <f t="shared" si="26"/>
        <v>hot</v>
      </c>
      <c r="K564">
        <v>0.34849999999999998</v>
      </c>
      <c r="L564">
        <v>0.42</v>
      </c>
      <c r="M564" t="str">
        <f t="shared" si="24"/>
        <v>low</v>
      </c>
      <c r="N564">
        <v>0</v>
      </c>
      <c r="O564">
        <v>21</v>
      </c>
      <c r="P564">
        <v>63</v>
      </c>
      <c r="Q564">
        <v>84</v>
      </c>
    </row>
    <row r="565" spans="1:17" x14ac:dyDescent="0.3">
      <c r="A565" s="4">
        <v>564</v>
      </c>
      <c r="B565" s="5">
        <v>40568</v>
      </c>
      <c r="C565" s="8" t="str">
        <f t="shared" si="25"/>
        <v>Tue</v>
      </c>
      <c r="D565" s="4">
        <v>16</v>
      </c>
      <c r="E565" s="4" t="b">
        <v>0</v>
      </c>
      <c r="F565" s="21">
        <v>2</v>
      </c>
      <c r="G565" s="4">
        <v>2</v>
      </c>
      <c r="H56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5" s="4">
        <v>0.32</v>
      </c>
      <c r="J565" s="4" t="str">
        <f t="shared" si="26"/>
        <v>hot</v>
      </c>
      <c r="K565">
        <v>0.34849999999999998</v>
      </c>
      <c r="L565">
        <v>0.42</v>
      </c>
      <c r="M565" t="str">
        <f t="shared" si="24"/>
        <v>low</v>
      </c>
      <c r="N565">
        <v>0</v>
      </c>
      <c r="O565">
        <v>14</v>
      </c>
      <c r="P565">
        <v>102</v>
      </c>
      <c r="Q565">
        <v>116</v>
      </c>
    </row>
    <row r="566" spans="1:17" x14ac:dyDescent="0.3">
      <c r="A566" s="4">
        <v>565</v>
      </c>
      <c r="B566" s="5">
        <v>40568</v>
      </c>
      <c r="C566" s="8" t="str">
        <f t="shared" si="25"/>
        <v>Tue</v>
      </c>
      <c r="D566" s="4">
        <v>17</v>
      </c>
      <c r="E566" s="4" t="b">
        <v>0</v>
      </c>
      <c r="F566" s="21">
        <v>2</v>
      </c>
      <c r="G566" s="4">
        <v>1</v>
      </c>
      <c r="H566" s="4" t="str">
        <f>_xlfn.IFS(Table1[[#This Row],[weathersit]]=1,"clear",Table1[[#This Row],[weathersit]]=2,"cloudy/mist",Table1[[#This Row],[weathersit]]=3,"light rain",Table1[[#This Row],[weathersit]]=4,"heavy rain")</f>
        <v>clear</v>
      </c>
      <c r="I566" s="4">
        <v>0.3</v>
      </c>
      <c r="J566" s="4" t="str">
        <f t="shared" si="26"/>
        <v>hot</v>
      </c>
      <c r="K566">
        <v>0.33329999999999999</v>
      </c>
      <c r="L566">
        <v>0.45</v>
      </c>
      <c r="M566" t="str">
        <f t="shared" si="24"/>
        <v>moderate</v>
      </c>
      <c r="N566">
        <v>0</v>
      </c>
      <c r="O566">
        <v>14</v>
      </c>
      <c r="P566">
        <v>208</v>
      </c>
      <c r="Q566">
        <v>222</v>
      </c>
    </row>
    <row r="567" spans="1:17" x14ac:dyDescent="0.3">
      <c r="A567" s="4">
        <v>566</v>
      </c>
      <c r="B567" s="5">
        <v>40568</v>
      </c>
      <c r="C567" s="8" t="str">
        <f t="shared" si="25"/>
        <v>Tue</v>
      </c>
      <c r="D567" s="4">
        <v>18</v>
      </c>
      <c r="E567" s="4" t="b">
        <v>0</v>
      </c>
      <c r="F567" s="21">
        <v>2</v>
      </c>
      <c r="G567" s="4">
        <v>2</v>
      </c>
      <c r="H56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7" s="4">
        <v>0.3</v>
      </c>
      <c r="J567" s="4" t="str">
        <f t="shared" si="26"/>
        <v>hot</v>
      </c>
      <c r="K567">
        <v>0.31819999999999998</v>
      </c>
      <c r="L567">
        <v>0.49</v>
      </c>
      <c r="M567" t="str">
        <f t="shared" si="24"/>
        <v>moderate</v>
      </c>
      <c r="N567">
        <v>8.9599999999999999E-2</v>
      </c>
      <c r="O567">
        <v>7</v>
      </c>
      <c r="P567">
        <v>218</v>
      </c>
      <c r="Q567">
        <v>225</v>
      </c>
    </row>
    <row r="568" spans="1:17" x14ac:dyDescent="0.3">
      <c r="A568" s="4">
        <v>567</v>
      </c>
      <c r="B568" s="5">
        <v>40568</v>
      </c>
      <c r="C568" s="8" t="str">
        <f t="shared" si="25"/>
        <v>Tue</v>
      </c>
      <c r="D568" s="4">
        <v>19</v>
      </c>
      <c r="E568" s="4" t="b">
        <v>0</v>
      </c>
      <c r="F568" s="21">
        <v>2</v>
      </c>
      <c r="G568" s="4">
        <v>2</v>
      </c>
      <c r="H56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68" s="4">
        <v>0.26</v>
      </c>
      <c r="J568" s="4" t="str">
        <f t="shared" si="26"/>
        <v>hot</v>
      </c>
      <c r="K568">
        <v>0.2576</v>
      </c>
      <c r="L568">
        <v>0.65</v>
      </c>
      <c r="M568" t="str">
        <f t="shared" si="24"/>
        <v>moderate</v>
      </c>
      <c r="N568">
        <v>0.16420000000000001</v>
      </c>
      <c r="O568">
        <v>13</v>
      </c>
      <c r="P568">
        <v>133</v>
      </c>
      <c r="Q568">
        <v>146</v>
      </c>
    </row>
    <row r="569" spans="1:17" x14ac:dyDescent="0.3">
      <c r="A569" s="4">
        <v>568</v>
      </c>
      <c r="B569" s="5">
        <v>40568</v>
      </c>
      <c r="C569" s="8" t="str">
        <f t="shared" si="25"/>
        <v>Tue</v>
      </c>
      <c r="D569" s="4">
        <v>20</v>
      </c>
      <c r="E569" s="4" t="b">
        <v>0</v>
      </c>
      <c r="F569" s="21">
        <v>2</v>
      </c>
      <c r="G569" s="4">
        <v>1</v>
      </c>
      <c r="H569" s="4" t="str">
        <f>_xlfn.IFS(Table1[[#This Row],[weathersit]]=1,"clear",Table1[[#This Row],[weathersit]]=2,"cloudy/mist",Table1[[#This Row],[weathersit]]=3,"light rain",Table1[[#This Row],[weathersit]]=4,"heavy rain")</f>
        <v>clear</v>
      </c>
      <c r="I569" s="4">
        <v>0.24</v>
      </c>
      <c r="J569" s="4" t="str">
        <f t="shared" si="26"/>
        <v>hot</v>
      </c>
      <c r="K569">
        <v>0.2273</v>
      </c>
      <c r="L569">
        <v>0.65</v>
      </c>
      <c r="M569" t="str">
        <f t="shared" si="24"/>
        <v>moderate</v>
      </c>
      <c r="N569">
        <v>0.19400000000000001</v>
      </c>
      <c r="O569">
        <v>16</v>
      </c>
      <c r="P569">
        <v>103</v>
      </c>
      <c r="Q569">
        <v>119</v>
      </c>
    </row>
    <row r="570" spans="1:17" x14ac:dyDescent="0.3">
      <c r="A570" s="4">
        <v>569</v>
      </c>
      <c r="B570" s="5">
        <v>40568</v>
      </c>
      <c r="C570" s="8" t="str">
        <f t="shared" si="25"/>
        <v>Tue</v>
      </c>
      <c r="D570" s="4">
        <v>21</v>
      </c>
      <c r="E570" s="4" t="b">
        <v>0</v>
      </c>
      <c r="F570" s="21">
        <v>2</v>
      </c>
      <c r="G570" s="4">
        <v>1</v>
      </c>
      <c r="H570" s="4" t="str">
        <f>_xlfn.IFS(Table1[[#This Row],[weathersit]]=1,"clear",Table1[[#This Row],[weathersit]]=2,"cloudy/mist",Table1[[#This Row],[weathersit]]=3,"light rain",Table1[[#This Row],[weathersit]]=4,"heavy rain")</f>
        <v>clear</v>
      </c>
      <c r="I570" s="4">
        <v>0.24</v>
      </c>
      <c r="J570" s="4" t="str">
        <f t="shared" si="26"/>
        <v>hot</v>
      </c>
      <c r="K570">
        <v>0.2273</v>
      </c>
      <c r="L570">
        <v>0.65</v>
      </c>
      <c r="M570" t="str">
        <f t="shared" si="24"/>
        <v>moderate</v>
      </c>
      <c r="N570">
        <v>0.19400000000000001</v>
      </c>
      <c r="O570">
        <v>5</v>
      </c>
      <c r="P570">
        <v>40</v>
      </c>
      <c r="Q570">
        <v>45</v>
      </c>
    </row>
    <row r="571" spans="1:17" x14ac:dyDescent="0.3">
      <c r="A571" s="4">
        <v>570</v>
      </c>
      <c r="B571" s="5">
        <v>40568</v>
      </c>
      <c r="C571" s="8" t="str">
        <f t="shared" si="25"/>
        <v>Tue</v>
      </c>
      <c r="D571" s="4">
        <v>22</v>
      </c>
      <c r="E571" s="4" t="b">
        <v>0</v>
      </c>
      <c r="F571" s="21">
        <v>2</v>
      </c>
      <c r="G571" s="4">
        <v>1</v>
      </c>
      <c r="H571" s="4" t="str">
        <f>_xlfn.IFS(Table1[[#This Row],[weathersit]]=1,"clear",Table1[[#This Row],[weathersit]]=2,"cloudy/mist",Table1[[#This Row],[weathersit]]=3,"light rain",Table1[[#This Row],[weathersit]]=4,"heavy rain")</f>
        <v>clear</v>
      </c>
      <c r="I571" s="4">
        <v>0.22</v>
      </c>
      <c r="J571" s="4" t="str">
        <f t="shared" si="26"/>
        <v>moderate</v>
      </c>
      <c r="K571">
        <v>0.2273</v>
      </c>
      <c r="L571">
        <v>0.64</v>
      </c>
      <c r="M571" t="str">
        <f t="shared" si="24"/>
        <v>moderate</v>
      </c>
      <c r="N571">
        <v>0.16420000000000001</v>
      </c>
      <c r="O571">
        <v>4</v>
      </c>
      <c r="P571">
        <v>49</v>
      </c>
      <c r="Q571">
        <v>53</v>
      </c>
    </row>
    <row r="572" spans="1:17" x14ac:dyDescent="0.3">
      <c r="A572" s="4">
        <v>571</v>
      </c>
      <c r="B572" s="5">
        <v>40568</v>
      </c>
      <c r="C572" s="8" t="str">
        <f t="shared" si="25"/>
        <v>Tue</v>
      </c>
      <c r="D572" s="4">
        <v>23</v>
      </c>
      <c r="E572" s="4" t="b">
        <v>0</v>
      </c>
      <c r="F572" s="21">
        <v>2</v>
      </c>
      <c r="G572" s="4">
        <v>2</v>
      </c>
      <c r="H57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72" s="4">
        <v>0.22</v>
      </c>
      <c r="J572" s="4" t="str">
        <f t="shared" si="26"/>
        <v>moderate</v>
      </c>
      <c r="K572">
        <v>0.2273</v>
      </c>
      <c r="L572">
        <v>0.64</v>
      </c>
      <c r="M572" t="str">
        <f t="shared" si="24"/>
        <v>moderate</v>
      </c>
      <c r="N572">
        <v>0.16420000000000001</v>
      </c>
      <c r="O572">
        <v>3</v>
      </c>
      <c r="P572">
        <v>37</v>
      </c>
      <c r="Q572">
        <v>40</v>
      </c>
    </row>
    <row r="573" spans="1:17" x14ac:dyDescent="0.3">
      <c r="A573" s="4">
        <v>572</v>
      </c>
      <c r="B573" s="5">
        <v>40569</v>
      </c>
      <c r="C573" s="8" t="str">
        <f t="shared" si="25"/>
        <v>Wed</v>
      </c>
      <c r="D573" s="4">
        <v>0</v>
      </c>
      <c r="E573" s="4" t="b">
        <v>0</v>
      </c>
      <c r="F573" s="21">
        <v>3</v>
      </c>
      <c r="G573" s="4">
        <v>2</v>
      </c>
      <c r="H5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73" s="4">
        <v>0.22</v>
      </c>
      <c r="J573" s="4" t="str">
        <f t="shared" si="26"/>
        <v>moderate</v>
      </c>
      <c r="K573">
        <v>0.2273</v>
      </c>
      <c r="L573">
        <v>0.69</v>
      </c>
      <c r="M573" t="str">
        <f t="shared" si="24"/>
        <v>moderate</v>
      </c>
      <c r="N573">
        <v>0.1343</v>
      </c>
      <c r="O573">
        <v>3</v>
      </c>
      <c r="P573">
        <v>14</v>
      </c>
      <c r="Q573">
        <v>17</v>
      </c>
    </row>
    <row r="574" spans="1:17" x14ac:dyDescent="0.3">
      <c r="A574" s="4">
        <v>573</v>
      </c>
      <c r="B574" s="5">
        <v>40569</v>
      </c>
      <c r="C574" s="8" t="str">
        <f t="shared" si="25"/>
        <v>Wed</v>
      </c>
      <c r="D574" s="4">
        <v>1</v>
      </c>
      <c r="E574" s="4" t="b">
        <v>0</v>
      </c>
      <c r="F574" s="21">
        <v>3</v>
      </c>
      <c r="G574" s="4">
        <v>2</v>
      </c>
      <c r="H5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74" s="4">
        <v>0.24</v>
      </c>
      <c r="J574" s="4" t="str">
        <f t="shared" si="26"/>
        <v>hot</v>
      </c>
      <c r="K574">
        <v>0.2424</v>
      </c>
      <c r="L574">
        <v>0.65</v>
      </c>
      <c r="M574" t="str">
        <f t="shared" si="24"/>
        <v>moderate</v>
      </c>
      <c r="N574">
        <v>0.1343</v>
      </c>
      <c r="O574">
        <v>0</v>
      </c>
      <c r="P574">
        <v>5</v>
      </c>
      <c r="Q574">
        <v>5</v>
      </c>
    </row>
    <row r="575" spans="1:17" x14ac:dyDescent="0.3">
      <c r="A575" s="4">
        <v>574</v>
      </c>
      <c r="B575" s="5">
        <v>40569</v>
      </c>
      <c r="C575" s="8" t="str">
        <f t="shared" si="25"/>
        <v>Wed</v>
      </c>
      <c r="D575" s="4">
        <v>2</v>
      </c>
      <c r="E575" s="4" t="b">
        <v>0</v>
      </c>
      <c r="F575" s="21">
        <v>3</v>
      </c>
      <c r="G575" s="4">
        <v>3</v>
      </c>
      <c r="H57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75" s="4">
        <v>0.22</v>
      </c>
      <c r="J575" s="4" t="str">
        <f t="shared" si="26"/>
        <v>moderate</v>
      </c>
      <c r="K575">
        <v>0.2273</v>
      </c>
      <c r="L575">
        <v>0.69</v>
      </c>
      <c r="M575" t="str">
        <f t="shared" si="24"/>
        <v>moderate</v>
      </c>
      <c r="N575">
        <v>0.19400000000000001</v>
      </c>
      <c r="O575">
        <v>3</v>
      </c>
      <c r="P575">
        <v>7</v>
      </c>
      <c r="Q575">
        <v>10</v>
      </c>
    </row>
    <row r="576" spans="1:17" x14ac:dyDescent="0.3">
      <c r="A576" s="4">
        <v>575</v>
      </c>
      <c r="B576" s="5">
        <v>40569</v>
      </c>
      <c r="C576" s="8" t="str">
        <f t="shared" si="25"/>
        <v>Wed</v>
      </c>
      <c r="D576" s="4">
        <v>5</v>
      </c>
      <c r="E576" s="4" t="b">
        <v>0</v>
      </c>
      <c r="F576" s="21">
        <v>3</v>
      </c>
      <c r="G576" s="4">
        <v>3</v>
      </c>
      <c r="H57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76" s="4">
        <v>0.2</v>
      </c>
      <c r="J576" s="4" t="str">
        <f t="shared" si="26"/>
        <v>moderate</v>
      </c>
      <c r="K576">
        <v>0.18179999999999999</v>
      </c>
      <c r="L576">
        <v>0.86</v>
      </c>
      <c r="M576" t="str">
        <f t="shared" si="24"/>
        <v>high</v>
      </c>
      <c r="N576">
        <v>0.28360000000000002</v>
      </c>
      <c r="O576">
        <v>0</v>
      </c>
      <c r="P576">
        <v>1</v>
      </c>
      <c r="Q576">
        <v>1</v>
      </c>
    </row>
    <row r="577" spans="1:17" x14ac:dyDescent="0.3">
      <c r="A577" s="4">
        <v>576</v>
      </c>
      <c r="B577" s="5">
        <v>40569</v>
      </c>
      <c r="C577" s="8" t="str">
        <f t="shared" si="25"/>
        <v>Wed</v>
      </c>
      <c r="D577" s="4">
        <v>6</v>
      </c>
      <c r="E577" s="4" t="b">
        <v>0</v>
      </c>
      <c r="F577" s="21">
        <v>3</v>
      </c>
      <c r="G577" s="4">
        <v>3</v>
      </c>
      <c r="H57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77" s="4">
        <v>0.2</v>
      </c>
      <c r="J577" s="4" t="str">
        <f t="shared" si="26"/>
        <v>moderate</v>
      </c>
      <c r="K577">
        <v>0.18179999999999999</v>
      </c>
      <c r="L577">
        <v>0.86</v>
      </c>
      <c r="M577" t="str">
        <f t="shared" si="24"/>
        <v>high</v>
      </c>
      <c r="N577">
        <v>0.28360000000000002</v>
      </c>
      <c r="O577">
        <v>0</v>
      </c>
      <c r="P577">
        <v>8</v>
      </c>
      <c r="Q577">
        <v>8</v>
      </c>
    </row>
    <row r="578" spans="1:17" x14ac:dyDescent="0.3">
      <c r="A578" s="4">
        <v>577</v>
      </c>
      <c r="B578" s="5">
        <v>40569</v>
      </c>
      <c r="C578" s="8" t="str">
        <f t="shared" si="25"/>
        <v>Wed</v>
      </c>
      <c r="D578" s="4">
        <v>7</v>
      </c>
      <c r="E578" s="4" t="b">
        <v>0</v>
      </c>
      <c r="F578" s="21">
        <v>3</v>
      </c>
      <c r="G578" s="4">
        <v>3</v>
      </c>
      <c r="H57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78" s="4">
        <v>0.22</v>
      </c>
      <c r="J578" s="4" t="str">
        <f t="shared" si="26"/>
        <v>moderate</v>
      </c>
      <c r="K578">
        <v>0.21210000000000001</v>
      </c>
      <c r="L578">
        <v>0.87</v>
      </c>
      <c r="M578" t="str">
        <f t="shared" ref="M578:M641" si="27">_xlfn.IFS($L578&gt;=0.7,"high",$L578&lt;=0.44,"low",AND($L578&lt;0.7,$L578&gt;0.44),"moderate")</f>
        <v>high</v>
      </c>
      <c r="N578">
        <v>0.29849999999999999</v>
      </c>
      <c r="O578">
        <v>1</v>
      </c>
      <c r="P578">
        <v>29</v>
      </c>
      <c r="Q578">
        <v>30</v>
      </c>
    </row>
    <row r="579" spans="1:17" x14ac:dyDescent="0.3">
      <c r="A579" s="4">
        <v>578</v>
      </c>
      <c r="B579" s="5">
        <v>40569</v>
      </c>
      <c r="C579" s="8" t="str">
        <f t="shared" ref="C579:C642" si="28">TEXT($B579,"ddd")</f>
        <v>Wed</v>
      </c>
      <c r="D579" s="4">
        <v>8</v>
      </c>
      <c r="E579" s="4" t="b">
        <v>0</v>
      </c>
      <c r="F579" s="21">
        <v>3</v>
      </c>
      <c r="G579" s="4">
        <v>3</v>
      </c>
      <c r="H57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79" s="4">
        <v>0.22</v>
      </c>
      <c r="J579" s="4" t="str">
        <f t="shared" ref="J579:J642" si="29">_xlfn.IFS($I579&gt;=0.24,"hot",$I579&lt;=0.16,"cold",AND($I579&lt;0.24,$I579&gt;0.16),"moderate")</f>
        <v>moderate</v>
      </c>
      <c r="K579">
        <v>0.21210000000000001</v>
      </c>
      <c r="L579">
        <v>0.87</v>
      </c>
      <c r="M579" t="str">
        <f t="shared" si="27"/>
        <v>high</v>
      </c>
      <c r="N579">
        <v>0.29849999999999999</v>
      </c>
      <c r="O579">
        <v>3</v>
      </c>
      <c r="P579">
        <v>69</v>
      </c>
      <c r="Q579">
        <v>72</v>
      </c>
    </row>
    <row r="580" spans="1:17" x14ac:dyDescent="0.3">
      <c r="A580" s="4">
        <v>579</v>
      </c>
      <c r="B580" s="5">
        <v>40569</v>
      </c>
      <c r="C580" s="8" t="str">
        <f t="shared" si="28"/>
        <v>Wed</v>
      </c>
      <c r="D580" s="4">
        <v>9</v>
      </c>
      <c r="E580" s="4" t="b">
        <v>0</v>
      </c>
      <c r="F580" s="21">
        <v>3</v>
      </c>
      <c r="G580" s="4">
        <v>3</v>
      </c>
      <c r="H58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0" s="4">
        <v>0.22</v>
      </c>
      <c r="J580" s="4" t="str">
        <f t="shared" si="29"/>
        <v>moderate</v>
      </c>
      <c r="K580">
        <v>0.21210000000000001</v>
      </c>
      <c r="L580">
        <v>0.87</v>
      </c>
      <c r="M580" t="str">
        <f t="shared" si="27"/>
        <v>high</v>
      </c>
      <c r="N580">
        <v>0.29849999999999999</v>
      </c>
      <c r="O580">
        <v>3</v>
      </c>
      <c r="P580">
        <v>55</v>
      </c>
      <c r="Q580">
        <v>58</v>
      </c>
    </row>
    <row r="581" spans="1:17" x14ac:dyDescent="0.3">
      <c r="A581" s="4">
        <v>580</v>
      </c>
      <c r="B581" s="5">
        <v>40569</v>
      </c>
      <c r="C581" s="8" t="str">
        <f t="shared" si="28"/>
        <v>Wed</v>
      </c>
      <c r="D581" s="4">
        <v>10</v>
      </c>
      <c r="E581" s="4" t="b">
        <v>0</v>
      </c>
      <c r="F581" s="21">
        <v>3</v>
      </c>
      <c r="G581" s="4">
        <v>3</v>
      </c>
      <c r="H58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1" s="4">
        <v>0.22</v>
      </c>
      <c r="J581" s="4" t="str">
        <f t="shared" si="29"/>
        <v>moderate</v>
      </c>
      <c r="K581">
        <v>0.21210000000000001</v>
      </c>
      <c r="L581">
        <v>0.93</v>
      </c>
      <c r="M581" t="str">
        <f t="shared" si="27"/>
        <v>high</v>
      </c>
      <c r="N581">
        <v>0.28360000000000002</v>
      </c>
      <c r="O581">
        <v>2</v>
      </c>
      <c r="P581">
        <v>26</v>
      </c>
      <c r="Q581">
        <v>28</v>
      </c>
    </row>
    <row r="582" spans="1:17" x14ac:dyDescent="0.3">
      <c r="A582" s="4">
        <v>581</v>
      </c>
      <c r="B582" s="5">
        <v>40569</v>
      </c>
      <c r="C582" s="8" t="str">
        <f t="shared" si="28"/>
        <v>Wed</v>
      </c>
      <c r="D582" s="4">
        <v>11</v>
      </c>
      <c r="E582" s="4" t="b">
        <v>0</v>
      </c>
      <c r="F582" s="21">
        <v>3</v>
      </c>
      <c r="G582" s="4">
        <v>3</v>
      </c>
      <c r="H58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2" s="4">
        <v>0.22</v>
      </c>
      <c r="J582" s="4" t="str">
        <f t="shared" si="29"/>
        <v>moderate</v>
      </c>
      <c r="K582">
        <v>0.19700000000000001</v>
      </c>
      <c r="L582">
        <v>0.93</v>
      </c>
      <c r="M582" t="str">
        <f t="shared" si="27"/>
        <v>high</v>
      </c>
      <c r="N582">
        <v>0.32840000000000003</v>
      </c>
      <c r="O582">
        <v>6</v>
      </c>
      <c r="P582">
        <v>35</v>
      </c>
      <c r="Q582">
        <v>41</v>
      </c>
    </row>
    <row r="583" spans="1:17" x14ac:dyDescent="0.3">
      <c r="A583" s="4">
        <v>582</v>
      </c>
      <c r="B583" s="5">
        <v>40569</v>
      </c>
      <c r="C583" s="8" t="str">
        <f t="shared" si="28"/>
        <v>Wed</v>
      </c>
      <c r="D583" s="4">
        <v>12</v>
      </c>
      <c r="E583" s="4" t="b">
        <v>0</v>
      </c>
      <c r="F583" s="21">
        <v>3</v>
      </c>
      <c r="G583" s="4">
        <v>3</v>
      </c>
      <c r="H58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3" s="4">
        <v>0.22</v>
      </c>
      <c r="J583" s="4" t="str">
        <f t="shared" si="29"/>
        <v>moderate</v>
      </c>
      <c r="K583">
        <v>0.19700000000000001</v>
      </c>
      <c r="L583">
        <v>0.93</v>
      </c>
      <c r="M583" t="str">
        <f t="shared" si="27"/>
        <v>high</v>
      </c>
      <c r="N583">
        <v>0.32840000000000003</v>
      </c>
      <c r="O583">
        <v>7</v>
      </c>
      <c r="P583">
        <v>41</v>
      </c>
      <c r="Q583">
        <v>48</v>
      </c>
    </row>
    <row r="584" spans="1:17" x14ac:dyDescent="0.3">
      <c r="A584" s="4">
        <v>583</v>
      </c>
      <c r="B584" s="5">
        <v>40569</v>
      </c>
      <c r="C584" s="8" t="str">
        <f t="shared" si="28"/>
        <v>Wed</v>
      </c>
      <c r="D584" s="4">
        <v>13</v>
      </c>
      <c r="E584" s="4" t="b">
        <v>0</v>
      </c>
      <c r="F584" s="21">
        <v>3</v>
      </c>
      <c r="G584" s="4">
        <v>3</v>
      </c>
      <c r="H58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4" s="4">
        <v>0.22</v>
      </c>
      <c r="J584" s="4" t="str">
        <f t="shared" si="29"/>
        <v>moderate</v>
      </c>
      <c r="K584">
        <v>0.19700000000000001</v>
      </c>
      <c r="L584">
        <v>0.93</v>
      </c>
      <c r="M584" t="str">
        <f t="shared" si="27"/>
        <v>high</v>
      </c>
      <c r="N584">
        <v>0.32840000000000003</v>
      </c>
      <c r="O584">
        <v>4</v>
      </c>
      <c r="P584">
        <v>43</v>
      </c>
      <c r="Q584">
        <v>47</v>
      </c>
    </row>
    <row r="585" spans="1:17" x14ac:dyDescent="0.3">
      <c r="A585" s="4">
        <v>584</v>
      </c>
      <c r="B585" s="5">
        <v>40569</v>
      </c>
      <c r="C585" s="8" t="str">
        <f t="shared" si="28"/>
        <v>Wed</v>
      </c>
      <c r="D585" s="4">
        <v>14</v>
      </c>
      <c r="E585" s="4" t="b">
        <v>0</v>
      </c>
      <c r="F585" s="21">
        <v>3</v>
      </c>
      <c r="G585" s="4">
        <v>3</v>
      </c>
      <c r="H58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5" s="4">
        <v>0.22</v>
      </c>
      <c r="J585" s="4" t="str">
        <f t="shared" si="29"/>
        <v>moderate</v>
      </c>
      <c r="K585">
        <v>0.19700000000000001</v>
      </c>
      <c r="L585">
        <v>0.93</v>
      </c>
      <c r="M585" t="str">
        <f t="shared" si="27"/>
        <v>high</v>
      </c>
      <c r="N585">
        <v>0.35820000000000002</v>
      </c>
      <c r="O585">
        <v>0</v>
      </c>
      <c r="P585">
        <v>36</v>
      </c>
      <c r="Q585">
        <v>36</v>
      </c>
    </row>
    <row r="586" spans="1:17" x14ac:dyDescent="0.3">
      <c r="A586" s="4">
        <v>585</v>
      </c>
      <c r="B586" s="5">
        <v>40569</v>
      </c>
      <c r="C586" s="8" t="str">
        <f t="shared" si="28"/>
        <v>Wed</v>
      </c>
      <c r="D586" s="4">
        <v>15</v>
      </c>
      <c r="E586" s="4" t="b">
        <v>0</v>
      </c>
      <c r="F586" s="21">
        <v>3</v>
      </c>
      <c r="G586" s="4">
        <v>3</v>
      </c>
      <c r="H58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6" s="4">
        <v>0.22</v>
      </c>
      <c r="J586" s="4" t="str">
        <f t="shared" si="29"/>
        <v>moderate</v>
      </c>
      <c r="K586">
        <v>0.18179999999999999</v>
      </c>
      <c r="L586">
        <v>0.93</v>
      </c>
      <c r="M586" t="str">
        <f t="shared" si="27"/>
        <v>high</v>
      </c>
      <c r="N586">
        <v>0.4627</v>
      </c>
      <c r="O586">
        <v>1</v>
      </c>
      <c r="P586">
        <v>42</v>
      </c>
      <c r="Q586">
        <v>43</v>
      </c>
    </row>
    <row r="587" spans="1:17" x14ac:dyDescent="0.3">
      <c r="A587" s="4">
        <v>586</v>
      </c>
      <c r="B587" s="5">
        <v>40569</v>
      </c>
      <c r="C587" s="8" t="str">
        <f t="shared" si="28"/>
        <v>Wed</v>
      </c>
      <c r="D587" s="4">
        <v>16</v>
      </c>
      <c r="E587" s="4" t="b">
        <v>0</v>
      </c>
      <c r="F587" s="21">
        <v>3</v>
      </c>
      <c r="G587" s="4">
        <v>4</v>
      </c>
      <c r="H587" s="4" t="str">
        <f>_xlfn.IFS(Table1[[#This Row],[weathersit]]=1,"clear",Table1[[#This Row],[weathersit]]=2,"cloudy/mist",Table1[[#This Row],[weathersit]]=3,"light rain",Table1[[#This Row],[weathersit]]=4,"heavy rain")</f>
        <v>heavy rain</v>
      </c>
      <c r="I587" s="4">
        <v>0.22</v>
      </c>
      <c r="J587" s="4" t="str">
        <f t="shared" si="29"/>
        <v>moderate</v>
      </c>
      <c r="K587">
        <v>0.19700000000000001</v>
      </c>
      <c r="L587">
        <v>0.93</v>
      </c>
      <c r="M587" t="str">
        <f t="shared" si="27"/>
        <v>high</v>
      </c>
      <c r="N587">
        <v>0.32840000000000003</v>
      </c>
      <c r="O587">
        <v>1</v>
      </c>
      <c r="P587">
        <v>35</v>
      </c>
      <c r="Q587">
        <v>36</v>
      </c>
    </row>
    <row r="588" spans="1:17" x14ac:dyDescent="0.3">
      <c r="A588" s="4">
        <v>587</v>
      </c>
      <c r="B588" s="5">
        <v>40569</v>
      </c>
      <c r="C588" s="8" t="str">
        <f t="shared" si="28"/>
        <v>Wed</v>
      </c>
      <c r="D588" s="4">
        <v>17</v>
      </c>
      <c r="E588" s="4" t="b">
        <v>0</v>
      </c>
      <c r="F588" s="21">
        <v>3</v>
      </c>
      <c r="G588" s="4">
        <v>3</v>
      </c>
      <c r="H58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588" s="4">
        <v>0.2</v>
      </c>
      <c r="J588" s="4" t="str">
        <f t="shared" si="29"/>
        <v>moderate</v>
      </c>
      <c r="K588">
        <v>0.18179999999999999</v>
      </c>
      <c r="L588">
        <v>0.93</v>
      </c>
      <c r="M588" t="str">
        <f t="shared" si="27"/>
        <v>high</v>
      </c>
      <c r="N588">
        <v>0.35820000000000002</v>
      </c>
      <c r="O588">
        <v>0</v>
      </c>
      <c r="P588">
        <v>26</v>
      </c>
      <c r="Q588">
        <v>26</v>
      </c>
    </row>
    <row r="589" spans="1:17" x14ac:dyDescent="0.3">
      <c r="A589" s="4">
        <v>588</v>
      </c>
      <c r="B589" s="5">
        <v>40570</v>
      </c>
      <c r="C589" s="8" t="str">
        <f t="shared" si="28"/>
        <v>Thu</v>
      </c>
      <c r="D589" s="4">
        <v>16</v>
      </c>
      <c r="E589" s="4" t="b">
        <v>0</v>
      </c>
      <c r="F589" s="21">
        <v>4</v>
      </c>
      <c r="G589" s="4">
        <v>1</v>
      </c>
      <c r="H589" s="4" t="str">
        <f>_xlfn.IFS(Table1[[#This Row],[weathersit]]=1,"clear",Table1[[#This Row],[weathersit]]=2,"cloudy/mist",Table1[[#This Row],[weathersit]]=3,"light rain",Table1[[#This Row],[weathersit]]=4,"heavy rain")</f>
        <v>clear</v>
      </c>
      <c r="I589" s="4">
        <v>0.22</v>
      </c>
      <c r="J589" s="4" t="str">
        <f t="shared" si="29"/>
        <v>moderate</v>
      </c>
      <c r="K589">
        <v>0.2273</v>
      </c>
      <c r="L589">
        <v>0.55000000000000004</v>
      </c>
      <c r="M589" t="str">
        <f t="shared" si="27"/>
        <v>moderate</v>
      </c>
      <c r="N589">
        <v>0.19400000000000001</v>
      </c>
      <c r="O589">
        <v>1</v>
      </c>
      <c r="P589">
        <v>23</v>
      </c>
      <c r="Q589">
        <v>24</v>
      </c>
    </row>
    <row r="590" spans="1:17" x14ac:dyDescent="0.3">
      <c r="A590" s="4">
        <v>589</v>
      </c>
      <c r="B590" s="5">
        <v>40570</v>
      </c>
      <c r="C590" s="8" t="str">
        <f t="shared" si="28"/>
        <v>Thu</v>
      </c>
      <c r="D590" s="4">
        <v>17</v>
      </c>
      <c r="E590" s="4" t="b">
        <v>0</v>
      </c>
      <c r="F590" s="21">
        <v>4</v>
      </c>
      <c r="G590" s="4">
        <v>1</v>
      </c>
      <c r="H590" s="4" t="str">
        <f>_xlfn.IFS(Table1[[#This Row],[weathersit]]=1,"clear",Table1[[#This Row],[weathersit]]=2,"cloudy/mist",Table1[[#This Row],[weathersit]]=3,"light rain",Table1[[#This Row],[weathersit]]=4,"heavy rain")</f>
        <v>clear</v>
      </c>
      <c r="I590" s="4">
        <v>0.22</v>
      </c>
      <c r="J590" s="4" t="str">
        <f t="shared" si="29"/>
        <v>moderate</v>
      </c>
      <c r="K590">
        <v>0.2424</v>
      </c>
      <c r="L590">
        <v>0.55000000000000004</v>
      </c>
      <c r="M590" t="str">
        <f t="shared" si="27"/>
        <v>moderate</v>
      </c>
      <c r="N590">
        <v>0.1045</v>
      </c>
      <c r="O590">
        <v>2</v>
      </c>
      <c r="P590">
        <v>82</v>
      </c>
      <c r="Q590">
        <v>84</v>
      </c>
    </row>
    <row r="591" spans="1:17" x14ac:dyDescent="0.3">
      <c r="A591" s="4">
        <v>590</v>
      </c>
      <c r="B591" s="5">
        <v>40570</v>
      </c>
      <c r="C591" s="8" t="str">
        <f t="shared" si="28"/>
        <v>Thu</v>
      </c>
      <c r="D591" s="4">
        <v>18</v>
      </c>
      <c r="E591" s="4" t="b">
        <v>0</v>
      </c>
      <c r="F591" s="21">
        <v>4</v>
      </c>
      <c r="G591" s="4">
        <v>1</v>
      </c>
      <c r="H591" s="4" t="str">
        <f>_xlfn.IFS(Table1[[#This Row],[weathersit]]=1,"clear",Table1[[#This Row],[weathersit]]=2,"cloudy/mist",Table1[[#This Row],[weathersit]]=3,"light rain",Table1[[#This Row],[weathersit]]=4,"heavy rain")</f>
        <v>clear</v>
      </c>
      <c r="I591" s="4">
        <v>0.2</v>
      </c>
      <c r="J591" s="4" t="str">
        <f t="shared" si="29"/>
        <v>moderate</v>
      </c>
      <c r="K591">
        <v>0.2273</v>
      </c>
      <c r="L591">
        <v>0.69</v>
      </c>
      <c r="M591" t="str">
        <f t="shared" si="27"/>
        <v>moderate</v>
      </c>
      <c r="N591">
        <v>8.9599999999999999E-2</v>
      </c>
      <c r="O591">
        <v>3</v>
      </c>
      <c r="P591">
        <v>101</v>
      </c>
      <c r="Q591">
        <v>104</v>
      </c>
    </row>
    <row r="592" spans="1:17" x14ac:dyDescent="0.3">
      <c r="A592" s="4">
        <v>591</v>
      </c>
      <c r="B592" s="5">
        <v>40570</v>
      </c>
      <c r="C592" s="8" t="str">
        <f t="shared" si="28"/>
        <v>Thu</v>
      </c>
      <c r="D592" s="4">
        <v>19</v>
      </c>
      <c r="E592" s="4" t="b">
        <v>0</v>
      </c>
      <c r="F592" s="21">
        <v>4</v>
      </c>
      <c r="G592" s="4">
        <v>1</v>
      </c>
      <c r="H592" s="4" t="str">
        <f>_xlfn.IFS(Table1[[#This Row],[weathersit]]=1,"clear",Table1[[#This Row],[weathersit]]=2,"cloudy/mist",Table1[[#This Row],[weathersit]]=3,"light rain",Table1[[#This Row],[weathersit]]=4,"heavy rain")</f>
        <v>clear</v>
      </c>
      <c r="I592" s="4">
        <v>0.2</v>
      </c>
      <c r="J592" s="4" t="str">
        <f t="shared" si="29"/>
        <v>moderate</v>
      </c>
      <c r="K592">
        <v>0.2273</v>
      </c>
      <c r="L592">
        <v>0.69</v>
      </c>
      <c r="M592" t="str">
        <f t="shared" si="27"/>
        <v>moderate</v>
      </c>
      <c r="N592">
        <v>8.9599999999999999E-2</v>
      </c>
      <c r="O592">
        <v>3</v>
      </c>
      <c r="P592">
        <v>76</v>
      </c>
      <c r="Q592">
        <v>79</v>
      </c>
    </row>
    <row r="593" spans="1:17" x14ac:dyDescent="0.3">
      <c r="A593" s="4">
        <v>592</v>
      </c>
      <c r="B593" s="5">
        <v>40570</v>
      </c>
      <c r="C593" s="8" t="str">
        <f t="shared" si="28"/>
        <v>Thu</v>
      </c>
      <c r="D593" s="4">
        <v>20</v>
      </c>
      <c r="E593" s="4" t="b">
        <v>0</v>
      </c>
      <c r="F593" s="21">
        <v>4</v>
      </c>
      <c r="G593" s="4">
        <v>1</v>
      </c>
      <c r="H593" s="4" t="str">
        <f>_xlfn.IFS(Table1[[#This Row],[weathersit]]=1,"clear",Table1[[#This Row],[weathersit]]=2,"cloudy/mist",Table1[[#This Row],[weathersit]]=3,"light rain",Table1[[#This Row],[weathersit]]=4,"heavy rain")</f>
        <v>clear</v>
      </c>
      <c r="I593" s="4">
        <v>0.18</v>
      </c>
      <c r="J593" s="4" t="str">
        <f t="shared" si="29"/>
        <v>moderate</v>
      </c>
      <c r="K593">
        <v>0.21210000000000001</v>
      </c>
      <c r="L593">
        <v>0.74</v>
      </c>
      <c r="M593" t="str">
        <f t="shared" si="27"/>
        <v>high</v>
      </c>
      <c r="N593">
        <v>8.9599999999999999E-2</v>
      </c>
      <c r="O593">
        <v>4</v>
      </c>
      <c r="P593">
        <v>55</v>
      </c>
      <c r="Q593">
        <v>59</v>
      </c>
    </row>
    <row r="594" spans="1:17" x14ac:dyDescent="0.3">
      <c r="A594" s="4">
        <v>593</v>
      </c>
      <c r="B594" s="5">
        <v>40570</v>
      </c>
      <c r="C594" s="8" t="str">
        <f t="shared" si="28"/>
        <v>Thu</v>
      </c>
      <c r="D594" s="4">
        <v>21</v>
      </c>
      <c r="E594" s="4" t="b">
        <v>0</v>
      </c>
      <c r="F594" s="21">
        <v>4</v>
      </c>
      <c r="G594" s="4">
        <v>1</v>
      </c>
      <c r="H594" s="4" t="str">
        <f>_xlfn.IFS(Table1[[#This Row],[weathersit]]=1,"clear",Table1[[#This Row],[weathersit]]=2,"cloudy/mist",Table1[[#This Row],[weathersit]]=3,"light rain",Table1[[#This Row],[weathersit]]=4,"heavy rain")</f>
        <v>clear</v>
      </c>
      <c r="I594" s="4">
        <v>0.18</v>
      </c>
      <c r="J594" s="4" t="str">
        <f t="shared" si="29"/>
        <v>moderate</v>
      </c>
      <c r="K594">
        <v>0.21210000000000001</v>
      </c>
      <c r="L594">
        <v>0.74</v>
      </c>
      <c r="M594" t="str">
        <f t="shared" si="27"/>
        <v>high</v>
      </c>
      <c r="N594">
        <v>8.9599999999999999E-2</v>
      </c>
      <c r="O594">
        <v>2</v>
      </c>
      <c r="P594">
        <v>36</v>
      </c>
      <c r="Q594">
        <v>38</v>
      </c>
    </row>
    <row r="595" spans="1:17" x14ac:dyDescent="0.3">
      <c r="A595" s="4">
        <v>594</v>
      </c>
      <c r="B595" s="5">
        <v>40570</v>
      </c>
      <c r="C595" s="8" t="str">
        <f t="shared" si="28"/>
        <v>Thu</v>
      </c>
      <c r="D595" s="4">
        <v>22</v>
      </c>
      <c r="E595" s="4" t="b">
        <v>0</v>
      </c>
      <c r="F595" s="21">
        <v>4</v>
      </c>
      <c r="G595" s="4">
        <v>1</v>
      </c>
      <c r="H595" s="4" t="str">
        <f>_xlfn.IFS(Table1[[#This Row],[weathersit]]=1,"clear",Table1[[#This Row],[weathersit]]=2,"cloudy/mist",Table1[[#This Row],[weathersit]]=3,"light rain",Table1[[#This Row],[weathersit]]=4,"heavy rain")</f>
        <v>clear</v>
      </c>
      <c r="I595" s="4">
        <v>0.18</v>
      </c>
      <c r="J595" s="4" t="str">
        <f t="shared" si="29"/>
        <v>moderate</v>
      </c>
      <c r="K595">
        <v>0.21210000000000001</v>
      </c>
      <c r="L595">
        <v>0.74</v>
      </c>
      <c r="M595" t="str">
        <f t="shared" si="27"/>
        <v>high</v>
      </c>
      <c r="N595">
        <v>8.9599999999999999E-2</v>
      </c>
      <c r="O595">
        <v>0</v>
      </c>
      <c r="P595">
        <v>27</v>
      </c>
      <c r="Q595">
        <v>27</v>
      </c>
    </row>
    <row r="596" spans="1:17" x14ac:dyDescent="0.3">
      <c r="A596" s="4">
        <v>595</v>
      </c>
      <c r="B596" s="5">
        <v>40570</v>
      </c>
      <c r="C596" s="8" t="str">
        <f t="shared" si="28"/>
        <v>Thu</v>
      </c>
      <c r="D596" s="4">
        <v>23</v>
      </c>
      <c r="E596" s="4" t="b">
        <v>0</v>
      </c>
      <c r="F596" s="21">
        <v>4</v>
      </c>
      <c r="G596" s="4">
        <v>1</v>
      </c>
      <c r="H596" s="4" t="str">
        <f>_xlfn.IFS(Table1[[#This Row],[weathersit]]=1,"clear",Table1[[#This Row],[weathersit]]=2,"cloudy/mist",Table1[[#This Row],[weathersit]]=3,"light rain",Table1[[#This Row],[weathersit]]=4,"heavy rain")</f>
        <v>clear</v>
      </c>
      <c r="I596" s="4">
        <v>0.18</v>
      </c>
      <c r="J596" s="4" t="str">
        <f t="shared" si="29"/>
        <v>moderate</v>
      </c>
      <c r="K596">
        <v>0.19700000000000001</v>
      </c>
      <c r="L596">
        <v>0.8</v>
      </c>
      <c r="M596" t="str">
        <f t="shared" si="27"/>
        <v>high</v>
      </c>
      <c r="N596">
        <v>0.16420000000000001</v>
      </c>
      <c r="O596">
        <v>0</v>
      </c>
      <c r="P596">
        <v>16</v>
      </c>
      <c r="Q596">
        <v>16</v>
      </c>
    </row>
    <row r="597" spans="1:17" x14ac:dyDescent="0.3">
      <c r="A597" s="4">
        <v>596</v>
      </c>
      <c r="B597" s="5">
        <v>40571</v>
      </c>
      <c r="C597" s="8" t="str">
        <f t="shared" si="28"/>
        <v>Fri</v>
      </c>
      <c r="D597" s="4">
        <v>0</v>
      </c>
      <c r="E597" s="4" t="b">
        <v>0</v>
      </c>
      <c r="F597" s="21">
        <v>5</v>
      </c>
      <c r="G597" s="4">
        <v>2</v>
      </c>
      <c r="H59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97" s="4">
        <v>0.2</v>
      </c>
      <c r="J597" s="4" t="str">
        <f t="shared" si="29"/>
        <v>moderate</v>
      </c>
      <c r="K597">
        <v>0.21210000000000001</v>
      </c>
      <c r="L597">
        <v>0.75</v>
      </c>
      <c r="M597" t="str">
        <f t="shared" si="27"/>
        <v>high</v>
      </c>
      <c r="N597">
        <v>0.1343</v>
      </c>
      <c r="O597">
        <v>0</v>
      </c>
      <c r="P597">
        <v>9</v>
      </c>
      <c r="Q597">
        <v>9</v>
      </c>
    </row>
    <row r="598" spans="1:17" x14ac:dyDescent="0.3">
      <c r="A598" s="4">
        <v>597</v>
      </c>
      <c r="B598" s="5">
        <v>40571</v>
      </c>
      <c r="C598" s="8" t="str">
        <f t="shared" si="28"/>
        <v>Fri</v>
      </c>
      <c r="D598" s="4">
        <v>1</v>
      </c>
      <c r="E598" s="4" t="b">
        <v>0</v>
      </c>
      <c r="F598" s="21">
        <v>5</v>
      </c>
      <c r="G598" s="4">
        <v>2</v>
      </c>
      <c r="H59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98" s="4">
        <v>0.2</v>
      </c>
      <c r="J598" s="4" t="str">
        <f t="shared" si="29"/>
        <v>moderate</v>
      </c>
      <c r="K598">
        <v>0.21210000000000001</v>
      </c>
      <c r="L598">
        <v>0.75</v>
      </c>
      <c r="M598" t="str">
        <f t="shared" si="27"/>
        <v>high</v>
      </c>
      <c r="N598">
        <v>0.1343</v>
      </c>
      <c r="O598">
        <v>1</v>
      </c>
      <c r="P598">
        <v>2</v>
      </c>
      <c r="Q598">
        <v>3</v>
      </c>
    </row>
    <row r="599" spans="1:17" x14ac:dyDescent="0.3">
      <c r="A599" s="4">
        <v>598</v>
      </c>
      <c r="B599" s="5">
        <v>40571</v>
      </c>
      <c r="C599" s="8" t="str">
        <f t="shared" si="28"/>
        <v>Fri</v>
      </c>
      <c r="D599" s="4">
        <v>2</v>
      </c>
      <c r="E599" s="4" t="b">
        <v>0</v>
      </c>
      <c r="F599" s="21">
        <v>5</v>
      </c>
      <c r="G599" s="4">
        <v>2</v>
      </c>
      <c r="H59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599" s="4">
        <v>0.2</v>
      </c>
      <c r="J599" s="4" t="str">
        <f t="shared" si="29"/>
        <v>moderate</v>
      </c>
      <c r="K599">
        <v>0.21210000000000001</v>
      </c>
      <c r="L599">
        <v>0.75</v>
      </c>
      <c r="M599" t="str">
        <f t="shared" si="27"/>
        <v>high</v>
      </c>
      <c r="N599">
        <v>0.16420000000000001</v>
      </c>
      <c r="O599">
        <v>0</v>
      </c>
      <c r="P599">
        <v>2</v>
      </c>
      <c r="Q599">
        <v>2</v>
      </c>
    </row>
    <row r="600" spans="1:17" x14ac:dyDescent="0.3">
      <c r="A600" s="4">
        <v>599</v>
      </c>
      <c r="B600" s="5">
        <v>40571</v>
      </c>
      <c r="C600" s="8" t="str">
        <f t="shared" si="28"/>
        <v>Fri</v>
      </c>
      <c r="D600" s="4">
        <v>3</v>
      </c>
      <c r="E600" s="4" t="b">
        <v>0</v>
      </c>
      <c r="F600" s="21">
        <v>5</v>
      </c>
      <c r="G600" s="4">
        <v>2</v>
      </c>
      <c r="H60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00" s="4">
        <v>0.2</v>
      </c>
      <c r="J600" s="4" t="str">
        <f t="shared" si="29"/>
        <v>moderate</v>
      </c>
      <c r="K600">
        <v>0.2273</v>
      </c>
      <c r="L600">
        <v>0.75</v>
      </c>
      <c r="M600" t="str">
        <f t="shared" si="27"/>
        <v>high</v>
      </c>
      <c r="N600">
        <v>0.1045</v>
      </c>
      <c r="O600">
        <v>1</v>
      </c>
      <c r="P600">
        <v>0</v>
      </c>
      <c r="Q600">
        <v>1</v>
      </c>
    </row>
    <row r="601" spans="1:17" x14ac:dyDescent="0.3">
      <c r="A601" s="4">
        <v>600</v>
      </c>
      <c r="B601" s="5">
        <v>40571</v>
      </c>
      <c r="C601" s="8" t="str">
        <f t="shared" si="28"/>
        <v>Fri</v>
      </c>
      <c r="D601" s="4">
        <v>5</v>
      </c>
      <c r="E601" s="4" t="b">
        <v>0</v>
      </c>
      <c r="F601" s="21">
        <v>5</v>
      </c>
      <c r="G601" s="4">
        <v>2</v>
      </c>
      <c r="H60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01" s="4">
        <v>0.18</v>
      </c>
      <c r="J601" s="4" t="str">
        <f t="shared" si="29"/>
        <v>moderate</v>
      </c>
      <c r="K601">
        <v>0.21210000000000001</v>
      </c>
      <c r="L601">
        <v>0.8</v>
      </c>
      <c r="M601" t="str">
        <f t="shared" si="27"/>
        <v>high</v>
      </c>
      <c r="N601">
        <v>0.1045</v>
      </c>
      <c r="O601">
        <v>0</v>
      </c>
      <c r="P601">
        <v>4</v>
      </c>
      <c r="Q601">
        <v>4</v>
      </c>
    </row>
    <row r="602" spans="1:17" x14ac:dyDescent="0.3">
      <c r="A602" s="4">
        <v>601</v>
      </c>
      <c r="B602" s="5">
        <v>40571</v>
      </c>
      <c r="C602" s="8" t="str">
        <f t="shared" si="28"/>
        <v>Fri</v>
      </c>
      <c r="D602" s="4">
        <v>6</v>
      </c>
      <c r="E602" s="4" t="b">
        <v>0</v>
      </c>
      <c r="F602" s="21">
        <v>5</v>
      </c>
      <c r="G602" s="4">
        <v>2</v>
      </c>
      <c r="H60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02" s="4">
        <v>0.18</v>
      </c>
      <c r="J602" s="4" t="str">
        <f t="shared" si="29"/>
        <v>moderate</v>
      </c>
      <c r="K602">
        <v>0.19700000000000001</v>
      </c>
      <c r="L602">
        <v>0.8</v>
      </c>
      <c r="M602" t="str">
        <f t="shared" si="27"/>
        <v>high</v>
      </c>
      <c r="N602">
        <v>0.1343</v>
      </c>
      <c r="O602">
        <v>0</v>
      </c>
      <c r="P602">
        <v>16</v>
      </c>
      <c r="Q602">
        <v>16</v>
      </c>
    </row>
    <row r="603" spans="1:17" x14ac:dyDescent="0.3">
      <c r="A603" s="4">
        <v>602</v>
      </c>
      <c r="B603" s="5">
        <v>40571</v>
      </c>
      <c r="C603" s="8" t="str">
        <f t="shared" si="28"/>
        <v>Fri</v>
      </c>
      <c r="D603" s="4">
        <v>7</v>
      </c>
      <c r="E603" s="4" t="b">
        <v>0</v>
      </c>
      <c r="F603" s="21">
        <v>5</v>
      </c>
      <c r="G603" s="4">
        <v>2</v>
      </c>
      <c r="H60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03" s="4">
        <v>0.16</v>
      </c>
      <c r="J603" s="4" t="str">
        <f t="shared" si="29"/>
        <v>cold</v>
      </c>
      <c r="K603">
        <v>0.19700000000000001</v>
      </c>
      <c r="L603">
        <v>0.86</v>
      </c>
      <c r="M603" t="str">
        <f t="shared" si="27"/>
        <v>high</v>
      </c>
      <c r="N603">
        <v>8.9599999999999999E-2</v>
      </c>
      <c r="O603">
        <v>2</v>
      </c>
      <c r="P603">
        <v>58</v>
      </c>
      <c r="Q603">
        <v>60</v>
      </c>
    </row>
    <row r="604" spans="1:17" x14ac:dyDescent="0.3">
      <c r="A604" s="4">
        <v>603</v>
      </c>
      <c r="B604" s="5">
        <v>40571</v>
      </c>
      <c r="C604" s="8" t="str">
        <f t="shared" si="28"/>
        <v>Fri</v>
      </c>
      <c r="D604" s="4">
        <v>8</v>
      </c>
      <c r="E604" s="4" t="b">
        <v>0</v>
      </c>
      <c r="F604" s="21">
        <v>5</v>
      </c>
      <c r="G604" s="4">
        <v>2</v>
      </c>
      <c r="H60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04" s="4">
        <v>0.16</v>
      </c>
      <c r="J604" s="4" t="str">
        <f t="shared" si="29"/>
        <v>cold</v>
      </c>
      <c r="K604">
        <v>0.19700000000000001</v>
      </c>
      <c r="L604">
        <v>0.86</v>
      </c>
      <c r="M604" t="str">
        <f t="shared" si="27"/>
        <v>high</v>
      </c>
      <c r="N604">
        <v>8.9599999999999999E-2</v>
      </c>
      <c r="O604">
        <v>2</v>
      </c>
      <c r="P604">
        <v>155</v>
      </c>
      <c r="Q604">
        <v>157</v>
      </c>
    </row>
    <row r="605" spans="1:17" x14ac:dyDescent="0.3">
      <c r="A605" s="4">
        <v>604</v>
      </c>
      <c r="B605" s="5">
        <v>40571</v>
      </c>
      <c r="C605" s="8" t="str">
        <f t="shared" si="28"/>
        <v>Fri</v>
      </c>
      <c r="D605" s="4">
        <v>9</v>
      </c>
      <c r="E605" s="4" t="b">
        <v>0</v>
      </c>
      <c r="F605" s="21">
        <v>5</v>
      </c>
      <c r="G605" s="4">
        <v>3</v>
      </c>
      <c r="H60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05" s="4">
        <v>0.18</v>
      </c>
      <c r="J605" s="4" t="str">
        <f t="shared" si="29"/>
        <v>moderate</v>
      </c>
      <c r="K605">
        <v>0.21210000000000001</v>
      </c>
      <c r="L605">
        <v>0.86</v>
      </c>
      <c r="M605" t="str">
        <f t="shared" si="27"/>
        <v>high</v>
      </c>
      <c r="N605">
        <v>8.9599999999999999E-2</v>
      </c>
      <c r="O605">
        <v>6</v>
      </c>
      <c r="P605">
        <v>95</v>
      </c>
      <c r="Q605">
        <v>101</v>
      </c>
    </row>
    <row r="606" spans="1:17" x14ac:dyDescent="0.3">
      <c r="A606" s="4">
        <v>605</v>
      </c>
      <c r="B606" s="5">
        <v>40571</v>
      </c>
      <c r="C606" s="8" t="str">
        <f t="shared" si="28"/>
        <v>Fri</v>
      </c>
      <c r="D606" s="4">
        <v>10</v>
      </c>
      <c r="E606" s="4" t="b">
        <v>0</v>
      </c>
      <c r="F606" s="21">
        <v>5</v>
      </c>
      <c r="G606" s="4">
        <v>3</v>
      </c>
      <c r="H60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06" s="4">
        <v>0.18</v>
      </c>
      <c r="J606" s="4" t="str">
        <f t="shared" si="29"/>
        <v>moderate</v>
      </c>
      <c r="K606">
        <v>0.21210000000000001</v>
      </c>
      <c r="L606">
        <v>0.86</v>
      </c>
      <c r="M606" t="str">
        <f t="shared" si="27"/>
        <v>high</v>
      </c>
      <c r="N606">
        <v>0.1045</v>
      </c>
      <c r="O606">
        <v>0</v>
      </c>
      <c r="P606">
        <v>49</v>
      </c>
      <c r="Q606">
        <v>49</v>
      </c>
    </row>
    <row r="607" spans="1:17" x14ac:dyDescent="0.3">
      <c r="A607" s="4">
        <v>606</v>
      </c>
      <c r="B607" s="5">
        <v>40571</v>
      </c>
      <c r="C607" s="8" t="str">
        <f t="shared" si="28"/>
        <v>Fri</v>
      </c>
      <c r="D607" s="4">
        <v>11</v>
      </c>
      <c r="E607" s="4" t="b">
        <v>0</v>
      </c>
      <c r="F607" s="21">
        <v>5</v>
      </c>
      <c r="G607" s="4">
        <v>3</v>
      </c>
      <c r="H60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07" s="4">
        <v>0.18</v>
      </c>
      <c r="J607" s="4" t="str">
        <f t="shared" si="29"/>
        <v>moderate</v>
      </c>
      <c r="K607">
        <v>0.21210000000000001</v>
      </c>
      <c r="L607">
        <v>0.93</v>
      </c>
      <c r="M607" t="str">
        <f t="shared" si="27"/>
        <v>high</v>
      </c>
      <c r="N607">
        <v>0.1045</v>
      </c>
      <c r="O607">
        <v>0</v>
      </c>
      <c r="P607">
        <v>30</v>
      </c>
      <c r="Q607">
        <v>30</v>
      </c>
    </row>
    <row r="608" spans="1:17" x14ac:dyDescent="0.3">
      <c r="A608" s="4">
        <v>607</v>
      </c>
      <c r="B608" s="5">
        <v>40571</v>
      </c>
      <c r="C608" s="8" t="str">
        <f t="shared" si="28"/>
        <v>Fri</v>
      </c>
      <c r="D608" s="4">
        <v>12</v>
      </c>
      <c r="E608" s="4" t="b">
        <v>0</v>
      </c>
      <c r="F608" s="21">
        <v>5</v>
      </c>
      <c r="G608" s="4">
        <v>3</v>
      </c>
      <c r="H60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08" s="4">
        <v>0.18</v>
      </c>
      <c r="J608" s="4" t="str">
        <f t="shared" si="29"/>
        <v>moderate</v>
      </c>
      <c r="K608">
        <v>0.21210000000000001</v>
      </c>
      <c r="L608">
        <v>0.93</v>
      </c>
      <c r="M608" t="str">
        <f t="shared" si="27"/>
        <v>high</v>
      </c>
      <c r="N608">
        <v>0.1045</v>
      </c>
      <c r="O608">
        <v>1</v>
      </c>
      <c r="P608">
        <v>28</v>
      </c>
      <c r="Q608">
        <v>29</v>
      </c>
    </row>
    <row r="609" spans="1:17" x14ac:dyDescent="0.3">
      <c r="A609" s="4">
        <v>608</v>
      </c>
      <c r="B609" s="5">
        <v>40571</v>
      </c>
      <c r="C609" s="8" t="str">
        <f t="shared" si="28"/>
        <v>Fri</v>
      </c>
      <c r="D609" s="4">
        <v>13</v>
      </c>
      <c r="E609" s="4" t="b">
        <v>0</v>
      </c>
      <c r="F609" s="21">
        <v>5</v>
      </c>
      <c r="G609" s="4">
        <v>3</v>
      </c>
      <c r="H60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09" s="4">
        <v>0.18</v>
      </c>
      <c r="J609" s="4" t="str">
        <f t="shared" si="29"/>
        <v>moderate</v>
      </c>
      <c r="K609">
        <v>0.21210000000000001</v>
      </c>
      <c r="L609">
        <v>0.93</v>
      </c>
      <c r="M609" t="str">
        <f t="shared" si="27"/>
        <v>high</v>
      </c>
      <c r="N609">
        <v>0.1045</v>
      </c>
      <c r="O609">
        <v>0</v>
      </c>
      <c r="P609">
        <v>31</v>
      </c>
      <c r="Q609">
        <v>31</v>
      </c>
    </row>
    <row r="610" spans="1:17" x14ac:dyDescent="0.3">
      <c r="A610" s="4">
        <v>609</v>
      </c>
      <c r="B610" s="5">
        <v>40571</v>
      </c>
      <c r="C610" s="8" t="str">
        <f t="shared" si="28"/>
        <v>Fri</v>
      </c>
      <c r="D610" s="4">
        <v>14</v>
      </c>
      <c r="E610" s="4" t="b">
        <v>0</v>
      </c>
      <c r="F610" s="21">
        <v>5</v>
      </c>
      <c r="G610" s="4">
        <v>3</v>
      </c>
      <c r="H61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10" s="4">
        <v>0.22</v>
      </c>
      <c r="J610" s="4" t="str">
        <f t="shared" si="29"/>
        <v>moderate</v>
      </c>
      <c r="K610">
        <v>0.2727</v>
      </c>
      <c r="L610">
        <v>0.8</v>
      </c>
      <c r="M610" t="str">
        <f t="shared" si="27"/>
        <v>high</v>
      </c>
      <c r="N610">
        <v>0</v>
      </c>
      <c r="O610">
        <v>2</v>
      </c>
      <c r="P610">
        <v>36</v>
      </c>
      <c r="Q610">
        <v>38</v>
      </c>
    </row>
    <row r="611" spans="1:17" x14ac:dyDescent="0.3">
      <c r="A611" s="4">
        <v>610</v>
      </c>
      <c r="B611" s="5">
        <v>40571</v>
      </c>
      <c r="C611" s="8" t="str">
        <f t="shared" si="28"/>
        <v>Fri</v>
      </c>
      <c r="D611" s="4">
        <v>15</v>
      </c>
      <c r="E611" s="4" t="b">
        <v>0</v>
      </c>
      <c r="F611" s="21">
        <v>5</v>
      </c>
      <c r="G611" s="4">
        <v>2</v>
      </c>
      <c r="H61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11" s="4">
        <v>0.2</v>
      </c>
      <c r="J611" s="4" t="str">
        <f t="shared" si="29"/>
        <v>moderate</v>
      </c>
      <c r="K611">
        <v>0.2576</v>
      </c>
      <c r="L611">
        <v>0.86</v>
      </c>
      <c r="M611" t="str">
        <f t="shared" si="27"/>
        <v>high</v>
      </c>
      <c r="N611">
        <v>0</v>
      </c>
      <c r="O611">
        <v>1</v>
      </c>
      <c r="P611">
        <v>40</v>
      </c>
      <c r="Q611">
        <v>41</v>
      </c>
    </row>
    <row r="612" spans="1:17" x14ac:dyDescent="0.3">
      <c r="A612">
        <v>611</v>
      </c>
      <c r="B612" s="6">
        <v>40571</v>
      </c>
      <c r="C612" s="8" t="str">
        <f t="shared" si="28"/>
        <v>Fri</v>
      </c>
      <c r="D612">
        <v>16</v>
      </c>
      <c r="E612" s="7" t="b">
        <v>0</v>
      </c>
      <c r="F612">
        <v>5</v>
      </c>
      <c r="G612">
        <v>1</v>
      </c>
      <c r="H612" s="4" t="str">
        <f>_xlfn.IFS(Table1[[#This Row],[weathersit]]=1,"clear",Table1[[#This Row],[weathersit]]=2,"cloudy/mist",Table1[[#This Row],[weathersit]]=3,"light rain",Table1[[#This Row],[weathersit]]=4,"heavy rain")</f>
        <v>clear</v>
      </c>
      <c r="I612">
        <v>0.22</v>
      </c>
      <c r="J612" s="4" t="str">
        <f t="shared" si="29"/>
        <v>moderate</v>
      </c>
      <c r="K612">
        <v>0.2727</v>
      </c>
      <c r="L612">
        <v>0.8</v>
      </c>
      <c r="M612" t="str">
        <f t="shared" si="27"/>
        <v>high</v>
      </c>
      <c r="N612">
        <v>0</v>
      </c>
      <c r="O612">
        <v>10</v>
      </c>
      <c r="P612">
        <v>70</v>
      </c>
      <c r="Q612">
        <v>80</v>
      </c>
    </row>
    <row r="613" spans="1:17" x14ac:dyDescent="0.3">
      <c r="A613">
        <v>612</v>
      </c>
      <c r="B613" s="6">
        <v>40571</v>
      </c>
      <c r="C613" s="8" t="str">
        <f t="shared" si="28"/>
        <v>Fri</v>
      </c>
      <c r="D613">
        <v>17</v>
      </c>
      <c r="E613" s="7" t="b">
        <v>0</v>
      </c>
      <c r="F613">
        <v>5</v>
      </c>
      <c r="G613">
        <v>1</v>
      </c>
      <c r="H613" s="4" t="str">
        <f>_xlfn.IFS(Table1[[#This Row],[weathersit]]=1,"clear",Table1[[#This Row],[weathersit]]=2,"cloudy/mist",Table1[[#This Row],[weathersit]]=3,"light rain",Table1[[#This Row],[weathersit]]=4,"heavy rain")</f>
        <v>clear</v>
      </c>
      <c r="I613">
        <v>0.24</v>
      </c>
      <c r="J613" s="4" t="str">
        <f t="shared" si="29"/>
        <v>hot</v>
      </c>
      <c r="K613">
        <v>0.2424</v>
      </c>
      <c r="L613">
        <v>0.75</v>
      </c>
      <c r="M613" t="str">
        <f t="shared" si="27"/>
        <v>high</v>
      </c>
      <c r="N613">
        <v>0.1343</v>
      </c>
      <c r="O613">
        <v>2</v>
      </c>
      <c r="P613">
        <v>147</v>
      </c>
      <c r="Q613">
        <v>149</v>
      </c>
    </row>
    <row r="614" spans="1:17" x14ac:dyDescent="0.3">
      <c r="A614">
        <v>613</v>
      </c>
      <c r="B614" s="6">
        <v>40571</v>
      </c>
      <c r="C614" s="8" t="str">
        <f t="shared" si="28"/>
        <v>Fri</v>
      </c>
      <c r="D614">
        <v>18</v>
      </c>
      <c r="E614" s="7" t="b">
        <v>0</v>
      </c>
      <c r="F614">
        <v>5</v>
      </c>
      <c r="G614">
        <v>1</v>
      </c>
      <c r="H614" s="4" t="str">
        <f>_xlfn.IFS(Table1[[#This Row],[weathersit]]=1,"clear",Table1[[#This Row],[weathersit]]=2,"cloudy/mist",Table1[[#This Row],[weathersit]]=3,"light rain",Table1[[#This Row],[weathersit]]=4,"heavy rain")</f>
        <v>clear</v>
      </c>
      <c r="I614">
        <v>0.24</v>
      </c>
      <c r="J614" s="4" t="str">
        <f t="shared" si="29"/>
        <v>hot</v>
      </c>
      <c r="K614">
        <v>0.2273</v>
      </c>
      <c r="L614">
        <v>0.75</v>
      </c>
      <c r="M614" t="str">
        <f t="shared" si="27"/>
        <v>high</v>
      </c>
      <c r="N614">
        <v>0.19400000000000001</v>
      </c>
      <c r="O614">
        <v>2</v>
      </c>
      <c r="P614">
        <v>107</v>
      </c>
      <c r="Q614">
        <v>109</v>
      </c>
    </row>
    <row r="615" spans="1:17" x14ac:dyDescent="0.3">
      <c r="A615">
        <v>614</v>
      </c>
      <c r="B615" s="6">
        <v>40571</v>
      </c>
      <c r="C615" s="8" t="str">
        <f t="shared" si="28"/>
        <v>Fri</v>
      </c>
      <c r="D615">
        <v>19</v>
      </c>
      <c r="E615" s="7" t="b">
        <v>0</v>
      </c>
      <c r="F615">
        <v>5</v>
      </c>
      <c r="G615">
        <v>2</v>
      </c>
      <c r="H61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15">
        <v>0.24</v>
      </c>
      <c r="J615" s="4" t="str">
        <f t="shared" si="29"/>
        <v>hot</v>
      </c>
      <c r="K615">
        <v>0.2424</v>
      </c>
      <c r="L615">
        <v>0.75</v>
      </c>
      <c r="M615" t="str">
        <f t="shared" si="27"/>
        <v>high</v>
      </c>
      <c r="N615">
        <v>0.1343</v>
      </c>
      <c r="O615">
        <v>5</v>
      </c>
      <c r="P615">
        <v>84</v>
      </c>
      <c r="Q615">
        <v>89</v>
      </c>
    </row>
    <row r="616" spans="1:17" x14ac:dyDescent="0.3">
      <c r="A616">
        <v>615</v>
      </c>
      <c r="B616" s="6">
        <v>40571</v>
      </c>
      <c r="C616" s="8" t="str">
        <f t="shared" si="28"/>
        <v>Fri</v>
      </c>
      <c r="D616">
        <v>20</v>
      </c>
      <c r="E616" s="7" t="b">
        <v>0</v>
      </c>
      <c r="F616">
        <v>5</v>
      </c>
      <c r="G616">
        <v>2</v>
      </c>
      <c r="H61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16">
        <v>0.24</v>
      </c>
      <c r="J616" s="4" t="str">
        <f t="shared" si="29"/>
        <v>hot</v>
      </c>
      <c r="K616">
        <v>0.2273</v>
      </c>
      <c r="L616">
        <v>0.7</v>
      </c>
      <c r="M616" t="str">
        <f t="shared" si="27"/>
        <v>high</v>
      </c>
      <c r="N616">
        <v>0.19400000000000001</v>
      </c>
      <c r="O616">
        <v>1</v>
      </c>
      <c r="P616">
        <v>61</v>
      </c>
      <c r="Q616">
        <v>62</v>
      </c>
    </row>
    <row r="617" spans="1:17" x14ac:dyDescent="0.3">
      <c r="A617">
        <v>616</v>
      </c>
      <c r="B617" s="6">
        <v>40571</v>
      </c>
      <c r="C617" s="8" t="str">
        <f t="shared" si="28"/>
        <v>Fri</v>
      </c>
      <c r="D617">
        <v>21</v>
      </c>
      <c r="E617" s="7" t="b">
        <v>0</v>
      </c>
      <c r="F617">
        <v>5</v>
      </c>
      <c r="G617">
        <v>2</v>
      </c>
      <c r="H61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17">
        <v>0.22</v>
      </c>
      <c r="J617" s="4" t="str">
        <f t="shared" si="29"/>
        <v>moderate</v>
      </c>
      <c r="K617">
        <v>0.2273</v>
      </c>
      <c r="L617">
        <v>0.75</v>
      </c>
      <c r="M617" t="str">
        <f t="shared" si="27"/>
        <v>high</v>
      </c>
      <c r="N617">
        <v>0.1343</v>
      </c>
      <c r="O617">
        <v>1</v>
      </c>
      <c r="P617">
        <v>57</v>
      </c>
      <c r="Q617">
        <v>58</v>
      </c>
    </row>
    <row r="618" spans="1:17" x14ac:dyDescent="0.3">
      <c r="A618">
        <v>617</v>
      </c>
      <c r="B618" s="6">
        <v>40571</v>
      </c>
      <c r="C618" s="8" t="str">
        <f t="shared" si="28"/>
        <v>Fri</v>
      </c>
      <c r="D618">
        <v>22</v>
      </c>
      <c r="E618" s="7" t="b">
        <v>0</v>
      </c>
      <c r="F618">
        <v>5</v>
      </c>
      <c r="G618">
        <v>1</v>
      </c>
      <c r="H618" s="4" t="str">
        <f>_xlfn.IFS(Table1[[#This Row],[weathersit]]=1,"clear",Table1[[#This Row],[weathersit]]=2,"cloudy/mist",Table1[[#This Row],[weathersit]]=3,"light rain",Table1[[#This Row],[weathersit]]=4,"heavy rain")</f>
        <v>clear</v>
      </c>
      <c r="I618">
        <v>0.24</v>
      </c>
      <c r="J618" s="4" t="str">
        <f t="shared" si="29"/>
        <v>hot</v>
      </c>
      <c r="K618">
        <v>0.21210000000000001</v>
      </c>
      <c r="L618">
        <v>0.65</v>
      </c>
      <c r="M618" t="str">
        <f t="shared" si="27"/>
        <v>moderate</v>
      </c>
      <c r="N618">
        <v>0.35820000000000002</v>
      </c>
      <c r="O618">
        <v>0</v>
      </c>
      <c r="P618">
        <v>26</v>
      </c>
      <c r="Q618">
        <v>26</v>
      </c>
    </row>
    <row r="619" spans="1:17" x14ac:dyDescent="0.3">
      <c r="A619">
        <v>618</v>
      </c>
      <c r="B619" s="6">
        <v>40571</v>
      </c>
      <c r="C619" s="8" t="str">
        <f t="shared" si="28"/>
        <v>Fri</v>
      </c>
      <c r="D619">
        <v>23</v>
      </c>
      <c r="E619" s="7" t="b">
        <v>0</v>
      </c>
      <c r="F619">
        <v>5</v>
      </c>
      <c r="G619">
        <v>1</v>
      </c>
      <c r="H619" s="4" t="str">
        <f>_xlfn.IFS(Table1[[#This Row],[weathersit]]=1,"clear",Table1[[#This Row],[weathersit]]=2,"cloudy/mist",Table1[[#This Row],[weathersit]]=3,"light rain",Table1[[#This Row],[weathersit]]=4,"heavy rain")</f>
        <v>clear</v>
      </c>
      <c r="I619">
        <v>0.24</v>
      </c>
      <c r="J619" s="4" t="str">
        <f t="shared" si="29"/>
        <v>hot</v>
      </c>
      <c r="K619">
        <v>0.2273</v>
      </c>
      <c r="L619">
        <v>0.6</v>
      </c>
      <c r="M619" t="str">
        <f t="shared" si="27"/>
        <v>moderate</v>
      </c>
      <c r="N619">
        <v>0.22389999999999999</v>
      </c>
      <c r="O619">
        <v>1</v>
      </c>
      <c r="P619">
        <v>22</v>
      </c>
      <c r="Q619">
        <v>23</v>
      </c>
    </row>
    <row r="620" spans="1:17" x14ac:dyDescent="0.3">
      <c r="A620">
        <v>619</v>
      </c>
      <c r="B620" s="6">
        <v>40572</v>
      </c>
      <c r="C620" s="8" t="str">
        <f t="shared" si="28"/>
        <v>Sat</v>
      </c>
      <c r="D620">
        <v>0</v>
      </c>
      <c r="E620" s="7" t="b">
        <v>0</v>
      </c>
      <c r="F620">
        <v>6</v>
      </c>
      <c r="G620">
        <v>1</v>
      </c>
      <c r="H620" s="4" t="str">
        <f>_xlfn.IFS(Table1[[#This Row],[weathersit]]=1,"clear",Table1[[#This Row],[weathersit]]=2,"cloudy/mist",Table1[[#This Row],[weathersit]]=3,"light rain",Table1[[#This Row],[weathersit]]=4,"heavy rain")</f>
        <v>clear</v>
      </c>
      <c r="I620">
        <v>0.22</v>
      </c>
      <c r="J620" s="4" t="str">
        <f t="shared" si="29"/>
        <v>moderate</v>
      </c>
      <c r="K620">
        <v>0.19700000000000001</v>
      </c>
      <c r="L620">
        <v>0.64</v>
      </c>
      <c r="M620" t="str">
        <f t="shared" si="27"/>
        <v>moderate</v>
      </c>
      <c r="N620">
        <v>0.35820000000000002</v>
      </c>
      <c r="O620">
        <v>2</v>
      </c>
      <c r="P620">
        <v>26</v>
      </c>
      <c r="Q620">
        <v>28</v>
      </c>
    </row>
    <row r="621" spans="1:17" x14ac:dyDescent="0.3">
      <c r="A621">
        <v>620</v>
      </c>
      <c r="B621" s="6">
        <v>40572</v>
      </c>
      <c r="C621" s="8" t="str">
        <f t="shared" si="28"/>
        <v>Sat</v>
      </c>
      <c r="D621">
        <v>1</v>
      </c>
      <c r="E621" s="7" t="b">
        <v>0</v>
      </c>
      <c r="F621">
        <v>6</v>
      </c>
      <c r="G621">
        <v>1</v>
      </c>
      <c r="H621" s="4" t="str">
        <f>_xlfn.IFS(Table1[[#This Row],[weathersit]]=1,"clear",Table1[[#This Row],[weathersit]]=2,"cloudy/mist",Table1[[#This Row],[weathersit]]=3,"light rain",Table1[[#This Row],[weathersit]]=4,"heavy rain")</f>
        <v>clear</v>
      </c>
      <c r="I621">
        <v>0.22</v>
      </c>
      <c r="J621" s="4" t="str">
        <f t="shared" si="29"/>
        <v>moderate</v>
      </c>
      <c r="K621">
        <v>0.2273</v>
      </c>
      <c r="L621">
        <v>0.64</v>
      </c>
      <c r="M621" t="str">
        <f t="shared" si="27"/>
        <v>moderate</v>
      </c>
      <c r="N621">
        <v>0.19400000000000001</v>
      </c>
      <c r="O621">
        <v>0</v>
      </c>
      <c r="P621">
        <v>20</v>
      </c>
      <c r="Q621">
        <v>20</v>
      </c>
    </row>
    <row r="622" spans="1:17" x14ac:dyDescent="0.3">
      <c r="A622">
        <v>621</v>
      </c>
      <c r="B622" s="6">
        <v>40572</v>
      </c>
      <c r="C622" s="8" t="str">
        <f t="shared" si="28"/>
        <v>Sat</v>
      </c>
      <c r="D622">
        <v>2</v>
      </c>
      <c r="E622" s="7" t="b">
        <v>0</v>
      </c>
      <c r="F622">
        <v>6</v>
      </c>
      <c r="G622">
        <v>1</v>
      </c>
      <c r="H622" s="4" t="str">
        <f>_xlfn.IFS(Table1[[#This Row],[weathersit]]=1,"clear",Table1[[#This Row],[weathersit]]=2,"cloudy/mist",Table1[[#This Row],[weathersit]]=3,"light rain",Table1[[#This Row],[weathersit]]=4,"heavy rain")</f>
        <v>clear</v>
      </c>
      <c r="I622">
        <v>0.22</v>
      </c>
      <c r="J622" s="4" t="str">
        <f t="shared" si="29"/>
        <v>moderate</v>
      </c>
      <c r="K622">
        <v>0.2273</v>
      </c>
      <c r="L622">
        <v>0.64</v>
      </c>
      <c r="M622" t="str">
        <f t="shared" si="27"/>
        <v>moderate</v>
      </c>
      <c r="N622">
        <v>0.16420000000000001</v>
      </c>
      <c r="O622">
        <v>0</v>
      </c>
      <c r="P622">
        <v>15</v>
      </c>
      <c r="Q622">
        <v>15</v>
      </c>
    </row>
    <row r="623" spans="1:17" x14ac:dyDescent="0.3">
      <c r="A623">
        <v>622</v>
      </c>
      <c r="B623" s="6">
        <v>40572</v>
      </c>
      <c r="C623" s="8" t="str">
        <f t="shared" si="28"/>
        <v>Sat</v>
      </c>
      <c r="D623">
        <v>3</v>
      </c>
      <c r="E623" s="7" t="b">
        <v>0</v>
      </c>
      <c r="F623">
        <v>6</v>
      </c>
      <c r="G623">
        <v>1</v>
      </c>
      <c r="H623" s="4" t="str">
        <f>_xlfn.IFS(Table1[[#This Row],[weathersit]]=1,"clear",Table1[[#This Row],[weathersit]]=2,"cloudy/mist",Table1[[#This Row],[weathersit]]=3,"light rain",Table1[[#This Row],[weathersit]]=4,"heavy rain")</f>
        <v>clear</v>
      </c>
      <c r="I623">
        <v>0.2</v>
      </c>
      <c r="J623" s="4" t="str">
        <f t="shared" si="29"/>
        <v>moderate</v>
      </c>
      <c r="K623">
        <v>0.21210000000000001</v>
      </c>
      <c r="L623">
        <v>0.64</v>
      </c>
      <c r="M623" t="str">
        <f t="shared" si="27"/>
        <v>moderate</v>
      </c>
      <c r="N623">
        <v>0.1343</v>
      </c>
      <c r="O623">
        <v>3</v>
      </c>
      <c r="P623">
        <v>5</v>
      </c>
      <c r="Q623">
        <v>8</v>
      </c>
    </row>
    <row r="624" spans="1:17" x14ac:dyDescent="0.3">
      <c r="A624">
        <v>623</v>
      </c>
      <c r="B624" s="6">
        <v>40572</v>
      </c>
      <c r="C624" s="8" t="str">
        <f t="shared" si="28"/>
        <v>Sat</v>
      </c>
      <c r="D624">
        <v>4</v>
      </c>
      <c r="E624" s="7" t="b">
        <v>0</v>
      </c>
      <c r="F624">
        <v>6</v>
      </c>
      <c r="G624">
        <v>1</v>
      </c>
      <c r="H624" s="4" t="str">
        <f>_xlfn.IFS(Table1[[#This Row],[weathersit]]=1,"clear",Table1[[#This Row],[weathersit]]=2,"cloudy/mist",Table1[[#This Row],[weathersit]]=3,"light rain",Table1[[#This Row],[weathersit]]=4,"heavy rain")</f>
        <v>clear</v>
      </c>
      <c r="I624">
        <v>0.16</v>
      </c>
      <c r="J624" s="4" t="str">
        <f t="shared" si="29"/>
        <v>cold</v>
      </c>
      <c r="K624">
        <v>0.18179999999999999</v>
      </c>
      <c r="L624">
        <v>0.69</v>
      </c>
      <c r="M624" t="str">
        <f t="shared" si="27"/>
        <v>moderate</v>
      </c>
      <c r="N624">
        <v>0.1045</v>
      </c>
      <c r="O624">
        <v>1</v>
      </c>
      <c r="P624">
        <v>2</v>
      </c>
      <c r="Q624">
        <v>3</v>
      </c>
    </row>
    <row r="625" spans="1:17" x14ac:dyDescent="0.3">
      <c r="A625">
        <v>624</v>
      </c>
      <c r="B625" s="6">
        <v>40572</v>
      </c>
      <c r="C625" s="8" t="str">
        <f t="shared" si="28"/>
        <v>Sat</v>
      </c>
      <c r="D625">
        <v>6</v>
      </c>
      <c r="E625" s="7" t="b">
        <v>0</v>
      </c>
      <c r="F625">
        <v>6</v>
      </c>
      <c r="G625">
        <v>1</v>
      </c>
      <c r="H625" s="4" t="str">
        <f>_xlfn.IFS(Table1[[#This Row],[weathersit]]=1,"clear",Table1[[#This Row],[weathersit]]=2,"cloudy/mist",Table1[[#This Row],[weathersit]]=3,"light rain",Table1[[#This Row],[weathersit]]=4,"heavy rain")</f>
        <v>clear</v>
      </c>
      <c r="I625">
        <v>0.16</v>
      </c>
      <c r="J625" s="4" t="str">
        <f t="shared" si="29"/>
        <v>cold</v>
      </c>
      <c r="K625">
        <v>0.18179999999999999</v>
      </c>
      <c r="L625">
        <v>0.64</v>
      </c>
      <c r="M625" t="str">
        <f t="shared" si="27"/>
        <v>moderate</v>
      </c>
      <c r="N625">
        <v>0.1343</v>
      </c>
      <c r="O625">
        <v>0</v>
      </c>
      <c r="P625">
        <v>2</v>
      </c>
      <c r="Q625">
        <v>2</v>
      </c>
    </row>
    <row r="626" spans="1:17" x14ac:dyDescent="0.3">
      <c r="A626">
        <v>625</v>
      </c>
      <c r="B626" s="6">
        <v>40572</v>
      </c>
      <c r="C626" s="8" t="str">
        <f t="shared" si="28"/>
        <v>Sat</v>
      </c>
      <c r="D626">
        <v>7</v>
      </c>
      <c r="E626" s="7" t="b">
        <v>0</v>
      </c>
      <c r="F626">
        <v>6</v>
      </c>
      <c r="G626">
        <v>1</v>
      </c>
      <c r="H626" s="4" t="str">
        <f>_xlfn.IFS(Table1[[#This Row],[weathersit]]=1,"clear",Table1[[#This Row],[weathersit]]=2,"cloudy/mist",Table1[[#This Row],[weathersit]]=3,"light rain",Table1[[#This Row],[weathersit]]=4,"heavy rain")</f>
        <v>clear</v>
      </c>
      <c r="I626">
        <v>0.16</v>
      </c>
      <c r="J626" s="4" t="str">
        <f t="shared" si="29"/>
        <v>cold</v>
      </c>
      <c r="K626">
        <v>0.18179999999999999</v>
      </c>
      <c r="L626">
        <v>0.59</v>
      </c>
      <c r="M626" t="str">
        <f t="shared" si="27"/>
        <v>moderate</v>
      </c>
      <c r="N626">
        <v>0.1045</v>
      </c>
      <c r="O626">
        <v>1</v>
      </c>
      <c r="P626">
        <v>4</v>
      </c>
      <c r="Q626">
        <v>5</v>
      </c>
    </row>
    <row r="627" spans="1:17" x14ac:dyDescent="0.3">
      <c r="A627">
        <v>626</v>
      </c>
      <c r="B627" s="6">
        <v>40572</v>
      </c>
      <c r="C627" s="8" t="str">
        <f t="shared" si="28"/>
        <v>Sat</v>
      </c>
      <c r="D627">
        <v>8</v>
      </c>
      <c r="E627" s="7" t="b">
        <v>0</v>
      </c>
      <c r="F627">
        <v>6</v>
      </c>
      <c r="G627">
        <v>1</v>
      </c>
      <c r="H627" s="4" t="str">
        <f>_xlfn.IFS(Table1[[#This Row],[weathersit]]=1,"clear",Table1[[#This Row],[weathersit]]=2,"cloudy/mist",Table1[[#This Row],[weathersit]]=3,"light rain",Table1[[#This Row],[weathersit]]=4,"heavy rain")</f>
        <v>clear</v>
      </c>
      <c r="I627">
        <v>0.18</v>
      </c>
      <c r="J627" s="4" t="str">
        <f t="shared" si="29"/>
        <v>moderate</v>
      </c>
      <c r="K627">
        <v>0.19700000000000001</v>
      </c>
      <c r="L627">
        <v>0.55000000000000004</v>
      </c>
      <c r="M627" t="str">
        <f t="shared" si="27"/>
        <v>moderate</v>
      </c>
      <c r="N627">
        <v>0.16420000000000001</v>
      </c>
      <c r="O627">
        <v>3</v>
      </c>
      <c r="P627">
        <v>31</v>
      </c>
      <c r="Q627">
        <v>34</v>
      </c>
    </row>
    <row r="628" spans="1:17" x14ac:dyDescent="0.3">
      <c r="A628">
        <v>627</v>
      </c>
      <c r="B628" s="6">
        <v>40572</v>
      </c>
      <c r="C628" s="8" t="str">
        <f t="shared" si="28"/>
        <v>Sat</v>
      </c>
      <c r="D628">
        <v>9</v>
      </c>
      <c r="E628" s="7" t="b">
        <v>0</v>
      </c>
      <c r="F628">
        <v>6</v>
      </c>
      <c r="G628">
        <v>1</v>
      </c>
      <c r="H628" s="4" t="str">
        <f>_xlfn.IFS(Table1[[#This Row],[weathersit]]=1,"clear",Table1[[#This Row],[weathersit]]=2,"cloudy/mist",Table1[[#This Row],[weathersit]]=3,"light rain",Table1[[#This Row],[weathersit]]=4,"heavy rain")</f>
        <v>clear</v>
      </c>
      <c r="I628">
        <v>0.18</v>
      </c>
      <c r="J628" s="4" t="str">
        <f t="shared" si="29"/>
        <v>moderate</v>
      </c>
      <c r="K628">
        <v>0.21210000000000001</v>
      </c>
      <c r="L628">
        <v>0.59</v>
      </c>
      <c r="M628" t="str">
        <f t="shared" si="27"/>
        <v>moderate</v>
      </c>
      <c r="N628">
        <v>8.9599999999999999E-2</v>
      </c>
      <c r="O628">
        <v>0</v>
      </c>
      <c r="P628">
        <v>34</v>
      </c>
      <c r="Q628">
        <v>34</v>
      </c>
    </row>
    <row r="629" spans="1:17" x14ac:dyDescent="0.3">
      <c r="A629">
        <v>628</v>
      </c>
      <c r="B629" s="6">
        <v>40572</v>
      </c>
      <c r="C629" s="8" t="str">
        <f t="shared" si="28"/>
        <v>Sat</v>
      </c>
      <c r="D629">
        <v>10</v>
      </c>
      <c r="E629" s="7" t="b">
        <v>0</v>
      </c>
      <c r="F629">
        <v>6</v>
      </c>
      <c r="G629">
        <v>2</v>
      </c>
      <c r="H62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29">
        <v>0.18</v>
      </c>
      <c r="J629" s="4" t="str">
        <f t="shared" si="29"/>
        <v>moderate</v>
      </c>
      <c r="K629">
        <v>0.21210000000000001</v>
      </c>
      <c r="L629">
        <v>0.64</v>
      </c>
      <c r="M629" t="str">
        <f t="shared" si="27"/>
        <v>moderate</v>
      </c>
      <c r="N629">
        <v>0.1045</v>
      </c>
      <c r="O629">
        <v>4</v>
      </c>
      <c r="P629">
        <v>51</v>
      </c>
      <c r="Q629">
        <v>55</v>
      </c>
    </row>
    <row r="630" spans="1:17" x14ac:dyDescent="0.3">
      <c r="A630">
        <v>629</v>
      </c>
      <c r="B630" s="6">
        <v>40572</v>
      </c>
      <c r="C630" s="8" t="str">
        <f t="shared" si="28"/>
        <v>Sat</v>
      </c>
      <c r="D630">
        <v>11</v>
      </c>
      <c r="E630" s="7" t="b">
        <v>0</v>
      </c>
      <c r="F630">
        <v>6</v>
      </c>
      <c r="G630">
        <v>2</v>
      </c>
      <c r="H63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30">
        <v>0.18</v>
      </c>
      <c r="J630" s="4" t="str">
        <f t="shared" si="29"/>
        <v>moderate</v>
      </c>
      <c r="K630">
        <v>0.19700000000000001</v>
      </c>
      <c r="L630">
        <v>0.64</v>
      </c>
      <c r="M630" t="str">
        <f t="shared" si="27"/>
        <v>moderate</v>
      </c>
      <c r="N630">
        <v>0.1343</v>
      </c>
      <c r="O630">
        <v>4</v>
      </c>
      <c r="P630">
        <v>60</v>
      </c>
      <c r="Q630">
        <v>64</v>
      </c>
    </row>
    <row r="631" spans="1:17" x14ac:dyDescent="0.3">
      <c r="A631">
        <v>630</v>
      </c>
      <c r="B631" s="6">
        <v>40572</v>
      </c>
      <c r="C631" s="8" t="str">
        <f t="shared" si="28"/>
        <v>Sat</v>
      </c>
      <c r="D631">
        <v>12</v>
      </c>
      <c r="E631" s="7" t="b">
        <v>0</v>
      </c>
      <c r="F631">
        <v>6</v>
      </c>
      <c r="G631">
        <v>2</v>
      </c>
      <c r="H63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31">
        <v>0.2</v>
      </c>
      <c r="J631" s="4" t="str">
        <f t="shared" si="29"/>
        <v>moderate</v>
      </c>
      <c r="K631">
        <v>0.19700000000000001</v>
      </c>
      <c r="L631">
        <v>0.59</v>
      </c>
      <c r="M631" t="str">
        <f t="shared" si="27"/>
        <v>moderate</v>
      </c>
      <c r="N631">
        <v>0.19400000000000001</v>
      </c>
      <c r="O631">
        <v>12</v>
      </c>
      <c r="P631">
        <v>66</v>
      </c>
      <c r="Q631">
        <v>78</v>
      </c>
    </row>
    <row r="632" spans="1:17" x14ac:dyDescent="0.3">
      <c r="A632">
        <v>631</v>
      </c>
      <c r="B632" s="6">
        <v>40572</v>
      </c>
      <c r="C632" s="8" t="str">
        <f t="shared" si="28"/>
        <v>Sat</v>
      </c>
      <c r="D632">
        <v>13</v>
      </c>
      <c r="E632" s="7" t="b">
        <v>0</v>
      </c>
      <c r="F632">
        <v>6</v>
      </c>
      <c r="G632">
        <v>2</v>
      </c>
      <c r="H63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32">
        <v>0.22</v>
      </c>
      <c r="J632" s="4" t="str">
        <f t="shared" si="29"/>
        <v>moderate</v>
      </c>
      <c r="K632">
        <v>0.2273</v>
      </c>
      <c r="L632">
        <v>0.55000000000000004</v>
      </c>
      <c r="M632" t="str">
        <f t="shared" si="27"/>
        <v>moderate</v>
      </c>
      <c r="N632">
        <v>0.16420000000000001</v>
      </c>
      <c r="O632">
        <v>9</v>
      </c>
      <c r="P632">
        <v>56</v>
      </c>
      <c r="Q632">
        <v>65</v>
      </c>
    </row>
    <row r="633" spans="1:17" x14ac:dyDescent="0.3">
      <c r="A633">
        <v>632</v>
      </c>
      <c r="B633" s="6">
        <v>40572</v>
      </c>
      <c r="C633" s="8" t="str">
        <f t="shared" si="28"/>
        <v>Sat</v>
      </c>
      <c r="D633">
        <v>14</v>
      </c>
      <c r="E633" s="7" t="b">
        <v>0</v>
      </c>
      <c r="F633">
        <v>6</v>
      </c>
      <c r="G633">
        <v>2</v>
      </c>
      <c r="H63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33">
        <v>0.22</v>
      </c>
      <c r="J633" s="4" t="str">
        <f t="shared" si="29"/>
        <v>moderate</v>
      </c>
      <c r="K633">
        <v>0.2273</v>
      </c>
      <c r="L633">
        <v>0.6</v>
      </c>
      <c r="M633" t="str">
        <f t="shared" si="27"/>
        <v>moderate</v>
      </c>
      <c r="N633">
        <v>0.1343</v>
      </c>
      <c r="O633">
        <v>10</v>
      </c>
      <c r="P633">
        <v>89</v>
      </c>
      <c r="Q633">
        <v>99</v>
      </c>
    </row>
    <row r="634" spans="1:17" x14ac:dyDescent="0.3">
      <c r="A634">
        <v>633</v>
      </c>
      <c r="B634" s="6">
        <v>40572</v>
      </c>
      <c r="C634" s="8" t="str">
        <f t="shared" si="28"/>
        <v>Sat</v>
      </c>
      <c r="D634">
        <v>15</v>
      </c>
      <c r="E634" s="7" t="b">
        <v>0</v>
      </c>
      <c r="F634">
        <v>6</v>
      </c>
      <c r="G634">
        <v>1</v>
      </c>
      <c r="H634" s="4" t="str">
        <f>_xlfn.IFS(Table1[[#This Row],[weathersit]]=1,"clear",Table1[[#This Row],[weathersit]]=2,"cloudy/mist",Table1[[#This Row],[weathersit]]=3,"light rain",Table1[[#This Row],[weathersit]]=4,"heavy rain")</f>
        <v>clear</v>
      </c>
      <c r="I634">
        <v>0.22</v>
      </c>
      <c r="J634" s="4" t="str">
        <f t="shared" si="29"/>
        <v>moderate</v>
      </c>
      <c r="K634">
        <v>0.21210000000000001</v>
      </c>
      <c r="L634">
        <v>0.69</v>
      </c>
      <c r="M634" t="str">
        <f t="shared" si="27"/>
        <v>moderate</v>
      </c>
      <c r="N634">
        <v>0.25369999999999998</v>
      </c>
      <c r="O634">
        <v>22</v>
      </c>
      <c r="P634">
        <v>98</v>
      </c>
      <c r="Q634">
        <v>120</v>
      </c>
    </row>
    <row r="635" spans="1:17" x14ac:dyDescent="0.3">
      <c r="A635">
        <v>634</v>
      </c>
      <c r="B635" s="6">
        <v>40572</v>
      </c>
      <c r="C635" s="8" t="str">
        <f t="shared" si="28"/>
        <v>Sat</v>
      </c>
      <c r="D635">
        <v>16</v>
      </c>
      <c r="E635" s="7" t="b">
        <v>0</v>
      </c>
      <c r="F635">
        <v>6</v>
      </c>
      <c r="G635">
        <v>1</v>
      </c>
      <c r="H635" s="4" t="str">
        <f>_xlfn.IFS(Table1[[#This Row],[weathersit]]=1,"clear",Table1[[#This Row],[weathersit]]=2,"cloudy/mist",Table1[[#This Row],[weathersit]]=3,"light rain",Table1[[#This Row],[weathersit]]=4,"heavy rain")</f>
        <v>clear</v>
      </c>
      <c r="I635">
        <v>0.24</v>
      </c>
      <c r="J635" s="4" t="str">
        <f t="shared" si="29"/>
        <v>hot</v>
      </c>
      <c r="K635">
        <v>0.2424</v>
      </c>
      <c r="L635">
        <v>0.6</v>
      </c>
      <c r="M635" t="str">
        <f t="shared" si="27"/>
        <v>moderate</v>
      </c>
      <c r="N635">
        <v>0.16420000000000001</v>
      </c>
      <c r="O635">
        <v>19</v>
      </c>
      <c r="P635">
        <v>88</v>
      </c>
      <c r="Q635">
        <v>107</v>
      </c>
    </row>
    <row r="636" spans="1:17" x14ac:dyDescent="0.3">
      <c r="A636">
        <v>635</v>
      </c>
      <c r="B636" s="6">
        <v>40572</v>
      </c>
      <c r="C636" s="8" t="str">
        <f t="shared" si="28"/>
        <v>Sat</v>
      </c>
      <c r="D636">
        <v>17</v>
      </c>
      <c r="E636" s="7" t="b">
        <v>0</v>
      </c>
      <c r="F636">
        <v>6</v>
      </c>
      <c r="G636">
        <v>1</v>
      </c>
      <c r="H636" s="4" t="str">
        <f>_xlfn.IFS(Table1[[#This Row],[weathersit]]=1,"clear",Table1[[#This Row],[weathersit]]=2,"cloudy/mist",Table1[[#This Row],[weathersit]]=3,"light rain",Table1[[#This Row],[weathersit]]=4,"heavy rain")</f>
        <v>clear</v>
      </c>
      <c r="I636">
        <v>0.24</v>
      </c>
      <c r="J636" s="4" t="str">
        <f t="shared" si="29"/>
        <v>hot</v>
      </c>
      <c r="K636">
        <v>0.28789999999999999</v>
      </c>
      <c r="L636">
        <v>0.6</v>
      </c>
      <c r="M636" t="str">
        <f t="shared" si="27"/>
        <v>moderate</v>
      </c>
      <c r="N636">
        <v>0</v>
      </c>
      <c r="O636">
        <v>9</v>
      </c>
      <c r="P636">
        <v>82</v>
      </c>
      <c r="Q636">
        <v>91</v>
      </c>
    </row>
    <row r="637" spans="1:17" x14ac:dyDescent="0.3">
      <c r="A637">
        <v>636</v>
      </c>
      <c r="B637" s="6">
        <v>40572</v>
      </c>
      <c r="C637" s="8" t="str">
        <f t="shared" si="28"/>
        <v>Sat</v>
      </c>
      <c r="D637">
        <v>18</v>
      </c>
      <c r="E637" s="7" t="b">
        <v>0</v>
      </c>
      <c r="F637">
        <v>6</v>
      </c>
      <c r="G637">
        <v>1</v>
      </c>
      <c r="H637" s="4" t="str">
        <f>_xlfn.IFS(Table1[[#This Row],[weathersit]]=1,"clear",Table1[[#This Row],[weathersit]]=2,"cloudy/mist",Table1[[#This Row],[weathersit]]=3,"light rain",Table1[[#This Row],[weathersit]]=4,"heavy rain")</f>
        <v>clear</v>
      </c>
      <c r="I637">
        <v>0.22</v>
      </c>
      <c r="J637" s="4" t="str">
        <f t="shared" si="29"/>
        <v>moderate</v>
      </c>
      <c r="K637">
        <v>0.2273</v>
      </c>
      <c r="L637">
        <v>0.69</v>
      </c>
      <c r="M637" t="str">
        <f t="shared" si="27"/>
        <v>moderate</v>
      </c>
      <c r="N637">
        <v>0.1343</v>
      </c>
      <c r="O637">
        <v>9</v>
      </c>
      <c r="P637">
        <v>59</v>
      </c>
      <c r="Q637">
        <v>68</v>
      </c>
    </row>
    <row r="638" spans="1:17" x14ac:dyDescent="0.3">
      <c r="A638">
        <v>637</v>
      </c>
      <c r="B638" s="6">
        <v>40572</v>
      </c>
      <c r="C638" s="8" t="str">
        <f t="shared" si="28"/>
        <v>Sat</v>
      </c>
      <c r="D638">
        <v>19</v>
      </c>
      <c r="E638" s="7" t="b">
        <v>0</v>
      </c>
      <c r="F638">
        <v>6</v>
      </c>
      <c r="G638">
        <v>2</v>
      </c>
      <c r="H63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38">
        <v>0.22</v>
      </c>
      <c r="J638" s="4" t="str">
        <f t="shared" si="29"/>
        <v>moderate</v>
      </c>
      <c r="K638">
        <v>0.21210000000000001</v>
      </c>
      <c r="L638">
        <v>0.69</v>
      </c>
      <c r="M638" t="str">
        <f t="shared" si="27"/>
        <v>moderate</v>
      </c>
      <c r="N638">
        <v>0.25369999999999998</v>
      </c>
      <c r="O638">
        <v>6</v>
      </c>
      <c r="P638">
        <v>52</v>
      </c>
      <c r="Q638">
        <v>58</v>
      </c>
    </row>
    <row r="639" spans="1:17" x14ac:dyDescent="0.3">
      <c r="A639">
        <v>638</v>
      </c>
      <c r="B639" s="6">
        <v>40572</v>
      </c>
      <c r="C639" s="8" t="str">
        <f t="shared" si="28"/>
        <v>Sat</v>
      </c>
      <c r="D639">
        <v>20</v>
      </c>
      <c r="E639" s="7" t="b">
        <v>0</v>
      </c>
      <c r="F639">
        <v>6</v>
      </c>
      <c r="G639">
        <v>1</v>
      </c>
      <c r="H639" s="4" t="str">
        <f>_xlfn.IFS(Table1[[#This Row],[weathersit]]=1,"clear",Table1[[#This Row],[weathersit]]=2,"cloudy/mist",Table1[[#This Row],[weathersit]]=3,"light rain",Table1[[#This Row],[weathersit]]=4,"heavy rain")</f>
        <v>clear</v>
      </c>
      <c r="I639">
        <v>0.18</v>
      </c>
      <c r="J639" s="4" t="str">
        <f t="shared" si="29"/>
        <v>moderate</v>
      </c>
      <c r="K639">
        <v>0.21210000000000001</v>
      </c>
      <c r="L639">
        <v>0.74</v>
      </c>
      <c r="M639" t="str">
        <f t="shared" si="27"/>
        <v>high</v>
      </c>
      <c r="N639">
        <v>8.9599999999999999E-2</v>
      </c>
      <c r="O639">
        <v>1</v>
      </c>
      <c r="P639">
        <v>42</v>
      </c>
      <c r="Q639">
        <v>43</v>
      </c>
    </row>
    <row r="640" spans="1:17" x14ac:dyDescent="0.3">
      <c r="A640">
        <v>639</v>
      </c>
      <c r="B640" s="6">
        <v>40572</v>
      </c>
      <c r="C640" s="8" t="str">
        <f t="shared" si="28"/>
        <v>Sat</v>
      </c>
      <c r="D640">
        <v>21</v>
      </c>
      <c r="E640" s="7" t="b">
        <v>0</v>
      </c>
      <c r="F640">
        <v>6</v>
      </c>
      <c r="G640">
        <v>1</v>
      </c>
      <c r="H640" s="4" t="str">
        <f>_xlfn.IFS(Table1[[#This Row],[weathersit]]=1,"clear",Table1[[#This Row],[weathersit]]=2,"cloudy/mist",Table1[[#This Row],[weathersit]]=3,"light rain",Table1[[#This Row],[weathersit]]=4,"heavy rain")</f>
        <v>clear</v>
      </c>
      <c r="I640">
        <v>0.18</v>
      </c>
      <c r="J640" s="4" t="str">
        <f t="shared" si="29"/>
        <v>moderate</v>
      </c>
      <c r="K640">
        <v>0.21210000000000001</v>
      </c>
      <c r="L640">
        <v>0.74</v>
      </c>
      <c r="M640" t="str">
        <f t="shared" si="27"/>
        <v>high</v>
      </c>
      <c r="N640">
        <v>8.9599999999999999E-2</v>
      </c>
      <c r="O640">
        <v>1</v>
      </c>
      <c r="P640">
        <v>35</v>
      </c>
      <c r="Q640">
        <v>36</v>
      </c>
    </row>
    <row r="641" spans="1:17" x14ac:dyDescent="0.3">
      <c r="A641">
        <v>640</v>
      </c>
      <c r="B641" s="6">
        <v>40572</v>
      </c>
      <c r="C641" s="8" t="str">
        <f t="shared" si="28"/>
        <v>Sat</v>
      </c>
      <c r="D641">
        <v>22</v>
      </c>
      <c r="E641" s="7" t="b">
        <v>0</v>
      </c>
      <c r="F641">
        <v>6</v>
      </c>
      <c r="G641">
        <v>1</v>
      </c>
      <c r="H641" s="4" t="str">
        <f>_xlfn.IFS(Table1[[#This Row],[weathersit]]=1,"clear",Table1[[#This Row],[weathersit]]=2,"cloudy/mist",Table1[[#This Row],[weathersit]]=3,"light rain",Table1[[#This Row],[weathersit]]=4,"heavy rain")</f>
        <v>clear</v>
      </c>
      <c r="I641">
        <v>0.16</v>
      </c>
      <c r="J641" s="4" t="str">
        <f t="shared" si="29"/>
        <v>cold</v>
      </c>
      <c r="K641">
        <v>0.19700000000000001</v>
      </c>
      <c r="L641">
        <v>0.8</v>
      </c>
      <c r="M641" t="str">
        <f t="shared" si="27"/>
        <v>high</v>
      </c>
      <c r="N641">
        <v>8.9599999999999999E-2</v>
      </c>
      <c r="O641">
        <v>4</v>
      </c>
      <c r="P641">
        <v>28</v>
      </c>
      <c r="Q641">
        <v>32</v>
      </c>
    </row>
    <row r="642" spans="1:17" x14ac:dyDescent="0.3">
      <c r="A642">
        <v>641</v>
      </c>
      <c r="B642" s="6">
        <v>40572</v>
      </c>
      <c r="C642" s="8" t="str">
        <f t="shared" si="28"/>
        <v>Sat</v>
      </c>
      <c r="D642">
        <v>23</v>
      </c>
      <c r="E642" s="7" t="b">
        <v>0</v>
      </c>
      <c r="F642">
        <v>6</v>
      </c>
      <c r="G642">
        <v>1</v>
      </c>
      <c r="H642" s="4" t="str">
        <f>_xlfn.IFS(Table1[[#This Row],[weathersit]]=1,"clear",Table1[[#This Row],[weathersit]]=2,"cloudy/mist",Table1[[#This Row],[weathersit]]=3,"light rain",Table1[[#This Row],[weathersit]]=4,"heavy rain")</f>
        <v>clear</v>
      </c>
      <c r="I642">
        <v>0.16</v>
      </c>
      <c r="J642" s="4" t="str">
        <f t="shared" si="29"/>
        <v>cold</v>
      </c>
      <c r="K642">
        <v>0.19700000000000001</v>
      </c>
      <c r="L642">
        <v>0.8</v>
      </c>
      <c r="M642" t="str">
        <f t="shared" ref="M642:M705" si="30">_xlfn.IFS($L642&gt;=0.7,"high",$L642&lt;=0.44,"low",AND($L642&lt;0.7,$L642&gt;0.44),"moderate")</f>
        <v>high</v>
      </c>
      <c r="N642">
        <v>8.9599999999999999E-2</v>
      </c>
      <c r="O642">
        <v>3</v>
      </c>
      <c r="P642">
        <v>30</v>
      </c>
      <c r="Q642">
        <v>33</v>
      </c>
    </row>
    <row r="643" spans="1:17" x14ac:dyDescent="0.3">
      <c r="A643">
        <v>642</v>
      </c>
      <c r="B643" s="6">
        <v>40573</v>
      </c>
      <c r="C643" s="8" t="str">
        <f t="shared" ref="C643:C706" si="31">TEXT($B643,"ddd")</f>
        <v>Sun</v>
      </c>
      <c r="D643">
        <v>0</v>
      </c>
      <c r="E643" s="7" t="b">
        <v>0</v>
      </c>
      <c r="F643">
        <v>0</v>
      </c>
      <c r="G643">
        <v>1</v>
      </c>
      <c r="H643" s="4" t="str">
        <f>_xlfn.IFS(Table1[[#This Row],[weathersit]]=1,"clear",Table1[[#This Row],[weathersit]]=2,"cloudy/mist",Table1[[#This Row],[weathersit]]=3,"light rain",Table1[[#This Row],[weathersit]]=4,"heavy rain")</f>
        <v>clear</v>
      </c>
      <c r="I643">
        <v>0.16</v>
      </c>
      <c r="J643" s="4" t="str">
        <f t="shared" ref="J643:J706" si="32">_xlfn.IFS($I643&gt;=0.24,"hot",$I643&lt;=0.16,"cold",AND($I643&lt;0.24,$I643&gt;0.16),"moderate")</f>
        <v>cold</v>
      </c>
      <c r="K643">
        <v>0.18179999999999999</v>
      </c>
      <c r="L643">
        <v>0.8</v>
      </c>
      <c r="M643" t="str">
        <f t="shared" si="30"/>
        <v>high</v>
      </c>
      <c r="N643">
        <v>0.1045</v>
      </c>
      <c r="O643">
        <v>0</v>
      </c>
      <c r="P643">
        <v>33</v>
      </c>
      <c r="Q643">
        <v>33</v>
      </c>
    </row>
    <row r="644" spans="1:17" x14ac:dyDescent="0.3">
      <c r="A644">
        <v>643</v>
      </c>
      <c r="B644" s="6">
        <v>40573</v>
      </c>
      <c r="C644" s="8" t="str">
        <f t="shared" si="31"/>
        <v>Sun</v>
      </c>
      <c r="D644">
        <v>1</v>
      </c>
      <c r="E644" s="7" t="b">
        <v>0</v>
      </c>
      <c r="F644">
        <v>0</v>
      </c>
      <c r="G644">
        <v>1</v>
      </c>
      <c r="H644" s="4" t="str">
        <f>_xlfn.IFS(Table1[[#This Row],[weathersit]]=1,"clear",Table1[[#This Row],[weathersit]]=2,"cloudy/mist",Table1[[#This Row],[weathersit]]=3,"light rain",Table1[[#This Row],[weathersit]]=4,"heavy rain")</f>
        <v>clear</v>
      </c>
      <c r="I644">
        <v>0.14000000000000001</v>
      </c>
      <c r="J644" s="4" t="str">
        <f t="shared" si="32"/>
        <v>cold</v>
      </c>
      <c r="K644">
        <v>0.21210000000000001</v>
      </c>
      <c r="L644">
        <v>0.8</v>
      </c>
      <c r="M644" t="str">
        <f t="shared" si="30"/>
        <v>high</v>
      </c>
      <c r="N644">
        <v>0</v>
      </c>
      <c r="O644">
        <v>7</v>
      </c>
      <c r="P644">
        <v>22</v>
      </c>
      <c r="Q644">
        <v>29</v>
      </c>
    </row>
    <row r="645" spans="1:17" x14ac:dyDescent="0.3">
      <c r="A645">
        <v>644</v>
      </c>
      <c r="B645" s="6">
        <v>40573</v>
      </c>
      <c r="C645" s="8" t="str">
        <f t="shared" si="31"/>
        <v>Sun</v>
      </c>
      <c r="D645">
        <v>2</v>
      </c>
      <c r="E645" s="7" t="b">
        <v>0</v>
      </c>
      <c r="F645">
        <v>0</v>
      </c>
      <c r="G645">
        <v>1</v>
      </c>
      <c r="H645" s="4" t="str">
        <f>_xlfn.IFS(Table1[[#This Row],[weathersit]]=1,"clear",Table1[[#This Row],[weathersit]]=2,"cloudy/mist",Table1[[#This Row],[weathersit]]=3,"light rain",Table1[[#This Row],[weathersit]]=4,"heavy rain")</f>
        <v>clear</v>
      </c>
      <c r="I645">
        <v>0.16</v>
      </c>
      <c r="J645" s="4" t="str">
        <f t="shared" si="32"/>
        <v>cold</v>
      </c>
      <c r="K645">
        <v>0.2273</v>
      </c>
      <c r="L645">
        <v>0.8</v>
      </c>
      <c r="M645" t="str">
        <f t="shared" si="30"/>
        <v>high</v>
      </c>
      <c r="N645">
        <v>0</v>
      </c>
      <c r="O645">
        <v>1</v>
      </c>
      <c r="P645">
        <v>10</v>
      </c>
      <c r="Q645">
        <v>11</v>
      </c>
    </row>
    <row r="646" spans="1:17" x14ac:dyDescent="0.3">
      <c r="A646">
        <v>645</v>
      </c>
      <c r="B646" s="6">
        <v>40573</v>
      </c>
      <c r="C646" s="8" t="str">
        <f t="shared" si="31"/>
        <v>Sun</v>
      </c>
      <c r="D646">
        <v>3</v>
      </c>
      <c r="E646" s="7" t="b">
        <v>0</v>
      </c>
      <c r="F646">
        <v>0</v>
      </c>
      <c r="G646">
        <v>1</v>
      </c>
      <c r="H646" s="4" t="str">
        <f>_xlfn.IFS(Table1[[#This Row],[weathersit]]=1,"clear",Table1[[#This Row],[weathersit]]=2,"cloudy/mist",Table1[[#This Row],[weathersit]]=3,"light rain",Table1[[#This Row],[weathersit]]=4,"heavy rain")</f>
        <v>clear</v>
      </c>
      <c r="I646">
        <v>0.14000000000000001</v>
      </c>
      <c r="J646" s="4" t="str">
        <f t="shared" si="32"/>
        <v>cold</v>
      </c>
      <c r="K646">
        <v>0.21210000000000001</v>
      </c>
      <c r="L646">
        <v>0.93</v>
      </c>
      <c r="M646" t="str">
        <f t="shared" si="30"/>
        <v>high</v>
      </c>
      <c r="N646">
        <v>0</v>
      </c>
      <c r="O646">
        <v>1</v>
      </c>
      <c r="P646">
        <v>7</v>
      </c>
      <c r="Q646">
        <v>8</v>
      </c>
    </row>
    <row r="647" spans="1:17" x14ac:dyDescent="0.3">
      <c r="A647">
        <v>646</v>
      </c>
      <c r="B647" s="6">
        <v>40573</v>
      </c>
      <c r="C647" s="8" t="str">
        <f t="shared" si="31"/>
        <v>Sun</v>
      </c>
      <c r="D647">
        <v>4</v>
      </c>
      <c r="E647" s="7" t="b">
        <v>0</v>
      </c>
      <c r="F647">
        <v>0</v>
      </c>
      <c r="G647">
        <v>1</v>
      </c>
      <c r="H647" s="4" t="str">
        <f>_xlfn.IFS(Table1[[#This Row],[weathersit]]=1,"clear",Table1[[#This Row],[weathersit]]=2,"cloudy/mist",Table1[[#This Row],[weathersit]]=3,"light rain",Table1[[#This Row],[weathersit]]=4,"heavy rain")</f>
        <v>clear</v>
      </c>
      <c r="I647">
        <v>0.14000000000000001</v>
      </c>
      <c r="J647" s="4" t="str">
        <f t="shared" si="32"/>
        <v>cold</v>
      </c>
      <c r="K647">
        <v>0.21210000000000001</v>
      </c>
      <c r="L647">
        <v>0.93</v>
      </c>
      <c r="M647" t="str">
        <f t="shared" si="30"/>
        <v>high</v>
      </c>
      <c r="N647">
        <v>0</v>
      </c>
      <c r="O647">
        <v>0</v>
      </c>
      <c r="P647">
        <v>1</v>
      </c>
      <c r="Q647">
        <v>1</v>
      </c>
    </row>
    <row r="648" spans="1:17" x14ac:dyDescent="0.3">
      <c r="A648">
        <v>647</v>
      </c>
      <c r="B648" s="6">
        <v>40573</v>
      </c>
      <c r="C648" s="8" t="str">
        <f t="shared" si="31"/>
        <v>Sun</v>
      </c>
      <c r="D648">
        <v>5</v>
      </c>
      <c r="E648" s="7" t="b">
        <v>0</v>
      </c>
      <c r="F648">
        <v>0</v>
      </c>
      <c r="G648">
        <v>1</v>
      </c>
      <c r="H648" s="4" t="str">
        <f>_xlfn.IFS(Table1[[#This Row],[weathersit]]=1,"clear",Table1[[#This Row],[weathersit]]=2,"cloudy/mist",Table1[[#This Row],[weathersit]]=3,"light rain",Table1[[#This Row],[weathersit]]=4,"heavy rain")</f>
        <v>clear</v>
      </c>
      <c r="I648">
        <v>0.14000000000000001</v>
      </c>
      <c r="J648" s="4" t="str">
        <f t="shared" si="32"/>
        <v>cold</v>
      </c>
      <c r="K648">
        <v>0.21210000000000001</v>
      </c>
      <c r="L648">
        <v>0.86</v>
      </c>
      <c r="M648" t="str">
        <f t="shared" si="30"/>
        <v>high</v>
      </c>
      <c r="N648">
        <v>0</v>
      </c>
      <c r="O648">
        <v>0</v>
      </c>
      <c r="P648">
        <v>3</v>
      </c>
      <c r="Q648">
        <v>3</v>
      </c>
    </row>
    <row r="649" spans="1:17" x14ac:dyDescent="0.3">
      <c r="A649">
        <v>648</v>
      </c>
      <c r="B649" s="6">
        <v>40573</v>
      </c>
      <c r="C649" s="8" t="str">
        <f t="shared" si="31"/>
        <v>Sun</v>
      </c>
      <c r="D649">
        <v>7</v>
      </c>
      <c r="E649" s="7" t="b">
        <v>0</v>
      </c>
      <c r="F649">
        <v>0</v>
      </c>
      <c r="G649">
        <v>1</v>
      </c>
      <c r="H649" s="4" t="str">
        <f>_xlfn.IFS(Table1[[#This Row],[weathersit]]=1,"clear",Table1[[#This Row],[weathersit]]=2,"cloudy/mist",Table1[[#This Row],[weathersit]]=3,"light rain",Table1[[#This Row],[weathersit]]=4,"heavy rain")</f>
        <v>clear</v>
      </c>
      <c r="I649">
        <v>0.14000000000000001</v>
      </c>
      <c r="J649" s="4" t="str">
        <f t="shared" si="32"/>
        <v>cold</v>
      </c>
      <c r="K649">
        <v>0.21210000000000001</v>
      </c>
      <c r="L649">
        <v>0.86</v>
      </c>
      <c r="M649" t="str">
        <f t="shared" si="30"/>
        <v>high</v>
      </c>
      <c r="N649">
        <v>0</v>
      </c>
      <c r="O649">
        <v>0</v>
      </c>
      <c r="P649">
        <v>3</v>
      </c>
      <c r="Q649">
        <v>3</v>
      </c>
    </row>
    <row r="650" spans="1:17" x14ac:dyDescent="0.3">
      <c r="A650">
        <v>649</v>
      </c>
      <c r="B650" s="6">
        <v>40573</v>
      </c>
      <c r="C650" s="8" t="str">
        <f t="shared" si="31"/>
        <v>Sun</v>
      </c>
      <c r="D650">
        <v>8</v>
      </c>
      <c r="E650" s="7" t="b">
        <v>0</v>
      </c>
      <c r="F650">
        <v>0</v>
      </c>
      <c r="G650">
        <v>2</v>
      </c>
      <c r="H6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50">
        <v>0.14000000000000001</v>
      </c>
      <c r="J650" s="4" t="str">
        <f t="shared" si="32"/>
        <v>cold</v>
      </c>
      <c r="K650">
        <v>0.21210000000000001</v>
      </c>
      <c r="L650">
        <v>0.86</v>
      </c>
      <c r="M650" t="str">
        <f t="shared" si="30"/>
        <v>high</v>
      </c>
      <c r="N650">
        <v>0</v>
      </c>
      <c r="O650">
        <v>1</v>
      </c>
      <c r="P650">
        <v>11</v>
      </c>
      <c r="Q650">
        <v>12</v>
      </c>
    </row>
    <row r="651" spans="1:17" x14ac:dyDescent="0.3">
      <c r="A651">
        <v>650</v>
      </c>
      <c r="B651" s="6">
        <v>40573</v>
      </c>
      <c r="C651" s="8" t="str">
        <f t="shared" si="31"/>
        <v>Sun</v>
      </c>
      <c r="D651">
        <v>9</v>
      </c>
      <c r="E651" s="7" t="b">
        <v>0</v>
      </c>
      <c r="F651">
        <v>0</v>
      </c>
      <c r="G651">
        <v>2</v>
      </c>
      <c r="H65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51">
        <v>0.16</v>
      </c>
      <c r="J651" s="4" t="str">
        <f t="shared" si="32"/>
        <v>cold</v>
      </c>
      <c r="K651">
        <v>0.2273</v>
      </c>
      <c r="L651">
        <v>0.8</v>
      </c>
      <c r="M651" t="str">
        <f t="shared" si="30"/>
        <v>high</v>
      </c>
      <c r="N651">
        <v>0</v>
      </c>
      <c r="O651">
        <v>4</v>
      </c>
      <c r="P651">
        <v>34</v>
      </c>
      <c r="Q651">
        <v>38</v>
      </c>
    </row>
    <row r="652" spans="1:17" x14ac:dyDescent="0.3">
      <c r="A652">
        <v>651</v>
      </c>
      <c r="B652" s="6">
        <v>40573</v>
      </c>
      <c r="C652" s="8" t="str">
        <f t="shared" si="31"/>
        <v>Sun</v>
      </c>
      <c r="D652">
        <v>10</v>
      </c>
      <c r="E652" s="7" t="b">
        <v>0</v>
      </c>
      <c r="F652">
        <v>0</v>
      </c>
      <c r="G652">
        <v>2</v>
      </c>
      <c r="H65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52">
        <v>0.18</v>
      </c>
      <c r="J652" s="4" t="str">
        <f t="shared" si="32"/>
        <v>moderate</v>
      </c>
      <c r="K652">
        <v>0.2424</v>
      </c>
      <c r="L652">
        <v>0.8</v>
      </c>
      <c r="M652" t="str">
        <f t="shared" si="30"/>
        <v>high</v>
      </c>
      <c r="N652">
        <v>0</v>
      </c>
      <c r="O652">
        <v>7</v>
      </c>
      <c r="P652">
        <v>57</v>
      </c>
      <c r="Q652">
        <v>64</v>
      </c>
    </row>
    <row r="653" spans="1:17" x14ac:dyDescent="0.3">
      <c r="A653">
        <v>652</v>
      </c>
      <c r="B653" s="6">
        <v>40573</v>
      </c>
      <c r="C653" s="8" t="str">
        <f t="shared" si="31"/>
        <v>Sun</v>
      </c>
      <c r="D653">
        <v>11</v>
      </c>
      <c r="E653" s="7" t="b">
        <v>0</v>
      </c>
      <c r="F653">
        <v>0</v>
      </c>
      <c r="G653">
        <v>1</v>
      </c>
      <c r="H653" s="4" t="str">
        <f>_xlfn.IFS(Table1[[#This Row],[weathersit]]=1,"clear",Table1[[#This Row],[weathersit]]=2,"cloudy/mist",Table1[[#This Row],[weathersit]]=3,"light rain",Table1[[#This Row],[weathersit]]=4,"heavy rain")</f>
        <v>clear</v>
      </c>
      <c r="I653">
        <v>0.22</v>
      </c>
      <c r="J653" s="4" t="str">
        <f t="shared" si="32"/>
        <v>moderate</v>
      </c>
      <c r="K653">
        <v>0.2727</v>
      </c>
      <c r="L653">
        <v>0.75</v>
      </c>
      <c r="M653" t="str">
        <f t="shared" si="30"/>
        <v>high</v>
      </c>
      <c r="N653">
        <v>0</v>
      </c>
      <c r="O653">
        <v>9</v>
      </c>
      <c r="P653">
        <v>50</v>
      </c>
      <c r="Q653">
        <v>59</v>
      </c>
    </row>
    <row r="654" spans="1:17" x14ac:dyDescent="0.3">
      <c r="A654">
        <v>653</v>
      </c>
      <c r="B654" s="6">
        <v>40573</v>
      </c>
      <c r="C654" s="8" t="str">
        <f t="shared" si="31"/>
        <v>Sun</v>
      </c>
      <c r="D654">
        <v>12</v>
      </c>
      <c r="E654" s="7" t="b">
        <v>0</v>
      </c>
      <c r="F654">
        <v>0</v>
      </c>
      <c r="G654">
        <v>1</v>
      </c>
      <c r="H654" s="4" t="str">
        <f>_xlfn.IFS(Table1[[#This Row],[weathersit]]=1,"clear",Table1[[#This Row],[weathersit]]=2,"cloudy/mist",Table1[[#This Row],[weathersit]]=3,"light rain",Table1[[#This Row],[weathersit]]=4,"heavy rain")</f>
        <v>clear</v>
      </c>
      <c r="I654">
        <v>0.3</v>
      </c>
      <c r="J654" s="4" t="str">
        <f t="shared" si="32"/>
        <v>hot</v>
      </c>
      <c r="K654">
        <v>0.31819999999999998</v>
      </c>
      <c r="L654">
        <v>0.52</v>
      </c>
      <c r="M654" t="str">
        <f t="shared" si="30"/>
        <v>moderate</v>
      </c>
      <c r="N654">
        <v>0.1045</v>
      </c>
      <c r="O654">
        <v>10</v>
      </c>
      <c r="P654">
        <v>87</v>
      </c>
      <c r="Q654">
        <v>97</v>
      </c>
    </row>
    <row r="655" spans="1:17" x14ac:dyDescent="0.3">
      <c r="A655">
        <v>654</v>
      </c>
      <c r="B655" s="6">
        <v>40573</v>
      </c>
      <c r="C655" s="8" t="str">
        <f t="shared" si="31"/>
        <v>Sun</v>
      </c>
      <c r="D655">
        <v>13</v>
      </c>
      <c r="E655" s="7" t="b">
        <v>0</v>
      </c>
      <c r="F655">
        <v>0</v>
      </c>
      <c r="G655">
        <v>1</v>
      </c>
      <c r="H655" s="4" t="str">
        <f>_xlfn.IFS(Table1[[#This Row],[weathersit]]=1,"clear",Table1[[#This Row],[weathersit]]=2,"cloudy/mist",Table1[[#This Row],[weathersit]]=3,"light rain",Table1[[#This Row],[weathersit]]=4,"heavy rain")</f>
        <v>clear</v>
      </c>
      <c r="I655">
        <v>0.28000000000000003</v>
      </c>
      <c r="J655" s="4" t="str">
        <f t="shared" si="32"/>
        <v>hot</v>
      </c>
      <c r="K655">
        <v>0.28789999999999999</v>
      </c>
      <c r="L655">
        <v>0.61</v>
      </c>
      <c r="M655" t="str">
        <f t="shared" si="30"/>
        <v>moderate</v>
      </c>
      <c r="N655">
        <v>0.1045</v>
      </c>
      <c r="O655">
        <v>13</v>
      </c>
      <c r="P655">
        <v>71</v>
      </c>
      <c r="Q655">
        <v>84</v>
      </c>
    </row>
    <row r="656" spans="1:17" x14ac:dyDescent="0.3">
      <c r="A656">
        <v>655</v>
      </c>
      <c r="B656" s="6">
        <v>40573</v>
      </c>
      <c r="C656" s="8" t="str">
        <f t="shared" si="31"/>
        <v>Sun</v>
      </c>
      <c r="D656">
        <v>14</v>
      </c>
      <c r="E656" s="7" t="b">
        <v>0</v>
      </c>
      <c r="F656">
        <v>0</v>
      </c>
      <c r="G656">
        <v>1</v>
      </c>
      <c r="H656" s="4" t="str">
        <f>_xlfn.IFS(Table1[[#This Row],[weathersit]]=1,"clear",Table1[[#This Row],[weathersit]]=2,"cloudy/mist",Table1[[#This Row],[weathersit]]=3,"light rain",Table1[[#This Row],[weathersit]]=4,"heavy rain")</f>
        <v>clear</v>
      </c>
      <c r="I656">
        <v>0.28000000000000003</v>
      </c>
      <c r="J656" s="4" t="str">
        <f t="shared" si="32"/>
        <v>hot</v>
      </c>
      <c r="K656">
        <v>0.30299999999999999</v>
      </c>
      <c r="L656">
        <v>0.61</v>
      </c>
      <c r="M656" t="str">
        <f t="shared" si="30"/>
        <v>moderate</v>
      </c>
      <c r="N656">
        <v>8.9599999999999999E-2</v>
      </c>
      <c r="O656">
        <v>18</v>
      </c>
      <c r="P656">
        <v>104</v>
      </c>
      <c r="Q656">
        <v>122</v>
      </c>
    </row>
    <row r="657" spans="1:17" x14ac:dyDescent="0.3">
      <c r="A657">
        <v>656</v>
      </c>
      <c r="B657" s="6">
        <v>40573</v>
      </c>
      <c r="C657" s="8" t="str">
        <f t="shared" si="31"/>
        <v>Sun</v>
      </c>
      <c r="D657">
        <v>15</v>
      </c>
      <c r="E657" s="7" t="b">
        <v>0</v>
      </c>
      <c r="F657">
        <v>0</v>
      </c>
      <c r="G657">
        <v>1</v>
      </c>
      <c r="H657" s="4" t="str">
        <f>_xlfn.IFS(Table1[[#This Row],[weathersit]]=1,"clear",Table1[[#This Row],[weathersit]]=2,"cloudy/mist",Table1[[#This Row],[weathersit]]=3,"light rain",Table1[[#This Row],[weathersit]]=4,"heavy rain")</f>
        <v>clear</v>
      </c>
      <c r="I657">
        <v>0.3</v>
      </c>
      <c r="J657" s="4" t="str">
        <f t="shared" si="32"/>
        <v>hot</v>
      </c>
      <c r="K657">
        <v>0.33329999999999999</v>
      </c>
      <c r="L657">
        <v>0.56000000000000005</v>
      </c>
      <c r="M657" t="str">
        <f t="shared" si="30"/>
        <v>moderate</v>
      </c>
      <c r="N657">
        <v>0</v>
      </c>
      <c r="O657">
        <v>14</v>
      </c>
      <c r="P657">
        <v>95</v>
      </c>
      <c r="Q657">
        <v>109</v>
      </c>
    </row>
    <row r="658" spans="1:17" x14ac:dyDescent="0.3">
      <c r="A658">
        <v>657</v>
      </c>
      <c r="B658" s="6">
        <v>40573</v>
      </c>
      <c r="C658" s="8" t="str">
        <f t="shared" si="31"/>
        <v>Sun</v>
      </c>
      <c r="D658">
        <v>16</v>
      </c>
      <c r="E658" s="7" t="b">
        <v>0</v>
      </c>
      <c r="F658">
        <v>0</v>
      </c>
      <c r="G658">
        <v>1</v>
      </c>
      <c r="H658" s="4" t="str">
        <f>_xlfn.IFS(Table1[[#This Row],[weathersit]]=1,"clear",Table1[[#This Row],[weathersit]]=2,"cloudy/mist",Table1[[#This Row],[weathersit]]=3,"light rain",Table1[[#This Row],[weathersit]]=4,"heavy rain")</f>
        <v>clear</v>
      </c>
      <c r="I658">
        <v>0.3</v>
      </c>
      <c r="J658" s="4" t="str">
        <f t="shared" si="32"/>
        <v>hot</v>
      </c>
      <c r="K658">
        <v>0.33329999999999999</v>
      </c>
      <c r="L658">
        <v>0.56000000000000005</v>
      </c>
      <c r="M658" t="str">
        <f t="shared" si="30"/>
        <v>moderate</v>
      </c>
      <c r="N658">
        <v>0</v>
      </c>
      <c r="O658">
        <v>19</v>
      </c>
      <c r="P658">
        <v>104</v>
      </c>
      <c r="Q658">
        <v>123</v>
      </c>
    </row>
    <row r="659" spans="1:17" x14ac:dyDescent="0.3">
      <c r="A659">
        <v>658</v>
      </c>
      <c r="B659" s="6">
        <v>40573</v>
      </c>
      <c r="C659" s="8" t="str">
        <f t="shared" si="31"/>
        <v>Sun</v>
      </c>
      <c r="D659">
        <v>17</v>
      </c>
      <c r="E659" s="7" t="b">
        <v>0</v>
      </c>
      <c r="F659">
        <v>0</v>
      </c>
      <c r="G659">
        <v>1</v>
      </c>
      <c r="H659" s="4" t="str">
        <f>_xlfn.IFS(Table1[[#This Row],[weathersit]]=1,"clear",Table1[[#This Row],[weathersit]]=2,"cloudy/mist",Table1[[#This Row],[weathersit]]=3,"light rain",Table1[[#This Row],[weathersit]]=4,"heavy rain")</f>
        <v>clear</v>
      </c>
      <c r="I659">
        <v>0.3</v>
      </c>
      <c r="J659" s="4" t="str">
        <f t="shared" si="32"/>
        <v>hot</v>
      </c>
      <c r="K659">
        <v>0.28789999999999999</v>
      </c>
      <c r="L659">
        <v>0.56000000000000005</v>
      </c>
      <c r="M659" t="str">
        <f t="shared" si="30"/>
        <v>moderate</v>
      </c>
      <c r="N659">
        <v>0.19400000000000001</v>
      </c>
      <c r="O659">
        <v>6</v>
      </c>
      <c r="P659">
        <v>71</v>
      </c>
      <c r="Q659">
        <v>77</v>
      </c>
    </row>
    <row r="660" spans="1:17" x14ac:dyDescent="0.3">
      <c r="A660">
        <v>659</v>
      </c>
      <c r="B660" s="6">
        <v>40573</v>
      </c>
      <c r="C660" s="8" t="str">
        <f t="shared" si="31"/>
        <v>Sun</v>
      </c>
      <c r="D660">
        <v>18</v>
      </c>
      <c r="E660" s="7" t="b">
        <v>0</v>
      </c>
      <c r="F660">
        <v>0</v>
      </c>
      <c r="G660">
        <v>1</v>
      </c>
      <c r="H660" s="4" t="str">
        <f>_xlfn.IFS(Table1[[#This Row],[weathersit]]=1,"clear",Table1[[#This Row],[weathersit]]=2,"cloudy/mist",Table1[[#This Row],[weathersit]]=3,"light rain",Table1[[#This Row],[weathersit]]=4,"heavy rain")</f>
        <v>clear</v>
      </c>
      <c r="I660">
        <v>0.26</v>
      </c>
      <c r="J660" s="4" t="str">
        <f t="shared" si="32"/>
        <v>hot</v>
      </c>
      <c r="K660">
        <v>0.2576</v>
      </c>
      <c r="L660">
        <v>0.65</v>
      </c>
      <c r="M660" t="str">
        <f t="shared" si="30"/>
        <v>moderate</v>
      </c>
      <c r="N660">
        <v>0.16420000000000001</v>
      </c>
      <c r="O660">
        <v>8</v>
      </c>
      <c r="P660">
        <v>57</v>
      </c>
      <c r="Q660">
        <v>65</v>
      </c>
    </row>
    <row r="661" spans="1:17" x14ac:dyDescent="0.3">
      <c r="A661">
        <v>660</v>
      </c>
      <c r="B661" s="6">
        <v>40573</v>
      </c>
      <c r="C661" s="8" t="str">
        <f t="shared" si="31"/>
        <v>Sun</v>
      </c>
      <c r="D661">
        <v>19</v>
      </c>
      <c r="E661" s="7" t="b">
        <v>0</v>
      </c>
      <c r="F661">
        <v>0</v>
      </c>
      <c r="G661">
        <v>1</v>
      </c>
      <c r="H661" s="4" t="str">
        <f>_xlfn.IFS(Table1[[#This Row],[weathersit]]=1,"clear",Table1[[#This Row],[weathersit]]=2,"cloudy/mist",Table1[[#This Row],[weathersit]]=3,"light rain",Table1[[#This Row],[weathersit]]=4,"heavy rain")</f>
        <v>clear</v>
      </c>
      <c r="I661">
        <v>0.26</v>
      </c>
      <c r="J661" s="4" t="str">
        <f t="shared" si="32"/>
        <v>hot</v>
      </c>
      <c r="K661">
        <v>0.2576</v>
      </c>
      <c r="L661">
        <v>0.65</v>
      </c>
      <c r="M661" t="str">
        <f t="shared" si="30"/>
        <v>moderate</v>
      </c>
      <c r="N661">
        <v>0.19400000000000001</v>
      </c>
      <c r="O661">
        <v>9</v>
      </c>
      <c r="P661">
        <v>46</v>
      </c>
      <c r="Q661">
        <v>55</v>
      </c>
    </row>
    <row r="662" spans="1:17" x14ac:dyDescent="0.3">
      <c r="A662">
        <v>661</v>
      </c>
      <c r="B662" s="6">
        <v>40573</v>
      </c>
      <c r="C662" s="8" t="str">
        <f t="shared" si="31"/>
        <v>Sun</v>
      </c>
      <c r="D662">
        <v>20</v>
      </c>
      <c r="E662" s="7" t="b">
        <v>0</v>
      </c>
      <c r="F662">
        <v>0</v>
      </c>
      <c r="G662">
        <v>2</v>
      </c>
      <c r="H66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62">
        <v>0.26</v>
      </c>
      <c r="J662" s="4" t="str">
        <f t="shared" si="32"/>
        <v>hot</v>
      </c>
      <c r="K662">
        <v>0.2727</v>
      </c>
      <c r="L662">
        <v>0.65</v>
      </c>
      <c r="M662" t="str">
        <f t="shared" si="30"/>
        <v>moderate</v>
      </c>
      <c r="N662">
        <v>0.1045</v>
      </c>
      <c r="O662">
        <v>3</v>
      </c>
      <c r="P662">
        <v>30</v>
      </c>
      <c r="Q662">
        <v>33</v>
      </c>
    </row>
    <row r="663" spans="1:17" x14ac:dyDescent="0.3">
      <c r="A663">
        <v>662</v>
      </c>
      <c r="B663" s="6">
        <v>40573</v>
      </c>
      <c r="C663" s="8" t="str">
        <f t="shared" si="31"/>
        <v>Sun</v>
      </c>
      <c r="D663">
        <v>21</v>
      </c>
      <c r="E663" s="7" t="b">
        <v>0</v>
      </c>
      <c r="F663">
        <v>0</v>
      </c>
      <c r="G663">
        <v>2</v>
      </c>
      <c r="H66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63">
        <v>0.24</v>
      </c>
      <c r="J663" s="4" t="str">
        <f t="shared" si="32"/>
        <v>hot</v>
      </c>
      <c r="K663">
        <v>0.2424</v>
      </c>
      <c r="L663">
        <v>0.7</v>
      </c>
      <c r="M663" t="str">
        <f t="shared" si="30"/>
        <v>high</v>
      </c>
      <c r="N663">
        <v>0.16420000000000001</v>
      </c>
      <c r="O663">
        <v>3</v>
      </c>
      <c r="P663">
        <v>25</v>
      </c>
      <c r="Q663">
        <v>28</v>
      </c>
    </row>
    <row r="664" spans="1:17" x14ac:dyDescent="0.3">
      <c r="A664">
        <v>663</v>
      </c>
      <c r="B664" s="6">
        <v>40573</v>
      </c>
      <c r="C664" s="8" t="str">
        <f t="shared" si="31"/>
        <v>Sun</v>
      </c>
      <c r="D664">
        <v>22</v>
      </c>
      <c r="E664" s="7" t="b">
        <v>0</v>
      </c>
      <c r="F664">
        <v>0</v>
      </c>
      <c r="G664">
        <v>2</v>
      </c>
      <c r="H66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64">
        <v>0.24</v>
      </c>
      <c r="J664" s="4" t="str">
        <f t="shared" si="32"/>
        <v>hot</v>
      </c>
      <c r="K664">
        <v>0.2273</v>
      </c>
      <c r="L664">
        <v>0.7</v>
      </c>
      <c r="M664" t="str">
        <f t="shared" si="30"/>
        <v>high</v>
      </c>
      <c r="N664">
        <v>0.19400000000000001</v>
      </c>
      <c r="O664">
        <v>2</v>
      </c>
      <c r="P664">
        <v>19</v>
      </c>
      <c r="Q664">
        <v>21</v>
      </c>
    </row>
    <row r="665" spans="1:17" x14ac:dyDescent="0.3">
      <c r="A665">
        <v>664</v>
      </c>
      <c r="B665" s="6">
        <v>40573</v>
      </c>
      <c r="C665" s="8" t="str">
        <f t="shared" si="31"/>
        <v>Sun</v>
      </c>
      <c r="D665">
        <v>23</v>
      </c>
      <c r="E665" s="7" t="b">
        <v>0</v>
      </c>
      <c r="F665">
        <v>0</v>
      </c>
      <c r="G665">
        <v>2</v>
      </c>
      <c r="H66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65">
        <v>0.24</v>
      </c>
      <c r="J665" s="4" t="str">
        <f t="shared" si="32"/>
        <v>hot</v>
      </c>
      <c r="K665">
        <v>0.21210000000000001</v>
      </c>
      <c r="L665">
        <v>0.65</v>
      </c>
      <c r="M665" t="str">
        <f t="shared" si="30"/>
        <v>moderate</v>
      </c>
      <c r="N665">
        <v>0.28360000000000002</v>
      </c>
      <c r="O665">
        <v>5</v>
      </c>
      <c r="P665">
        <v>16</v>
      </c>
      <c r="Q665">
        <v>21</v>
      </c>
    </row>
    <row r="666" spans="1:17" x14ac:dyDescent="0.3">
      <c r="A666">
        <v>665</v>
      </c>
      <c r="B666" s="6">
        <v>40574</v>
      </c>
      <c r="C666" s="8" t="str">
        <f t="shared" si="31"/>
        <v>Mon</v>
      </c>
      <c r="D666">
        <v>0</v>
      </c>
      <c r="E666" s="7" t="b">
        <v>0</v>
      </c>
      <c r="F666">
        <v>1</v>
      </c>
      <c r="G666">
        <v>2</v>
      </c>
      <c r="H66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66">
        <v>0.24</v>
      </c>
      <c r="J666" s="4" t="str">
        <f t="shared" si="32"/>
        <v>hot</v>
      </c>
      <c r="K666">
        <v>0.2273</v>
      </c>
      <c r="L666">
        <v>0.65</v>
      </c>
      <c r="M666" t="str">
        <f t="shared" si="30"/>
        <v>moderate</v>
      </c>
      <c r="N666">
        <v>0.22389999999999999</v>
      </c>
      <c r="O666">
        <v>1</v>
      </c>
      <c r="P666">
        <v>6</v>
      </c>
      <c r="Q666">
        <v>7</v>
      </c>
    </row>
    <row r="667" spans="1:17" x14ac:dyDescent="0.3">
      <c r="A667">
        <v>666</v>
      </c>
      <c r="B667" s="6">
        <v>40574</v>
      </c>
      <c r="C667" s="8" t="str">
        <f t="shared" si="31"/>
        <v>Mon</v>
      </c>
      <c r="D667">
        <v>1</v>
      </c>
      <c r="E667" s="7" t="b">
        <v>0</v>
      </c>
      <c r="F667">
        <v>1</v>
      </c>
      <c r="G667">
        <v>1</v>
      </c>
      <c r="H667" s="4" t="str">
        <f>_xlfn.IFS(Table1[[#This Row],[weathersit]]=1,"clear",Table1[[#This Row],[weathersit]]=2,"cloudy/mist",Table1[[#This Row],[weathersit]]=3,"light rain",Table1[[#This Row],[weathersit]]=4,"heavy rain")</f>
        <v>clear</v>
      </c>
      <c r="I667">
        <v>0.22</v>
      </c>
      <c r="J667" s="4" t="str">
        <f t="shared" si="32"/>
        <v>moderate</v>
      </c>
      <c r="K667">
        <v>0.21210000000000001</v>
      </c>
      <c r="L667">
        <v>0.64</v>
      </c>
      <c r="M667" t="str">
        <f t="shared" si="30"/>
        <v>moderate</v>
      </c>
      <c r="N667">
        <v>0.25369999999999998</v>
      </c>
      <c r="O667">
        <v>2</v>
      </c>
      <c r="P667">
        <v>5</v>
      </c>
      <c r="Q667">
        <v>7</v>
      </c>
    </row>
    <row r="668" spans="1:17" x14ac:dyDescent="0.3">
      <c r="A668">
        <v>667</v>
      </c>
      <c r="B668" s="6">
        <v>40574</v>
      </c>
      <c r="C668" s="8" t="str">
        <f t="shared" si="31"/>
        <v>Mon</v>
      </c>
      <c r="D668">
        <v>2</v>
      </c>
      <c r="E668" s="7" t="b">
        <v>0</v>
      </c>
      <c r="F668">
        <v>1</v>
      </c>
      <c r="G668">
        <v>1</v>
      </c>
      <c r="H668" s="4" t="str">
        <f>_xlfn.IFS(Table1[[#This Row],[weathersit]]=1,"clear",Table1[[#This Row],[weathersit]]=2,"cloudy/mist",Table1[[#This Row],[weathersit]]=3,"light rain",Table1[[#This Row],[weathersit]]=4,"heavy rain")</f>
        <v>clear</v>
      </c>
      <c r="I668">
        <v>0.22</v>
      </c>
      <c r="J668" s="4" t="str">
        <f t="shared" si="32"/>
        <v>moderate</v>
      </c>
      <c r="K668">
        <v>0.2273</v>
      </c>
      <c r="L668">
        <v>0.64</v>
      </c>
      <c r="M668" t="str">
        <f t="shared" si="30"/>
        <v>moderate</v>
      </c>
      <c r="N668">
        <v>0.19400000000000001</v>
      </c>
      <c r="O668">
        <v>0</v>
      </c>
      <c r="P668">
        <v>1</v>
      </c>
      <c r="Q668">
        <v>1</v>
      </c>
    </row>
    <row r="669" spans="1:17" x14ac:dyDescent="0.3">
      <c r="A669">
        <v>668</v>
      </c>
      <c r="B669" s="6">
        <v>40574</v>
      </c>
      <c r="C669" s="8" t="str">
        <f t="shared" si="31"/>
        <v>Mon</v>
      </c>
      <c r="D669">
        <v>3</v>
      </c>
      <c r="E669" s="7" t="b">
        <v>0</v>
      </c>
      <c r="F669">
        <v>1</v>
      </c>
      <c r="G669">
        <v>1</v>
      </c>
      <c r="H669" s="4" t="str">
        <f>_xlfn.IFS(Table1[[#This Row],[weathersit]]=1,"clear",Table1[[#This Row],[weathersit]]=2,"cloudy/mist",Table1[[#This Row],[weathersit]]=3,"light rain",Table1[[#This Row],[weathersit]]=4,"heavy rain")</f>
        <v>clear</v>
      </c>
      <c r="I669">
        <v>0.22</v>
      </c>
      <c r="J669" s="4" t="str">
        <f t="shared" si="32"/>
        <v>moderate</v>
      </c>
      <c r="K669">
        <v>0.2273</v>
      </c>
      <c r="L669">
        <v>0.64</v>
      </c>
      <c r="M669" t="str">
        <f t="shared" si="30"/>
        <v>moderate</v>
      </c>
      <c r="N669">
        <v>0.19400000000000001</v>
      </c>
      <c r="O669">
        <v>0</v>
      </c>
      <c r="P669">
        <v>2</v>
      </c>
      <c r="Q669">
        <v>2</v>
      </c>
    </row>
    <row r="670" spans="1:17" x14ac:dyDescent="0.3">
      <c r="A670">
        <v>669</v>
      </c>
      <c r="B670" s="6">
        <v>40574</v>
      </c>
      <c r="C670" s="8" t="str">
        <f t="shared" si="31"/>
        <v>Mon</v>
      </c>
      <c r="D670">
        <v>4</v>
      </c>
      <c r="E670" s="7" t="b">
        <v>0</v>
      </c>
      <c r="F670">
        <v>1</v>
      </c>
      <c r="G670">
        <v>1</v>
      </c>
      <c r="H670" s="4" t="str">
        <f>_xlfn.IFS(Table1[[#This Row],[weathersit]]=1,"clear",Table1[[#This Row],[weathersit]]=2,"cloudy/mist",Table1[[#This Row],[weathersit]]=3,"light rain",Table1[[#This Row],[weathersit]]=4,"heavy rain")</f>
        <v>clear</v>
      </c>
      <c r="I670">
        <v>0.2</v>
      </c>
      <c r="J670" s="4" t="str">
        <f t="shared" si="32"/>
        <v>moderate</v>
      </c>
      <c r="K670">
        <v>0.19700000000000001</v>
      </c>
      <c r="L670">
        <v>0.59</v>
      </c>
      <c r="M670" t="str">
        <f t="shared" si="30"/>
        <v>moderate</v>
      </c>
      <c r="N670">
        <v>0.22389999999999999</v>
      </c>
      <c r="O670">
        <v>0</v>
      </c>
      <c r="P670">
        <v>2</v>
      </c>
      <c r="Q670">
        <v>2</v>
      </c>
    </row>
    <row r="671" spans="1:17" x14ac:dyDescent="0.3">
      <c r="A671">
        <v>670</v>
      </c>
      <c r="B671" s="6">
        <v>40574</v>
      </c>
      <c r="C671" s="8" t="str">
        <f t="shared" si="31"/>
        <v>Mon</v>
      </c>
      <c r="D671">
        <v>5</v>
      </c>
      <c r="E671" s="7" t="b">
        <v>0</v>
      </c>
      <c r="F671">
        <v>1</v>
      </c>
      <c r="G671">
        <v>1</v>
      </c>
      <c r="H671" s="4" t="str">
        <f>_xlfn.IFS(Table1[[#This Row],[weathersit]]=1,"clear",Table1[[#This Row],[weathersit]]=2,"cloudy/mist",Table1[[#This Row],[weathersit]]=3,"light rain",Table1[[#This Row],[weathersit]]=4,"heavy rain")</f>
        <v>clear</v>
      </c>
      <c r="I671">
        <v>0.18</v>
      </c>
      <c r="J671" s="4" t="str">
        <f t="shared" si="32"/>
        <v>moderate</v>
      </c>
      <c r="K671">
        <v>0.16669999999999999</v>
      </c>
      <c r="L671">
        <v>0.64</v>
      </c>
      <c r="M671" t="str">
        <f t="shared" si="30"/>
        <v>moderate</v>
      </c>
      <c r="N671">
        <v>0.28360000000000002</v>
      </c>
      <c r="O671">
        <v>0</v>
      </c>
      <c r="P671">
        <v>8</v>
      </c>
      <c r="Q671">
        <v>8</v>
      </c>
    </row>
    <row r="672" spans="1:17" x14ac:dyDescent="0.3">
      <c r="A672">
        <v>671</v>
      </c>
      <c r="B672" s="6">
        <v>40574</v>
      </c>
      <c r="C672" s="8" t="str">
        <f t="shared" si="31"/>
        <v>Mon</v>
      </c>
      <c r="D672">
        <v>6</v>
      </c>
      <c r="E672" s="7" t="b">
        <v>0</v>
      </c>
      <c r="F672">
        <v>1</v>
      </c>
      <c r="G672">
        <v>1</v>
      </c>
      <c r="H672" s="4" t="str">
        <f>_xlfn.IFS(Table1[[#This Row],[weathersit]]=1,"clear",Table1[[#This Row],[weathersit]]=2,"cloudy/mist",Table1[[#This Row],[weathersit]]=3,"light rain",Table1[[#This Row],[weathersit]]=4,"heavy rain")</f>
        <v>clear</v>
      </c>
      <c r="I672">
        <v>0.16</v>
      </c>
      <c r="J672" s="4" t="str">
        <f t="shared" si="32"/>
        <v>cold</v>
      </c>
      <c r="K672">
        <v>0.13639999999999999</v>
      </c>
      <c r="L672">
        <v>0.69</v>
      </c>
      <c r="M672" t="str">
        <f t="shared" si="30"/>
        <v>moderate</v>
      </c>
      <c r="N672">
        <v>0.32840000000000003</v>
      </c>
      <c r="O672">
        <v>0</v>
      </c>
      <c r="P672">
        <v>37</v>
      </c>
      <c r="Q672">
        <v>37</v>
      </c>
    </row>
    <row r="673" spans="1:17" x14ac:dyDescent="0.3">
      <c r="A673">
        <v>672</v>
      </c>
      <c r="B673" s="6">
        <v>40574</v>
      </c>
      <c r="C673" s="8" t="str">
        <f t="shared" si="31"/>
        <v>Mon</v>
      </c>
      <c r="D673">
        <v>7</v>
      </c>
      <c r="E673" s="7" t="b">
        <v>0</v>
      </c>
      <c r="F673">
        <v>1</v>
      </c>
      <c r="G673">
        <v>2</v>
      </c>
      <c r="H6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3">
        <v>0.16</v>
      </c>
      <c r="J673" s="4" t="str">
        <f t="shared" si="32"/>
        <v>cold</v>
      </c>
      <c r="K673">
        <v>0.13639999999999999</v>
      </c>
      <c r="L673">
        <v>0.64</v>
      </c>
      <c r="M673" t="str">
        <f t="shared" si="30"/>
        <v>moderate</v>
      </c>
      <c r="N673">
        <v>0.28360000000000002</v>
      </c>
      <c r="O673">
        <v>1</v>
      </c>
      <c r="P673">
        <v>71</v>
      </c>
      <c r="Q673">
        <v>72</v>
      </c>
    </row>
    <row r="674" spans="1:17" x14ac:dyDescent="0.3">
      <c r="A674">
        <v>673</v>
      </c>
      <c r="B674" s="6">
        <v>40574</v>
      </c>
      <c r="C674" s="8" t="str">
        <f t="shared" si="31"/>
        <v>Mon</v>
      </c>
      <c r="D674">
        <v>8</v>
      </c>
      <c r="E674" s="7" t="b">
        <v>0</v>
      </c>
      <c r="F674">
        <v>1</v>
      </c>
      <c r="G674">
        <v>2</v>
      </c>
      <c r="H6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4">
        <v>0.16</v>
      </c>
      <c r="J674" s="4" t="str">
        <f t="shared" si="32"/>
        <v>cold</v>
      </c>
      <c r="K674">
        <v>0.13639999999999999</v>
      </c>
      <c r="L674">
        <v>0.59</v>
      </c>
      <c r="M674" t="str">
        <f t="shared" si="30"/>
        <v>moderate</v>
      </c>
      <c r="N674">
        <v>0.28360000000000002</v>
      </c>
      <c r="O674">
        <v>3</v>
      </c>
      <c r="P674">
        <v>182</v>
      </c>
      <c r="Q674">
        <v>185</v>
      </c>
    </row>
    <row r="675" spans="1:17" x14ac:dyDescent="0.3">
      <c r="A675">
        <v>674</v>
      </c>
      <c r="B675" s="6">
        <v>40574</v>
      </c>
      <c r="C675" s="8" t="str">
        <f t="shared" si="31"/>
        <v>Mon</v>
      </c>
      <c r="D675">
        <v>9</v>
      </c>
      <c r="E675" s="7" t="b">
        <v>0</v>
      </c>
      <c r="F675">
        <v>1</v>
      </c>
      <c r="G675">
        <v>2</v>
      </c>
      <c r="H67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5">
        <v>0.16</v>
      </c>
      <c r="J675" s="4" t="str">
        <f t="shared" si="32"/>
        <v>cold</v>
      </c>
      <c r="K675">
        <v>0.13639999999999999</v>
      </c>
      <c r="L675">
        <v>0.59</v>
      </c>
      <c r="M675" t="str">
        <f t="shared" si="30"/>
        <v>moderate</v>
      </c>
      <c r="N675">
        <v>0.29849999999999999</v>
      </c>
      <c r="O675">
        <v>0</v>
      </c>
      <c r="P675">
        <v>112</v>
      </c>
      <c r="Q675">
        <v>112</v>
      </c>
    </row>
    <row r="676" spans="1:17" x14ac:dyDescent="0.3">
      <c r="A676">
        <v>675</v>
      </c>
      <c r="B676" s="6">
        <v>40574</v>
      </c>
      <c r="C676" s="8" t="str">
        <f t="shared" si="31"/>
        <v>Mon</v>
      </c>
      <c r="D676">
        <v>10</v>
      </c>
      <c r="E676" s="7" t="b">
        <v>0</v>
      </c>
      <c r="F676">
        <v>1</v>
      </c>
      <c r="G676">
        <v>2</v>
      </c>
      <c r="H67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6">
        <v>0.16</v>
      </c>
      <c r="J676" s="4" t="str">
        <f t="shared" si="32"/>
        <v>cold</v>
      </c>
      <c r="K676">
        <v>0.1515</v>
      </c>
      <c r="L676">
        <v>0.59</v>
      </c>
      <c r="M676" t="str">
        <f t="shared" si="30"/>
        <v>moderate</v>
      </c>
      <c r="N676">
        <v>0.19400000000000001</v>
      </c>
      <c r="O676">
        <v>1</v>
      </c>
      <c r="P676">
        <v>68</v>
      </c>
      <c r="Q676">
        <v>69</v>
      </c>
    </row>
    <row r="677" spans="1:17" x14ac:dyDescent="0.3">
      <c r="A677">
        <v>676</v>
      </c>
      <c r="B677" s="6">
        <v>40574</v>
      </c>
      <c r="C677" s="8" t="str">
        <f t="shared" si="31"/>
        <v>Mon</v>
      </c>
      <c r="D677">
        <v>11</v>
      </c>
      <c r="E677" s="7" t="b">
        <v>0</v>
      </c>
      <c r="F677">
        <v>1</v>
      </c>
      <c r="G677">
        <v>2</v>
      </c>
      <c r="H67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7">
        <v>0.16</v>
      </c>
      <c r="J677" s="4" t="str">
        <f t="shared" si="32"/>
        <v>cold</v>
      </c>
      <c r="K677">
        <v>0.1515</v>
      </c>
      <c r="L677">
        <v>0.59</v>
      </c>
      <c r="M677" t="str">
        <f t="shared" si="30"/>
        <v>moderate</v>
      </c>
      <c r="N677">
        <v>0.19400000000000001</v>
      </c>
      <c r="O677">
        <v>2</v>
      </c>
      <c r="P677">
        <v>46</v>
      </c>
      <c r="Q677">
        <v>48</v>
      </c>
    </row>
    <row r="678" spans="1:17" x14ac:dyDescent="0.3">
      <c r="A678">
        <v>677</v>
      </c>
      <c r="B678" s="6">
        <v>40574</v>
      </c>
      <c r="C678" s="8" t="str">
        <f t="shared" si="31"/>
        <v>Mon</v>
      </c>
      <c r="D678">
        <v>12</v>
      </c>
      <c r="E678" s="7" t="b">
        <v>0</v>
      </c>
      <c r="F678">
        <v>1</v>
      </c>
      <c r="G678">
        <v>2</v>
      </c>
      <c r="H67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8">
        <v>0.18</v>
      </c>
      <c r="J678" s="4" t="str">
        <f t="shared" si="32"/>
        <v>moderate</v>
      </c>
      <c r="K678">
        <v>0.21210000000000001</v>
      </c>
      <c r="L678">
        <v>0.55000000000000004</v>
      </c>
      <c r="M678" t="str">
        <f t="shared" si="30"/>
        <v>moderate</v>
      </c>
      <c r="N678">
        <v>0.1045</v>
      </c>
      <c r="O678">
        <v>6</v>
      </c>
      <c r="P678">
        <v>62</v>
      </c>
      <c r="Q678">
        <v>68</v>
      </c>
    </row>
    <row r="679" spans="1:17" x14ac:dyDescent="0.3">
      <c r="A679">
        <v>678</v>
      </c>
      <c r="B679" s="6">
        <v>40574</v>
      </c>
      <c r="C679" s="8" t="str">
        <f t="shared" si="31"/>
        <v>Mon</v>
      </c>
      <c r="D679">
        <v>13</v>
      </c>
      <c r="E679" s="7" t="b">
        <v>0</v>
      </c>
      <c r="F679">
        <v>1</v>
      </c>
      <c r="G679">
        <v>2</v>
      </c>
      <c r="H67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79">
        <v>0.16</v>
      </c>
      <c r="J679" s="4" t="str">
        <f t="shared" si="32"/>
        <v>cold</v>
      </c>
      <c r="K679">
        <v>0.2273</v>
      </c>
      <c r="L679">
        <v>0.59</v>
      </c>
      <c r="M679" t="str">
        <f t="shared" si="30"/>
        <v>moderate</v>
      </c>
      <c r="N679">
        <v>0</v>
      </c>
      <c r="O679">
        <v>2</v>
      </c>
      <c r="P679">
        <v>52</v>
      </c>
      <c r="Q679">
        <v>54</v>
      </c>
    </row>
    <row r="680" spans="1:17" x14ac:dyDescent="0.3">
      <c r="A680">
        <v>679</v>
      </c>
      <c r="B680" s="6">
        <v>40574</v>
      </c>
      <c r="C680" s="8" t="str">
        <f t="shared" si="31"/>
        <v>Mon</v>
      </c>
      <c r="D680">
        <v>14</v>
      </c>
      <c r="E680" s="7" t="b">
        <v>0</v>
      </c>
      <c r="F680">
        <v>1</v>
      </c>
      <c r="G680">
        <v>2</v>
      </c>
      <c r="H68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0">
        <v>0.18</v>
      </c>
      <c r="J680" s="4" t="str">
        <f t="shared" si="32"/>
        <v>moderate</v>
      </c>
      <c r="K680">
        <v>0.19700000000000001</v>
      </c>
      <c r="L680">
        <v>0.55000000000000004</v>
      </c>
      <c r="M680" t="str">
        <f t="shared" si="30"/>
        <v>moderate</v>
      </c>
      <c r="N680">
        <v>0.1343</v>
      </c>
      <c r="O680">
        <v>1</v>
      </c>
      <c r="P680">
        <v>85</v>
      </c>
      <c r="Q680">
        <v>86</v>
      </c>
    </row>
    <row r="681" spans="1:17" x14ac:dyDescent="0.3">
      <c r="A681">
        <v>680</v>
      </c>
      <c r="B681" s="6">
        <v>40574</v>
      </c>
      <c r="C681" s="8" t="str">
        <f t="shared" si="31"/>
        <v>Mon</v>
      </c>
      <c r="D681">
        <v>15</v>
      </c>
      <c r="E681" s="7" t="b">
        <v>0</v>
      </c>
      <c r="F681">
        <v>1</v>
      </c>
      <c r="G681">
        <v>2</v>
      </c>
      <c r="H68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1">
        <v>0.16</v>
      </c>
      <c r="J681" s="4" t="str">
        <f t="shared" si="32"/>
        <v>cold</v>
      </c>
      <c r="K681">
        <v>0.18179999999999999</v>
      </c>
      <c r="L681">
        <v>0.59</v>
      </c>
      <c r="M681" t="str">
        <f t="shared" si="30"/>
        <v>moderate</v>
      </c>
      <c r="N681">
        <v>0.1343</v>
      </c>
      <c r="O681">
        <v>3</v>
      </c>
      <c r="P681">
        <v>41</v>
      </c>
      <c r="Q681">
        <v>44</v>
      </c>
    </row>
    <row r="682" spans="1:17" x14ac:dyDescent="0.3">
      <c r="A682">
        <v>681</v>
      </c>
      <c r="B682" s="6">
        <v>40574</v>
      </c>
      <c r="C682" s="8" t="str">
        <f t="shared" si="31"/>
        <v>Mon</v>
      </c>
      <c r="D682">
        <v>16</v>
      </c>
      <c r="E682" s="7" t="b">
        <v>0</v>
      </c>
      <c r="F682">
        <v>1</v>
      </c>
      <c r="G682">
        <v>2</v>
      </c>
      <c r="H68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2">
        <v>0.16</v>
      </c>
      <c r="J682" s="4" t="str">
        <f t="shared" si="32"/>
        <v>cold</v>
      </c>
      <c r="K682">
        <v>0.18179999999999999</v>
      </c>
      <c r="L682">
        <v>0.56000000000000005</v>
      </c>
      <c r="M682" t="str">
        <f t="shared" si="30"/>
        <v>moderate</v>
      </c>
      <c r="N682">
        <v>0.19400000000000001</v>
      </c>
      <c r="O682">
        <v>3</v>
      </c>
      <c r="P682">
        <v>83</v>
      </c>
      <c r="Q682">
        <v>86</v>
      </c>
    </row>
    <row r="683" spans="1:17" x14ac:dyDescent="0.3">
      <c r="A683">
        <v>682</v>
      </c>
      <c r="B683" s="6">
        <v>40574</v>
      </c>
      <c r="C683" s="8" t="str">
        <f t="shared" si="31"/>
        <v>Mon</v>
      </c>
      <c r="D683">
        <v>17</v>
      </c>
      <c r="E683" s="7" t="b">
        <v>0</v>
      </c>
      <c r="F683">
        <v>1</v>
      </c>
      <c r="G683">
        <v>2</v>
      </c>
      <c r="H68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3">
        <v>0.16</v>
      </c>
      <c r="J683" s="4" t="str">
        <f t="shared" si="32"/>
        <v>cold</v>
      </c>
      <c r="K683">
        <v>0.1515</v>
      </c>
      <c r="L683">
        <v>0.59</v>
      </c>
      <c r="M683" t="str">
        <f t="shared" si="30"/>
        <v>moderate</v>
      </c>
      <c r="N683">
        <v>0.19400000000000001</v>
      </c>
      <c r="O683">
        <v>6</v>
      </c>
      <c r="P683">
        <v>155</v>
      </c>
      <c r="Q683">
        <v>161</v>
      </c>
    </row>
    <row r="684" spans="1:17" x14ac:dyDescent="0.3">
      <c r="A684">
        <v>683</v>
      </c>
      <c r="B684" s="6">
        <v>40574</v>
      </c>
      <c r="C684" s="8" t="str">
        <f t="shared" si="31"/>
        <v>Mon</v>
      </c>
      <c r="D684">
        <v>18</v>
      </c>
      <c r="E684" s="7" t="b">
        <v>0</v>
      </c>
      <c r="F684">
        <v>1</v>
      </c>
      <c r="G684">
        <v>2</v>
      </c>
      <c r="H68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4">
        <v>0.16</v>
      </c>
      <c r="J684" s="4" t="str">
        <f t="shared" si="32"/>
        <v>cold</v>
      </c>
      <c r="K684">
        <v>0.1515</v>
      </c>
      <c r="L684">
        <v>0.55000000000000004</v>
      </c>
      <c r="M684" t="str">
        <f t="shared" si="30"/>
        <v>moderate</v>
      </c>
      <c r="N684">
        <v>0.22389999999999999</v>
      </c>
      <c r="O684">
        <v>3</v>
      </c>
      <c r="P684">
        <v>153</v>
      </c>
      <c r="Q684">
        <v>156</v>
      </c>
    </row>
    <row r="685" spans="1:17" x14ac:dyDescent="0.3">
      <c r="A685">
        <v>684</v>
      </c>
      <c r="B685" s="6">
        <v>40574</v>
      </c>
      <c r="C685" s="8" t="str">
        <f t="shared" si="31"/>
        <v>Mon</v>
      </c>
      <c r="D685">
        <v>19</v>
      </c>
      <c r="E685" s="7" t="b">
        <v>0</v>
      </c>
      <c r="F685">
        <v>1</v>
      </c>
      <c r="G685">
        <v>1</v>
      </c>
      <c r="H685" s="4" t="str">
        <f>_xlfn.IFS(Table1[[#This Row],[weathersit]]=1,"clear",Table1[[#This Row],[weathersit]]=2,"cloudy/mist",Table1[[#This Row],[weathersit]]=3,"light rain",Table1[[#This Row],[weathersit]]=4,"heavy rain")</f>
        <v>clear</v>
      </c>
      <c r="I685">
        <v>0.3</v>
      </c>
      <c r="J685" s="4" t="str">
        <f t="shared" si="32"/>
        <v>hot</v>
      </c>
      <c r="K685">
        <v>0.31819999999999998</v>
      </c>
      <c r="L685">
        <v>0.61</v>
      </c>
      <c r="M685" t="str">
        <f t="shared" si="30"/>
        <v>moderate</v>
      </c>
      <c r="N685">
        <v>0.1045</v>
      </c>
      <c r="O685">
        <v>3</v>
      </c>
      <c r="P685">
        <v>108</v>
      </c>
      <c r="Q685">
        <v>111</v>
      </c>
    </row>
    <row r="686" spans="1:17" x14ac:dyDescent="0.3">
      <c r="A686">
        <v>685</v>
      </c>
      <c r="B686" s="6">
        <v>40574</v>
      </c>
      <c r="C686" s="8" t="str">
        <f t="shared" si="31"/>
        <v>Mon</v>
      </c>
      <c r="D686">
        <v>20</v>
      </c>
      <c r="E686" s="7" t="b">
        <v>0</v>
      </c>
      <c r="F686">
        <v>1</v>
      </c>
      <c r="G686">
        <v>3</v>
      </c>
      <c r="H68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86">
        <v>0.16</v>
      </c>
      <c r="J686" s="4" t="str">
        <f t="shared" si="32"/>
        <v>cold</v>
      </c>
      <c r="K686">
        <v>0.16669999999999999</v>
      </c>
      <c r="L686">
        <v>0.59</v>
      </c>
      <c r="M686" t="str">
        <f t="shared" si="30"/>
        <v>moderate</v>
      </c>
      <c r="N686">
        <v>0.16420000000000001</v>
      </c>
      <c r="O686">
        <v>0</v>
      </c>
      <c r="P686">
        <v>78</v>
      </c>
      <c r="Q686">
        <v>78</v>
      </c>
    </row>
    <row r="687" spans="1:17" x14ac:dyDescent="0.3">
      <c r="A687">
        <v>686</v>
      </c>
      <c r="B687" s="6">
        <v>40574</v>
      </c>
      <c r="C687" s="8" t="str">
        <f t="shared" si="31"/>
        <v>Mon</v>
      </c>
      <c r="D687">
        <v>21</v>
      </c>
      <c r="E687" s="7" t="b">
        <v>0</v>
      </c>
      <c r="F687">
        <v>1</v>
      </c>
      <c r="G687">
        <v>3</v>
      </c>
      <c r="H68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87">
        <v>0.16</v>
      </c>
      <c r="J687" s="4" t="str">
        <f t="shared" si="32"/>
        <v>cold</v>
      </c>
      <c r="K687">
        <v>0.19700000000000001</v>
      </c>
      <c r="L687">
        <v>0.59</v>
      </c>
      <c r="M687" t="str">
        <f t="shared" si="30"/>
        <v>moderate</v>
      </c>
      <c r="N687">
        <v>8.9599999999999999E-2</v>
      </c>
      <c r="O687">
        <v>3</v>
      </c>
      <c r="P687">
        <v>53</v>
      </c>
      <c r="Q687">
        <v>56</v>
      </c>
    </row>
    <row r="688" spans="1:17" x14ac:dyDescent="0.3">
      <c r="A688">
        <v>687</v>
      </c>
      <c r="B688" s="6">
        <v>40574</v>
      </c>
      <c r="C688" s="8" t="str">
        <f t="shared" si="31"/>
        <v>Mon</v>
      </c>
      <c r="D688">
        <v>22</v>
      </c>
      <c r="E688" s="7" t="b">
        <v>0</v>
      </c>
      <c r="F688">
        <v>1</v>
      </c>
      <c r="G688">
        <v>2</v>
      </c>
      <c r="H68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8">
        <v>0.16</v>
      </c>
      <c r="J688" s="4" t="str">
        <f t="shared" si="32"/>
        <v>cold</v>
      </c>
      <c r="K688">
        <v>0.18179999999999999</v>
      </c>
      <c r="L688">
        <v>0.59</v>
      </c>
      <c r="M688" t="str">
        <f t="shared" si="30"/>
        <v>moderate</v>
      </c>
      <c r="N688">
        <v>0.1045</v>
      </c>
      <c r="O688">
        <v>0</v>
      </c>
      <c r="P688">
        <v>34</v>
      </c>
      <c r="Q688">
        <v>34</v>
      </c>
    </row>
    <row r="689" spans="1:17" x14ac:dyDescent="0.3">
      <c r="A689">
        <v>688</v>
      </c>
      <c r="B689" s="6">
        <v>40574</v>
      </c>
      <c r="C689" s="8" t="str">
        <f t="shared" si="31"/>
        <v>Mon</v>
      </c>
      <c r="D689">
        <v>23</v>
      </c>
      <c r="E689" s="7" t="b">
        <v>0</v>
      </c>
      <c r="F689">
        <v>1</v>
      </c>
      <c r="G689">
        <v>2</v>
      </c>
      <c r="H68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89">
        <v>0.16</v>
      </c>
      <c r="J689" s="4" t="str">
        <f t="shared" si="32"/>
        <v>cold</v>
      </c>
      <c r="K689">
        <v>0.19700000000000001</v>
      </c>
      <c r="L689">
        <v>0.64</v>
      </c>
      <c r="M689" t="str">
        <f t="shared" si="30"/>
        <v>moderate</v>
      </c>
      <c r="N689">
        <v>8.9599999999999999E-2</v>
      </c>
      <c r="O689">
        <v>2</v>
      </c>
      <c r="P689">
        <v>15</v>
      </c>
      <c r="Q689">
        <v>17</v>
      </c>
    </row>
    <row r="690" spans="1:17" x14ac:dyDescent="0.3">
      <c r="A690">
        <v>689</v>
      </c>
      <c r="B690" s="6">
        <v>40575</v>
      </c>
      <c r="C690" s="8" t="str">
        <f t="shared" si="31"/>
        <v>Tue</v>
      </c>
      <c r="D690">
        <v>0</v>
      </c>
      <c r="E690" s="7" t="b">
        <v>0</v>
      </c>
      <c r="F690">
        <v>2</v>
      </c>
      <c r="G690">
        <v>2</v>
      </c>
      <c r="H69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0">
        <v>0.16</v>
      </c>
      <c r="J690" s="4" t="str">
        <f t="shared" si="32"/>
        <v>cold</v>
      </c>
      <c r="K690">
        <v>0.18179999999999999</v>
      </c>
      <c r="L690">
        <v>0.64</v>
      </c>
      <c r="M690" t="str">
        <f t="shared" si="30"/>
        <v>moderate</v>
      </c>
      <c r="N690">
        <v>0.1045</v>
      </c>
      <c r="O690">
        <v>2</v>
      </c>
      <c r="P690">
        <v>6</v>
      </c>
      <c r="Q690">
        <v>8</v>
      </c>
    </row>
    <row r="691" spans="1:17" x14ac:dyDescent="0.3">
      <c r="A691">
        <v>690</v>
      </c>
      <c r="B691" s="6">
        <v>40575</v>
      </c>
      <c r="C691" s="8" t="str">
        <f t="shared" si="31"/>
        <v>Tue</v>
      </c>
      <c r="D691">
        <v>1</v>
      </c>
      <c r="E691" s="7" t="b">
        <v>0</v>
      </c>
      <c r="F691">
        <v>2</v>
      </c>
      <c r="G691">
        <v>2</v>
      </c>
      <c r="H69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1">
        <v>0.16</v>
      </c>
      <c r="J691" s="4" t="str">
        <f t="shared" si="32"/>
        <v>cold</v>
      </c>
      <c r="K691">
        <v>0.18179999999999999</v>
      </c>
      <c r="L691">
        <v>0.69</v>
      </c>
      <c r="M691" t="str">
        <f t="shared" si="30"/>
        <v>moderate</v>
      </c>
      <c r="N691">
        <v>0.1045</v>
      </c>
      <c r="O691">
        <v>0</v>
      </c>
      <c r="P691">
        <v>3</v>
      </c>
      <c r="Q691">
        <v>3</v>
      </c>
    </row>
    <row r="692" spans="1:17" x14ac:dyDescent="0.3">
      <c r="A692">
        <v>691</v>
      </c>
      <c r="B692" s="6">
        <v>40575</v>
      </c>
      <c r="C692" s="8" t="str">
        <f t="shared" si="31"/>
        <v>Tue</v>
      </c>
      <c r="D692">
        <v>2</v>
      </c>
      <c r="E692" s="7" t="b">
        <v>0</v>
      </c>
      <c r="F692">
        <v>2</v>
      </c>
      <c r="G692">
        <v>2</v>
      </c>
      <c r="H69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2">
        <v>0.16</v>
      </c>
      <c r="J692" s="4" t="str">
        <f t="shared" si="32"/>
        <v>cold</v>
      </c>
      <c r="K692">
        <v>0.2273</v>
      </c>
      <c r="L692">
        <v>0.69</v>
      </c>
      <c r="M692" t="str">
        <f t="shared" si="30"/>
        <v>moderate</v>
      </c>
      <c r="N692">
        <v>0</v>
      </c>
      <c r="O692">
        <v>0</v>
      </c>
      <c r="P692">
        <v>2</v>
      </c>
      <c r="Q692">
        <v>2</v>
      </c>
    </row>
    <row r="693" spans="1:17" x14ac:dyDescent="0.3">
      <c r="A693">
        <v>692</v>
      </c>
      <c r="B693" s="6">
        <v>40575</v>
      </c>
      <c r="C693" s="8" t="str">
        <f t="shared" si="31"/>
        <v>Tue</v>
      </c>
      <c r="D693">
        <v>3</v>
      </c>
      <c r="E693" s="7" t="b">
        <v>0</v>
      </c>
      <c r="F693">
        <v>2</v>
      </c>
      <c r="G693">
        <v>2</v>
      </c>
      <c r="H69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3">
        <v>0.16</v>
      </c>
      <c r="J693" s="4" t="str">
        <f t="shared" si="32"/>
        <v>cold</v>
      </c>
      <c r="K693">
        <v>0.2273</v>
      </c>
      <c r="L693">
        <v>0.69</v>
      </c>
      <c r="M693" t="str">
        <f t="shared" si="30"/>
        <v>moderate</v>
      </c>
      <c r="N693">
        <v>0</v>
      </c>
      <c r="O693">
        <v>0</v>
      </c>
      <c r="P693">
        <v>2</v>
      </c>
      <c r="Q693">
        <v>2</v>
      </c>
    </row>
    <row r="694" spans="1:17" x14ac:dyDescent="0.3">
      <c r="A694">
        <v>693</v>
      </c>
      <c r="B694" s="6">
        <v>40575</v>
      </c>
      <c r="C694" s="8" t="str">
        <f t="shared" si="31"/>
        <v>Tue</v>
      </c>
      <c r="D694">
        <v>5</v>
      </c>
      <c r="E694" s="7" t="b">
        <v>0</v>
      </c>
      <c r="F694">
        <v>2</v>
      </c>
      <c r="G694">
        <v>3</v>
      </c>
      <c r="H69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94">
        <v>0.14000000000000001</v>
      </c>
      <c r="J694" s="4" t="str">
        <f t="shared" si="32"/>
        <v>cold</v>
      </c>
      <c r="K694">
        <v>0.21210000000000001</v>
      </c>
      <c r="L694">
        <v>0.93</v>
      </c>
      <c r="M694" t="str">
        <f t="shared" si="30"/>
        <v>high</v>
      </c>
      <c r="N694">
        <v>0</v>
      </c>
      <c r="O694">
        <v>0</v>
      </c>
      <c r="P694">
        <v>3</v>
      </c>
      <c r="Q694">
        <v>3</v>
      </c>
    </row>
    <row r="695" spans="1:17" x14ac:dyDescent="0.3">
      <c r="A695">
        <v>694</v>
      </c>
      <c r="B695" s="6">
        <v>40575</v>
      </c>
      <c r="C695" s="8" t="str">
        <f t="shared" si="31"/>
        <v>Tue</v>
      </c>
      <c r="D695">
        <v>6</v>
      </c>
      <c r="E695" s="7" t="b">
        <v>0</v>
      </c>
      <c r="F695">
        <v>2</v>
      </c>
      <c r="G695">
        <v>3</v>
      </c>
      <c r="H69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95">
        <v>0.14000000000000001</v>
      </c>
      <c r="J695" s="4" t="str">
        <f t="shared" si="32"/>
        <v>cold</v>
      </c>
      <c r="K695">
        <v>0.21210000000000001</v>
      </c>
      <c r="L695">
        <v>0.93</v>
      </c>
      <c r="M695" t="str">
        <f t="shared" si="30"/>
        <v>high</v>
      </c>
      <c r="N695">
        <v>0</v>
      </c>
      <c r="O695">
        <v>0</v>
      </c>
      <c r="P695">
        <v>22</v>
      </c>
      <c r="Q695">
        <v>22</v>
      </c>
    </row>
    <row r="696" spans="1:17" x14ac:dyDescent="0.3">
      <c r="A696">
        <v>695</v>
      </c>
      <c r="B696" s="6">
        <v>40575</v>
      </c>
      <c r="C696" s="8" t="str">
        <f t="shared" si="31"/>
        <v>Tue</v>
      </c>
      <c r="D696">
        <v>7</v>
      </c>
      <c r="E696" s="7" t="b">
        <v>0</v>
      </c>
      <c r="F696">
        <v>2</v>
      </c>
      <c r="G696">
        <v>3</v>
      </c>
      <c r="H69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96">
        <v>0.16</v>
      </c>
      <c r="J696" s="4" t="str">
        <f t="shared" si="32"/>
        <v>cold</v>
      </c>
      <c r="K696">
        <v>0.2273</v>
      </c>
      <c r="L696">
        <v>0.93</v>
      </c>
      <c r="M696" t="str">
        <f t="shared" si="30"/>
        <v>high</v>
      </c>
      <c r="N696">
        <v>0</v>
      </c>
      <c r="O696">
        <v>0</v>
      </c>
      <c r="P696">
        <v>52</v>
      </c>
      <c r="Q696">
        <v>52</v>
      </c>
    </row>
    <row r="697" spans="1:17" x14ac:dyDescent="0.3">
      <c r="A697">
        <v>696</v>
      </c>
      <c r="B697" s="6">
        <v>40575</v>
      </c>
      <c r="C697" s="8" t="str">
        <f t="shared" si="31"/>
        <v>Tue</v>
      </c>
      <c r="D697">
        <v>8</v>
      </c>
      <c r="E697" s="7" t="b">
        <v>0</v>
      </c>
      <c r="F697">
        <v>2</v>
      </c>
      <c r="G697">
        <v>3</v>
      </c>
      <c r="H69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697">
        <v>0.16</v>
      </c>
      <c r="J697" s="4" t="str">
        <f t="shared" si="32"/>
        <v>cold</v>
      </c>
      <c r="K697">
        <v>0.2273</v>
      </c>
      <c r="L697">
        <v>0.93</v>
      </c>
      <c r="M697" t="str">
        <f t="shared" si="30"/>
        <v>high</v>
      </c>
      <c r="N697">
        <v>0</v>
      </c>
      <c r="O697">
        <v>3</v>
      </c>
      <c r="P697">
        <v>132</v>
      </c>
      <c r="Q697">
        <v>135</v>
      </c>
    </row>
    <row r="698" spans="1:17" x14ac:dyDescent="0.3">
      <c r="A698">
        <v>697</v>
      </c>
      <c r="B698" s="6">
        <v>40575</v>
      </c>
      <c r="C698" s="8" t="str">
        <f t="shared" si="31"/>
        <v>Tue</v>
      </c>
      <c r="D698">
        <v>9</v>
      </c>
      <c r="E698" s="7" t="b">
        <v>0</v>
      </c>
      <c r="F698">
        <v>2</v>
      </c>
      <c r="G698">
        <v>2</v>
      </c>
      <c r="H69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8">
        <v>0.16</v>
      </c>
      <c r="J698" s="4" t="str">
        <f t="shared" si="32"/>
        <v>cold</v>
      </c>
      <c r="K698">
        <v>0.2273</v>
      </c>
      <c r="L698">
        <v>0.93</v>
      </c>
      <c r="M698" t="str">
        <f t="shared" si="30"/>
        <v>high</v>
      </c>
      <c r="N698">
        <v>0</v>
      </c>
      <c r="O698">
        <v>2</v>
      </c>
      <c r="P698">
        <v>114</v>
      </c>
      <c r="Q698">
        <v>116</v>
      </c>
    </row>
    <row r="699" spans="1:17" x14ac:dyDescent="0.3">
      <c r="A699">
        <v>698</v>
      </c>
      <c r="B699" s="6">
        <v>40575</v>
      </c>
      <c r="C699" s="8" t="str">
        <f t="shared" si="31"/>
        <v>Tue</v>
      </c>
      <c r="D699">
        <v>10</v>
      </c>
      <c r="E699" s="7" t="b">
        <v>0</v>
      </c>
      <c r="F699">
        <v>2</v>
      </c>
      <c r="G699">
        <v>2</v>
      </c>
      <c r="H69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699">
        <v>0.16</v>
      </c>
      <c r="J699" s="4" t="str">
        <f t="shared" si="32"/>
        <v>cold</v>
      </c>
      <c r="K699">
        <v>0.2273</v>
      </c>
      <c r="L699">
        <v>0.93</v>
      </c>
      <c r="M699" t="str">
        <f t="shared" si="30"/>
        <v>high</v>
      </c>
      <c r="N699">
        <v>0</v>
      </c>
      <c r="O699">
        <v>0</v>
      </c>
      <c r="P699">
        <v>47</v>
      </c>
      <c r="Q699">
        <v>47</v>
      </c>
    </row>
    <row r="700" spans="1:17" x14ac:dyDescent="0.3">
      <c r="A700">
        <v>699</v>
      </c>
      <c r="B700" s="6">
        <v>40575</v>
      </c>
      <c r="C700" s="8" t="str">
        <f t="shared" si="31"/>
        <v>Tue</v>
      </c>
      <c r="D700">
        <v>11</v>
      </c>
      <c r="E700" s="7" t="b">
        <v>0</v>
      </c>
      <c r="F700">
        <v>2</v>
      </c>
      <c r="G700">
        <v>2</v>
      </c>
      <c r="H70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0">
        <v>0.18</v>
      </c>
      <c r="J700" s="4" t="str">
        <f t="shared" si="32"/>
        <v>moderate</v>
      </c>
      <c r="K700">
        <v>0.2424</v>
      </c>
      <c r="L700">
        <v>0.86</v>
      </c>
      <c r="M700" t="str">
        <f t="shared" si="30"/>
        <v>high</v>
      </c>
      <c r="N700">
        <v>0</v>
      </c>
      <c r="O700">
        <v>2</v>
      </c>
      <c r="P700">
        <v>49</v>
      </c>
      <c r="Q700">
        <v>51</v>
      </c>
    </row>
    <row r="701" spans="1:17" x14ac:dyDescent="0.3">
      <c r="A701">
        <v>700</v>
      </c>
      <c r="B701" s="6">
        <v>40575</v>
      </c>
      <c r="C701" s="8" t="str">
        <f t="shared" si="31"/>
        <v>Tue</v>
      </c>
      <c r="D701">
        <v>12</v>
      </c>
      <c r="E701" s="7" t="b">
        <v>0</v>
      </c>
      <c r="F701">
        <v>2</v>
      </c>
      <c r="G701">
        <v>2</v>
      </c>
      <c r="H70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1">
        <v>0.2</v>
      </c>
      <c r="J701" s="4" t="str">
        <f t="shared" si="32"/>
        <v>moderate</v>
      </c>
      <c r="K701">
        <v>0.2576</v>
      </c>
      <c r="L701">
        <v>0.86</v>
      </c>
      <c r="M701" t="str">
        <f t="shared" si="30"/>
        <v>high</v>
      </c>
      <c r="N701">
        <v>0</v>
      </c>
      <c r="O701">
        <v>2</v>
      </c>
      <c r="P701">
        <v>53</v>
      </c>
      <c r="Q701">
        <v>55</v>
      </c>
    </row>
    <row r="702" spans="1:17" x14ac:dyDescent="0.3">
      <c r="A702">
        <v>701</v>
      </c>
      <c r="B702" s="6">
        <v>40575</v>
      </c>
      <c r="C702" s="8" t="str">
        <f t="shared" si="31"/>
        <v>Tue</v>
      </c>
      <c r="D702">
        <v>13</v>
      </c>
      <c r="E702" s="7" t="b">
        <v>0</v>
      </c>
      <c r="F702">
        <v>2</v>
      </c>
      <c r="G702">
        <v>2</v>
      </c>
      <c r="H70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2">
        <v>0.2</v>
      </c>
      <c r="J702" s="4" t="str">
        <f t="shared" si="32"/>
        <v>moderate</v>
      </c>
      <c r="K702">
        <v>0.2576</v>
      </c>
      <c r="L702">
        <v>0.86</v>
      </c>
      <c r="M702" t="str">
        <f t="shared" si="30"/>
        <v>high</v>
      </c>
      <c r="N702">
        <v>0</v>
      </c>
      <c r="O702">
        <v>3</v>
      </c>
      <c r="P702">
        <v>49</v>
      </c>
      <c r="Q702">
        <v>52</v>
      </c>
    </row>
    <row r="703" spans="1:17" x14ac:dyDescent="0.3">
      <c r="A703">
        <v>702</v>
      </c>
      <c r="B703" s="6">
        <v>40575</v>
      </c>
      <c r="C703" s="8" t="str">
        <f t="shared" si="31"/>
        <v>Tue</v>
      </c>
      <c r="D703">
        <v>14</v>
      </c>
      <c r="E703" s="7" t="b">
        <v>0</v>
      </c>
      <c r="F703">
        <v>2</v>
      </c>
      <c r="G703">
        <v>2</v>
      </c>
      <c r="H70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3">
        <v>0.22</v>
      </c>
      <c r="J703" s="4" t="str">
        <f t="shared" si="32"/>
        <v>moderate</v>
      </c>
      <c r="K703">
        <v>0.2576</v>
      </c>
      <c r="L703">
        <v>0.8</v>
      </c>
      <c r="M703" t="str">
        <f t="shared" si="30"/>
        <v>high</v>
      </c>
      <c r="N703">
        <v>8.9599999999999999E-2</v>
      </c>
      <c r="O703">
        <v>5</v>
      </c>
      <c r="P703">
        <v>49</v>
      </c>
      <c r="Q703">
        <v>54</v>
      </c>
    </row>
    <row r="704" spans="1:17" x14ac:dyDescent="0.3">
      <c r="A704">
        <v>703</v>
      </c>
      <c r="B704" s="6">
        <v>40575</v>
      </c>
      <c r="C704" s="8" t="str">
        <f t="shared" si="31"/>
        <v>Tue</v>
      </c>
      <c r="D704">
        <v>15</v>
      </c>
      <c r="E704" s="7" t="b">
        <v>0</v>
      </c>
      <c r="F704">
        <v>2</v>
      </c>
      <c r="G704">
        <v>2</v>
      </c>
      <c r="H70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4">
        <v>0.24</v>
      </c>
      <c r="J704" s="4" t="str">
        <f t="shared" si="32"/>
        <v>hot</v>
      </c>
      <c r="K704">
        <v>0.28789999999999999</v>
      </c>
      <c r="L704">
        <v>0.75</v>
      </c>
      <c r="M704" t="str">
        <f t="shared" si="30"/>
        <v>high</v>
      </c>
      <c r="N704">
        <v>0</v>
      </c>
      <c r="O704">
        <v>7</v>
      </c>
      <c r="P704">
        <v>45</v>
      </c>
      <c r="Q704">
        <v>52</v>
      </c>
    </row>
    <row r="705" spans="1:17" x14ac:dyDescent="0.3">
      <c r="A705">
        <v>704</v>
      </c>
      <c r="B705" s="6">
        <v>40575</v>
      </c>
      <c r="C705" s="8" t="str">
        <f t="shared" si="31"/>
        <v>Tue</v>
      </c>
      <c r="D705">
        <v>16</v>
      </c>
      <c r="E705" s="7" t="b">
        <v>0</v>
      </c>
      <c r="F705">
        <v>2</v>
      </c>
      <c r="G705">
        <v>2</v>
      </c>
      <c r="H70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5">
        <v>0.24</v>
      </c>
      <c r="J705" s="4" t="str">
        <f t="shared" si="32"/>
        <v>hot</v>
      </c>
      <c r="K705">
        <v>0.2424</v>
      </c>
      <c r="L705">
        <v>0.75</v>
      </c>
      <c r="M705" t="str">
        <f t="shared" si="30"/>
        <v>high</v>
      </c>
      <c r="N705">
        <v>0.1343</v>
      </c>
      <c r="O705">
        <v>3</v>
      </c>
      <c r="P705">
        <v>61</v>
      </c>
      <c r="Q705">
        <v>64</v>
      </c>
    </row>
    <row r="706" spans="1:17" x14ac:dyDescent="0.3">
      <c r="A706">
        <v>705</v>
      </c>
      <c r="B706" s="6">
        <v>40575</v>
      </c>
      <c r="C706" s="8" t="str">
        <f t="shared" si="31"/>
        <v>Tue</v>
      </c>
      <c r="D706">
        <v>17</v>
      </c>
      <c r="E706" s="7" t="b">
        <v>0</v>
      </c>
      <c r="F706">
        <v>2</v>
      </c>
      <c r="G706">
        <v>2</v>
      </c>
      <c r="H70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6">
        <v>0.24</v>
      </c>
      <c r="J706" s="4" t="str">
        <f t="shared" si="32"/>
        <v>hot</v>
      </c>
      <c r="K706">
        <v>0.28789999999999999</v>
      </c>
      <c r="L706">
        <v>0.75</v>
      </c>
      <c r="M706" t="str">
        <f t="shared" ref="M706:M769" si="33">_xlfn.IFS($L706&gt;=0.7,"high",$L706&lt;=0.44,"low",AND($L706&lt;0.7,$L706&gt;0.44),"moderate")</f>
        <v>high</v>
      </c>
      <c r="N706">
        <v>0</v>
      </c>
      <c r="O706">
        <v>4</v>
      </c>
      <c r="P706">
        <v>172</v>
      </c>
      <c r="Q706">
        <v>176</v>
      </c>
    </row>
    <row r="707" spans="1:17" x14ac:dyDescent="0.3">
      <c r="A707">
        <v>706</v>
      </c>
      <c r="B707" s="6">
        <v>40575</v>
      </c>
      <c r="C707" s="8" t="str">
        <f t="shared" ref="C707:C770" si="34">TEXT($B707,"ddd")</f>
        <v>Tue</v>
      </c>
      <c r="D707">
        <v>18</v>
      </c>
      <c r="E707" s="7" t="b">
        <v>0</v>
      </c>
      <c r="F707">
        <v>2</v>
      </c>
      <c r="G707">
        <v>2</v>
      </c>
      <c r="H70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7">
        <v>0.24</v>
      </c>
      <c r="J707" s="4" t="str">
        <f t="shared" ref="J707:J770" si="35">_xlfn.IFS($I707&gt;=0.24,"hot",$I707&lt;=0.16,"cold",AND($I707&lt;0.24,$I707&gt;0.16),"moderate")</f>
        <v>hot</v>
      </c>
      <c r="K707">
        <v>0.2576</v>
      </c>
      <c r="L707">
        <v>0.81</v>
      </c>
      <c r="M707" t="str">
        <f t="shared" si="33"/>
        <v>high</v>
      </c>
      <c r="N707">
        <v>0.1045</v>
      </c>
      <c r="O707">
        <v>3</v>
      </c>
      <c r="P707">
        <v>165</v>
      </c>
      <c r="Q707">
        <v>168</v>
      </c>
    </row>
    <row r="708" spans="1:17" x14ac:dyDescent="0.3">
      <c r="A708">
        <v>707</v>
      </c>
      <c r="B708" s="6">
        <v>40575</v>
      </c>
      <c r="C708" s="8" t="str">
        <f t="shared" si="34"/>
        <v>Tue</v>
      </c>
      <c r="D708">
        <v>19</v>
      </c>
      <c r="E708" s="7" t="b">
        <v>0</v>
      </c>
      <c r="F708">
        <v>2</v>
      </c>
      <c r="G708">
        <v>2</v>
      </c>
      <c r="H70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8">
        <v>0.24</v>
      </c>
      <c r="J708" s="4" t="str">
        <f t="shared" si="35"/>
        <v>hot</v>
      </c>
      <c r="K708">
        <v>0.2424</v>
      </c>
      <c r="L708">
        <v>0.81</v>
      </c>
      <c r="M708" t="str">
        <f t="shared" si="33"/>
        <v>high</v>
      </c>
      <c r="N708">
        <v>0.1343</v>
      </c>
      <c r="O708">
        <v>3</v>
      </c>
      <c r="P708">
        <v>105</v>
      </c>
      <c r="Q708">
        <v>108</v>
      </c>
    </row>
    <row r="709" spans="1:17" x14ac:dyDescent="0.3">
      <c r="A709">
        <v>708</v>
      </c>
      <c r="B709" s="6">
        <v>40575</v>
      </c>
      <c r="C709" s="8" t="str">
        <f t="shared" si="34"/>
        <v>Tue</v>
      </c>
      <c r="D709">
        <v>20</v>
      </c>
      <c r="E709" s="7" t="b">
        <v>0</v>
      </c>
      <c r="F709">
        <v>2</v>
      </c>
      <c r="G709">
        <v>2</v>
      </c>
      <c r="H70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09">
        <v>0.22</v>
      </c>
      <c r="J709" s="4" t="str">
        <f t="shared" si="35"/>
        <v>moderate</v>
      </c>
      <c r="K709">
        <v>0.2273</v>
      </c>
      <c r="L709">
        <v>0.87</v>
      </c>
      <c r="M709" t="str">
        <f t="shared" si="33"/>
        <v>high</v>
      </c>
      <c r="N709">
        <v>0.1343</v>
      </c>
      <c r="O709">
        <v>5</v>
      </c>
      <c r="P709">
        <v>69</v>
      </c>
      <c r="Q709">
        <v>74</v>
      </c>
    </row>
    <row r="710" spans="1:17" x14ac:dyDescent="0.3">
      <c r="A710">
        <v>709</v>
      </c>
      <c r="B710" s="6">
        <v>40575</v>
      </c>
      <c r="C710" s="8" t="str">
        <f t="shared" si="34"/>
        <v>Tue</v>
      </c>
      <c r="D710">
        <v>21</v>
      </c>
      <c r="E710" s="7" t="b">
        <v>0</v>
      </c>
      <c r="F710">
        <v>2</v>
      </c>
      <c r="G710">
        <v>2</v>
      </c>
      <c r="H71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10">
        <v>0.22</v>
      </c>
      <c r="J710" s="4" t="str">
        <f t="shared" si="35"/>
        <v>moderate</v>
      </c>
      <c r="K710">
        <v>0.2273</v>
      </c>
      <c r="L710">
        <v>0.87</v>
      </c>
      <c r="M710" t="str">
        <f t="shared" si="33"/>
        <v>high</v>
      </c>
      <c r="N710">
        <v>0.1343</v>
      </c>
      <c r="O710">
        <v>0</v>
      </c>
      <c r="P710">
        <v>64</v>
      </c>
      <c r="Q710">
        <v>64</v>
      </c>
    </row>
    <row r="711" spans="1:17" x14ac:dyDescent="0.3">
      <c r="A711">
        <v>710</v>
      </c>
      <c r="B711" s="6">
        <v>40575</v>
      </c>
      <c r="C711" s="8" t="str">
        <f t="shared" si="34"/>
        <v>Tue</v>
      </c>
      <c r="D711">
        <v>22</v>
      </c>
      <c r="E711" s="7" t="b">
        <v>0</v>
      </c>
      <c r="F711">
        <v>2</v>
      </c>
      <c r="G711">
        <v>2</v>
      </c>
      <c r="H71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11">
        <v>0.22</v>
      </c>
      <c r="J711" s="4" t="str">
        <f t="shared" si="35"/>
        <v>moderate</v>
      </c>
      <c r="K711">
        <v>0.2576</v>
      </c>
      <c r="L711">
        <v>0.87</v>
      </c>
      <c r="M711" t="str">
        <f t="shared" si="33"/>
        <v>high</v>
      </c>
      <c r="N711">
        <v>8.9599999999999999E-2</v>
      </c>
      <c r="O711">
        <v>2</v>
      </c>
      <c r="P711">
        <v>34</v>
      </c>
      <c r="Q711">
        <v>36</v>
      </c>
    </row>
    <row r="712" spans="1:17" x14ac:dyDescent="0.3">
      <c r="A712">
        <v>711</v>
      </c>
      <c r="B712" s="6">
        <v>40575</v>
      </c>
      <c r="C712" s="8" t="str">
        <f t="shared" si="34"/>
        <v>Tue</v>
      </c>
      <c r="D712">
        <v>23</v>
      </c>
      <c r="E712" s="7" t="b">
        <v>0</v>
      </c>
      <c r="F712">
        <v>2</v>
      </c>
      <c r="G712">
        <v>3</v>
      </c>
      <c r="H71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2">
        <v>0.2</v>
      </c>
      <c r="J712" s="4" t="str">
        <f t="shared" si="35"/>
        <v>moderate</v>
      </c>
      <c r="K712">
        <v>0.19700000000000001</v>
      </c>
      <c r="L712">
        <v>0.93</v>
      </c>
      <c r="M712" t="str">
        <f t="shared" si="33"/>
        <v>high</v>
      </c>
      <c r="N712">
        <v>0.19400000000000001</v>
      </c>
      <c r="O712">
        <v>1</v>
      </c>
      <c r="P712">
        <v>15</v>
      </c>
      <c r="Q712">
        <v>16</v>
      </c>
    </row>
    <row r="713" spans="1:17" x14ac:dyDescent="0.3">
      <c r="A713">
        <v>712</v>
      </c>
      <c r="B713" s="6">
        <v>40576</v>
      </c>
      <c r="C713" s="8" t="str">
        <f t="shared" si="34"/>
        <v>Wed</v>
      </c>
      <c r="D713">
        <v>0</v>
      </c>
      <c r="E713" s="7" t="b">
        <v>0</v>
      </c>
      <c r="F713">
        <v>3</v>
      </c>
      <c r="G713">
        <v>3</v>
      </c>
      <c r="H71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3">
        <v>0.22</v>
      </c>
      <c r="J713" s="4" t="str">
        <f t="shared" si="35"/>
        <v>moderate</v>
      </c>
      <c r="K713">
        <v>0.2424</v>
      </c>
      <c r="L713">
        <v>0.93</v>
      </c>
      <c r="M713" t="str">
        <f t="shared" si="33"/>
        <v>high</v>
      </c>
      <c r="N713">
        <v>0.1045</v>
      </c>
      <c r="O713">
        <v>0</v>
      </c>
      <c r="P713">
        <v>2</v>
      </c>
      <c r="Q713">
        <v>2</v>
      </c>
    </row>
    <row r="714" spans="1:17" x14ac:dyDescent="0.3">
      <c r="A714">
        <v>713</v>
      </c>
      <c r="B714" s="6">
        <v>40576</v>
      </c>
      <c r="C714" s="8" t="str">
        <f t="shared" si="34"/>
        <v>Wed</v>
      </c>
      <c r="D714">
        <v>1</v>
      </c>
      <c r="E714" s="7" t="b">
        <v>0</v>
      </c>
      <c r="F714">
        <v>3</v>
      </c>
      <c r="G714">
        <v>3</v>
      </c>
      <c r="H71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4">
        <v>0.22</v>
      </c>
      <c r="J714" s="4" t="str">
        <f t="shared" si="35"/>
        <v>moderate</v>
      </c>
      <c r="K714">
        <v>0.2273</v>
      </c>
      <c r="L714">
        <v>0.93</v>
      </c>
      <c r="M714" t="str">
        <f t="shared" si="33"/>
        <v>high</v>
      </c>
      <c r="N714">
        <v>0.19400000000000001</v>
      </c>
      <c r="O714">
        <v>0</v>
      </c>
      <c r="P714">
        <v>3</v>
      </c>
      <c r="Q714">
        <v>3</v>
      </c>
    </row>
    <row r="715" spans="1:17" x14ac:dyDescent="0.3">
      <c r="A715">
        <v>714</v>
      </c>
      <c r="B715" s="6">
        <v>40576</v>
      </c>
      <c r="C715" s="8" t="str">
        <f t="shared" si="34"/>
        <v>Wed</v>
      </c>
      <c r="D715">
        <v>2</v>
      </c>
      <c r="E715" s="7" t="b">
        <v>0</v>
      </c>
      <c r="F715">
        <v>3</v>
      </c>
      <c r="G715">
        <v>3</v>
      </c>
      <c r="H71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5">
        <v>0.22</v>
      </c>
      <c r="J715" s="4" t="str">
        <f t="shared" si="35"/>
        <v>moderate</v>
      </c>
      <c r="K715">
        <v>0.2273</v>
      </c>
      <c r="L715">
        <v>0.93</v>
      </c>
      <c r="M715" t="str">
        <f t="shared" si="33"/>
        <v>high</v>
      </c>
      <c r="N715">
        <v>0.1343</v>
      </c>
      <c r="O715">
        <v>4</v>
      </c>
      <c r="P715">
        <v>0</v>
      </c>
      <c r="Q715">
        <v>4</v>
      </c>
    </row>
    <row r="716" spans="1:17" x14ac:dyDescent="0.3">
      <c r="A716">
        <v>715</v>
      </c>
      <c r="B716" s="6">
        <v>40576</v>
      </c>
      <c r="C716" s="8" t="str">
        <f t="shared" si="34"/>
        <v>Wed</v>
      </c>
      <c r="D716">
        <v>3</v>
      </c>
      <c r="E716" s="7" t="b">
        <v>0</v>
      </c>
      <c r="F716">
        <v>3</v>
      </c>
      <c r="G716">
        <v>3</v>
      </c>
      <c r="H71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6">
        <v>0.22</v>
      </c>
      <c r="J716" s="4" t="str">
        <f t="shared" si="35"/>
        <v>moderate</v>
      </c>
      <c r="K716">
        <v>0.2273</v>
      </c>
      <c r="L716">
        <v>0.93</v>
      </c>
      <c r="M716" t="str">
        <f t="shared" si="33"/>
        <v>high</v>
      </c>
      <c r="N716">
        <v>0.1343</v>
      </c>
      <c r="O716">
        <v>0</v>
      </c>
      <c r="P716">
        <v>1</v>
      </c>
      <c r="Q716">
        <v>1</v>
      </c>
    </row>
    <row r="717" spans="1:17" x14ac:dyDescent="0.3">
      <c r="A717">
        <v>716</v>
      </c>
      <c r="B717" s="6">
        <v>40576</v>
      </c>
      <c r="C717" s="8" t="str">
        <f t="shared" si="34"/>
        <v>Wed</v>
      </c>
      <c r="D717">
        <v>4</v>
      </c>
      <c r="E717" s="7" t="b">
        <v>0</v>
      </c>
      <c r="F717">
        <v>3</v>
      </c>
      <c r="G717">
        <v>3</v>
      </c>
      <c r="H71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7">
        <v>0.22</v>
      </c>
      <c r="J717" s="4" t="str">
        <f t="shared" si="35"/>
        <v>moderate</v>
      </c>
      <c r="K717">
        <v>0.21210000000000001</v>
      </c>
      <c r="L717">
        <v>0.93</v>
      </c>
      <c r="M717" t="str">
        <f t="shared" si="33"/>
        <v>high</v>
      </c>
      <c r="N717">
        <v>0.28360000000000002</v>
      </c>
      <c r="O717">
        <v>0</v>
      </c>
      <c r="P717">
        <v>1</v>
      </c>
      <c r="Q717">
        <v>1</v>
      </c>
    </row>
    <row r="718" spans="1:17" x14ac:dyDescent="0.3">
      <c r="A718">
        <v>717</v>
      </c>
      <c r="B718" s="6">
        <v>40576</v>
      </c>
      <c r="C718" s="8" t="str">
        <f t="shared" si="34"/>
        <v>Wed</v>
      </c>
      <c r="D718">
        <v>5</v>
      </c>
      <c r="E718" s="7" t="b">
        <v>0</v>
      </c>
      <c r="F718">
        <v>3</v>
      </c>
      <c r="G718">
        <v>3</v>
      </c>
      <c r="H71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8">
        <v>0.22</v>
      </c>
      <c r="J718" s="4" t="str">
        <f t="shared" si="35"/>
        <v>moderate</v>
      </c>
      <c r="K718">
        <v>0.2424</v>
      </c>
      <c r="L718">
        <v>0.93</v>
      </c>
      <c r="M718" t="str">
        <f t="shared" si="33"/>
        <v>high</v>
      </c>
      <c r="N718">
        <v>0.1045</v>
      </c>
      <c r="O718">
        <v>0</v>
      </c>
      <c r="P718">
        <v>3</v>
      </c>
      <c r="Q718">
        <v>3</v>
      </c>
    </row>
    <row r="719" spans="1:17" x14ac:dyDescent="0.3">
      <c r="A719">
        <v>718</v>
      </c>
      <c r="B719" s="6">
        <v>40576</v>
      </c>
      <c r="C719" s="8" t="str">
        <f t="shared" si="34"/>
        <v>Wed</v>
      </c>
      <c r="D719">
        <v>6</v>
      </c>
      <c r="E719" s="7" t="b">
        <v>0</v>
      </c>
      <c r="F719">
        <v>3</v>
      </c>
      <c r="G719">
        <v>3</v>
      </c>
      <c r="H71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19">
        <v>0.22</v>
      </c>
      <c r="J719" s="4" t="str">
        <f t="shared" si="35"/>
        <v>moderate</v>
      </c>
      <c r="K719">
        <v>0.2424</v>
      </c>
      <c r="L719">
        <v>0.93</v>
      </c>
      <c r="M719" t="str">
        <f t="shared" si="33"/>
        <v>high</v>
      </c>
      <c r="N719">
        <v>0.1045</v>
      </c>
      <c r="O719">
        <v>1</v>
      </c>
      <c r="P719">
        <v>17</v>
      </c>
      <c r="Q719">
        <v>18</v>
      </c>
    </row>
    <row r="720" spans="1:17" x14ac:dyDescent="0.3">
      <c r="A720">
        <v>719</v>
      </c>
      <c r="B720" s="6">
        <v>40576</v>
      </c>
      <c r="C720" s="8" t="str">
        <f t="shared" si="34"/>
        <v>Wed</v>
      </c>
      <c r="D720">
        <v>7</v>
      </c>
      <c r="E720" s="7" t="b">
        <v>0</v>
      </c>
      <c r="F720">
        <v>3</v>
      </c>
      <c r="G720">
        <v>3</v>
      </c>
      <c r="H72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20">
        <v>0.22</v>
      </c>
      <c r="J720" s="4" t="str">
        <f t="shared" si="35"/>
        <v>moderate</v>
      </c>
      <c r="K720">
        <v>0.21210000000000001</v>
      </c>
      <c r="L720">
        <v>0.93</v>
      </c>
      <c r="M720" t="str">
        <f t="shared" si="33"/>
        <v>high</v>
      </c>
      <c r="N720">
        <v>0.22389999999999999</v>
      </c>
      <c r="O720">
        <v>1</v>
      </c>
      <c r="P720">
        <v>48</v>
      </c>
      <c r="Q720">
        <v>49</v>
      </c>
    </row>
    <row r="721" spans="1:17" x14ac:dyDescent="0.3">
      <c r="A721">
        <v>720</v>
      </c>
      <c r="B721" s="6">
        <v>40576</v>
      </c>
      <c r="C721" s="8" t="str">
        <f t="shared" si="34"/>
        <v>Wed</v>
      </c>
      <c r="D721">
        <v>8</v>
      </c>
      <c r="E721" s="7" t="b">
        <v>0</v>
      </c>
      <c r="F721">
        <v>3</v>
      </c>
      <c r="G721">
        <v>3</v>
      </c>
      <c r="H72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21">
        <v>0.22</v>
      </c>
      <c r="J721" s="4" t="str">
        <f t="shared" si="35"/>
        <v>moderate</v>
      </c>
      <c r="K721">
        <v>0.21210000000000001</v>
      </c>
      <c r="L721">
        <v>0.93</v>
      </c>
      <c r="M721" t="str">
        <f t="shared" si="33"/>
        <v>high</v>
      </c>
      <c r="N721">
        <v>0.22389999999999999</v>
      </c>
      <c r="O721">
        <v>1</v>
      </c>
      <c r="P721">
        <v>154</v>
      </c>
      <c r="Q721">
        <v>155</v>
      </c>
    </row>
    <row r="722" spans="1:17" x14ac:dyDescent="0.3">
      <c r="A722">
        <v>721</v>
      </c>
      <c r="B722" s="6">
        <v>40576</v>
      </c>
      <c r="C722" s="8" t="str">
        <f t="shared" si="34"/>
        <v>Wed</v>
      </c>
      <c r="D722">
        <v>9</v>
      </c>
      <c r="E722" s="7" t="b">
        <v>0</v>
      </c>
      <c r="F722">
        <v>3</v>
      </c>
      <c r="G722">
        <v>2</v>
      </c>
      <c r="H72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22">
        <v>0.24</v>
      </c>
      <c r="J722" s="4" t="str">
        <f t="shared" si="35"/>
        <v>hot</v>
      </c>
      <c r="K722">
        <v>0.2576</v>
      </c>
      <c r="L722">
        <v>0.93</v>
      </c>
      <c r="M722" t="str">
        <f t="shared" si="33"/>
        <v>high</v>
      </c>
      <c r="N722">
        <v>8.9599999999999999E-2</v>
      </c>
      <c r="O722">
        <v>4</v>
      </c>
      <c r="P722">
        <v>119</v>
      </c>
      <c r="Q722">
        <v>123</v>
      </c>
    </row>
    <row r="723" spans="1:17" x14ac:dyDescent="0.3">
      <c r="A723">
        <v>722</v>
      </c>
      <c r="B723" s="6">
        <v>40576</v>
      </c>
      <c r="C723" s="8" t="str">
        <f t="shared" si="34"/>
        <v>Wed</v>
      </c>
      <c r="D723">
        <v>10</v>
      </c>
      <c r="E723" s="7" t="b">
        <v>0</v>
      </c>
      <c r="F723">
        <v>3</v>
      </c>
      <c r="G723">
        <v>2</v>
      </c>
      <c r="H72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23">
        <v>0.22</v>
      </c>
      <c r="J723" s="4" t="str">
        <f t="shared" si="35"/>
        <v>moderate</v>
      </c>
      <c r="K723">
        <v>0.2727</v>
      </c>
      <c r="L723">
        <v>1</v>
      </c>
      <c r="M723" t="str">
        <f t="shared" si="33"/>
        <v>high</v>
      </c>
      <c r="N723">
        <v>0</v>
      </c>
      <c r="O723">
        <v>2</v>
      </c>
      <c r="P723">
        <v>59</v>
      </c>
      <c r="Q723">
        <v>61</v>
      </c>
    </row>
    <row r="724" spans="1:17" x14ac:dyDescent="0.3">
      <c r="A724">
        <v>723</v>
      </c>
      <c r="B724" s="6">
        <v>40576</v>
      </c>
      <c r="C724" s="8" t="str">
        <f t="shared" si="34"/>
        <v>Wed</v>
      </c>
      <c r="D724">
        <v>11</v>
      </c>
      <c r="E724" s="7" t="b">
        <v>0</v>
      </c>
      <c r="F724">
        <v>3</v>
      </c>
      <c r="G724">
        <v>2</v>
      </c>
      <c r="H72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24">
        <v>0.24</v>
      </c>
      <c r="J724" s="4" t="str">
        <f t="shared" si="35"/>
        <v>hot</v>
      </c>
      <c r="K724">
        <v>0.2273</v>
      </c>
      <c r="L724">
        <v>0.93</v>
      </c>
      <c r="M724" t="str">
        <f t="shared" si="33"/>
        <v>high</v>
      </c>
      <c r="N724">
        <v>0.19400000000000001</v>
      </c>
      <c r="O724">
        <v>5</v>
      </c>
      <c r="P724">
        <v>47</v>
      </c>
      <c r="Q724">
        <v>52</v>
      </c>
    </row>
    <row r="725" spans="1:17" x14ac:dyDescent="0.3">
      <c r="A725">
        <v>724</v>
      </c>
      <c r="B725" s="6">
        <v>40576</v>
      </c>
      <c r="C725" s="8" t="str">
        <f t="shared" si="34"/>
        <v>Wed</v>
      </c>
      <c r="D725">
        <v>12</v>
      </c>
      <c r="E725" s="7" t="b">
        <v>0</v>
      </c>
      <c r="F725">
        <v>3</v>
      </c>
      <c r="G725">
        <v>2</v>
      </c>
      <c r="H72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25">
        <v>0.24</v>
      </c>
      <c r="J725" s="4" t="str">
        <f t="shared" si="35"/>
        <v>hot</v>
      </c>
      <c r="K725">
        <v>0.2273</v>
      </c>
      <c r="L725">
        <v>0.93</v>
      </c>
      <c r="M725" t="str">
        <f t="shared" si="33"/>
        <v>high</v>
      </c>
      <c r="N725">
        <v>0.22389999999999999</v>
      </c>
      <c r="O725">
        <v>3</v>
      </c>
      <c r="P725">
        <v>61</v>
      </c>
      <c r="Q725">
        <v>64</v>
      </c>
    </row>
    <row r="726" spans="1:17" x14ac:dyDescent="0.3">
      <c r="A726">
        <v>725</v>
      </c>
      <c r="B726" s="6">
        <v>40576</v>
      </c>
      <c r="C726" s="8" t="str">
        <f t="shared" si="34"/>
        <v>Wed</v>
      </c>
      <c r="D726">
        <v>13</v>
      </c>
      <c r="E726" s="7" t="b">
        <v>0</v>
      </c>
      <c r="F726">
        <v>3</v>
      </c>
      <c r="G726">
        <v>1</v>
      </c>
      <c r="H726" s="4" t="str">
        <f>_xlfn.IFS(Table1[[#This Row],[weathersit]]=1,"clear",Table1[[#This Row],[weathersit]]=2,"cloudy/mist",Table1[[#This Row],[weathersit]]=3,"light rain",Table1[[#This Row],[weathersit]]=4,"heavy rain")</f>
        <v>clear</v>
      </c>
      <c r="I726">
        <v>0.34</v>
      </c>
      <c r="J726" s="4" t="str">
        <f t="shared" si="35"/>
        <v>hot</v>
      </c>
      <c r="K726">
        <v>0.33329999999999999</v>
      </c>
      <c r="L726">
        <v>0.93</v>
      </c>
      <c r="M726" t="str">
        <f t="shared" si="33"/>
        <v>high</v>
      </c>
      <c r="N726">
        <v>0.16420000000000001</v>
      </c>
      <c r="O726">
        <v>1</v>
      </c>
      <c r="P726">
        <v>74</v>
      </c>
      <c r="Q726">
        <v>75</v>
      </c>
    </row>
    <row r="727" spans="1:17" x14ac:dyDescent="0.3">
      <c r="A727">
        <v>726</v>
      </c>
      <c r="B727" s="6">
        <v>40576</v>
      </c>
      <c r="C727" s="8" t="str">
        <f t="shared" si="34"/>
        <v>Wed</v>
      </c>
      <c r="D727">
        <v>14</v>
      </c>
      <c r="E727" s="7" t="b">
        <v>0</v>
      </c>
      <c r="F727">
        <v>3</v>
      </c>
      <c r="G727">
        <v>1</v>
      </c>
      <c r="H727" s="4" t="str">
        <f>_xlfn.IFS(Table1[[#This Row],[weathersit]]=1,"clear",Table1[[#This Row],[weathersit]]=2,"cloudy/mist",Table1[[#This Row],[weathersit]]=3,"light rain",Table1[[#This Row],[weathersit]]=4,"heavy rain")</f>
        <v>clear</v>
      </c>
      <c r="I727">
        <v>0.38</v>
      </c>
      <c r="J727" s="4" t="str">
        <f t="shared" si="35"/>
        <v>hot</v>
      </c>
      <c r="K727">
        <v>0.39389999999999997</v>
      </c>
      <c r="L727">
        <v>0.82</v>
      </c>
      <c r="M727" t="str">
        <f t="shared" si="33"/>
        <v>high</v>
      </c>
      <c r="N727">
        <v>0.3881</v>
      </c>
      <c r="O727">
        <v>2</v>
      </c>
      <c r="P727">
        <v>61</v>
      </c>
      <c r="Q727">
        <v>63</v>
      </c>
    </row>
    <row r="728" spans="1:17" x14ac:dyDescent="0.3">
      <c r="A728">
        <v>727</v>
      </c>
      <c r="B728" s="6">
        <v>40576</v>
      </c>
      <c r="C728" s="8" t="str">
        <f t="shared" si="34"/>
        <v>Wed</v>
      </c>
      <c r="D728">
        <v>15</v>
      </c>
      <c r="E728" s="7" t="b">
        <v>0</v>
      </c>
      <c r="F728">
        <v>3</v>
      </c>
      <c r="G728">
        <v>1</v>
      </c>
      <c r="H728" s="4" t="str">
        <f>_xlfn.IFS(Table1[[#This Row],[weathersit]]=1,"clear",Table1[[#This Row],[weathersit]]=2,"cloudy/mist",Table1[[#This Row],[weathersit]]=3,"light rain",Table1[[#This Row],[weathersit]]=4,"heavy rain")</f>
        <v>clear</v>
      </c>
      <c r="I728">
        <v>0.38</v>
      </c>
      <c r="J728" s="4" t="str">
        <f t="shared" si="35"/>
        <v>hot</v>
      </c>
      <c r="K728">
        <v>0.39389999999999997</v>
      </c>
      <c r="L728">
        <v>0.76</v>
      </c>
      <c r="M728" t="str">
        <f t="shared" si="33"/>
        <v>high</v>
      </c>
      <c r="N728">
        <v>0.32840000000000003</v>
      </c>
      <c r="O728">
        <v>10</v>
      </c>
      <c r="P728">
        <v>66</v>
      </c>
      <c r="Q728">
        <v>76</v>
      </c>
    </row>
    <row r="729" spans="1:17" x14ac:dyDescent="0.3">
      <c r="A729">
        <v>728</v>
      </c>
      <c r="B729" s="6">
        <v>40576</v>
      </c>
      <c r="C729" s="8" t="str">
        <f t="shared" si="34"/>
        <v>Wed</v>
      </c>
      <c r="D729">
        <v>16</v>
      </c>
      <c r="E729" s="7" t="b">
        <v>0</v>
      </c>
      <c r="F729">
        <v>3</v>
      </c>
      <c r="G729">
        <v>1</v>
      </c>
      <c r="H729" s="4" t="str">
        <f>_xlfn.IFS(Table1[[#This Row],[weathersit]]=1,"clear",Table1[[#This Row],[weathersit]]=2,"cloudy/mist",Table1[[#This Row],[weathersit]]=3,"light rain",Table1[[#This Row],[weathersit]]=4,"heavy rain")</f>
        <v>clear</v>
      </c>
      <c r="I729">
        <v>0.36</v>
      </c>
      <c r="J729" s="4" t="str">
        <f t="shared" si="35"/>
        <v>hot</v>
      </c>
      <c r="K729">
        <v>0.33329999999999999</v>
      </c>
      <c r="L729">
        <v>0.71</v>
      </c>
      <c r="M729" t="str">
        <f t="shared" si="33"/>
        <v>high</v>
      </c>
      <c r="N729">
        <v>0.29849999999999999</v>
      </c>
      <c r="O729">
        <v>8</v>
      </c>
      <c r="P729">
        <v>95</v>
      </c>
      <c r="Q729">
        <v>103</v>
      </c>
    </row>
    <row r="730" spans="1:17" x14ac:dyDescent="0.3">
      <c r="A730">
        <v>729</v>
      </c>
      <c r="B730" s="6">
        <v>40576</v>
      </c>
      <c r="C730" s="8" t="str">
        <f t="shared" si="34"/>
        <v>Wed</v>
      </c>
      <c r="D730">
        <v>17</v>
      </c>
      <c r="E730" s="7" t="b">
        <v>0</v>
      </c>
      <c r="F730">
        <v>3</v>
      </c>
      <c r="G730">
        <v>1</v>
      </c>
      <c r="H730" s="4" t="str">
        <f>_xlfn.IFS(Table1[[#This Row],[weathersit]]=1,"clear",Table1[[#This Row],[weathersit]]=2,"cloudy/mist",Table1[[#This Row],[weathersit]]=3,"light rain",Table1[[#This Row],[weathersit]]=4,"heavy rain")</f>
        <v>clear</v>
      </c>
      <c r="I730">
        <v>0.36</v>
      </c>
      <c r="J730" s="4" t="str">
        <f t="shared" si="35"/>
        <v>hot</v>
      </c>
      <c r="K730">
        <v>0.31819999999999998</v>
      </c>
      <c r="L730">
        <v>0.53</v>
      </c>
      <c r="M730" t="str">
        <f t="shared" si="33"/>
        <v>moderate</v>
      </c>
      <c r="N730">
        <v>0.52239999999999998</v>
      </c>
      <c r="O730">
        <v>7</v>
      </c>
      <c r="P730">
        <v>183</v>
      </c>
      <c r="Q730">
        <v>190</v>
      </c>
    </row>
    <row r="731" spans="1:17" x14ac:dyDescent="0.3">
      <c r="A731">
        <v>730</v>
      </c>
      <c r="B731" s="6">
        <v>40576</v>
      </c>
      <c r="C731" s="8" t="str">
        <f t="shared" si="34"/>
        <v>Wed</v>
      </c>
      <c r="D731">
        <v>18</v>
      </c>
      <c r="E731" s="7" t="b">
        <v>0</v>
      </c>
      <c r="F731">
        <v>3</v>
      </c>
      <c r="G731">
        <v>1</v>
      </c>
      <c r="H731" s="4" t="str">
        <f>_xlfn.IFS(Table1[[#This Row],[weathersit]]=1,"clear",Table1[[#This Row],[weathersit]]=2,"cloudy/mist",Table1[[#This Row],[weathersit]]=3,"light rain",Table1[[#This Row],[weathersit]]=4,"heavy rain")</f>
        <v>clear</v>
      </c>
      <c r="I731">
        <v>0.34</v>
      </c>
      <c r="J731" s="4" t="str">
        <f t="shared" si="35"/>
        <v>hot</v>
      </c>
      <c r="K731">
        <v>0.28789999999999999</v>
      </c>
      <c r="L731">
        <v>0.42</v>
      </c>
      <c r="M731" t="str">
        <f t="shared" si="33"/>
        <v>low</v>
      </c>
      <c r="N731">
        <v>0.55220000000000002</v>
      </c>
      <c r="O731">
        <v>7</v>
      </c>
      <c r="P731">
        <v>175</v>
      </c>
      <c r="Q731">
        <v>182</v>
      </c>
    </row>
    <row r="732" spans="1:17" x14ac:dyDescent="0.3">
      <c r="A732">
        <v>731</v>
      </c>
      <c r="B732" s="6">
        <v>40576</v>
      </c>
      <c r="C732" s="8" t="str">
        <f t="shared" si="34"/>
        <v>Wed</v>
      </c>
      <c r="D732">
        <v>19</v>
      </c>
      <c r="E732" s="7" t="b">
        <v>0</v>
      </c>
      <c r="F732">
        <v>3</v>
      </c>
      <c r="G732">
        <v>1</v>
      </c>
      <c r="H732" s="4" t="str">
        <f>_xlfn.IFS(Table1[[#This Row],[weathersit]]=1,"clear",Table1[[#This Row],[weathersit]]=2,"cloudy/mist",Table1[[#This Row],[weathersit]]=3,"light rain",Table1[[#This Row],[weathersit]]=4,"heavy rain")</f>
        <v>clear</v>
      </c>
      <c r="I732">
        <v>0.28000000000000003</v>
      </c>
      <c r="J732" s="4" t="str">
        <f t="shared" si="35"/>
        <v>hot</v>
      </c>
      <c r="K732">
        <v>0.2424</v>
      </c>
      <c r="L732">
        <v>0.45</v>
      </c>
      <c r="M732" t="str">
        <f t="shared" si="33"/>
        <v>moderate</v>
      </c>
      <c r="N732">
        <v>0.49249999999999999</v>
      </c>
      <c r="O732">
        <v>3</v>
      </c>
      <c r="P732">
        <v>88</v>
      </c>
      <c r="Q732">
        <v>91</v>
      </c>
    </row>
    <row r="733" spans="1:17" x14ac:dyDescent="0.3">
      <c r="A733">
        <v>732</v>
      </c>
      <c r="B733" s="6">
        <v>40576</v>
      </c>
      <c r="C733" s="8" t="str">
        <f t="shared" si="34"/>
        <v>Wed</v>
      </c>
      <c r="D733">
        <v>20</v>
      </c>
      <c r="E733" s="7" t="b">
        <v>0</v>
      </c>
      <c r="F733">
        <v>3</v>
      </c>
      <c r="G733">
        <v>1</v>
      </c>
      <c r="H733" s="4" t="str">
        <f>_xlfn.IFS(Table1[[#This Row],[weathersit]]=1,"clear",Table1[[#This Row],[weathersit]]=2,"cloudy/mist",Table1[[#This Row],[weathersit]]=3,"light rain",Table1[[#This Row],[weathersit]]=4,"heavy rain")</f>
        <v>clear</v>
      </c>
      <c r="I733">
        <v>0.24</v>
      </c>
      <c r="J733" s="4" t="str">
        <f t="shared" si="35"/>
        <v>hot</v>
      </c>
      <c r="K733">
        <v>0.19700000000000001</v>
      </c>
      <c r="L733">
        <v>0.48</v>
      </c>
      <c r="M733" t="str">
        <f t="shared" si="33"/>
        <v>moderate</v>
      </c>
      <c r="N733">
        <v>0.55220000000000002</v>
      </c>
      <c r="O733">
        <v>4</v>
      </c>
      <c r="P733">
        <v>71</v>
      </c>
      <c r="Q733">
        <v>75</v>
      </c>
    </row>
    <row r="734" spans="1:17" x14ac:dyDescent="0.3">
      <c r="A734">
        <v>733</v>
      </c>
      <c r="B734" s="6">
        <v>40576</v>
      </c>
      <c r="C734" s="8" t="str">
        <f t="shared" si="34"/>
        <v>Wed</v>
      </c>
      <c r="D734">
        <v>21</v>
      </c>
      <c r="E734" s="7" t="b">
        <v>0</v>
      </c>
      <c r="F734">
        <v>3</v>
      </c>
      <c r="G734">
        <v>1</v>
      </c>
      <c r="H734" s="4" t="str">
        <f>_xlfn.IFS(Table1[[#This Row],[weathersit]]=1,"clear",Table1[[#This Row],[weathersit]]=2,"cloudy/mist",Table1[[#This Row],[weathersit]]=3,"light rain",Table1[[#This Row],[weathersit]]=4,"heavy rain")</f>
        <v>clear</v>
      </c>
      <c r="I734">
        <v>0.22</v>
      </c>
      <c r="J734" s="4" t="str">
        <f t="shared" si="35"/>
        <v>moderate</v>
      </c>
      <c r="K734">
        <v>0.19700000000000001</v>
      </c>
      <c r="L734">
        <v>0.47</v>
      </c>
      <c r="M734" t="str">
        <f t="shared" si="33"/>
        <v>moderate</v>
      </c>
      <c r="N734">
        <v>0.32840000000000003</v>
      </c>
      <c r="O734">
        <v>1</v>
      </c>
      <c r="P734">
        <v>62</v>
      </c>
      <c r="Q734">
        <v>63</v>
      </c>
    </row>
    <row r="735" spans="1:17" x14ac:dyDescent="0.3">
      <c r="A735">
        <v>734</v>
      </c>
      <c r="B735" s="6">
        <v>40576</v>
      </c>
      <c r="C735" s="8" t="str">
        <f t="shared" si="34"/>
        <v>Wed</v>
      </c>
      <c r="D735">
        <v>22</v>
      </c>
      <c r="E735" s="7" t="b">
        <v>0</v>
      </c>
      <c r="F735">
        <v>3</v>
      </c>
      <c r="G735">
        <v>1</v>
      </c>
      <c r="H735" s="4" t="str">
        <f>_xlfn.IFS(Table1[[#This Row],[weathersit]]=1,"clear",Table1[[#This Row],[weathersit]]=2,"cloudy/mist",Table1[[#This Row],[weathersit]]=3,"light rain",Table1[[#This Row],[weathersit]]=4,"heavy rain")</f>
        <v>clear</v>
      </c>
      <c r="I735">
        <v>0.22</v>
      </c>
      <c r="J735" s="4" t="str">
        <f t="shared" si="35"/>
        <v>moderate</v>
      </c>
      <c r="K735">
        <v>0.21210000000000001</v>
      </c>
      <c r="L735">
        <v>0.44</v>
      </c>
      <c r="M735" t="str">
        <f t="shared" si="33"/>
        <v>low</v>
      </c>
      <c r="N735">
        <v>0.25369999999999998</v>
      </c>
      <c r="O735">
        <v>5</v>
      </c>
      <c r="P735">
        <v>35</v>
      </c>
      <c r="Q735">
        <v>40</v>
      </c>
    </row>
    <row r="736" spans="1:17" x14ac:dyDescent="0.3">
      <c r="A736">
        <v>735</v>
      </c>
      <c r="B736" s="6">
        <v>40576</v>
      </c>
      <c r="C736" s="8" t="str">
        <f t="shared" si="34"/>
        <v>Wed</v>
      </c>
      <c r="D736">
        <v>23</v>
      </c>
      <c r="E736" s="7" t="b">
        <v>0</v>
      </c>
      <c r="F736">
        <v>3</v>
      </c>
      <c r="G736">
        <v>1</v>
      </c>
      <c r="H736" s="4" t="str">
        <f>_xlfn.IFS(Table1[[#This Row],[weathersit]]=1,"clear",Table1[[#This Row],[weathersit]]=2,"cloudy/mist",Table1[[#This Row],[weathersit]]=3,"light rain",Table1[[#This Row],[weathersit]]=4,"heavy rain")</f>
        <v>clear</v>
      </c>
      <c r="I736">
        <v>0.2</v>
      </c>
      <c r="J736" s="4" t="str">
        <f t="shared" si="35"/>
        <v>moderate</v>
      </c>
      <c r="K736">
        <v>0.16669999999999999</v>
      </c>
      <c r="L736">
        <v>0.44</v>
      </c>
      <c r="M736" t="str">
        <f t="shared" si="33"/>
        <v>low</v>
      </c>
      <c r="N736">
        <v>0.44779999999999998</v>
      </c>
      <c r="O736">
        <v>3</v>
      </c>
      <c r="P736">
        <v>29</v>
      </c>
      <c r="Q736">
        <v>32</v>
      </c>
    </row>
    <row r="737" spans="1:17" x14ac:dyDescent="0.3">
      <c r="A737">
        <v>736</v>
      </c>
      <c r="B737" s="6">
        <v>40577</v>
      </c>
      <c r="C737" s="8" t="str">
        <f t="shared" si="34"/>
        <v>Thu</v>
      </c>
      <c r="D737">
        <v>0</v>
      </c>
      <c r="E737" s="7" t="b">
        <v>0</v>
      </c>
      <c r="F737">
        <v>4</v>
      </c>
      <c r="G737">
        <v>1</v>
      </c>
      <c r="H737" s="4" t="str">
        <f>_xlfn.IFS(Table1[[#This Row],[weathersit]]=1,"clear",Table1[[#This Row],[weathersit]]=2,"cloudy/mist",Table1[[#This Row],[weathersit]]=3,"light rain",Table1[[#This Row],[weathersit]]=4,"heavy rain")</f>
        <v>clear</v>
      </c>
      <c r="I737">
        <v>0.2</v>
      </c>
      <c r="J737" s="4" t="str">
        <f t="shared" si="35"/>
        <v>moderate</v>
      </c>
      <c r="K737">
        <v>0.16669999999999999</v>
      </c>
      <c r="L737">
        <v>0.4</v>
      </c>
      <c r="M737" t="str">
        <f t="shared" si="33"/>
        <v>low</v>
      </c>
      <c r="N737">
        <v>0.44779999999999998</v>
      </c>
      <c r="O737">
        <v>1</v>
      </c>
      <c r="P737">
        <v>11</v>
      </c>
      <c r="Q737">
        <v>12</v>
      </c>
    </row>
    <row r="738" spans="1:17" x14ac:dyDescent="0.3">
      <c r="A738">
        <v>737</v>
      </c>
      <c r="B738" s="6">
        <v>40577</v>
      </c>
      <c r="C738" s="8" t="str">
        <f t="shared" si="34"/>
        <v>Thu</v>
      </c>
      <c r="D738">
        <v>1</v>
      </c>
      <c r="E738" s="7" t="b">
        <v>0</v>
      </c>
      <c r="F738">
        <v>4</v>
      </c>
      <c r="G738">
        <v>1</v>
      </c>
      <c r="H738" s="4" t="str">
        <f>_xlfn.IFS(Table1[[#This Row],[weathersit]]=1,"clear",Table1[[#This Row],[weathersit]]=2,"cloudy/mist",Table1[[#This Row],[weathersit]]=3,"light rain",Table1[[#This Row],[weathersit]]=4,"heavy rain")</f>
        <v>clear</v>
      </c>
      <c r="I738">
        <v>0.2</v>
      </c>
      <c r="J738" s="4" t="str">
        <f t="shared" si="35"/>
        <v>moderate</v>
      </c>
      <c r="K738">
        <v>0.1515</v>
      </c>
      <c r="L738">
        <v>0.44</v>
      </c>
      <c r="M738" t="str">
        <f t="shared" si="33"/>
        <v>low</v>
      </c>
      <c r="N738">
        <v>0.52239999999999998</v>
      </c>
      <c r="O738">
        <v>0</v>
      </c>
      <c r="P738">
        <v>5</v>
      </c>
      <c r="Q738">
        <v>5</v>
      </c>
    </row>
    <row r="739" spans="1:17" x14ac:dyDescent="0.3">
      <c r="A739">
        <v>738</v>
      </c>
      <c r="B739" s="6">
        <v>40577</v>
      </c>
      <c r="C739" s="8" t="str">
        <f t="shared" si="34"/>
        <v>Thu</v>
      </c>
      <c r="D739">
        <v>2</v>
      </c>
      <c r="E739" s="7" t="b">
        <v>0</v>
      </c>
      <c r="F739">
        <v>4</v>
      </c>
      <c r="G739">
        <v>1</v>
      </c>
      <c r="H739" s="4" t="str">
        <f>_xlfn.IFS(Table1[[#This Row],[weathersit]]=1,"clear",Table1[[#This Row],[weathersit]]=2,"cloudy/mist",Table1[[#This Row],[weathersit]]=3,"light rain",Table1[[#This Row],[weathersit]]=4,"heavy rain")</f>
        <v>clear</v>
      </c>
      <c r="I739">
        <v>0.18</v>
      </c>
      <c r="J739" s="4" t="str">
        <f t="shared" si="35"/>
        <v>moderate</v>
      </c>
      <c r="K739">
        <v>0.16669999999999999</v>
      </c>
      <c r="L739">
        <v>0.43</v>
      </c>
      <c r="M739" t="str">
        <f t="shared" si="33"/>
        <v>low</v>
      </c>
      <c r="N739">
        <v>0.25369999999999998</v>
      </c>
      <c r="O739">
        <v>0</v>
      </c>
      <c r="P739">
        <v>2</v>
      </c>
      <c r="Q739">
        <v>2</v>
      </c>
    </row>
    <row r="740" spans="1:17" x14ac:dyDescent="0.3">
      <c r="A740">
        <v>739</v>
      </c>
      <c r="B740" s="6">
        <v>40577</v>
      </c>
      <c r="C740" s="8" t="str">
        <f t="shared" si="34"/>
        <v>Thu</v>
      </c>
      <c r="D740">
        <v>3</v>
      </c>
      <c r="E740" s="7" t="b">
        <v>0</v>
      </c>
      <c r="F740">
        <v>4</v>
      </c>
      <c r="G740">
        <v>1</v>
      </c>
      <c r="H740" s="4" t="str">
        <f>_xlfn.IFS(Table1[[#This Row],[weathersit]]=1,"clear",Table1[[#This Row],[weathersit]]=2,"cloudy/mist",Table1[[#This Row],[weathersit]]=3,"light rain",Table1[[#This Row],[weathersit]]=4,"heavy rain")</f>
        <v>clear</v>
      </c>
      <c r="I740">
        <v>0.18</v>
      </c>
      <c r="J740" s="4" t="str">
        <f t="shared" si="35"/>
        <v>moderate</v>
      </c>
      <c r="K740">
        <v>0.16669999999999999</v>
      </c>
      <c r="L740">
        <v>0.43</v>
      </c>
      <c r="M740" t="str">
        <f t="shared" si="33"/>
        <v>low</v>
      </c>
      <c r="N740">
        <v>0.25369999999999998</v>
      </c>
      <c r="O740">
        <v>0</v>
      </c>
      <c r="P740">
        <v>1</v>
      </c>
      <c r="Q740">
        <v>1</v>
      </c>
    </row>
    <row r="741" spans="1:17" x14ac:dyDescent="0.3">
      <c r="A741">
        <v>740</v>
      </c>
      <c r="B741" s="6">
        <v>40577</v>
      </c>
      <c r="C741" s="8" t="str">
        <f t="shared" si="34"/>
        <v>Thu</v>
      </c>
      <c r="D741">
        <v>5</v>
      </c>
      <c r="E741" s="7" t="b">
        <v>0</v>
      </c>
      <c r="F741">
        <v>4</v>
      </c>
      <c r="G741">
        <v>1</v>
      </c>
      <c r="H741" s="4" t="str">
        <f>_xlfn.IFS(Table1[[#This Row],[weathersit]]=1,"clear",Table1[[#This Row],[weathersit]]=2,"cloudy/mist",Table1[[#This Row],[weathersit]]=3,"light rain",Table1[[#This Row],[weathersit]]=4,"heavy rain")</f>
        <v>clear</v>
      </c>
      <c r="I741">
        <v>0.16</v>
      </c>
      <c r="J741" s="4" t="str">
        <f t="shared" si="35"/>
        <v>cold</v>
      </c>
      <c r="K741">
        <v>0.13639999999999999</v>
      </c>
      <c r="L741">
        <v>0.5</v>
      </c>
      <c r="M741" t="str">
        <f t="shared" si="33"/>
        <v>moderate</v>
      </c>
      <c r="N741">
        <v>0.29849999999999999</v>
      </c>
      <c r="O741">
        <v>0</v>
      </c>
      <c r="P741">
        <v>2</v>
      </c>
      <c r="Q741">
        <v>2</v>
      </c>
    </row>
    <row r="742" spans="1:17" x14ac:dyDescent="0.3">
      <c r="A742">
        <v>741</v>
      </c>
      <c r="B742" s="6">
        <v>40577</v>
      </c>
      <c r="C742" s="8" t="str">
        <f t="shared" si="34"/>
        <v>Thu</v>
      </c>
      <c r="D742">
        <v>6</v>
      </c>
      <c r="E742" s="7" t="b">
        <v>0</v>
      </c>
      <c r="F742">
        <v>4</v>
      </c>
      <c r="G742">
        <v>1</v>
      </c>
      <c r="H742" s="4" t="str">
        <f>_xlfn.IFS(Table1[[#This Row],[weathersit]]=1,"clear",Table1[[#This Row],[weathersit]]=2,"cloudy/mist",Table1[[#This Row],[weathersit]]=3,"light rain",Table1[[#This Row],[weathersit]]=4,"heavy rain")</f>
        <v>clear</v>
      </c>
      <c r="I742">
        <v>0.16</v>
      </c>
      <c r="J742" s="4" t="str">
        <f t="shared" si="35"/>
        <v>cold</v>
      </c>
      <c r="K742">
        <v>0.13639999999999999</v>
      </c>
      <c r="L742">
        <v>0.43</v>
      </c>
      <c r="M742" t="str">
        <f t="shared" si="33"/>
        <v>low</v>
      </c>
      <c r="N742">
        <v>0.35820000000000002</v>
      </c>
      <c r="O742">
        <v>0</v>
      </c>
      <c r="P742">
        <v>39</v>
      </c>
      <c r="Q742">
        <v>39</v>
      </c>
    </row>
    <row r="743" spans="1:17" x14ac:dyDescent="0.3">
      <c r="A743">
        <v>742</v>
      </c>
      <c r="B743" s="6">
        <v>40577</v>
      </c>
      <c r="C743" s="8" t="str">
        <f t="shared" si="34"/>
        <v>Thu</v>
      </c>
      <c r="D743">
        <v>7</v>
      </c>
      <c r="E743" s="7" t="b">
        <v>0</v>
      </c>
      <c r="F743">
        <v>4</v>
      </c>
      <c r="G743">
        <v>1</v>
      </c>
      <c r="H743" s="4" t="str">
        <f>_xlfn.IFS(Table1[[#This Row],[weathersit]]=1,"clear",Table1[[#This Row],[weathersit]]=2,"cloudy/mist",Table1[[#This Row],[weathersit]]=3,"light rain",Table1[[#This Row],[weathersit]]=4,"heavy rain")</f>
        <v>clear</v>
      </c>
      <c r="I743">
        <v>0.14000000000000001</v>
      </c>
      <c r="J743" s="4" t="str">
        <f t="shared" si="35"/>
        <v>cold</v>
      </c>
      <c r="K743">
        <v>0.1212</v>
      </c>
      <c r="L743">
        <v>0.5</v>
      </c>
      <c r="M743" t="str">
        <f t="shared" si="33"/>
        <v>moderate</v>
      </c>
      <c r="N743">
        <v>0.32840000000000003</v>
      </c>
      <c r="O743">
        <v>1</v>
      </c>
      <c r="P743">
        <v>86</v>
      </c>
      <c r="Q743">
        <v>87</v>
      </c>
    </row>
    <row r="744" spans="1:17" x14ac:dyDescent="0.3">
      <c r="A744">
        <v>743</v>
      </c>
      <c r="B744" s="6">
        <v>40577</v>
      </c>
      <c r="C744" s="8" t="str">
        <f t="shared" si="34"/>
        <v>Thu</v>
      </c>
      <c r="D744">
        <v>8</v>
      </c>
      <c r="E744" s="7" t="b">
        <v>0</v>
      </c>
      <c r="F744">
        <v>4</v>
      </c>
      <c r="G744">
        <v>1</v>
      </c>
      <c r="H744" s="4" t="str">
        <f>_xlfn.IFS(Table1[[#This Row],[weathersit]]=1,"clear",Table1[[#This Row],[weathersit]]=2,"cloudy/mist",Table1[[#This Row],[weathersit]]=3,"light rain",Table1[[#This Row],[weathersit]]=4,"heavy rain")</f>
        <v>clear</v>
      </c>
      <c r="I744">
        <v>0.14000000000000001</v>
      </c>
      <c r="J744" s="4" t="str">
        <f t="shared" si="35"/>
        <v>cold</v>
      </c>
      <c r="K744">
        <v>0.1212</v>
      </c>
      <c r="L744">
        <v>0.5</v>
      </c>
      <c r="M744" t="str">
        <f t="shared" si="33"/>
        <v>moderate</v>
      </c>
      <c r="N744">
        <v>0.35820000000000002</v>
      </c>
      <c r="O744">
        <v>4</v>
      </c>
      <c r="P744">
        <v>184</v>
      </c>
      <c r="Q744">
        <v>188</v>
      </c>
    </row>
    <row r="745" spans="1:17" x14ac:dyDescent="0.3">
      <c r="A745">
        <v>744</v>
      </c>
      <c r="B745" s="6">
        <v>40577</v>
      </c>
      <c r="C745" s="8" t="str">
        <f t="shared" si="34"/>
        <v>Thu</v>
      </c>
      <c r="D745">
        <v>9</v>
      </c>
      <c r="E745" s="7" t="b">
        <v>0</v>
      </c>
      <c r="F745">
        <v>4</v>
      </c>
      <c r="G745">
        <v>1</v>
      </c>
      <c r="H745" s="4" t="str">
        <f>_xlfn.IFS(Table1[[#This Row],[weathersit]]=1,"clear",Table1[[#This Row],[weathersit]]=2,"cloudy/mist",Table1[[#This Row],[weathersit]]=3,"light rain",Table1[[#This Row],[weathersit]]=4,"heavy rain")</f>
        <v>clear</v>
      </c>
      <c r="I745">
        <v>0.16</v>
      </c>
      <c r="J745" s="4" t="str">
        <f t="shared" si="35"/>
        <v>cold</v>
      </c>
      <c r="K745">
        <v>0.13639999999999999</v>
      </c>
      <c r="L745">
        <v>0.47</v>
      </c>
      <c r="M745" t="str">
        <f t="shared" si="33"/>
        <v>moderate</v>
      </c>
      <c r="N745">
        <v>0.29849999999999999</v>
      </c>
      <c r="O745">
        <v>6</v>
      </c>
      <c r="P745">
        <v>127</v>
      </c>
      <c r="Q745">
        <v>133</v>
      </c>
    </row>
    <row r="746" spans="1:17" x14ac:dyDescent="0.3">
      <c r="A746">
        <v>745</v>
      </c>
      <c r="B746" s="6">
        <v>40577</v>
      </c>
      <c r="C746" s="8" t="str">
        <f t="shared" si="34"/>
        <v>Thu</v>
      </c>
      <c r="D746">
        <v>10</v>
      </c>
      <c r="E746" s="7" t="b">
        <v>0</v>
      </c>
      <c r="F746">
        <v>4</v>
      </c>
      <c r="G746">
        <v>1</v>
      </c>
      <c r="H746" s="4" t="str">
        <f>_xlfn.IFS(Table1[[#This Row],[weathersit]]=1,"clear",Table1[[#This Row],[weathersit]]=2,"cloudy/mist",Table1[[#This Row],[weathersit]]=3,"light rain",Table1[[#This Row],[weathersit]]=4,"heavy rain")</f>
        <v>clear</v>
      </c>
      <c r="I746">
        <v>0.18</v>
      </c>
      <c r="J746" s="4" t="str">
        <f t="shared" si="35"/>
        <v>moderate</v>
      </c>
      <c r="K746">
        <v>0.1515</v>
      </c>
      <c r="L746">
        <v>0.43</v>
      </c>
      <c r="M746" t="str">
        <f t="shared" si="33"/>
        <v>low</v>
      </c>
      <c r="N746">
        <v>0.32840000000000003</v>
      </c>
      <c r="O746">
        <v>2</v>
      </c>
      <c r="P746">
        <v>50</v>
      </c>
      <c r="Q746">
        <v>52</v>
      </c>
    </row>
    <row r="747" spans="1:17" x14ac:dyDescent="0.3">
      <c r="A747">
        <v>746</v>
      </c>
      <c r="B747" s="6">
        <v>40577</v>
      </c>
      <c r="C747" s="8" t="str">
        <f t="shared" si="34"/>
        <v>Thu</v>
      </c>
      <c r="D747">
        <v>11</v>
      </c>
      <c r="E747" s="7" t="b">
        <v>0</v>
      </c>
      <c r="F747">
        <v>4</v>
      </c>
      <c r="G747">
        <v>1</v>
      </c>
      <c r="H747" s="4" t="str">
        <f>_xlfn.IFS(Table1[[#This Row],[weathersit]]=1,"clear",Table1[[#This Row],[weathersit]]=2,"cloudy/mist",Table1[[#This Row],[weathersit]]=3,"light rain",Table1[[#This Row],[weathersit]]=4,"heavy rain")</f>
        <v>clear</v>
      </c>
      <c r="I747">
        <v>0.18</v>
      </c>
      <c r="J747" s="4" t="str">
        <f t="shared" si="35"/>
        <v>moderate</v>
      </c>
      <c r="K747">
        <v>0.13639999999999999</v>
      </c>
      <c r="L747">
        <v>0.43</v>
      </c>
      <c r="M747" t="str">
        <f t="shared" si="33"/>
        <v>low</v>
      </c>
      <c r="N747">
        <v>0.44779999999999998</v>
      </c>
      <c r="O747">
        <v>9</v>
      </c>
      <c r="P747">
        <v>55</v>
      </c>
      <c r="Q747">
        <v>64</v>
      </c>
    </row>
    <row r="748" spans="1:17" x14ac:dyDescent="0.3">
      <c r="A748">
        <v>747</v>
      </c>
      <c r="B748" s="6">
        <v>40577</v>
      </c>
      <c r="C748" s="8" t="str">
        <f t="shared" si="34"/>
        <v>Thu</v>
      </c>
      <c r="D748">
        <v>12</v>
      </c>
      <c r="E748" s="7" t="b">
        <v>0</v>
      </c>
      <c r="F748">
        <v>4</v>
      </c>
      <c r="G748">
        <v>1</v>
      </c>
      <c r="H748" s="4" t="str">
        <f>_xlfn.IFS(Table1[[#This Row],[weathersit]]=1,"clear",Table1[[#This Row],[weathersit]]=2,"cloudy/mist",Table1[[#This Row],[weathersit]]=3,"light rain",Table1[[#This Row],[weathersit]]=4,"heavy rain")</f>
        <v>clear</v>
      </c>
      <c r="I748">
        <v>0.2</v>
      </c>
      <c r="J748" s="4" t="str">
        <f t="shared" si="35"/>
        <v>moderate</v>
      </c>
      <c r="K748">
        <v>0.18179999999999999</v>
      </c>
      <c r="L748">
        <v>0.4</v>
      </c>
      <c r="M748" t="str">
        <f t="shared" si="33"/>
        <v>low</v>
      </c>
      <c r="N748">
        <v>0.35820000000000002</v>
      </c>
      <c r="O748">
        <v>2</v>
      </c>
      <c r="P748">
        <v>67</v>
      </c>
      <c r="Q748">
        <v>69</v>
      </c>
    </row>
    <row r="749" spans="1:17" x14ac:dyDescent="0.3">
      <c r="A749">
        <v>748</v>
      </c>
      <c r="B749" s="6">
        <v>40577</v>
      </c>
      <c r="C749" s="8" t="str">
        <f t="shared" si="34"/>
        <v>Thu</v>
      </c>
      <c r="D749">
        <v>13</v>
      </c>
      <c r="E749" s="7" t="b">
        <v>0</v>
      </c>
      <c r="F749">
        <v>4</v>
      </c>
      <c r="G749">
        <v>1</v>
      </c>
      <c r="H749" s="4" t="str">
        <f>_xlfn.IFS(Table1[[#This Row],[weathersit]]=1,"clear",Table1[[#This Row],[weathersit]]=2,"cloudy/mist",Table1[[#This Row],[weathersit]]=3,"light rain",Table1[[#This Row],[weathersit]]=4,"heavy rain")</f>
        <v>clear</v>
      </c>
      <c r="I749">
        <v>0.2</v>
      </c>
      <c r="J749" s="4" t="str">
        <f t="shared" si="35"/>
        <v>moderate</v>
      </c>
      <c r="K749">
        <v>0.16669999999999999</v>
      </c>
      <c r="L749">
        <v>0.4</v>
      </c>
      <c r="M749" t="str">
        <f t="shared" si="33"/>
        <v>low</v>
      </c>
      <c r="N749">
        <v>0.41789999999999999</v>
      </c>
      <c r="O749">
        <v>4</v>
      </c>
      <c r="P749">
        <v>47</v>
      </c>
      <c r="Q749">
        <v>51</v>
      </c>
    </row>
    <row r="750" spans="1:17" x14ac:dyDescent="0.3">
      <c r="A750">
        <v>749</v>
      </c>
      <c r="B750" s="6">
        <v>40577</v>
      </c>
      <c r="C750" s="8" t="str">
        <f t="shared" si="34"/>
        <v>Thu</v>
      </c>
      <c r="D750">
        <v>14</v>
      </c>
      <c r="E750" s="7" t="b">
        <v>0</v>
      </c>
      <c r="F750">
        <v>4</v>
      </c>
      <c r="G750">
        <v>1</v>
      </c>
      <c r="H750" s="4" t="str">
        <f>_xlfn.IFS(Table1[[#This Row],[weathersit]]=1,"clear",Table1[[#This Row],[weathersit]]=2,"cloudy/mist",Table1[[#This Row],[weathersit]]=3,"light rain",Table1[[#This Row],[weathersit]]=4,"heavy rain")</f>
        <v>clear</v>
      </c>
      <c r="I750">
        <v>0.22</v>
      </c>
      <c r="J750" s="4" t="str">
        <f t="shared" si="35"/>
        <v>moderate</v>
      </c>
      <c r="K750">
        <v>0.19700000000000001</v>
      </c>
      <c r="L750">
        <v>0.37</v>
      </c>
      <c r="M750" t="str">
        <f t="shared" si="33"/>
        <v>low</v>
      </c>
      <c r="N750">
        <v>0.3881</v>
      </c>
      <c r="O750">
        <v>4</v>
      </c>
      <c r="P750">
        <v>43</v>
      </c>
      <c r="Q750">
        <v>47</v>
      </c>
    </row>
    <row r="751" spans="1:17" x14ac:dyDescent="0.3">
      <c r="A751">
        <v>750</v>
      </c>
      <c r="B751" s="6">
        <v>40577</v>
      </c>
      <c r="C751" s="8" t="str">
        <f t="shared" si="34"/>
        <v>Thu</v>
      </c>
      <c r="D751">
        <v>15</v>
      </c>
      <c r="E751" s="7" t="b">
        <v>0</v>
      </c>
      <c r="F751">
        <v>4</v>
      </c>
      <c r="G751">
        <v>1</v>
      </c>
      <c r="H751" s="4" t="str">
        <f>_xlfn.IFS(Table1[[#This Row],[weathersit]]=1,"clear",Table1[[#This Row],[weathersit]]=2,"cloudy/mist",Table1[[#This Row],[weathersit]]=3,"light rain",Table1[[#This Row],[weathersit]]=4,"heavy rain")</f>
        <v>clear</v>
      </c>
      <c r="I751">
        <v>0.22</v>
      </c>
      <c r="J751" s="4" t="str">
        <f t="shared" si="35"/>
        <v>moderate</v>
      </c>
      <c r="K751">
        <v>0.19700000000000001</v>
      </c>
      <c r="L751">
        <v>0.37</v>
      </c>
      <c r="M751" t="str">
        <f t="shared" si="33"/>
        <v>low</v>
      </c>
      <c r="N751">
        <v>0.32840000000000003</v>
      </c>
      <c r="O751">
        <v>4</v>
      </c>
      <c r="P751">
        <v>56</v>
      </c>
      <c r="Q751">
        <v>60</v>
      </c>
    </row>
    <row r="752" spans="1:17" x14ac:dyDescent="0.3">
      <c r="A752">
        <v>751</v>
      </c>
      <c r="B752" s="6">
        <v>40577</v>
      </c>
      <c r="C752" s="8" t="str">
        <f t="shared" si="34"/>
        <v>Thu</v>
      </c>
      <c r="D752">
        <v>16</v>
      </c>
      <c r="E752" s="7" t="b">
        <v>0</v>
      </c>
      <c r="F752">
        <v>4</v>
      </c>
      <c r="G752">
        <v>1</v>
      </c>
      <c r="H752" s="4" t="str">
        <f>_xlfn.IFS(Table1[[#This Row],[weathersit]]=1,"clear",Table1[[#This Row],[weathersit]]=2,"cloudy/mist",Table1[[#This Row],[weathersit]]=3,"light rain",Table1[[#This Row],[weathersit]]=4,"heavy rain")</f>
        <v>clear</v>
      </c>
      <c r="I752">
        <v>0.22</v>
      </c>
      <c r="J752" s="4" t="str">
        <f t="shared" si="35"/>
        <v>moderate</v>
      </c>
      <c r="K752">
        <v>0.21210000000000001</v>
      </c>
      <c r="L752">
        <v>0.37</v>
      </c>
      <c r="M752" t="str">
        <f t="shared" si="33"/>
        <v>low</v>
      </c>
      <c r="N752">
        <v>0.25369999999999998</v>
      </c>
      <c r="O752">
        <v>5</v>
      </c>
      <c r="P752">
        <v>73</v>
      </c>
      <c r="Q752">
        <v>78</v>
      </c>
    </row>
    <row r="753" spans="1:17" x14ac:dyDescent="0.3">
      <c r="A753">
        <v>752</v>
      </c>
      <c r="B753" s="6">
        <v>40577</v>
      </c>
      <c r="C753" s="8" t="str">
        <f t="shared" si="34"/>
        <v>Thu</v>
      </c>
      <c r="D753">
        <v>17</v>
      </c>
      <c r="E753" s="7" t="b">
        <v>0</v>
      </c>
      <c r="F753">
        <v>4</v>
      </c>
      <c r="G753">
        <v>1</v>
      </c>
      <c r="H753" s="4" t="str">
        <f>_xlfn.IFS(Table1[[#This Row],[weathersit]]=1,"clear",Table1[[#This Row],[weathersit]]=2,"cloudy/mist",Table1[[#This Row],[weathersit]]=3,"light rain",Table1[[#This Row],[weathersit]]=4,"heavy rain")</f>
        <v>clear</v>
      </c>
      <c r="I753">
        <v>0.2</v>
      </c>
      <c r="J753" s="4" t="str">
        <f t="shared" si="35"/>
        <v>moderate</v>
      </c>
      <c r="K753">
        <v>0.19700000000000001</v>
      </c>
      <c r="L753">
        <v>0.4</v>
      </c>
      <c r="M753" t="str">
        <f t="shared" si="33"/>
        <v>low</v>
      </c>
      <c r="N753">
        <v>0.19400000000000001</v>
      </c>
      <c r="O753">
        <v>5</v>
      </c>
      <c r="P753">
        <v>170</v>
      </c>
      <c r="Q753">
        <v>175</v>
      </c>
    </row>
    <row r="754" spans="1:17" x14ac:dyDescent="0.3">
      <c r="A754">
        <v>753</v>
      </c>
      <c r="B754" s="6">
        <v>40577</v>
      </c>
      <c r="C754" s="8" t="str">
        <f t="shared" si="34"/>
        <v>Thu</v>
      </c>
      <c r="D754">
        <v>18</v>
      </c>
      <c r="E754" s="7" t="b">
        <v>0</v>
      </c>
      <c r="F754">
        <v>4</v>
      </c>
      <c r="G754">
        <v>1</v>
      </c>
      <c r="H754" s="4" t="str">
        <f>_xlfn.IFS(Table1[[#This Row],[weathersit]]=1,"clear",Table1[[#This Row],[weathersit]]=2,"cloudy/mist",Table1[[#This Row],[weathersit]]=3,"light rain",Table1[[#This Row],[weathersit]]=4,"heavy rain")</f>
        <v>clear</v>
      </c>
      <c r="I754">
        <v>0.2</v>
      </c>
      <c r="J754" s="4" t="str">
        <f t="shared" si="35"/>
        <v>moderate</v>
      </c>
      <c r="K754">
        <v>0.21210000000000001</v>
      </c>
      <c r="L754">
        <v>0.4</v>
      </c>
      <c r="M754" t="str">
        <f t="shared" si="33"/>
        <v>low</v>
      </c>
      <c r="N754">
        <v>0.16420000000000001</v>
      </c>
      <c r="O754">
        <v>2</v>
      </c>
      <c r="P754">
        <v>145</v>
      </c>
      <c r="Q754">
        <v>147</v>
      </c>
    </row>
    <row r="755" spans="1:17" x14ac:dyDescent="0.3">
      <c r="A755">
        <v>754</v>
      </c>
      <c r="B755" s="6">
        <v>40577</v>
      </c>
      <c r="C755" s="8" t="str">
        <f t="shared" si="34"/>
        <v>Thu</v>
      </c>
      <c r="D755">
        <v>19</v>
      </c>
      <c r="E755" s="7" t="b">
        <v>0</v>
      </c>
      <c r="F755">
        <v>4</v>
      </c>
      <c r="G755">
        <v>1</v>
      </c>
      <c r="H755" s="4" t="str">
        <f>_xlfn.IFS(Table1[[#This Row],[weathersit]]=1,"clear",Table1[[#This Row],[weathersit]]=2,"cloudy/mist",Table1[[#This Row],[weathersit]]=3,"light rain",Table1[[#This Row],[weathersit]]=4,"heavy rain")</f>
        <v>clear</v>
      </c>
      <c r="I755">
        <v>0.2</v>
      </c>
      <c r="J755" s="4" t="str">
        <f t="shared" si="35"/>
        <v>moderate</v>
      </c>
      <c r="K755">
        <v>0.2576</v>
      </c>
      <c r="L755">
        <v>0.4</v>
      </c>
      <c r="M755" t="str">
        <f t="shared" si="33"/>
        <v>low</v>
      </c>
      <c r="N755">
        <v>0</v>
      </c>
      <c r="O755">
        <v>4</v>
      </c>
      <c r="P755">
        <v>92</v>
      </c>
      <c r="Q755">
        <v>96</v>
      </c>
    </row>
    <row r="756" spans="1:17" x14ac:dyDescent="0.3">
      <c r="A756">
        <v>755</v>
      </c>
      <c r="B756" s="6">
        <v>40577</v>
      </c>
      <c r="C756" s="8" t="str">
        <f t="shared" si="34"/>
        <v>Thu</v>
      </c>
      <c r="D756">
        <v>20</v>
      </c>
      <c r="E756" s="7" t="b">
        <v>0</v>
      </c>
      <c r="F756">
        <v>4</v>
      </c>
      <c r="G756">
        <v>1</v>
      </c>
      <c r="H756" s="4" t="str">
        <f>_xlfn.IFS(Table1[[#This Row],[weathersit]]=1,"clear",Table1[[#This Row],[weathersit]]=2,"cloudy/mist",Table1[[#This Row],[weathersit]]=3,"light rain",Table1[[#This Row],[weathersit]]=4,"heavy rain")</f>
        <v>clear</v>
      </c>
      <c r="I756">
        <v>0.2</v>
      </c>
      <c r="J756" s="4" t="str">
        <f t="shared" si="35"/>
        <v>moderate</v>
      </c>
      <c r="K756">
        <v>0.2273</v>
      </c>
      <c r="L756">
        <v>0.47</v>
      </c>
      <c r="M756" t="str">
        <f t="shared" si="33"/>
        <v>moderate</v>
      </c>
      <c r="N756">
        <v>8.9599999999999999E-2</v>
      </c>
      <c r="O756">
        <v>1</v>
      </c>
      <c r="P756">
        <v>108</v>
      </c>
      <c r="Q756">
        <v>109</v>
      </c>
    </row>
    <row r="757" spans="1:17" x14ac:dyDescent="0.3">
      <c r="A757">
        <v>756</v>
      </c>
      <c r="B757" s="6">
        <v>40577</v>
      </c>
      <c r="C757" s="8" t="str">
        <f t="shared" si="34"/>
        <v>Thu</v>
      </c>
      <c r="D757">
        <v>21</v>
      </c>
      <c r="E757" s="7" t="b">
        <v>0</v>
      </c>
      <c r="F757">
        <v>4</v>
      </c>
      <c r="G757">
        <v>1</v>
      </c>
      <c r="H757" s="4" t="str">
        <f>_xlfn.IFS(Table1[[#This Row],[weathersit]]=1,"clear",Table1[[#This Row],[weathersit]]=2,"cloudy/mist",Table1[[#This Row],[weathersit]]=3,"light rain",Table1[[#This Row],[weathersit]]=4,"heavy rain")</f>
        <v>clear</v>
      </c>
      <c r="I757">
        <v>0.18</v>
      </c>
      <c r="J757" s="4" t="str">
        <f t="shared" si="35"/>
        <v>moderate</v>
      </c>
      <c r="K757">
        <v>0.21210000000000001</v>
      </c>
      <c r="L757">
        <v>0.55000000000000004</v>
      </c>
      <c r="M757" t="str">
        <f t="shared" si="33"/>
        <v>moderate</v>
      </c>
      <c r="N757">
        <v>0.1045</v>
      </c>
      <c r="O757">
        <v>1</v>
      </c>
      <c r="P757">
        <v>53</v>
      </c>
      <c r="Q757">
        <v>54</v>
      </c>
    </row>
    <row r="758" spans="1:17" x14ac:dyDescent="0.3">
      <c r="A758">
        <v>757</v>
      </c>
      <c r="B758" s="6">
        <v>40577</v>
      </c>
      <c r="C758" s="8" t="str">
        <f t="shared" si="34"/>
        <v>Thu</v>
      </c>
      <c r="D758">
        <v>22</v>
      </c>
      <c r="E758" s="7" t="b">
        <v>0</v>
      </c>
      <c r="F758">
        <v>4</v>
      </c>
      <c r="G758">
        <v>1</v>
      </c>
      <c r="H758" s="4" t="str">
        <f>_xlfn.IFS(Table1[[#This Row],[weathersit]]=1,"clear",Table1[[#This Row],[weathersit]]=2,"cloudy/mist",Table1[[#This Row],[weathersit]]=3,"light rain",Table1[[#This Row],[weathersit]]=4,"heavy rain")</f>
        <v>clear</v>
      </c>
      <c r="I758">
        <v>0.18</v>
      </c>
      <c r="J758" s="4" t="str">
        <f t="shared" si="35"/>
        <v>moderate</v>
      </c>
      <c r="K758">
        <v>0.21210000000000001</v>
      </c>
      <c r="L758">
        <v>0.51</v>
      </c>
      <c r="M758" t="str">
        <f t="shared" si="33"/>
        <v>moderate</v>
      </c>
      <c r="N758">
        <v>8.9599999999999999E-2</v>
      </c>
      <c r="O758">
        <v>2</v>
      </c>
      <c r="P758">
        <v>39</v>
      </c>
      <c r="Q758">
        <v>41</v>
      </c>
    </row>
    <row r="759" spans="1:17" x14ac:dyDescent="0.3">
      <c r="A759">
        <v>758</v>
      </c>
      <c r="B759" s="6">
        <v>40577</v>
      </c>
      <c r="C759" s="8" t="str">
        <f t="shared" si="34"/>
        <v>Thu</v>
      </c>
      <c r="D759">
        <v>23</v>
      </c>
      <c r="E759" s="7" t="b">
        <v>0</v>
      </c>
      <c r="F759">
        <v>4</v>
      </c>
      <c r="G759">
        <v>1</v>
      </c>
      <c r="H759" s="4" t="str">
        <f>_xlfn.IFS(Table1[[#This Row],[weathersit]]=1,"clear",Table1[[#This Row],[weathersit]]=2,"cloudy/mist",Table1[[#This Row],[weathersit]]=3,"light rain",Table1[[#This Row],[weathersit]]=4,"heavy rain")</f>
        <v>clear</v>
      </c>
      <c r="I759">
        <v>0.2</v>
      </c>
      <c r="J759" s="4" t="str">
        <f t="shared" si="35"/>
        <v>moderate</v>
      </c>
      <c r="K759">
        <v>0.2273</v>
      </c>
      <c r="L759">
        <v>0.47</v>
      </c>
      <c r="M759" t="str">
        <f t="shared" si="33"/>
        <v>moderate</v>
      </c>
      <c r="N759">
        <v>0.1045</v>
      </c>
      <c r="O759">
        <v>4</v>
      </c>
      <c r="P759">
        <v>34</v>
      </c>
      <c r="Q759">
        <v>38</v>
      </c>
    </row>
    <row r="760" spans="1:17" x14ac:dyDescent="0.3">
      <c r="A760">
        <v>759</v>
      </c>
      <c r="B760" s="6">
        <v>40578</v>
      </c>
      <c r="C760" s="8" t="str">
        <f t="shared" si="34"/>
        <v>Fri</v>
      </c>
      <c r="D760">
        <v>0</v>
      </c>
      <c r="E760" s="7" t="b">
        <v>0</v>
      </c>
      <c r="F760">
        <v>5</v>
      </c>
      <c r="G760">
        <v>2</v>
      </c>
      <c r="H76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0">
        <v>0.2</v>
      </c>
      <c r="J760" s="4" t="str">
        <f t="shared" si="35"/>
        <v>moderate</v>
      </c>
      <c r="K760">
        <v>0.2576</v>
      </c>
      <c r="L760">
        <v>0.44</v>
      </c>
      <c r="M760" t="str">
        <f t="shared" si="33"/>
        <v>low</v>
      </c>
      <c r="N760">
        <v>0</v>
      </c>
      <c r="O760">
        <v>3</v>
      </c>
      <c r="P760">
        <v>10</v>
      </c>
      <c r="Q760">
        <v>13</v>
      </c>
    </row>
    <row r="761" spans="1:17" x14ac:dyDescent="0.3">
      <c r="A761">
        <v>760</v>
      </c>
      <c r="B761" s="6">
        <v>40578</v>
      </c>
      <c r="C761" s="8" t="str">
        <f t="shared" si="34"/>
        <v>Fri</v>
      </c>
      <c r="D761">
        <v>1</v>
      </c>
      <c r="E761" s="7" t="b">
        <v>0</v>
      </c>
      <c r="F761">
        <v>5</v>
      </c>
      <c r="G761">
        <v>2</v>
      </c>
      <c r="H76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1">
        <v>0.16</v>
      </c>
      <c r="J761" s="4" t="str">
        <f t="shared" si="35"/>
        <v>cold</v>
      </c>
      <c r="K761">
        <v>0.2273</v>
      </c>
      <c r="L761">
        <v>0.59</v>
      </c>
      <c r="M761" t="str">
        <f t="shared" si="33"/>
        <v>moderate</v>
      </c>
      <c r="N761">
        <v>0</v>
      </c>
      <c r="O761">
        <v>0</v>
      </c>
      <c r="P761">
        <v>7</v>
      </c>
      <c r="Q761">
        <v>7</v>
      </c>
    </row>
    <row r="762" spans="1:17" x14ac:dyDescent="0.3">
      <c r="A762">
        <v>761</v>
      </c>
      <c r="B762" s="6">
        <v>40578</v>
      </c>
      <c r="C762" s="8" t="str">
        <f t="shared" si="34"/>
        <v>Fri</v>
      </c>
      <c r="D762">
        <v>2</v>
      </c>
      <c r="E762" s="7" t="b">
        <v>0</v>
      </c>
      <c r="F762">
        <v>5</v>
      </c>
      <c r="G762">
        <v>2</v>
      </c>
      <c r="H76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2">
        <v>0.14000000000000001</v>
      </c>
      <c r="J762" s="4" t="str">
        <f t="shared" si="35"/>
        <v>cold</v>
      </c>
      <c r="K762">
        <v>0.16669999999999999</v>
      </c>
      <c r="L762">
        <v>0.63</v>
      </c>
      <c r="M762" t="str">
        <f t="shared" si="33"/>
        <v>moderate</v>
      </c>
      <c r="N762">
        <v>0.1045</v>
      </c>
      <c r="O762">
        <v>0</v>
      </c>
      <c r="P762">
        <v>1</v>
      </c>
      <c r="Q762">
        <v>1</v>
      </c>
    </row>
    <row r="763" spans="1:17" x14ac:dyDescent="0.3">
      <c r="A763">
        <v>762</v>
      </c>
      <c r="B763" s="6">
        <v>40578</v>
      </c>
      <c r="C763" s="8" t="str">
        <f t="shared" si="34"/>
        <v>Fri</v>
      </c>
      <c r="D763">
        <v>3</v>
      </c>
      <c r="E763" s="7" t="b">
        <v>0</v>
      </c>
      <c r="F763">
        <v>5</v>
      </c>
      <c r="G763">
        <v>2</v>
      </c>
      <c r="H76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3">
        <v>0.14000000000000001</v>
      </c>
      <c r="J763" s="4" t="str">
        <f t="shared" si="35"/>
        <v>cold</v>
      </c>
      <c r="K763">
        <v>0.16669999999999999</v>
      </c>
      <c r="L763">
        <v>0.63</v>
      </c>
      <c r="M763" t="str">
        <f t="shared" si="33"/>
        <v>moderate</v>
      </c>
      <c r="N763">
        <v>0.1045</v>
      </c>
      <c r="O763">
        <v>0</v>
      </c>
      <c r="P763">
        <v>1</v>
      </c>
      <c r="Q763">
        <v>1</v>
      </c>
    </row>
    <row r="764" spans="1:17" x14ac:dyDescent="0.3">
      <c r="A764">
        <v>763</v>
      </c>
      <c r="B764" s="6">
        <v>40578</v>
      </c>
      <c r="C764" s="8" t="str">
        <f t="shared" si="34"/>
        <v>Fri</v>
      </c>
      <c r="D764">
        <v>5</v>
      </c>
      <c r="E764" s="7" t="b">
        <v>0</v>
      </c>
      <c r="F764">
        <v>5</v>
      </c>
      <c r="G764">
        <v>2</v>
      </c>
      <c r="H76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4">
        <v>0.14000000000000001</v>
      </c>
      <c r="J764" s="4" t="str">
        <f t="shared" si="35"/>
        <v>cold</v>
      </c>
      <c r="K764">
        <v>0.1515</v>
      </c>
      <c r="L764">
        <v>0.63</v>
      </c>
      <c r="M764" t="str">
        <f t="shared" si="33"/>
        <v>moderate</v>
      </c>
      <c r="N764">
        <v>0.1343</v>
      </c>
      <c r="O764">
        <v>0</v>
      </c>
      <c r="P764">
        <v>7</v>
      </c>
      <c r="Q764">
        <v>7</v>
      </c>
    </row>
    <row r="765" spans="1:17" x14ac:dyDescent="0.3">
      <c r="A765">
        <v>764</v>
      </c>
      <c r="B765" s="6">
        <v>40578</v>
      </c>
      <c r="C765" s="8" t="str">
        <f t="shared" si="34"/>
        <v>Fri</v>
      </c>
      <c r="D765">
        <v>6</v>
      </c>
      <c r="E765" s="7" t="b">
        <v>0</v>
      </c>
      <c r="F765">
        <v>5</v>
      </c>
      <c r="G765">
        <v>2</v>
      </c>
      <c r="H76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5">
        <v>0.16</v>
      </c>
      <c r="J765" s="4" t="str">
        <f t="shared" si="35"/>
        <v>cold</v>
      </c>
      <c r="K765">
        <v>0.2273</v>
      </c>
      <c r="L765">
        <v>0.55000000000000004</v>
      </c>
      <c r="M765" t="str">
        <f t="shared" si="33"/>
        <v>moderate</v>
      </c>
      <c r="N765">
        <v>0</v>
      </c>
      <c r="O765">
        <v>2</v>
      </c>
      <c r="P765">
        <v>26</v>
      </c>
      <c r="Q765">
        <v>28</v>
      </c>
    </row>
    <row r="766" spans="1:17" x14ac:dyDescent="0.3">
      <c r="A766">
        <v>765</v>
      </c>
      <c r="B766" s="6">
        <v>40578</v>
      </c>
      <c r="C766" s="8" t="str">
        <f t="shared" si="34"/>
        <v>Fri</v>
      </c>
      <c r="D766">
        <v>7</v>
      </c>
      <c r="E766" s="7" t="b">
        <v>0</v>
      </c>
      <c r="F766">
        <v>5</v>
      </c>
      <c r="G766">
        <v>1</v>
      </c>
      <c r="H766" s="4" t="str">
        <f>_xlfn.IFS(Table1[[#This Row],[weathersit]]=1,"clear",Table1[[#This Row],[weathersit]]=2,"cloudy/mist",Table1[[#This Row],[weathersit]]=3,"light rain",Table1[[#This Row],[weathersit]]=4,"heavy rain")</f>
        <v>clear</v>
      </c>
      <c r="I766">
        <v>0.14000000000000001</v>
      </c>
      <c r="J766" s="4" t="str">
        <f t="shared" si="35"/>
        <v>cold</v>
      </c>
      <c r="K766">
        <v>0.21210000000000001</v>
      </c>
      <c r="L766">
        <v>0.59</v>
      </c>
      <c r="M766" t="str">
        <f t="shared" si="33"/>
        <v>moderate</v>
      </c>
      <c r="N766">
        <v>0</v>
      </c>
      <c r="O766">
        <v>0</v>
      </c>
      <c r="P766">
        <v>87</v>
      </c>
      <c r="Q766">
        <v>87</v>
      </c>
    </row>
    <row r="767" spans="1:17" x14ac:dyDescent="0.3">
      <c r="A767">
        <v>766</v>
      </c>
      <c r="B767" s="6">
        <v>40578</v>
      </c>
      <c r="C767" s="8" t="str">
        <f t="shared" si="34"/>
        <v>Fri</v>
      </c>
      <c r="D767">
        <v>8</v>
      </c>
      <c r="E767" s="7" t="b">
        <v>0</v>
      </c>
      <c r="F767">
        <v>5</v>
      </c>
      <c r="G767">
        <v>1</v>
      </c>
      <c r="H767" s="4" t="str">
        <f>_xlfn.IFS(Table1[[#This Row],[weathersit]]=1,"clear",Table1[[#This Row],[weathersit]]=2,"cloudy/mist",Table1[[#This Row],[weathersit]]=3,"light rain",Table1[[#This Row],[weathersit]]=4,"heavy rain")</f>
        <v>clear</v>
      </c>
      <c r="I767">
        <v>0.14000000000000001</v>
      </c>
      <c r="J767" s="4" t="str">
        <f t="shared" si="35"/>
        <v>cold</v>
      </c>
      <c r="K767">
        <v>0.1515</v>
      </c>
      <c r="L767">
        <v>0.74</v>
      </c>
      <c r="M767" t="str">
        <f t="shared" si="33"/>
        <v>high</v>
      </c>
      <c r="N767">
        <v>0.1343</v>
      </c>
      <c r="O767">
        <v>3</v>
      </c>
      <c r="P767">
        <v>217</v>
      </c>
      <c r="Q767">
        <v>220</v>
      </c>
    </row>
    <row r="768" spans="1:17" x14ac:dyDescent="0.3">
      <c r="A768">
        <v>767</v>
      </c>
      <c r="B768" s="6">
        <v>40578</v>
      </c>
      <c r="C768" s="8" t="str">
        <f t="shared" si="34"/>
        <v>Fri</v>
      </c>
      <c r="D768">
        <v>9</v>
      </c>
      <c r="E768" s="7" t="b">
        <v>0</v>
      </c>
      <c r="F768">
        <v>5</v>
      </c>
      <c r="G768">
        <v>2</v>
      </c>
      <c r="H76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8">
        <v>0.16</v>
      </c>
      <c r="J768" s="4" t="str">
        <f t="shared" si="35"/>
        <v>cold</v>
      </c>
      <c r="K768">
        <v>0.18179999999999999</v>
      </c>
      <c r="L768">
        <v>0.8</v>
      </c>
      <c r="M768" t="str">
        <f t="shared" si="33"/>
        <v>high</v>
      </c>
      <c r="N768">
        <v>0.1343</v>
      </c>
      <c r="O768">
        <v>3</v>
      </c>
      <c r="P768">
        <v>124</v>
      </c>
      <c r="Q768">
        <v>127</v>
      </c>
    </row>
    <row r="769" spans="1:17" x14ac:dyDescent="0.3">
      <c r="A769">
        <v>768</v>
      </c>
      <c r="B769" s="6">
        <v>40578</v>
      </c>
      <c r="C769" s="8" t="str">
        <f t="shared" si="34"/>
        <v>Fri</v>
      </c>
      <c r="D769">
        <v>10</v>
      </c>
      <c r="E769" s="7" t="b">
        <v>0</v>
      </c>
      <c r="F769">
        <v>5</v>
      </c>
      <c r="G769">
        <v>2</v>
      </c>
      <c r="H76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69">
        <v>0.2</v>
      </c>
      <c r="J769" s="4" t="str">
        <f t="shared" si="35"/>
        <v>moderate</v>
      </c>
      <c r="K769">
        <v>0.21210000000000001</v>
      </c>
      <c r="L769">
        <v>0.51</v>
      </c>
      <c r="M769" t="str">
        <f t="shared" si="33"/>
        <v>moderate</v>
      </c>
      <c r="N769">
        <v>0.1343</v>
      </c>
      <c r="O769">
        <v>5</v>
      </c>
      <c r="P769">
        <v>46</v>
      </c>
      <c r="Q769">
        <v>51</v>
      </c>
    </row>
    <row r="770" spans="1:17" x14ac:dyDescent="0.3">
      <c r="A770">
        <v>769</v>
      </c>
      <c r="B770" s="6">
        <v>40578</v>
      </c>
      <c r="C770" s="8" t="str">
        <f t="shared" si="34"/>
        <v>Fri</v>
      </c>
      <c r="D770">
        <v>11</v>
      </c>
      <c r="E770" s="7" t="b">
        <v>0</v>
      </c>
      <c r="F770">
        <v>5</v>
      </c>
      <c r="G770">
        <v>1</v>
      </c>
      <c r="H770" s="4" t="str">
        <f>_xlfn.IFS(Table1[[#This Row],[weathersit]]=1,"clear",Table1[[#This Row],[weathersit]]=2,"cloudy/mist",Table1[[#This Row],[weathersit]]=3,"light rain",Table1[[#This Row],[weathersit]]=4,"heavy rain")</f>
        <v>clear</v>
      </c>
      <c r="I770">
        <v>0.22</v>
      </c>
      <c r="J770" s="4" t="str">
        <f t="shared" si="35"/>
        <v>moderate</v>
      </c>
      <c r="K770">
        <v>0.2273</v>
      </c>
      <c r="L770">
        <v>0.51</v>
      </c>
      <c r="M770" t="str">
        <f t="shared" ref="M770:M833" si="36">_xlfn.IFS($L770&gt;=0.7,"high",$L770&lt;=0.44,"low",AND($L770&lt;0.7,$L770&gt;0.44),"moderate")</f>
        <v>moderate</v>
      </c>
      <c r="N770">
        <v>0.16420000000000001</v>
      </c>
      <c r="O770">
        <v>3</v>
      </c>
      <c r="P770">
        <v>61</v>
      </c>
      <c r="Q770">
        <v>64</v>
      </c>
    </row>
    <row r="771" spans="1:17" x14ac:dyDescent="0.3">
      <c r="A771">
        <v>770</v>
      </c>
      <c r="B771" s="6">
        <v>40578</v>
      </c>
      <c r="C771" s="8" t="str">
        <f t="shared" ref="C771:C834" si="37">TEXT($B771,"ddd")</f>
        <v>Fri</v>
      </c>
      <c r="D771">
        <v>12</v>
      </c>
      <c r="E771" s="7" t="b">
        <v>0</v>
      </c>
      <c r="F771">
        <v>5</v>
      </c>
      <c r="G771">
        <v>2</v>
      </c>
      <c r="H77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1">
        <v>0.24</v>
      </c>
      <c r="J771" s="4" t="str">
        <f t="shared" ref="J771:J834" si="38">_xlfn.IFS($I771&gt;=0.24,"hot",$I771&lt;=0.16,"cold",AND($I771&lt;0.24,$I771&gt;0.16),"moderate")</f>
        <v>hot</v>
      </c>
      <c r="K771">
        <v>0.2424</v>
      </c>
      <c r="L771">
        <v>0.48</v>
      </c>
      <c r="M771" t="str">
        <f t="shared" si="36"/>
        <v>moderate</v>
      </c>
      <c r="N771">
        <v>0.16420000000000001</v>
      </c>
      <c r="O771">
        <v>8</v>
      </c>
      <c r="P771">
        <v>78</v>
      </c>
      <c r="Q771">
        <v>86</v>
      </c>
    </row>
    <row r="772" spans="1:17" x14ac:dyDescent="0.3">
      <c r="A772">
        <v>771</v>
      </c>
      <c r="B772" s="6">
        <v>40578</v>
      </c>
      <c r="C772" s="8" t="str">
        <f t="shared" si="37"/>
        <v>Fri</v>
      </c>
      <c r="D772">
        <v>13</v>
      </c>
      <c r="E772" s="7" t="b">
        <v>0</v>
      </c>
      <c r="F772">
        <v>5</v>
      </c>
      <c r="G772">
        <v>2</v>
      </c>
      <c r="H77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2">
        <v>0.26</v>
      </c>
      <c r="J772" s="4" t="str">
        <f t="shared" si="38"/>
        <v>hot</v>
      </c>
      <c r="K772">
        <v>0.2576</v>
      </c>
      <c r="L772">
        <v>0.5</v>
      </c>
      <c r="M772" t="str">
        <f t="shared" si="36"/>
        <v>moderate</v>
      </c>
      <c r="N772">
        <v>0.22389999999999999</v>
      </c>
      <c r="O772">
        <v>9</v>
      </c>
      <c r="P772">
        <v>73</v>
      </c>
      <c r="Q772">
        <v>82</v>
      </c>
    </row>
    <row r="773" spans="1:17" x14ac:dyDescent="0.3">
      <c r="A773">
        <v>772</v>
      </c>
      <c r="B773" s="6">
        <v>40578</v>
      </c>
      <c r="C773" s="8" t="str">
        <f t="shared" si="37"/>
        <v>Fri</v>
      </c>
      <c r="D773">
        <v>14</v>
      </c>
      <c r="E773" s="7" t="b">
        <v>0</v>
      </c>
      <c r="F773">
        <v>5</v>
      </c>
      <c r="G773">
        <v>2</v>
      </c>
      <c r="H7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3">
        <v>0.28000000000000003</v>
      </c>
      <c r="J773" s="4" t="str">
        <f t="shared" si="38"/>
        <v>hot</v>
      </c>
      <c r="K773">
        <v>0.2727</v>
      </c>
      <c r="L773">
        <v>0.45</v>
      </c>
      <c r="M773" t="str">
        <f t="shared" si="36"/>
        <v>moderate</v>
      </c>
      <c r="N773">
        <v>0.16420000000000001</v>
      </c>
      <c r="O773">
        <v>15</v>
      </c>
      <c r="P773">
        <v>76</v>
      </c>
      <c r="Q773">
        <v>91</v>
      </c>
    </row>
    <row r="774" spans="1:17" x14ac:dyDescent="0.3">
      <c r="A774">
        <v>773</v>
      </c>
      <c r="B774" s="6">
        <v>40578</v>
      </c>
      <c r="C774" s="8" t="str">
        <f t="shared" si="37"/>
        <v>Fri</v>
      </c>
      <c r="D774">
        <v>15</v>
      </c>
      <c r="E774" s="7" t="b">
        <v>0</v>
      </c>
      <c r="F774">
        <v>5</v>
      </c>
      <c r="G774">
        <v>2</v>
      </c>
      <c r="H7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4">
        <v>0.28000000000000003</v>
      </c>
      <c r="J774" s="4" t="str">
        <f t="shared" si="38"/>
        <v>hot</v>
      </c>
      <c r="K774">
        <v>0.2727</v>
      </c>
      <c r="L774">
        <v>0.48</v>
      </c>
      <c r="M774" t="str">
        <f t="shared" si="36"/>
        <v>moderate</v>
      </c>
      <c r="N774">
        <v>0.25369999999999998</v>
      </c>
      <c r="O774">
        <v>9</v>
      </c>
      <c r="P774">
        <v>81</v>
      </c>
      <c r="Q774">
        <v>90</v>
      </c>
    </row>
    <row r="775" spans="1:17" x14ac:dyDescent="0.3">
      <c r="A775">
        <v>774</v>
      </c>
      <c r="B775" s="6">
        <v>40578</v>
      </c>
      <c r="C775" s="8" t="str">
        <f t="shared" si="37"/>
        <v>Fri</v>
      </c>
      <c r="D775">
        <v>16</v>
      </c>
      <c r="E775" s="7" t="b">
        <v>0</v>
      </c>
      <c r="F775">
        <v>5</v>
      </c>
      <c r="G775">
        <v>2</v>
      </c>
      <c r="H77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5">
        <v>0.3</v>
      </c>
      <c r="J775" s="4" t="str">
        <f t="shared" si="38"/>
        <v>hot</v>
      </c>
      <c r="K775">
        <v>0.28789999999999999</v>
      </c>
      <c r="L775">
        <v>0.42</v>
      </c>
      <c r="M775" t="str">
        <f t="shared" si="36"/>
        <v>low</v>
      </c>
      <c r="N775">
        <v>0.22389999999999999</v>
      </c>
      <c r="O775">
        <v>8</v>
      </c>
      <c r="P775">
        <v>91</v>
      </c>
      <c r="Q775">
        <v>99</v>
      </c>
    </row>
    <row r="776" spans="1:17" x14ac:dyDescent="0.3">
      <c r="A776">
        <v>775</v>
      </c>
      <c r="B776" s="6">
        <v>40578</v>
      </c>
      <c r="C776" s="8" t="str">
        <f t="shared" si="37"/>
        <v>Fri</v>
      </c>
      <c r="D776">
        <v>17</v>
      </c>
      <c r="E776" s="7" t="b">
        <v>0</v>
      </c>
      <c r="F776">
        <v>5</v>
      </c>
      <c r="G776">
        <v>2</v>
      </c>
      <c r="H77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6">
        <v>0.26</v>
      </c>
      <c r="J776" s="4" t="str">
        <f t="shared" si="38"/>
        <v>hot</v>
      </c>
      <c r="K776">
        <v>0.2727</v>
      </c>
      <c r="L776">
        <v>0.56000000000000005</v>
      </c>
      <c r="M776" t="str">
        <f t="shared" si="36"/>
        <v>moderate</v>
      </c>
      <c r="N776">
        <v>0.1343</v>
      </c>
      <c r="O776">
        <v>10</v>
      </c>
      <c r="P776">
        <v>195</v>
      </c>
      <c r="Q776">
        <v>205</v>
      </c>
    </row>
    <row r="777" spans="1:17" x14ac:dyDescent="0.3">
      <c r="A777">
        <v>776</v>
      </c>
      <c r="B777" s="6">
        <v>40578</v>
      </c>
      <c r="C777" s="8" t="str">
        <f t="shared" si="37"/>
        <v>Fri</v>
      </c>
      <c r="D777">
        <v>18</v>
      </c>
      <c r="E777" s="7" t="b">
        <v>0</v>
      </c>
      <c r="F777">
        <v>5</v>
      </c>
      <c r="G777">
        <v>2</v>
      </c>
      <c r="H77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7">
        <v>0.24</v>
      </c>
      <c r="J777" s="4" t="str">
        <f t="shared" si="38"/>
        <v>hot</v>
      </c>
      <c r="K777">
        <v>0.2576</v>
      </c>
      <c r="L777">
        <v>0.6</v>
      </c>
      <c r="M777" t="str">
        <f t="shared" si="36"/>
        <v>moderate</v>
      </c>
      <c r="N777">
        <v>0.1045</v>
      </c>
      <c r="O777">
        <v>3</v>
      </c>
      <c r="P777">
        <v>152</v>
      </c>
      <c r="Q777">
        <v>155</v>
      </c>
    </row>
    <row r="778" spans="1:17" x14ac:dyDescent="0.3">
      <c r="A778">
        <v>777</v>
      </c>
      <c r="B778" s="6">
        <v>40578</v>
      </c>
      <c r="C778" s="8" t="str">
        <f t="shared" si="37"/>
        <v>Fri</v>
      </c>
      <c r="D778">
        <v>19</v>
      </c>
      <c r="E778" s="7" t="b">
        <v>0</v>
      </c>
      <c r="F778">
        <v>5</v>
      </c>
      <c r="G778">
        <v>2</v>
      </c>
      <c r="H77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8">
        <v>0.24</v>
      </c>
      <c r="J778" s="4" t="str">
        <f t="shared" si="38"/>
        <v>hot</v>
      </c>
      <c r="K778">
        <v>0.2424</v>
      </c>
      <c r="L778">
        <v>0.65</v>
      </c>
      <c r="M778" t="str">
        <f t="shared" si="36"/>
        <v>moderate</v>
      </c>
      <c r="N778">
        <v>0.1343</v>
      </c>
      <c r="O778">
        <v>1</v>
      </c>
      <c r="P778">
        <v>102</v>
      </c>
      <c r="Q778">
        <v>103</v>
      </c>
    </row>
    <row r="779" spans="1:17" x14ac:dyDescent="0.3">
      <c r="A779">
        <v>778</v>
      </c>
      <c r="B779" s="6">
        <v>40578</v>
      </c>
      <c r="C779" s="8" t="str">
        <f t="shared" si="37"/>
        <v>Fri</v>
      </c>
      <c r="D779">
        <v>20</v>
      </c>
      <c r="E779" s="7" t="b">
        <v>0</v>
      </c>
      <c r="F779">
        <v>5</v>
      </c>
      <c r="G779">
        <v>2</v>
      </c>
      <c r="H77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79">
        <v>0.24</v>
      </c>
      <c r="J779" s="4" t="str">
        <f t="shared" si="38"/>
        <v>hot</v>
      </c>
      <c r="K779">
        <v>0.2424</v>
      </c>
      <c r="L779">
        <v>0.65</v>
      </c>
      <c r="M779" t="str">
        <f t="shared" si="36"/>
        <v>moderate</v>
      </c>
      <c r="N779">
        <v>0.16420000000000001</v>
      </c>
      <c r="O779">
        <v>2</v>
      </c>
      <c r="P779">
        <v>69</v>
      </c>
      <c r="Q779">
        <v>71</v>
      </c>
    </row>
    <row r="780" spans="1:17" x14ac:dyDescent="0.3">
      <c r="A780">
        <v>779</v>
      </c>
      <c r="B780" s="6">
        <v>40578</v>
      </c>
      <c r="C780" s="8" t="str">
        <f t="shared" si="37"/>
        <v>Fri</v>
      </c>
      <c r="D780">
        <v>21</v>
      </c>
      <c r="E780" s="7" t="b">
        <v>0</v>
      </c>
      <c r="F780">
        <v>5</v>
      </c>
      <c r="G780">
        <v>2</v>
      </c>
      <c r="H78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0">
        <v>0.24</v>
      </c>
      <c r="J780" s="4" t="str">
        <f t="shared" si="38"/>
        <v>hot</v>
      </c>
      <c r="K780">
        <v>0.2424</v>
      </c>
      <c r="L780">
        <v>0.7</v>
      </c>
      <c r="M780" t="str">
        <f t="shared" si="36"/>
        <v>high</v>
      </c>
      <c r="N780">
        <v>0.16420000000000001</v>
      </c>
      <c r="O780">
        <v>2</v>
      </c>
      <c r="P780">
        <v>41</v>
      </c>
      <c r="Q780">
        <v>43</v>
      </c>
    </row>
    <row r="781" spans="1:17" x14ac:dyDescent="0.3">
      <c r="A781">
        <v>780</v>
      </c>
      <c r="B781" s="6">
        <v>40578</v>
      </c>
      <c r="C781" s="8" t="str">
        <f t="shared" si="37"/>
        <v>Fri</v>
      </c>
      <c r="D781">
        <v>22</v>
      </c>
      <c r="E781" s="7" t="b">
        <v>0</v>
      </c>
      <c r="F781">
        <v>5</v>
      </c>
      <c r="G781">
        <v>2</v>
      </c>
      <c r="H78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1">
        <v>0.24</v>
      </c>
      <c r="J781" s="4" t="str">
        <f t="shared" si="38"/>
        <v>hot</v>
      </c>
      <c r="K781">
        <v>0.2424</v>
      </c>
      <c r="L781">
        <v>0.65</v>
      </c>
      <c r="M781" t="str">
        <f t="shared" si="36"/>
        <v>moderate</v>
      </c>
      <c r="N781">
        <v>0.16420000000000001</v>
      </c>
      <c r="O781">
        <v>1</v>
      </c>
      <c r="P781">
        <v>45</v>
      </c>
      <c r="Q781">
        <v>46</v>
      </c>
    </row>
    <row r="782" spans="1:17" x14ac:dyDescent="0.3">
      <c r="A782">
        <v>781</v>
      </c>
      <c r="B782" s="6">
        <v>40578</v>
      </c>
      <c r="C782" s="8" t="str">
        <f t="shared" si="37"/>
        <v>Fri</v>
      </c>
      <c r="D782">
        <v>23</v>
      </c>
      <c r="E782" s="7" t="b">
        <v>0</v>
      </c>
      <c r="F782">
        <v>5</v>
      </c>
      <c r="G782">
        <v>2</v>
      </c>
      <c r="H78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2">
        <v>0.24</v>
      </c>
      <c r="J782" s="4" t="str">
        <f t="shared" si="38"/>
        <v>hot</v>
      </c>
      <c r="K782">
        <v>0.2424</v>
      </c>
      <c r="L782">
        <v>0.7</v>
      </c>
      <c r="M782" t="str">
        <f t="shared" si="36"/>
        <v>high</v>
      </c>
      <c r="N782">
        <v>0.1343</v>
      </c>
      <c r="O782">
        <v>1</v>
      </c>
      <c r="P782">
        <v>30</v>
      </c>
      <c r="Q782">
        <v>31</v>
      </c>
    </row>
    <row r="783" spans="1:17" x14ac:dyDescent="0.3">
      <c r="A783">
        <v>782</v>
      </c>
      <c r="B783" s="6">
        <v>40579</v>
      </c>
      <c r="C783" s="8" t="str">
        <f t="shared" si="37"/>
        <v>Sat</v>
      </c>
      <c r="D783">
        <v>0</v>
      </c>
      <c r="E783" s="7" t="b">
        <v>0</v>
      </c>
      <c r="F783">
        <v>6</v>
      </c>
      <c r="G783">
        <v>2</v>
      </c>
      <c r="H78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3">
        <v>0.24</v>
      </c>
      <c r="J783" s="4" t="str">
        <f t="shared" si="38"/>
        <v>hot</v>
      </c>
      <c r="K783">
        <v>0.2424</v>
      </c>
      <c r="L783">
        <v>0.7</v>
      </c>
      <c r="M783" t="str">
        <f t="shared" si="36"/>
        <v>high</v>
      </c>
      <c r="N783">
        <v>0.16420000000000001</v>
      </c>
      <c r="O783">
        <v>3</v>
      </c>
      <c r="P783">
        <v>36</v>
      </c>
      <c r="Q783">
        <v>39</v>
      </c>
    </row>
    <row r="784" spans="1:17" x14ac:dyDescent="0.3">
      <c r="A784">
        <v>783</v>
      </c>
      <c r="B784" s="6">
        <v>40579</v>
      </c>
      <c r="C784" s="8" t="str">
        <f t="shared" si="37"/>
        <v>Sat</v>
      </c>
      <c r="D784">
        <v>1</v>
      </c>
      <c r="E784" s="7" t="b">
        <v>0</v>
      </c>
      <c r="F784">
        <v>6</v>
      </c>
      <c r="G784">
        <v>2</v>
      </c>
      <c r="H78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4">
        <v>0.24</v>
      </c>
      <c r="J784" s="4" t="str">
        <f t="shared" si="38"/>
        <v>hot</v>
      </c>
      <c r="K784">
        <v>0.2424</v>
      </c>
      <c r="L784">
        <v>0.65</v>
      </c>
      <c r="M784" t="str">
        <f t="shared" si="36"/>
        <v>moderate</v>
      </c>
      <c r="N784">
        <v>0.16420000000000001</v>
      </c>
      <c r="O784">
        <v>1</v>
      </c>
      <c r="P784">
        <v>17</v>
      </c>
      <c r="Q784">
        <v>18</v>
      </c>
    </row>
    <row r="785" spans="1:17" x14ac:dyDescent="0.3">
      <c r="A785">
        <v>784</v>
      </c>
      <c r="B785" s="6">
        <v>40579</v>
      </c>
      <c r="C785" s="8" t="str">
        <f t="shared" si="37"/>
        <v>Sat</v>
      </c>
      <c r="D785">
        <v>2</v>
      </c>
      <c r="E785" s="7" t="b">
        <v>0</v>
      </c>
      <c r="F785">
        <v>6</v>
      </c>
      <c r="G785">
        <v>2</v>
      </c>
      <c r="H78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5">
        <v>0.24</v>
      </c>
      <c r="J785" s="4" t="str">
        <f t="shared" si="38"/>
        <v>hot</v>
      </c>
      <c r="K785">
        <v>0.2424</v>
      </c>
      <c r="L785">
        <v>0.75</v>
      </c>
      <c r="M785" t="str">
        <f t="shared" si="36"/>
        <v>high</v>
      </c>
      <c r="N785">
        <v>0.16420000000000001</v>
      </c>
      <c r="O785">
        <v>5</v>
      </c>
      <c r="P785">
        <v>12</v>
      </c>
      <c r="Q785">
        <v>17</v>
      </c>
    </row>
    <row r="786" spans="1:17" x14ac:dyDescent="0.3">
      <c r="A786">
        <v>785</v>
      </c>
      <c r="B786" s="6">
        <v>40579</v>
      </c>
      <c r="C786" s="8" t="str">
        <f t="shared" si="37"/>
        <v>Sat</v>
      </c>
      <c r="D786">
        <v>3</v>
      </c>
      <c r="E786" s="7" t="b">
        <v>0</v>
      </c>
      <c r="F786">
        <v>6</v>
      </c>
      <c r="G786">
        <v>2</v>
      </c>
      <c r="H78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786">
        <v>0.24</v>
      </c>
      <c r="J786" s="4" t="str">
        <f t="shared" si="38"/>
        <v>hot</v>
      </c>
      <c r="K786">
        <v>0.2424</v>
      </c>
      <c r="L786">
        <v>0.75</v>
      </c>
      <c r="M786" t="str">
        <f t="shared" si="36"/>
        <v>high</v>
      </c>
      <c r="N786">
        <v>0.16420000000000001</v>
      </c>
      <c r="O786">
        <v>1</v>
      </c>
      <c r="P786">
        <v>10</v>
      </c>
      <c r="Q786">
        <v>11</v>
      </c>
    </row>
    <row r="787" spans="1:17" x14ac:dyDescent="0.3">
      <c r="A787">
        <v>786</v>
      </c>
      <c r="B787" s="6">
        <v>40579</v>
      </c>
      <c r="C787" s="8" t="str">
        <f t="shared" si="37"/>
        <v>Sat</v>
      </c>
      <c r="D787">
        <v>4</v>
      </c>
      <c r="E787" s="7" t="b">
        <v>0</v>
      </c>
      <c r="F787">
        <v>6</v>
      </c>
      <c r="G787">
        <v>3</v>
      </c>
      <c r="H78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87">
        <v>0.22</v>
      </c>
      <c r="J787" s="4" t="str">
        <f t="shared" si="38"/>
        <v>moderate</v>
      </c>
      <c r="K787">
        <v>0.2273</v>
      </c>
      <c r="L787">
        <v>0.93</v>
      </c>
      <c r="M787" t="str">
        <f t="shared" si="36"/>
        <v>high</v>
      </c>
      <c r="N787">
        <v>0.1343</v>
      </c>
      <c r="O787">
        <v>0</v>
      </c>
      <c r="P787">
        <v>8</v>
      </c>
      <c r="Q787">
        <v>8</v>
      </c>
    </row>
    <row r="788" spans="1:17" x14ac:dyDescent="0.3">
      <c r="A788">
        <v>787</v>
      </c>
      <c r="B788" s="6">
        <v>40579</v>
      </c>
      <c r="C788" s="8" t="str">
        <f t="shared" si="37"/>
        <v>Sat</v>
      </c>
      <c r="D788">
        <v>5</v>
      </c>
      <c r="E788" s="7" t="b">
        <v>0</v>
      </c>
      <c r="F788">
        <v>6</v>
      </c>
      <c r="G788">
        <v>3</v>
      </c>
      <c r="H78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88">
        <v>0.2</v>
      </c>
      <c r="J788" s="4" t="str">
        <f t="shared" si="38"/>
        <v>moderate</v>
      </c>
      <c r="K788">
        <v>0.2273</v>
      </c>
      <c r="L788">
        <v>1</v>
      </c>
      <c r="M788" t="str">
        <f t="shared" si="36"/>
        <v>high</v>
      </c>
      <c r="N788">
        <v>8.9599999999999999E-2</v>
      </c>
      <c r="O788">
        <v>0</v>
      </c>
      <c r="P788">
        <v>9</v>
      </c>
      <c r="Q788">
        <v>9</v>
      </c>
    </row>
    <row r="789" spans="1:17" x14ac:dyDescent="0.3">
      <c r="A789">
        <v>788</v>
      </c>
      <c r="B789" s="6">
        <v>40579</v>
      </c>
      <c r="C789" s="8" t="str">
        <f t="shared" si="37"/>
        <v>Sat</v>
      </c>
      <c r="D789">
        <v>6</v>
      </c>
      <c r="E789" s="7" t="b">
        <v>0</v>
      </c>
      <c r="F789">
        <v>6</v>
      </c>
      <c r="G789">
        <v>3</v>
      </c>
      <c r="H78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89">
        <v>0.2</v>
      </c>
      <c r="J789" s="4" t="str">
        <f t="shared" si="38"/>
        <v>moderate</v>
      </c>
      <c r="K789">
        <v>0.2576</v>
      </c>
      <c r="L789">
        <v>1</v>
      </c>
      <c r="M789" t="str">
        <f t="shared" si="36"/>
        <v>high</v>
      </c>
      <c r="N789">
        <v>0</v>
      </c>
      <c r="O789">
        <v>0</v>
      </c>
      <c r="P789">
        <v>4</v>
      </c>
      <c r="Q789">
        <v>4</v>
      </c>
    </row>
    <row r="790" spans="1:17" x14ac:dyDescent="0.3">
      <c r="A790">
        <v>789</v>
      </c>
      <c r="B790" s="6">
        <v>40579</v>
      </c>
      <c r="C790" s="8" t="str">
        <f t="shared" si="37"/>
        <v>Sat</v>
      </c>
      <c r="D790">
        <v>7</v>
      </c>
      <c r="E790" s="7" t="b">
        <v>0</v>
      </c>
      <c r="F790">
        <v>6</v>
      </c>
      <c r="G790">
        <v>3</v>
      </c>
      <c r="H79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0">
        <v>0.22</v>
      </c>
      <c r="J790" s="4" t="str">
        <f t="shared" si="38"/>
        <v>moderate</v>
      </c>
      <c r="K790">
        <v>0.2576</v>
      </c>
      <c r="L790">
        <v>0.93</v>
      </c>
      <c r="M790" t="str">
        <f t="shared" si="36"/>
        <v>high</v>
      </c>
      <c r="N790">
        <v>8.9599999999999999E-2</v>
      </c>
      <c r="O790">
        <v>0</v>
      </c>
      <c r="P790">
        <v>4</v>
      </c>
      <c r="Q790">
        <v>4</v>
      </c>
    </row>
    <row r="791" spans="1:17" x14ac:dyDescent="0.3">
      <c r="A791">
        <v>790</v>
      </c>
      <c r="B791" s="6">
        <v>40579</v>
      </c>
      <c r="C791" s="8" t="str">
        <f t="shared" si="37"/>
        <v>Sat</v>
      </c>
      <c r="D791">
        <v>8</v>
      </c>
      <c r="E791" s="7" t="b">
        <v>0</v>
      </c>
      <c r="F791">
        <v>6</v>
      </c>
      <c r="G791">
        <v>3</v>
      </c>
      <c r="H79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1">
        <v>0.2</v>
      </c>
      <c r="J791" s="4" t="str">
        <f t="shared" si="38"/>
        <v>moderate</v>
      </c>
      <c r="K791">
        <v>0.2273</v>
      </c>
      <c r="L791">
        <v>1</v>
      </c>
      <c r="M791" t="str">
        <f t="shared" si="36"/>
        <v>high</v>
      </c>
      <c r="N791">
        <v>8.9599999999999999E-2</v>
      </c>
      <c r="O791">
        <v>0</v>
      </c>
      <c r="P791">
        <v>10</v>
      </c>
      <c r="Q791">
        <v>10</v>
      </c>
    </row>
    <row r="792" spans="1:17" x14ac:dyDescent="0.3">
      <c r="A792">
        <v>791</v>
      </c>
      <c r="B792" s="6">
        <v>40579</v>
      </c>
      <c r="C792" s="8" t="str">
        <f t="shared" si="37"/>
        <v>Sat</v>
      </c>
      <c r="D792">
        <v>9</v>
      </c>
      <c r="E792" s="7" t="b">
        <v>0</v>
      </c>
      <c r="F792">
        <v>6</v>
      </c>
      <c r="G792">
        <v>3</v>
      </c>
      <c r="H79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2">
        <v>0.2</v>
      </c>
      <c r="J792" s="4" t="str">
        <f t="shared" si="38"/>
        <v>moderate</v>
      </c>
      <c r="K792">
        <v>0.2273</v>
      </c>
      <c r="L792">
        <v>1</v>
      </c>
      <c r="M792" t="str">
        <f t="shared" si="36"/>
        <v>high</v>
      </c>
      <c r="N792">
        <v>8.9599999999999999E-2</v>
      </c>
      <c r="O792">
        <v>3</v>
      </c>
      <c r="P792">
        <v>17</v>
      </c>
      <c r="Q792">
        <v>20</v>
      </c>
    </row>
    <row r="793" spans="1:17" x14ac:dyDescent="0.3">
      <c r="A793">
        <v>792</v>
      </c>
      <c r="B793" s="6">
        <v>40579</v>
      </c>
      <c r="C793" s="8" t="str">
        <f t="shared" si="37"/>
        <v>Sat</v>
      </c>
      <c r="D793">
        <v>10</v>
      </c>
      <c r="E793" s="7" t="b">
        <v>0</v>
      </c>
      <c r="F793">
        <v>6</v>
      </c>
      <c r="G793">
        <v>3</v>
      </c>
      <c r="H79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3">
        <v>0.2</v>
      </c>
      <c r="J793" s="4" t="str">
        <f t="shared" si="38"/>
        <v>moderate</v>
      </c>
      <c r="K793">
        <v>0.21210000000000001</v>
      </c>
      <c r="L793">
        <v>1</v>
      </c>
      <c r="M793" t="str">
        <f t="shared" si="36"/>
        <v>high</v>
      </c>
      <c r="N793">
        <v>0.1343</v>
      </c>
      <c r="O793">
        <v>3</v>
      </c>
      <c r="P793">
        <v>31</v>
      </c>
      <c r="Q793">
        <v>34</v>
      </c>
    </row>
    <row r="794" spans="1:17" x14ac:dyDescent="0.3">
      <c r="A794">
        <v>793</v>
      </c>
      <c r="B794" s="6">
        <v>40579</v>
      </c>
      <c r="C794" s="8" t="str">
        <f t="shared" si="37"/>
        <v>Sat</v>
      </c>
      <c r="D794">
        <v>11</v>
      </c>
      <c r="E794" s="7" t="b">
        <v>0</v>
      </c>
      <c r="F794">
        <v>6</v>
      </c>
      <c r="G794">
        <v>3</v>
      </c>
      <c r="H79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4">
        <v>0.22</v>
      </c>
      <c r="J794" s="4" t="str">
        <f t="shared" si="38"/>
        <v>moderate</v>
      </c>
      <c r="K794">
        <v>0.2273</v>
      </c>
      <c r="L794">
        <v>1</v>
      </c>
      <c r="M794" t="str">
        <f t="shared" si="36"/>
        <v>high</v>
      </c>
      <c r="N794">
        <v>0.1343</v>
      </c>
      <c r="O794">
        <v>1</v>
      </c>
      <c r="P794">
        <v>46</v>
      </c>
      <c r="Q794">
        <v>47</v>
      </c>
    </row>
    <row r="795" spans="1:17" x14ac:dyDescent="0.3">
      <c r="A795">
        <v>794</v>
      </c>
      <c r="B795" s="6">
        <v>40579</v>
      </c>
      <c r="C795" s="8" t="str">
        <f t="shared" si="37"/>
        <v>Sat</v>
      </c>
      <c r="D795">
        <v>12</v>
      </c>
      <c r="E795" s="7" t="b">
        <v>0</v>
      </c>
      <c r="F795">
        <v>6</v>
      </c>
      <c r="G795">
        <v>3</v>
      </c>
      <c r="H795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5">
        <v>0.22</v>
      </c>
      <c r="J795" s="4" t="str">
        <f t="shared" si="38"/>
        <v>moderate</v>
      </c>
      <c r="K795">
        <v>0.2273</v>
      </c>
      <c r="L795">
        <v>1</v>
      </c>
      <c r="M795" t="str">
        <f t="shared" si="36"/>
        <v>high</v>
      </c>
      <c r="N795">
        <v>0.16420000000000001</v>
      </c>
      <c r="O795">
        <v>10</v>
      </c>
      <c r="P795">
        <v>42</v>
      </c>
      <c r="Q795">
        <v>52</v>
      </c>
    </row>
    <row r="796" spans="1:17" x14ac:dyDescent="0.3">
      <c r="A796">
        <v>795</v>
      </c>
      <c r="B796" s="6">
        <v>40579</v>
      </c>
      <c r="C796" s="8" t="str">
        <f t="shared" si="37"/>
        <v>Sat</v>
      </c>
      <c r="D796">
        <v>13</v>
      </c>
      <c r="E796" s="7" t="b">
        <v>0</v>
      </c>
      <c r="F796">
        <v>6</v>
      </c>
      <c r="G796">
        <v>3</v>
      </c>
      <c r="H796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6">
        <v>0.22</v>
      </c>
      <c r="J796" s="4" t="str">
        <f t="shared" si="38"/>
        <v>moderate</v>
      </c>
      <c r="K796">
        <v>0.2273</v>
      </c>
      <c r="L796">
        <v>1</v>
      </c>
      <c r="M796" t="str">
        <f t="shared" si="36"/>
        <v>high</v>
      </c>
      <c r="N796">
        <v>0.16420000000000001</v>
      </c>
      <c r="O796">
        <v>10</v>
      </c>
      <c r="P796">
        <v>62</v>
      </c>
      <c r="Q796">
        <v>72</v>
      </c>
    </row>
    <row r="797" spans="1:17" x14ac:dyDescent="0.3">
      <c r="A797">
        <v>796</v>
      </c>
      <c r="B797" s="6">
        <v>40579</v>
      </c>
      <c r="C797" s="8" t="str">
        <f t="shared" si="37"/>
        <v>Sat</v>
      </c>
      <c r="D797">
        <v>14</v>
      </c>
      <c r="E797" s="7" t="b">
        <v>0</v>
      </c>
      <c r="F797">
        <v>6</v>
      </c>
      <c r="G797">
        <v>3</v>
      </c>
      <c r="H79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7">
        <v>0.22</v>
      </c>
      <c r="J797" s="4" t="str">
        <f t="shared" si="38"/>
        <v>moderate</v>
      </c>
      <c r="K797">
        <v>0.2727</v>
      </c>
      <c r="L797">
        <v>1</v>
      </c>
      <c r="M797" t="str">
        <f t="shared" si="36"/>
        <v>high</v>
      </c>
      <c r="N797">
        <v>0</v>
      </c>
      <c r="O797">
        <v>5</v>
      </c>
      <c r="P797">
        <v>50</v>
      </c>
      <c r="Q797">
        <v>55</v>
      </c>
    </row>
    <row r="798" spans="1:17" x14ac:dyDescent="0.3">
      <c r="A798">
        <v>797</v>
      </c>
      <c r="B798" s="6">
        <v>40579</v>
      </c>
      <c r="C798" s="8" t="str">
        <f t="shared" si="37"/>
        <v>Sat</v>
      </c>
      <c r="D798">
        <v>15</v>
      </c>
      <c r="E798" s="7" t="b">
        <v>0</v>
      </c>
      <c r="F798">
        <v>6</v>
      </c>
      <c r="G798">
        <v>3</v>
      </c>
      <c r="H79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8">
        <v>0.22</v>
      </c>
      <c r="J798" s="4" t="str">
        <f t="shared" si="38"/>
        <v>moderate</v>
      </c>
      <c r="K798">
        <v>0.2727</v>
      </c>
      <c r="L798">
        <v>1</v>
      </c>
      <c r="M798" t="str">
        <f t="shared" si="36"/>
        <v>high</v>
      </c>
      <c r="N798">
        <v>0</v>
      </c>
      <c r="O798">
        <v>11</v>
      </c>
      <c r="P798">
        <v>49</v>
      </c>
      <c r="Q798">
        <v>60</v>
      </c>
    </row>
    <row r="799" spans="1:17" x14ac:dyDescent="0.3">
      <c r="A799">
        <v>798</v>
      </c>
      <c r="B799" s="6">
        <v>40579</v>
      </c>
      <c r="C799" s="8" t="str">
        <f t="shared" si="37"/>
        <v>Sat</v>
      </c>
      <c r="D799">
        <v>16</v>
      </c>
      <c r="E799" s="7" t="b">
        <v>0</v>
      </c>
      <c r="F799">
        <v>6</v>
      </c>
      <c r="G799">
        <v>3</v>
      </c>
      <c r="H799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799">
        <v>0.22</v>
      </c>
      <c r="J799" s="4" t="str">
        <f t="shared" si="38"/>
        <v>moderate</v>
      </c>
      <c r="K799">
        <v>0.2273</v>
      </c>
      <c r="L799">
        <v>1</v>
      </c>
      <c r="M799" t="str">
        <f t="shared" si="36"/>
        <v>high</v>
      </c>
      <c r="N799">
        <v>0.1343</v>
      </c>
      <c r="O799">
        <v>8</v>
      </c>
      <c r="P799">
        <v>63</v>
      </c>
      <c r="Q799">
        <v>71</v>
      </c>
    </row>
    <row r="800" spans="1:17" x14ac:dyDescent="0.3">
      <c r="A800">
        <v>799</v>
      </c>
      <c r="B800" s="6">
        <v>40579</v>
      </c>
      <c r="C800" s="8" t="str">
        <f t="shared" si="37"/>
        <v>Sat</v>
      </c>
      <c r="D800">
        <v>17</v>
      </c>
      <c r="E800" s="7" t="b">
        <v>0</v>
      </c>
      <c r="F800">
        <v>6</v>
      </c>
      <c r="G800">
        <v>2</v>
      </c>
      <c r="H80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00">
        <v>0.24</v>
      </c>
      <c r="J800" s="4" t="str">
        <f t="shared" si="38"/>
        <v>hot</v>
      </c>
      <c r="K800">
        <v>0.21210000000000001</v>
      </c>
      <c r="L800">
        <v>1</v>
      </c>
      <c r="M800" t="str">
        <f t="shared" si="36"/>
        <v>high</v>
      </c>
      <c r="N800">
        <v>0.28360000000000002</v>
      </c>
      <c r="O800">
        <v>14</v>
      </c>
      <c r="P800">
        <v>64</v>
      </c>
      <c r="Q800">
        <v>78</v>
      </c>
    </row>
    <row r="801" spans="1:17" x14ac:dyDescent="0.3">
      <c r="A801">
        <v>800</v>
      </c>
      <c r="B801" s="6">
        <v>40579</v>
      </c>
      <c r="C801" s="8" t="str">
        <f t="shared" si="37"/>
        <v>Sat</v>
      </c>
      <c r="D801">
        <v>18</v>
      </c>
      <c r="E801" s="7" t="b">
        <v>0</v>
      </c>
      <c r="F801">
        <v>6</v>
      </c>
      <c r="G801">
        <v>2</v>
      </c>
      <c r="H80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01">
        <v>0.28000000000000003</v>
      </c>
      <c r="J801" s="4" t="str">
        <f t="shared" si="38"/>
        <v>hot</v>
      </c>
      <c r="K801">
        <v>0.2424</v>
      </c>
      <c r="L801">
        <v>0.93</v>
      </c>
      <c r="M801" t="str">
        <f t="shared" si="36"/>
        <v>high</v>
      </c>
      <c r="N801">
        <v>0.44779999999999998</v>
      </c>
      <c r="O801">
        <v>2</v>
      </c>
      <c r="P801">
        <v>81</v>
      </c>
      <c r="Q801">
        <v>83</v>
      </c>
    </row>
    <row r="802" spans="1:17" x14ac:dyDescent="0.3">
      <c r="A802">
        <v>801</v>
      </c>
      <c r="B802" s="6">
        <v>40579</v>
      </c>
      <c r="C802" s="8" t="str">
        <f t="shared" si="37"/>
        <v>Sat</v>
      </c>
      <c r="D802">
        <v>19</v>
      </c>
      <c r="E802" s="7" t="b">
        <v>0</v>
      </c>
      <c r="F802">
        <v>6</v>
      </c>
      <c r="G802">
        <v>2</v>
      </c>
      <c r="H802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02">
        <v>0.28000000000000003</v>
      </c>
      <c r="J802" s="4" t="str">
        <f t="shared" si="38"/>
        <v>hot</v>
      </c>
      <c r="K802">
        <v>0.2424</v>
      </c>
      <c r="L802">
        <v>0.93</v>
      </c>
      <c r="M802" t="str">
        <f t="shared" si="36"/>
        <v>high</v>
      </c>
      <c r="N802">
        <v>0.44779999999999998</v>
      </c>
      <c r="O802">
        <v>6</v>
      </c>
      <c r="P802">
        <v>78</v>
      </c>
      <c r="Q802">
        <v>84</v>
      </c>
    </row>
    <row r="803" spans="1:17" x14ac:dyDescent="0.3">
      <c r="A803">
        <v>802</v>
      </c>
      <c r="B803" s="6">
        <v>40579</v>
      </c>
      <c r="C803" s="8" t="str">
        <f t="shared" si="37"/>
        <v>Sat</v>
      </c>
      <c r="D803">
        <v>20</v>
      </c>
      <c r="E803" s="7" t="b">
        <v>0</v>
      </c>
      <c r="F803">
        <v>6</v>
      </c>
      <c r="G803">
        <v>1</v>
      </c>
      <c r="H803" s="4" t="str">
        <f>_xlfn.IFS(Table1[[#This Row],[weathersit]]=1,"clear",Table1[[#This Row],[weathersit]]=2,"cloudy/mist",Table1[[#This Row],[weathersit]]=3,"light rain",Table1[[#This Row],[weathersit]]=4,"heavy rain")</f>
        <v>clear</v>
      </c>
      <c r="I803">
        <v>0.3</v>
      </c>
      <c r="J803" s="4" t="str">
        <f t="shared" si="38"/>
        <v>hot</v>
      </c>
      <c r="K803">
        <v>0.28789999999999999</v>
      </c>
      <c r="L803">
        <v>0.87</v>
      </c>
      <c r="M803" t="str">
        <f t="shared" si="36"/>
        <v>high</v>
      </c>
      <c r="N803">
        <v>0.25369999999999998</v>
      </c>
      <c r="O803">
        <v>5</v>
      </c>
      <c r="P803">
        <v>64</v>
      </c>
      <c r="Q803">
        <v>69</v>
      </c>
    </row>
    <row r="804" spans="1:17" x14ac:dyDescent="0.3">
      <c r="A804">
        <v>803</v>
      </c>
      <c r="B804" s="6">
        <v>40579</v>
      </c>
      <c r="C804" s="8" t="str">
        <f t="shared" si="37"/>
        <v>Sat</v>
      </c>
      <c r="D804">
        <v>21</v>
      </c>
      <c r="E804" s="7" t="b">
        <v>0</v>
      </c>
      <c r="F804">
        <v>6</v>
      </c>
      <c r="G804">
        <v>1</v>
      </c>
      <c r="H804" s="4" t="str">
        <f>_xlfn.IFS(Table1[[#This Row],[weathersit]]=1,"clear",Table1[[#This Row],[weathersit]]=2,"cloudy/mist",Table1[[#This Row],[weathersit]]=3,"light rain",Table1[[#This Row],[weathersit]]=4,"heavy rain")</f>
        <v>clear</v>
      </c>
      <c r="I804">
        <v>0.26</v>
      </c>
      <c r="J804" s="4" t="str">
        <f t="shared" si="38"/>
        <v>hot</v>
      </c>
      <c r="K804">
        <v>0.2576</v>
      </c>
      <c r="L804">
        <v>1</v>
      </c>
      <c r="M804" t="str">
        <f t="shared" si="36"/>
        <v>high</v>
      </c>
      <c r="N804">
        <v>0.19400000000000001</v>
      </c>
      <c r="O804">
        <v>3</v>
      </c>
      <c r="P804">
        <v>53</v>
      </c>
      <c r="Q804">
        <v>56</v>
      </c>
    </row>
    <row r="805" spans="1:17" x14ac:dyDescent="0.3">
      <c r="A805">
        <v>804</v>
      </c>
      <c r="B805" s="6">
        <v>40579</v>
      </c>
      <c r="C805" s="8" t="str">
        <f t="shared" si="37"/>
        <v>Sat</v>
      </c>
      <c r="D805">
        <v>22</v>
      </c>
      <c r="E805" s="7" t="b">
        <v>0</v>
      </c>
      <c r="F805">
        <v>6</v>
      </c>
      <c r="G805">
        <v>1</v>
      </c>
      <c r="H805" s="4" t="str">
        <f>_xlfn.IFS(Table1[[#This Row],[weathersit]]=1,"clear",Table1[[#This Row],[weathersit]]=2,"cloudy/mist",Table1[[#This Row],[weathersit]]=3,"light rain",Table1[[#This Row],[weathersit]]=4,"heavy rain")</f>
        <v>clear</v>
      </c>
      <c r="I805">
        <v>0.26</v>
      </c>
      <c r="J805" s="4" t="str">
        <f t="shared" si="38"/>
        <v>hot</v>
      </c>
      <c r="K805">
        <v>0.2727</v>
      </c>
      <c r="L805">
        <v>0.93</v>
      </c>
      <c r="M805" t="str">
        <f t="shared" si="36"/>
        <v>high</v>
      </c>
      <c r="N805">
        <v>0.1343</v>
      </c>
      <c r="O805">
        <v>2</v>
      </c>
      <c r="P805">
        <v>43</v>
      </c>
      <c r="Q805">
        <v>45</v>
      </c>
    </row>
    <row r="806" spans="1:17" x14ac:dyDescent="0.3">
      <c r="A806">
        <v>805</v>
      </c>
      <c r="B806" s="6">
        <v>40579</v>
      </c>
      <c r="C806" s="8" t="str">
        <f t="shared" si="37"/>
        <v>Sat</v>
      </c>
      <c r="D806">
        <v>23</v>
      </c>
      <c r="E806" s="7" t="b">
        <v>0</v>
      </c>
      <c r="F806">
        <v>6</v>
      </c>
      <c r="G806">
        <v>1</v>
      </c>
      <c r="H806" s="4" t="str">
        <f>_xlfn.IFS(Table1[[#This Row],[weathersit]]=1,"clear",Table1[[#This Row],[weathersit]]=2,"cloudy/mist",Table1[[#This Row],[weathersit]]=3,"light rain",Table1[[#This Row],[weathersit]]=4,"heavy rain")</f>
        <v>clear</v>
      </c>
      <c r="I806">
        <v>0.26</v>
      </c>
      <c r="J806" s="4" t="str">
        <f t="shared" si="38"/>
        <v>hot</v>
      </c>
      <c r="K806">
        <v>0.2576</v>
      </c>
      <c r="L806">
        <v>0.93</v>
      </c>
      <c r="M806" t="str">
        <f t="shared" si="36"/>
        <v>high</v>
      </c>
      <c r="N806">
        <v>0.22389999999999999</v>
      </c>
      <c r="O806">
        <v>7</v>
      </c>
      <c r="P806">
        <v>52</v>
      </c>
      <c r="Q806">
        <v>59</v>
      </c>
    </row>
    <row r="807" spans="1:17" x14ac:dyDescent="0.3">
      <c r="A807">
        <v>806</v>
      </c>
      <c r="B807" s="6">
        <v>40580</v>
      </c>
      <c r="C807" s="8" t="str">
        <f t="shared" si="37"/>
        <v>Sun</v>
      </c>
      <c r="D807">
        <v>0</v>
      </c>
      <c r="E807" s="7" t="b">
        <v>0</v>
      </c>
      <c r="F807">
        <v>0</v>
      </c>
      <c r="G807">
        <v>1</v>
      </c>
      <c r="H807" s="4" t="str">
        <f>_xlfn.IFS(Table1[[#This Row],[weathersit]]=1,"clear",Table1[[#This Row],[weathersit]]=2,"cloudy/mist",Table1[[#This Row],[weathersit]]=3,"light rain",Table1[[#This Row],[weathersit]]=4,"heavy rain")</f>
        <v>clear</v>
      </c>
      <c r="I807">
        <v>0.26</v>
      </c>
      <c r="J807" s="4" t="str">
        <f t="shared" si="38"/>
        <v>hot</v>
      </c>
      <c r="K807">
        <v>0.2576</v>
      </c>
      <c r="L807">
        <v>0.7</v>
      </c>
      <c r="M807" t="str">
        <f t="shared" si="36"/>
        <v>high</v>
      </c>
      <c r="N807">
        <v>0.19400000000000001</v>
      </c>
      <c r="O807">
        <v>2</v>
      </c>
      <c r="P807">
        <v>37</v>
      </c>
      <c r="Q807">
        <v>39</v>
      </c>
    </row>
    <row r="808" spans="1:17" x14ac:dyDescent="0.3">
      <c r="A808">
        <v>807</v>
      </c>
      <c r="B808" s="6">
        <v>40580</v>
      </c>
      <c r="C808" s="8" t="str">
        <f t="shared" si="37"/>
        <v>Sun</v>
      </c>
      <c r="D808">
        <v>1</v>
      </c>
      <c r="E808" s="7" t="b">
        <v>0</v>
      </c>
      <c r="F808">
        <v>0</v>
      </c>
      <c r="G808">
        <v>1</v>
      </c>
      <c r="H808" s="4" t="str">
        <f>_xlfn.IFS(Table1[[#This Row],[weathersit]]=1,"clear",Table1[[#This Row],[weathersit]]=2,"cloudy/mist",Table1[[#This Row],[weathersit]]=3,"light rain",Table1[[#This Row],[weathersit]]=4,"heavy rain")</f>
        <v>clear</v>
      </c>
      <c r="I808">
        <v>0.26</v>
      </c>
      <c r="J808" s="4" t="str">
        <f t="shared" si="38"/>
        <v>hot</v>
      </c>
      <c r="K808">
        <v>0.2273</v>
      </c>
      <c r="L808">
        <v>0.65</v>
      </c>
      <c r="M808" t="str">
        <f t="shared" si="36"/>
        <v>moderate</v>
      </c>
      <c r="N808">
        <v>0.41789999999999999</v>
      </c>
      <c r="O808">
        <v>4</v>
      </c>
      <c r="P808">
        <v>40</v>
      </c>
      <c r="Q808">
        <v>44</v>
      </c>
    </row>
    <row r="809" spans="1:17" x14ac:dyDescent="0.3">
      <c r="A809">
        <v>808</v>
      </c>
      <c r="B809" s="6">
        <v>40580</v>
      </c>
      <c r="C809" s="8" t="str">
        <f t="shared" si="37"/>
        <v>Sun</v>
      </c>
      <c r="D809">
        <v>2</v>
      </c>
      <c r="E809" s="7" t="b">
        <v>0</v>
      </c>
      <c r="F809">
        <v>0</v>
      </c>
      <c r="G809">
        <v>1</v>
      </c>
      <c r="H809" s="4" t="str">
        <f>_xlfn.IFS(Table1[[#This Row],[weathersit]]=1,"clear",Table1[[#This Row],[weathersit]]=2,"cloudy/mist",Table1[[#This Row],[weathersit]]=3,"light rain",Table1[[#This Row],[weathersit]]=4,"heavy rain")</f>
        <v>clear</v>
      </c>
      <c r="I809">
        <v>0.26</v>
      </c>
      <c r="J809" s="4" t="str">
        <f t="shared" si="38"/>
        <v>hot</v>
      </c>
      <c r="K809">
        <v>0.2273</v>
      </c>
      <c r="L809">
        <v>0.6</v>
      </c>
      <c r="M809" t="str">
        <f t="shared" si="36"/>
        <v>moderate</v>
      </c>
      <c r="N809">
        <v>0.32840000000000003</v>
      </c>
      <c r="O809">
        <v>0</v>
      </c>
      <c r="P809">
        <v>20</v>
      </c>
      <c r="Q809">
        <v>20</v>
      </c>
    </row>
    <row r="810" spans="1:17" x14ac:dyDescent="0.3">
      <c r="A810">
        <v>809</v>
      </c>
      <c r="B810" s="6">
        <v>40580</v>
      </c>
      <c r="C810" s="8" t="str">
        <f t="shared" si="37"/>
        <v>Sun</v>
      </c>
      <c r="D810">
        <v>3</v>
      </c>
      <c r="E810" s="7" t="b">
        <v>0</v>
      </c>
      <c r="F810">
        <v>0</v>
      </c>
      <c r="G810">
        <v>1</v>
      </c>
      <c r="H810" s="4" t="str">
        <f>_xlfn.IFS(Table1[[#This Row],[weathersit]]=1,"clear",Table1[[#This Row],[weathersit]]=2,"cloudy/mist",Table1[[#This Row],[weathersit]]=3,"light rain",Table1[[#This Row],[weathersit]]=4,"heavy rain")</f>
        <v>clear</v>
      </c>
      <c r="I810">
        <v>0.26</v>
      </c>
      <c r="J810" s="4" t="str">
        <f t="shared" si="38"/>
        <v>hot</v>
      </c>
      <c r="K810">
        <v>0.28789999999999999</v>
      </c>
      <c r="L810">
        <v>0.6</v>
      </c>
      <c r="M810" t="str">
        <f t="shared" si="36"/>
        <v>moderate</v>
      </c>
      <c r="N810">
        <v>8.9599999999999999E-2</v>
      </c>
      <c r="O810">
        <v>3</v>
      </c>
      <c r="P810">
        <v>10</v>
      </c>
      <c r="Q810">
        <v>13</v>
      </c>
    </row>
    <row r="811" spans="1:17" x14ac:dyDescent="0.3">
      <c r="A811">
        <v>810</v>
      </c>
      <c r="B811" s="6">
        <v>40580</v>
      </c>
      <c r="C811" s="8" t="str">
        <f t="shared" si="37"/>
        <v>Sun</v>
      </c>
      <c r="D811">
        <v>4</v>
      </c>
      <c r="E811" s="7" t="b">
        <v>0</v>
      </c>
      <c r="F811">
        <v>0</v>
      </c>
      <c r="G811">
        <v>1</v>
      </c>
      <c r="H811" s="4" t="str">
        <f>_xlfn.IFS(Table1[[#This Row],[weathersit]]=1,"clear",Table1[[#This Row],[weathersit]]=2,"cloudy/mist",Table1[[#This Row],[weathersit]]=3,"light rain",Table1[[#This Row],[weathersit]]=4,"heavy rain")</f>
        <v>clear</v>
      </c>
      <c r="I811">
        <v>0.26</v>
      </c>
      <c r="J811" s="4" t="str">
        <f t="shared" si="38"/>
        <v>hot</v>
      </c>
      <c r="K811">
        <v>0.2273</v>
      </c>
      <c r="L811">
        <v>0.6</v>
      </c>
      <c r="M811" t="str">
        <f t="shared" si="36"/>
        <v>moderate</v>
      </c>
      <c r="N811">
        <v>0.35820000000000002</v>
      </c>
      <c r="O811">
        <v>0</v>
      </c>
      <c r="P811">
        <v>2</v>
      </c>
      <c r="Q811">
        <v>2</v>
      </c>
    </row>
    <row r="812" spans="1:17" x14ac:dyDescent="0.3">
      <c r="A812">
        <v>811</v>
      </c>
      <c r="B812" s="6">
        <v>40580</v>
      </c>
      <c r="C812" s="8" t="str">
        <f t="shared" si="37"/>
        <v>Sun</v>
      </c>
      <c r="D812">
        <v>5</v>
      </c>
      <c r="E812" s="7" t="b">
        <v>0</v>
      </c>
      <c r="F812">
        <v>0</v>
      </c>
      <c r="G812">
        <v>1</v>
      </c>
      <c r="H812" s="4" t="str">
        <f>_xlfn.IFS(Table1[[#This Row],[weathersit]]=1,"clear",Table1[[#This Row],[weathersit]]=2,"cloudy/mist",Table1[[#This Row],[weathersit]]=3,"light rain",Table1[[#This Row],[weathersit]]=4,"heavy rain")</f>
        <v>clear</v>
      </c>
      <c r="I812">
        <v>0.26</v>
      </c>
      <c r="J812" s="4" t="str">
        <f t="shared" si="38"/>
        <v>hot</v>
      </c>
      <c r="K812">
        <v>0.2576</v>
      </c>
      <c r="L812">
        <v>0.6</v>
      </c>
      <c r="M812" t="str">
        <f t="shared" si="36"/>
        <v>moderate</v>
      </c>
      <c r="N812">
        <v>0.22389999999999999</v>
      </c>
      <c r="O812">
        <v>0</v>
      </c>
      <c r="P812">
        <v>1</v>
      </c>
      <c r="Q812">
        <v>1</v>
      </c>
    </row>
    <row r="813" spans="1:17" x14ac:dyDescent="0.3">
      <c r="A813">
        <v>812</v>
      </c>
      <c r="B813" s="6">
        <v>40580</v>
      </c>
      <c r="C813" s="8" t="str">
        <f t="shared" si="37"/>
        <v>Sun</v>
      </c>
      <c r="D813">
        <v>6</v>
      </c>
      <c r="E813" s="7" t="b">
        <v>0</v>
      </c>
      <c r="F813">
        <v>0</v>
      </c>
      <c r="G813">
        <v>1</v>
      </c>
      <c r="H813" s="4" t="str">
        <f>_xlfn.IFS(Table1[[#This Row],[weathersit]]=1,"clear",Table1[[#This Row],[weathersit]]=2,"cloudy/mist",Table1[[#This Row],[weathersit]]=3,"light rain",Table1[[#This Row],[weathersit]]=4,"heavy rain")</f>
        <v>clear</v>
      </c>
      <c r="I813">
        <v>0.26</v>
      </c>
      <c r="J813" s="4" t="str">
        <f t="shared" si="38"/>
        <v>hot</v>
      </c>
      <c r="K813">
        <v>0.2576</v>
      </c>
      <c r="L813">
        <v>0.6</v>
      </c>
      <c r="M813" t="str">
        <f t="shared" si="36"/>
        <v>moderate</v>
      </c>
      <c r="N813">
        <v>0.22389999999999999</v>
      </c>
      <c r="O813">
        <v>0</v>
      </c>
      <c r="P813">
        <v>1</v>
      </c>
      <c r="Q813">
        <v>1</v>
      </c>
    </row>
    <row r="814" spans="1:17" x14ac:dyDescent="0.3">
      <c r="A814">
        <v>813</v>
      </c>
      <c r="B814" s="6">
        <v>40580</v>
      </c>
      <c r="C814" s="8" t="str">
        <f t="shared" si="37"/>
        <v>Sun</v>
      </c>
      <c r="D814">
        <v>7</v>
      </c>
      <c r="E814" s="7" t="b">
        <v>0</v>
      </c>
      <c r="F814">
        <v>0</v>
      </c>
      <c r="G814">
        <v>1</v>
      </c>
      <c r="H814" s="4" t="str">
        <f>_xlfn.IFS(Table1[[#This Row],[weathersit]]=1,"clear",Table1[[#This Row],[weathersit]]=2,"cloudy/mist",Table1[[#This Row],[weathersit]]=3,"light rain",Table1[[#This Row],[weathersit]]=4,"heavy rain")</f>
        <v>clear</v>
      </c>
      <c r="I814">
        <v>0.24</v>
      </c>
      <c r="J814" s="4" t="str">
        <f t="shared" si="38"/>
        <v>hot</v>
      </c>
      <c r="K814">
        <v>0.2424</v>
      </c>
      <c r="L814">
        <v>0.65</v>
      </c>
      <c r="M814" t="str">
        <f t="shared" si="36"/>
        <v>moderate</v>
      </c>
      <c r="N814">
        <v>0.16420000000000001</v>
      </c>
      <c r="O814">
        <v>0</v>
      </c>
      <c r="P814">
        <v>8</v>
      </c>
      <c r="Q814">
        <v>8</v>
      </c>
    </row>
    <row r="815" spans="1:17" x14ac:dyDescent="0.3">
      <c r="A815">
        <v>814</v>
      </c>
      <c r="B815" s="6">
        <v>40580</v>
      </c>
      <c r="C815" s="8" t="str">
        <f t="shared" si="37"/>
        <v>Sun</v>
      </c>
      <c r="D815">
        <v>8</v>
      </c>
      <c r="E815" s="7" t="b">
        <v>0</v>
      </c>
      <c r="F815">
        <v>0</v>
      </c>
      <c r="G815">
        <v>1</v>
      </c>
      <c r="H815" s="4" t="str">
        <f>_xlfn.IFS(Table1[[#This Row],[weathersit]]=1,"clear",Table1[[#This Row],[weathersit]]=2,"cloudy/mist",Table1[[#This Row],[weathersit]]=3,"light rain",Table1[[#This Row],[weathersit]]=4,"heavy rain")</f>
        <v>clear</v>
      </c>
      <c r="I815">
        <v>0.24</v>
      </c>
      <c r="J815" s="4" t="str">
        <f t="shared" si="38"/>
        <v>hot</v>
      </c>
      <c r="K815">
        <v>0.2576</v>
      </c>
      <c r="L815">
        <v>0.65</v>
      </c>
      <c r="M815" t="str">
        <f t="shared" si="36"/>
        <v>moderate</v>
      </c>
      <c r="N815">
        <v>0.1045</v>
      </c>
      <c r="O815">
        <v>2</v>
      </c>
      <c r="P815">
        <v>21</v>
      </c>
      <c r="Q815">
        <v>23</v>
      </c>
    </row>
    <row r="816" spans="1:17" x14ac:dyDescent="0.3">
      <c r="A816">
        <v>815</v>
      </c>
      <c r="B816" s="6">
        <v>40580</v>
      </c>
      <c r="C816" s="8" t="str">
        <f t="shared" si="37"/>
        <v>Sun</v>
      </c>
      <c r="D816">
        <v>9</v>
      </c>
      <c r="E816" s="7" t="b">
        <v>0</v>
      </c>
      <c r="F816">
        <v>0</v>
      </c>
      <c r="G816">
        <v>1</v>
      </c>
      <c r="H816" s="4" t="str">
        <f>_xlfn.IFS(Table1[[#This Row],[weathersit]]=1,"clear",Table1[[#This Row],[weathersit]]=2,"cloudy/mist",Table1[[#This Row],[weathersit]]=3,"light rain",Table1[[#This Row],[weathersit]]=4,"heavy rain")</f>
        <v>clear</v>
      </c>
      <c r="I816">
        <v>0.28000000000000003</v>
      </c>
      <c r="J816" s="4" t="str">
        <f t="shared" si="38"/>
        <v>hot</v>
      </c>
      <c r="K816">
        <v>0.28789999999999999</v>
      </c>
      <c r="L816">
        <v>0.56000000000000005</v>
      </c>
      <c r="M816" t="str">
        <f t="shared" si="36"/>
        <v>moderate</v>
      </c>
      <c r="N816">
        <v>0.1045</v>
      </c>
      <c r="O816">
        <v>7</v>
      </c>
      <c r="P816">
        <v>38</v>
      </c>
      <c r="Q816">
        <v>45</v>
      </c>
    </row>
    <row r="817" spans="1:17" x14ac:dyDescent="0.3">
      <c r="A817">
        <v>816</v>
      </c>
      <c r="B817" s="6">
        <v>40580</v>
      </c>
      <c r="C817" s="8" t="str">
        <f t="shared" si="37"/>
        <v>Sun</v>
      </c>
      <c r="D817">
        <v>10</v>
      </c>
      <c r="E817" s="7" t="b">
        <v>0</v>
      </c>
      <c r="F817">
        <v>0</v>
      </c>
      <c r="G817">
        <v>1</v>
      </c>
      <c r="H817" s="4" t="str">
        <f>_xlfn.IFS(Table1[[#This Row],[weathersit]]=1,"clear",Table1[[#This Row],[weathersit]]=2,"cloudy/mist",Table1[[#This Row],[weathersit]]=3,"light rain",Table1[[#This Row],[weathersit]]=4,"heavy rain")</f>
        <v>clear</v>
      </c>
      <c r="I817">
        <v>0.3</v>
      </c>
      <c r="J817" s="4" t="str">
        <f t="shared" si="38"/>
        <v>hot</v>
      </c>
      <c r="K817">
        <v>0.28789999999999999</v>
      </c>
      <c r="L817">
        <v>0.52</v>
      </c>
      <c r="M817" t="str">
        <f t="shared" si="36"/>
        <v>moderate</v>
      </c>
      <c r="N817">
        <v>0.25369999999999998</v>
      </c>
      <c r="O817">
        <v>15</v>
      </c>
      <c r="P817">
        <v>74</v>
      </c>
      <c r="Q817">
        <v>89</v>
      </c>
    </row>
    <row r="818" spans="1:17" x14ac:dyDescent="0.3">
      <c r="A818">
        <v>817</v>
      </c>
      <c r="B818" s="6">
        <v>40580</v>
      </c>
      <c r="C818" s="8" t="str">
        <f t="shared" si="37"/>
        <v>Sun</v>
      </c>
      <c r="D818">
        <v>11</v>
      </c>
      <c r="E818" s="7" t="b">
        <v>0</v>
      </c>
      <c r="F818">
        <v>0</v>
      </c>
      <c r="G818">
        <v>1</v>
      </c>
      <c r="H818" s="4" t="str">
        <f>_xlfn.IFS(Table1[[#This Row],[weathersit]]=1,"clear",Table1[[#This Row],[weathersit]]=2,"cloudy/mist",Table1[[#This Row],[weathersit]]=3,"light rain",Table1[[#This Row],[weathersit]]=4,"heavy rain")</f>
        <v>clear</v>
      </c>
      <c r="I818">
        <v>0.32</v>
      </c>
      <c r="J818" s="4" t="str">
        <f t="shared" si="38"/>
        <v>hot</v>
      </c>
      <c r="K818">
        <v>0.30299999999999999</v>
      </c>
      <c r="L818">
        <v>0.49</v>
      </c>
      <c r="M818" t="str">
        <f t="shared" si="36"/>
        <v>moderate</v>
      </c>
      <c r="N818">
        <v>0.25369999999999998</v>
      </c>
      <c r="O818">
        <v>28</v>
      </c>
      <c r="P818">
        <v>89</v>
      </c>
      <c r="Q818">
        <v>117</v>
      </c>
    </row>
    <row r="819" spans="1:17" x14ac:dyDescent="0.3">
      <c r="A819">
        <v>818</v>
      </c>
      <c r="B819" s="6">
        <v>40580</v>
      </c>
      <c r="C819" s="8" t="str">
        <f t="shared" si="37"/>
        <v>Sun</v>
      </c>
      <c r="D819">
        <v>12</v>
      </c>
      <c r="E819" s="7" t="b">
        <v>0</v>
      </c>
      <c r="F819">
        <v>0</v>
      </c>
      <c r="G819">
        <v>1</v>
      </c>
      <c r="H819" s="4" t="str">
        <f>_xlfn.IFS(Table1[[#This Row],[weathersit]]=1,"clear",Table1[[#This Row],[weathersit]]=2,"cloudy/mist",Table1[[#This Row],[weathersit]]=3,"light rain",Table1[[#This Row],[weathersit]]=4,"heavy rain")</f>
        <v>clear</v>
      </c>
      <c r="I819">
        <v>0.34</v>
      </c>
      <c r="J819" s="4" t="str">
        <f t="shared" si="38"/>
        <v>hot</v>
      </c>
      <c r="K819">
        <v>0.33329999999999999</v>
      </c>
      <c r="L819">
        <v>0.46</v>
      </c>
      <c r="M819" t="str">
        <f t="shared" si="36"/>
        <v>moderate</v>
      </c>
      <c r="N819">
        <v>0</v>
      </c>
      <c r="O819">
        <v>48</v>
      </c>
      <c r="P819">
        <v>126</v>
      </c>
      <c r="Q819">
        <v>174</v>
      </c>
    </row>
    <row r="820" spans="1:17" x14ac:dyDescent="0.3">
      <c r="A820">
        <v>819</v>
      </c>
      <c r="B820" s="6">
        <v>40580</v>
      </c>
      <c r="C820" s="8" t="str">
        <f t="shared" si="37"/>
        <v>Sun</v>
      </c>
      <c r="D820">
        <v>13</v>
      </c>
      <c r="E820" s="7" t="b">
        <v>0</v>
      </c>
      <c r="F820">
        <v>0</v>
      </c>
      <c r="G820">
        <v>1</v>
      </c>
      <c r="H820" s="4" t="str">
        <f>_xlfn.IFS(Table1[[#This Row],[weathersit]]=1,"clear",Table1[[#This Row],[weathersit]]=2,"cloudy/mist",Table1[[#This Row],[weathersit]]=3,"light rain",Table1[[#This Row],[weathersit]]=4,"heavy rain")</f>
        <v>clear</v>
      </c>
      <c r="I820">
        <v>0.34</v>
      </c>
      <c r="J820" s="4" t="str">
        <f t="shared" si="38"/>
        <v>hot</v>
      </c>
      <c r="K820">
        <v>0.36359999999999998</v>
      </c>
      <c r="L820">
        <v>0.46</v>
      </c>
      <c r="M820" t="str">
        <f t="shared" si="36"/>
        <v>moderate</v>
      </c>
      <c r="N820">
        <v>0</v>
      </c>
      <c r="O820">
        <v>47</v>
      </c>
      <c r="P820">
        <v>135</v>
      </c>
      <c r="Q820">
        <v>182</v>
      </c>
    </row>
    <row r="821" spans="1:17" x14ac:dyDescent="0.3">
      <c r="A821">
        <v>820</v>
      </c>
      <c r="B821" s="6">
        <v>40580</v>
      </c>
      <c r="C821" s="8" t="str">
        <f t="shared" si="37"/>
        <v>Sun</v>
      </c>
      <c r="D821">
        <v>14</v>
      </c>
      <c r="E821" s="7" t="b">
        <v>0</v>
      </c>
      <c r="F821">
        <v>0</v>
      </c>
      <c r="G821">
        <v>1</v>
      </c>
      <c r="H821" s="4" t="str">
        <f>_xlfn.IFS(Table1[[#This Row],[weathersit]]=1,"clear",Table1[[#This Row],[weathersit]]=2,"cloudy/mist",Table1[[#This Row],[weathersit]]=3,"light rain",Table1[[#This Row],[weathersit]]=4,"heavy rain")</f>
        <v>clear</v>
      </c>
      <c r="I821">
        <v>0.34</v>
      </c>
      <c r="J821" s="4" t="str">
        <f t="shared" si="38"/>
        <v>hot</v>
      </c>
      <c r="K821">
        <v>0.34849999999999998</v>
      </c>
      <c r="L821">
        <v>0.46</v>
      </c>
      <c r="M821" t="str">
        <f t="shared" si="36"/>
        <v>moderate</v>
      </c>
      <c r="N821">
        <v>8.9599999999999999E-2</v>
      </c>
      <c r="O821">
        <v>47</v>
      </c>
      <c r="P821">
        <v>114</v>
      </c>
      <c r="Q821">
        <v>161</v>
      </c>
    </row>
    <row r="822" spans="1:17" x14ac:dyDescent="0.3">
      <c r="A822">
        <v>821</v>
      </c>
      <c r="B822" s="6">
        <v>40580</v>
      </c>
      <c r="C822" s="8" t="str">
        <f t="shared" si="37"/>
        <v>Sun</v>
      </c>
      <c r="D822">
        <v>15</v>
      </c>
      <c r="E822" s="7" t="b">
        <v>0</v>
      </c>
      <c r="F822">
        <v>0</v>
      </c>
      <c r="G822">
        <v>1</v>
      </c>
      <c r="H822" s="4" t="str">
        <f>_xlfn.IFS(Table1[[#This Row],[weathersit]]=1,"clear",Table1[[#This Row],[weathersit]]=2,"cloudy/mist",Table1[[#This Row],[weathersit]]=3,"light rain",Table1[[#This Row],[weathersit]]=4,"heavy rain")</f>
        <v>clear</v>
      </c>
      <c r="I822">
        <v>0.34</v>
      </c>
      <c r="J822" s="4" t="str">
        <f t="shared" si="38"/>
        <v>hot</v>
      </c>
      <c r="K822">
        <v>0.34849999999999998</v>
      </c>
      <c r="L822">
        <v>0.46</v>
      </c>
      <c r="M822" t="str">
        <f t="shared" si="36"/>
        <v>moderate</v>
      </c>
      <c r="N822">
        <v>8.9599999999999999E-2</v>
      </c>
      <c r="O822">
        <v>52</v>
      </c>
      <c r="P822">
        <v>130</v>
      </c>
      <c r="Q822">
        <v>182</v>
      </c>
    </row>
    <row r="823" spans="1:17" x14ac:dyDescent="0.3">
      <c r="A823">
        <v>822</v>
      </c>
      <c r="B823" s="6">
        <v>40580</v>
      </c>
      <c r="C823" s="8" t="str">
        <f t="shared" si="37"/>
        <v>Sun</v>
      </c>
      <c r="D823">
        <v>16</v>
      </c>
      <c r="E823" s="7" t="b">
        <v>0</v>
      </c>
      <c r="F823">
        <v>0</v>
      </c>
      <c r="G823">
        <v>1</v>
      </c>
      <c r="H823" s="4" t="str">
        <f>_xlfn.IFS(Table1[[#This Row],[weathersit]]=1,"clear",Table1[[#This Row],[weathersit]]=2,"cloudy/mist",Table1[[#This Row],[weathersit]]=3,"light rain",Table1[[#This Row],[weathersit]]=4,"heavy rain")</f>
        <v>clear</v>
      </c>
      <c r="I823">
        <v>0.34</v>
      </c>
      <c r="J823" s="4" t="str">
        <f t="shared" si="38"/>
        <v>hot</v>
      </c>
      <c r="K823">
        <v>0.34849999999999998</v>
      </c>
      <c r="L823">
        <v>0.49</v>
      </c>
      <c r="M823" t="str">
        <f t="shared" si="36"/>
        <v>moderate</v>
      </c>
      <c r="N823">
        <v>0.1045</v>
      </c>
      <c r="O823">
        <v>42</v>
      </c>
      <c r="P823">
        <v>115</v>
      </c>
      <c r="Q823">
        <v>157</v>
      </c>
    </row>
    <row r="824" spans="1:17" x14ac:dyDescent="0.3">
      <c r="A824">
        <v>823</v>
      </c>
      <c r="B824" s="6">
        <v>40580</v>
      </c>
      <c r="C824" s="8" t="str">
        <f t="shared" si="37"/>
        <v>Sun</v>
      </c>
      <c r="D824">
        <v>17</v>
      </c>
      <c r="E824" s="7" t="b">
        <v>0</v>
      </c>
      <c r="F824">
        <v>0</v>
      </c>
      <c r="G824">
        <v>1</v>
      </c>
      <c r="H824" s="4" t="str">
        <f>_xlfn.IFS(Table1[[#This Row],[weathersit]]=1,"clear",Table1[[#This Row],[weathersit]]=2,"cloudy/mist",Table1[[#This Row],[weathersit]]=3,"light rain",Table1[[#This Row],[weathersit]]=4,"heavy rain")</f>
        <v>clear</v>
      </c>
      <c r="I824">
        <v>0.34</v>
      </c>
      <c r="J824" s="4" t="str">
        <f t="shared" si="38"/>
        <v>hot</v>
      </c>
      <c r="K824">
        <v>0.36359999999999998</v>
      </c>
      <c r="L824">
        <v>0.46</v>
      </c>
      <c r="M824" t="str">
        <f t="shared" si="36"/>
        <v>moderate</v>
      </c>
      <c r="N824">
        <v>0</v>
      </c>
      <c r="O824">
        <v>24</v>
      </c>
      <c r="P824">
        <v>97</v>
      </c>
      <c r="Q824">
        <v>121</v>
      </c>
    </row>
    <row r="825" spans="1:17" x14ac:dyDescent="0.3">
      <c r="A825">
        <v>824</v>
      </c>
      <c r="B825" s="6">
        <v>40580</v>
      </c>
      <c r="C825" s="8" t="str">
        <f t="shared" si="37"/>
        <v>Sun</v>
      </c>
      <c r="D825">
        <v>18</v>
      </c>
      <c r="E825" s="7" t="b">
        <v>0</v>
      </c>
      <c r="F825">
        <v>0</v>
      </c>
      <c r="G825">
        <v>1</v>
      </c>
      <c r="H825" s="4" t="str">
        <f>_xlfn.IFS(Table1[[#This Row],[weathersit]]=1,"clear",Table1[[#This Row],[weathersit]]=2,"cloudy/mist",Table1[[#This Row],[weathersit]]=3,"light rain",Table1[[#This Row],[weathersit]]=4,"heavy rain")</f>
        <v>clear</v>
      </c>
      <c r="I825">
        <v>0.3</v>
      </c>
      <c r="J825" s="4" t="str">
        <f t="shared" si="38"/>
        <v>hot</v>
      </c>
      <c r="K825">
        <v>0.30299999999999999</v>
      </c>
      <c r="L825">
        <v>0.56000000000000005</v>
      </c>
      <c r="M825" t="str">
        <f t="shared" si="36"/>
        <v>moderate</v>
      </c>
      <c r="N825">
        <v>0.16420000000000001</v>
      </c>
      <c r="O825">
        <v>13</v>
      </c>
      <c r="P825">
        <v>65</v>
      </c>
      <c r="Q825">
        <v>78</v>
      </c>
    </row>
    <row r="826" spans="1:17" x14ac:dyDescent="0.3">
      <c r="A826">
        <v>825</v>
      </c>
      <c r="B826" s="6">
        <v>40580</v>
      </c>
      <c r="C826" s="8" t="str">
        <f t="shared" si="37"/>
        <v>Sun</v>
      </c>
      <c r="D826">
        <v>19</v>
      </c>
      <c r="E826" s="7" t="b">
        <v>0</v>
      </c>
      <c r="F826">
        <v>0</v>
      </c>
      <c r="G826">
        <v>1</v>
      </c>
      <c r="H826" s="4" t="str">
        <f>_xlfn.IFS(Table1[[#This Row],[weathersit]]=1,"clear",Table1[[#This Row],[weathersit]]=2,"cloudy/mist",Table1[[#This Row],[weathersit]]=3,"light rain",Table1[[#This Row],[weathersit]]=4,"heavy rain")</f>
        <v>clear</v>
      </c>
      <c r="I826">
        <v>0.28000000000000003</v>
      </c>
      <c r="J826" s="4" t="str">
        <f t="shared" si="38"/>
        <v>hot</v>
      </c>
      <c r="K826">
        <v>0.28789999999999999</v>
      </c>
      <c r="L826">
        <v>0.61</v>
      </c>
      <c r="M826" t="str">
        <f t="shared" si="36"/>
        <v>moderate</v>
      </c>
      <c r="N826">
        <v>0.1343</v>
      </c>
      <c r="O826">
        <v>1</v>
      </c>
      <c r="P826">
        <v>20</v>
      </c>
      <c r="Q826">
        <v>21</v>
      </c>
    </row>
    <row r="827" spans="1:17" x14ac:dyDescent="0.3">
      <c r="A827">
        <v>826</v>
      </c>
      <c r="B827" s="6">
        <v>40580</v>
      </c>
      <c r="C827" s="8" t="str">
        <f t="shared" si="37"/>
        <v>Sun</v>
      </c>
      <c r="D827">
        <v>20</v>
      </c>
      <c r="E827" s="7" t="b">
        <v>0</v>
      </c>
      <c r="F827">
        <v>0</v>
      </c>
      <c r="G827">
        <v>1</v>
      </c>
      <c r="H827" s="4" t="str">
        <f>_xlfn.IFS(Table1[[#This Row],[weathersit]]=1,"clear",Table1[[#This Row],[weathersit]]=2,"cloudy/mist",Table1[[#This Row],[weathersit]]=3,"light rain",Table1[[#This Row],[weathersit]]=4,"heavy rain")</f>
        <v>clear</v>
      </c>
      <c r="I827">
        <v>0.28000000000000003</v>
      </c>
      <c r="J827" s="4" t="str">
        <f t="shared" si="38"/>
        <v>hot</v>
      </c>
      <c r="K827">
        <v>0.28789999999999999</v>
      </c>
      <c r="L827">
        <v>0.61</v>
      </c>
      <c r="M827" t="str">
        <f t="shared" si="36"/>
        <v>moderate</v>
      </c>
      <c r="N827">
        <v>0.1045</v>
      </c>
      <c r="O827">
        <v>5</v>
      </c>
      <c r="P827">
        <v>21</v>
      </c>
      <c r="Q827">
        <v>26</v>
      </c>
    </row>
    <row r="828" spans="1:17" x14ac:dyDescent="0.3">
      <c r="A828">
        <v>827</v>
      </c>
      <c r="B828" s="6">
        <v>40580</v>
      </c>
      <c r="C828" s="8" t="str">
        <f t="shared" si="37"/>
        <v>Sun</v>
      </c>
      <c r="D828">
        <v>21</v>
      </c>
      <c r="E828" s="7" t="b">
        <v>0</v>
      </c>
      <c r="F828">
        <v>0</v>
      </c>
      <c r="G828">
        <v>1</v>
      </c>
      <c r="H828" s="4" t="str">
        <f>_xlfn.IFS(Table1[[#This Row],[weathersit]]=1,"clear",Table1[[#This Row],[weathersit]]=2,"cloudy/mist",Table1[[#This Row],[weathersit]]=3,"light rain",Table1[[#This Row],[weathersit]]=4,"heavy rain")</f>
        <v>clear</v>
      </c>
      <c r="I828">
        <v>0.26</v>
      </c>
      <c r="J828" s="4" t="str">
        <f t="shared" si="38"/>
        <v>hot</v>
      </c>
      <c r="K828">
        <v>0.30299999999999999</v>
      </c>
      <c r="L828">
        <v>0.6</v>
      </c>
      <c r="M828" t="str">
        <f t="shared" si="36"/>
        <v>moderate</v>
      </c>
      <c r="N828">
        <v>0</v>
      </c>
      <c r="O828">
        <v>5</v>
      </c>
      <c r="P828">
        <v>22</v>
      </c>
      <c r="Q828">
        <v>27</v>
      </c>
    </row>
    <row r="829" spans="1:17" x14ac:dyDescent="0.3">
      <c r="A829">
        <v>828</v>
      </c>
      <c r="B829" s="6">
        <v>40580</v>
      </c>
      <c r="C829" s="8" t="str">
        <f t="shared" si="37"/>
        <v>Sun</v>
      </c>
      <c r="D829">
        <v>22</v>
      </c>
      <c r="E829" s="7" t="b">
        <v>0</v>
      </c>
      <c r="F829">
        <v>0</v>
      </c>
      <c r="G829">
        <v>1</v>
      </c>
      <c r="H829" s="4" t="str">
        <f>_xlfn.IFS(Table1[[#This Row],[weathersit]]=1,"clear",Table1[[#This Row],[weathersit]]=2,"cloudy/mist",Table1[[#This Row],[weathersit]]=3,"light rain",Table1[[#This Row],[weathersit]]=4,"heavy rain")</f>
        <v>clear</v>
      </c>
      <c r="I829">
        <v>0.26</v>
      </c>
      <c r="J829" s="4" t="str">
        <f t="shared" si="38"/>
        <v>hot</v>
      </c>
      <c r="K829">
        <v>0.30299999999999999</v>
      </c>
      <c r="L829">
        <v>0.6</v>
      </c>
      <c r="M829" t="str">
        <f t="shared" si="36"/>
        <v>moderate</v>
      </c>
      <c r="N829">
        <v>0</v>
      </c>
      <c r="O829">
        <v>5</v>
      </c>
      <c r="P829">
        <v>57</v>
      </c>
      <c r="Q829">
        <v>62</v>
      </c>
    </row>
    <row r="830" spans="1:17" x14ac:dyDescent="0.3">
      <c r="A830">
        <v>829</v>
      </c>
      <c r="B830" s="6">
        <v>40580</v>
      </c>
      <c r="C830" s="8" t="str">
        <f t="shared" si="37"/>
        <v>Sun</v>
      </c>
      <c r="D830">
        <v>23</v>
      </c>
      <c r="E830" s="7" t="b">
        <v>0</v>
      </c>
      <c r="F830">
        <v>0</v>
      </c>
      <c r="G830">
        <v>1</v>
      </c>
      <c r="H830" s="4" t="str">
        <f>_xlfn.IFS(Table1[[#This Row],[weathersit]]=1,"clear",Table1[[#This Row],[weathersit]]=2,"cloudy/mist",Table1[[#This Row],[weathersit]]=3,"light rain",Table1[[#This Row],[weathersit]]=4,"heavy rain")</f>
        <v>clear</v>
      </c>
      <c r="I830">
        <v>0.24</v>
      </c>
      <c r="J830" s="4" t="str">
        <f t="shared" si="38"/>
        <v>hot</v>
      </c>
      <c r="K830">
        <v>0.28789999999999999</v>
      </c>
      <c r="L830">
        <v>0.65</v>
      </c>
      <c r="M830" t="str">
        <f t="shared" si="36"/>
        <v>moderate</v>
      </c>
      <c r="N830">
        <v>0</v>
      </c>
      <c r="O830">
        <v>4</v>
      </c>
      <c r="P830">
        <v>26</v>
      </c>
      <c r="Q830">
        <v>30</v>
      </c>
    </row>
    <row r="831" spans="1:17" x14ac:dyDescent="0.3">
      <c r="A831">
        <v>830</v>
      </c>
      <c r="B831" s="6">
        <v>40581</v>
      </c>
      <c r="C831" s="8" t="str">
        <f t="shared" si="37"/>
        <v>Mon</v>
      </c>
      <c r="D831">
        <v>0</v>
      </c>
      <c r="E831" s="7" t="b">
        <v>0</v>
      </c>
      <c r="F831">
        <v>1</v>
      </c>
      <c r="G831">
        <v>1</v>
      </c>
      <c r="H831" s="4" t="str">
        <f>_xlfn.IFS(Table1[[#This Row],[weathersit]]=1,"clear",Table1[[#This Row],[weathersit]]=2,"cloudy/mist",Table1[[#This Row],[weathersit]]=3,"light rain",Table1[[#This Row],[weathersit]]=4,"heavy rain")</f>
        <v>clear</v>
      </c>
      <c r="I831">
        <v>0.24</v>
      </c>
      <c r="J831" s="4" t="str">
        <f t="shared" si="38"/>
        <v>hot</v>
      </c>
      <c r="K831">
        <v>0.28789999999999999</v>
      </c>
      <c r="L831">
        <v>0.65</v>
      </c>
      <c r="M831" t="str">
        <f t="shared" si="36"/>
        <v>moderate</v>
      </c>
      <c r="N831">
        <v>0</v>
      </c>
      <c r="O831">
        <v>1</v>
      </c>
      <c r="P831">
        <v>14</v>
      </c>
      <c r="Q831">
        <v>15</v>
      </c>
    </row>
    <row r="832" spans="1:17" x14ac:dyDescent="0.3">
      <c r="A832">
        <v>831</v>
      </c>
      <c r="B832" s="6">
        <v>40581</v>
      </c>
      <c r="C832" s="8" t="str">
        <f t="shared" si="37"/>
        <v>Mon</v>
      </c>
      <c r="D832">
        <v>1</v>
      </c>
      <c r="E832" s="7" t="b">
        <v>0</v>
      </c>
      <c r="F832">
        <v>1</v>
      </c>
      <c r="G832">
        <v>1</v>
      </c>
      <c r="H832" s="4" t="str">
        <f>_xlfn.IFS(Table1[[#This Row],[weathersit]]=1,"clear",Table1[[#This Row],[weathersit]]=2,"cloudy/mist",Table1[[#This Row],[weathersit]]=3,"light rain",Table1[[#This Row],[weathersit]]=4,"heavy rain")</f>
        <v>clear</v>
      </c>
      <c r="I832">
        <v>0.22</v>
      </c>
      <c r="J832" s="4" t="str">
        <f t="shared" si="38"/>
        <v>moderate</v>
      </c>
      <c r="K832">
        <v>0.2727</v>
      </c>
      <c r="L832">
        <v>0.75</v>
      </c>
      <c r="M832" t="str">
        <f t="shared" si="36"/>
        <v>high</v>
      </c>
      <c r="N832">
        <v>0</v>
      </c>
      <c r="O832">
        <v>1</v>
      </c>
      <c r="P832">
        <v>4</v>
      </c>
      <c r="Q832">
        <v>5</v>
      </c>
    </row>
    <row r="833" spans="1:17" x14ac:dyDescent="0.3">
      <c r="A833">
        <v>832</v>
      </c>
      <c r="B833" s="6">
        <v>40581</v>
      </c>
      <c r="C833" s="8" t="str">
        <f t="shared" si="37"/>
        <v>Mon</v>
      </c>
      <c r="D833">
        <v>2</v>
      </c>
      <c r="E833" s="7" t="b">
        <v>0</v>
      </c>
      <c r="F833">
        <v>1</v>
      </c>
      <c r="G833">
        <v>1</v>
      </c>
      <c r="H833" s="4" t="str">
        <f>_xlfn.IFS(Table1[[#This Row],[weathersit]]=1,"clear",Table1[[#This Row],[weathersit]]=2,"cloudy/mist",Table1[[#This Row],[weathersit]]=3,"light rain",Table1[[#This Row],[weathersit]]=4,"heavy rain")</f>
        <v>clear</v>
      </c>
      <c r="I833">
        <v>0.2</v>
      </c>
      <c r="J833" s="4" t="str">
        <f t="shared" si="38"/>
        <v>moderate</v>
      </c>
      <c r="K833">
        <v>0.2576</v>
      </c>
      <c r="L833">
        <v>0.8</v>
      </c>
      <c r="M833" t="str">
        <f t="shared" si="36"/>
        <v>high</v>
      </c>
      <c r="N833">
        <v>0</v>
      </c>
      <c r="O833">
        <v>0</v>
      </c>
      <c r="P833">
        <v>3</v>
      </c>
      <c r="Q833">
        <v>3</v>
      </c>
    </row>
    <row r="834" spans="1:17" x14ac:dyDescent="0.3">
      <c r="A834">
        <v>833</v>
      </c>
      <c r="B834" s="6">
        <v>40581</v>
      </c>
      <c r="C834" s="8" t="str">
        <f t="shared" si="37"/>
        <v>Mon</v>
      </c>
      <c r="D834">
        <v>3</v>
      </c>
      <c r="E834" s="7" t="b">
        <v>0</v>
      </c>
      <c r="F834">
        <v>1</v>
      </c>
      <c r="G834">
        <v>1</v>
      </c>
      <c r="H834" s="4" t="str">
        <f>_xlfn.IFS(Table1[[#This Row],[weathersit]]=1,"clear",Table1[[#This Row],[weathersit]]=2,"cloudy/mist",Table1[[#This Row],[weathersit]]=3,"light rain",Table1[[#This Row],[weathersit]]=4,"heavy rain")</f>
        <v>clear</v>
      </c>
      <c r="I834">
        <v>0.2</v>
      </c>
      <c r="J834" s="4" t="str">
        <f t="shared" si="38"/>
        <v>moderate</v>
      </c>
      <c r="K834">
        <v>0.2576</v>
      </c>
      <c r="L834">
        <v>0.86</v>
      </c>
      <c r="M834" t="str">
        <f t="shared" ref="M834:M897" si="39">_xlfn.IFS($L834&gt;=0.7,"high",$L834&lt;=0.44,"low",AND($L834&lt;0.7,$L834&gt;0.44),"moderate")</f>
        <v>high</v>
      </c>
      <c r="N834">
        <v>0</v>
      </c>
      <c r="O834">
        <v>0</v>
      </c>
      <c r="P834">
        <v>1</v>
      </c>
      <c r="Q834">
        <v>1</v>
      </c>
    </row>
    <row r="835" spans="1:17" x14ac:dyDescent="0.3">
      <c r="A835">
        <v>834</v>
      </c>
      <c r="B835" s="6">
        <v>40581</v>
      </c>
      <c r="C835" s="8" t="str">
        <f t="shared" ref="C835:C898" si="40">TEXT($B835,"ddd")</f>
        <v>Mon</v>
      </c>
      <c r="D835">
        <v>4</v>
      </c>
      <c r="E835" s="7" t="b">
        <v>0</v>
      </c>
      <c r="F835">
        <v>1</v>
      </c>
      <c r="G835">
        <v>1</v>
      </c>
      <c r="H835" s="4" t="str">
        <f>_xlfn.IFS(Table1[[#This Row],[weathersit]]=1,"clear",Table1[[#This Row],[weathersit]]=2,"cloudy/mist",Table1[[#This Row],[weathersit]]=3,"light rain",Table1[[#This Row],[weathersit]]=4,"heavy rain")</f>
        <v>clear</v>
      </c>
      <c r="I835">
        <v>0.2</v>
      </c>
      <c r="J835" s="4" t="str">
        <f t="shared" ref="J835:J898" si="41">_xlfn.IFS($I835&gt;=0.24,"hot",$I835&lt;=0.16,"cold",AND($I835&lt;0.24,$I835&gt;0.16),"moderate")</f>
        <v>moderate</v>
      </c>
      <c r="K835">
        <v>0.2576</v>
      </c>
      <c r="L835">
        <v>0.86</v>
      </c>
      <c r="M835" t="str">
        <f t="shared" si="39"/>
        <v>high</v>
      </c>
      <c r="N835">
        <v>0</v>
      </c>
      <c r="O835">
        <v>1</v>
      </c>
      <c r="P835">
        <v>1</v>
      </c>
      <c r="Q835">
        <v>2</v>
      </c>
    </row>
    <row r="836" spans="1:17" x14ac:dyDescent="0.3">
      <c r="A836">
        <v>835</v>
      </c>
      <c r="B836" s="6">
        <v>40581</v>
      </c>
      <c r="C836" s="8" t="str">
        <f t="shared" si="40"/>
        <v>Mon</v>
      </c>
      <c r="D836">
        <v>5</v>
      </c>
      <c r="E836" s="7" t="b">
        <v>0</v>
      </c>
      <c r="F836">
        <v>1</v>
      </c>
      <c r="G836">
        <v>1</v>
      </c>
      <c r="H836" s="4" t="str">
        <f>_xlfn.IFS(Table1[[#This Row],[weathersit]]=1,"clear",Table1[[#This Row],[weathersit]]=2,"cloudy/mist",Table1[[#This Row],[weathersit]]=3,"light rain",Table1[[#This Row],[weathersit]]=4,"heavy rain")</f>
        <v>clear</v>
      </c>
      <c r="I836">
        <v>0.2</v>
      </c>
      <c r="J836" s="4" t="str">
        <f t="shared" si="41"/>
        <v>moderate</v>
      </c>
      <c r="K836">
        <v>0.2576</v>
      </c>
      <c r="L836">
        <v>0.86</v>
      </c>
      <c r="M836" t="str">
        <f t="shared" si="39"/>
        <v>high</v>
      </c>
      <c r="N836">
        <v>0</v>
      </c>
      <c r="O836">
        <v>1</v>
      </c>
      <c r="P836">
        <v>9</v>
      </c>
      <c r="Q836">
        <v>10</v>
      </c>
    </row>
    <row r="837" spans="1:17" x14ac:dyDescent="0.3">
      <c r="A837">
        <v>836</v>
      </c>
      <c r="B837" s="6">
        <v>40581</v>
      </c>
      <c r="C837" s="8" t="str">
        <f t="shared" si="40"/>
        <v>Mon</v>
      </c>
      <c r="D837">
        <v>6</v>
      </c>
      <c r="E837" s="7" t="b">
        <v>0</v>
      </c>
      <c r="F837">
        <v>1</v>
      </c>
      <c r="G837">
        <v>1</v>
      </c>
      <c r="H837" s="4" t="str">
        <f>_xlfn.IFS(Table1[[#This Row],[weathersit]]=1,"clear",Table1[[#This Row],[weathersit]]=2,"cloudy/mist",Table1[[#This Row],[weathersit]]=3,"light rain",Table1[[#This Row],[weathersit]]=4,"heavy rain")</f>
        <v>clear</v>
      </c>
      <c r="I837">
        <v>0.18</v>
      </c>
      <c r="J837" s="4" t="str">
        <f t="shared" si="41"/>
        <v>moderate</v>
      </c>
      <c r="K837">
        <v>0.2424</v>
      </c>
      <c r="L837">
        <v>0.93</v>
      </c>
      <c r="M837" t="str">
        <f t="shared" si="39"/>
        <v>high</v>
      </c>
      <c r="N837">
        <v>0</v>
      </c>
      <c r="O837">
        <v>1</v>
      </c>
      <c r="P837">
        <v>29</v>
      </c>
      <c r="Q837">
        <v>30</v>
      </c>
    </row>
    <row r="838" spans="1:17" x14ac:dyDescent="0.3">
      <c r="A838">
        <v>837</v>
      </c>
      <c r="B838" s="6">
        <v>40581</v>
      </c>
      <c r="C838" s="8" t="str">
        <f t="shared" si="40"/>
        <v>Mon</v>
      </c>
      <c r="D838">
        <v>7</v>
      </c>
      <c r="E838" s="7" t="b">
        <v>0</v>
      </c>
      <c r="F838">
        <v>1</v>
      </c>
      <c r="G838">
        <v>1</v>
      </c>
      <c r="H838" s="4" t="str">
        <f>_xlfn.IFS(Table1[[#This Row],[weathersit]]=1,"clear",Table1[[#This Row],[weathersit]]=2,"cloudy/mist",Table1[[#This Row],[weathersit]]=3,"light rain",Table1[[#This Row],[weathersit]]=4,"heavy rain")</f>
        <v>clear</v>
      </c>
      <c r="I838">
        <v>0.18</v>
      </c>
      <c r="J838" s="4" t="str">
        <f t="shared" si="41"/>
        <v>moderate</v>
      </c>
      <c r="K838">
        <v>0.2424</v>
      </c>
      <c r="L838">
        <v>0.86</v>
      </c>
      <c r="M838" t="str">
        <f t="shared" si="39"/>
        <v>high</v>
      </c>
      <c r="N838">
        <v>0</v>
      </c>
      <c r="O838">
        <v>6</v>
      </c>
      <c r="P838">
        <v>89</v>
      </c>
      <c r="Q838">
        <v>95</v>
      </c>
    </row>
    <row r="839" spans="1:17" x14ac:dyDescent="0.3">
      <c r="A839">
        <v>838</v>
      </c>
      <c r="B839" s="6">
        <v>40581</v>
      </c>
      <c r="C839" s="8" t="str">
        <f t="shared" si="40"/>
        <v>Mon</v>
      </c>
      <c r="D839">
        <v>8</v>
      </c>
      <c r="E839" s="7" t="b">
        <v>0</v>
      </c>
      <c r="F839">
        <v>1</v>
      </c>
      <c r="G839">
        <v>2</v>
      </c>
      <c r="H83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39">
        <v>0.16</v>
      </c>
      <c r="J839" s="4" t="str">
        <f t="shared" si="41"/>
        <v>cold</v>
      </c>
      <c r="K839">
        <v>0.2273</v>
      </c>
      <c r="L839">
        <v>1</v>
      </c>
      <c r="M839" t="str">
        <f t="shared" si="39"/>
        <v>high</v>
      </c>
      <c r="N839">
        <v>0</v>
      </c>
      <c r="O839">
        <v>7</v>
      </c>
      <c r="P839">
        <v>223</v>
      </c>
      <c r="Q839">
        <v>230</v>
      </c>
    </row>
    <row r="840" spans="1:17" x14ac:dyDescent="0.3">
      <c r="A840">
        <v>839</v>
      </c>
      <c r="B840" s="6">
        <v>40581</v>
      </c>
      <c r="C840" s="8" t="str">
        <f t="shared" si="40"/>
        <v>Mon</v>
      </c>
      <c r="D840">
        <v>9</v>
      </c>
      <c r="E840" s="7" t="b">
        <v>0</v>
      </c>
      <c r="F840">
        <v>1</v>
      </c>
      <c r="G840">
        <v>1</v>
      </c>
      <c r="H840" s="4" t="str">
        <f>_xlfn.IFS(Table1[[#This Row],[weathersit]]=1,"clear",Table1[[#This Row],[weathersit]]=2,"cloudy/mist",Table1[[#This Row],[weathersit]]=3,"light rain",Table1[[#This Row],[weathersit]]=4,"heavy rain")</f>
        <v>clear</v>
      </c>
      <c r="I840">
        <v>0.22</v>
      </c>
      <c r="J840" s="4" t="str">
        <f t="shared" si="41"/>
        <v>moderate</v>
      </c>
      <c r="K840">
        <v>0.2727</v>
      </c>
      <c r="L840">
        <v>0.8</v>
      </c>
      <c r="M840" t="str">
        <f t="shared" si="39"/>
        <v>high</v>
      </c>
      <c r="N840">
        <v>0</v>
      </c>
      <c r="O840">
        <v>3</v>
      </c>
      <c r="P840">
        <v>115</v>
      </c>
      <c r="Q840">
        <v>118</v>
      </c>
    </row>
    <row r="841" spans="1:17" x14ac:dyDescent="0.3">
      <c r="A841">
        <v>840</v>
      </c>
      <c r="B841" s="6">
        <v>40581</v>
      </c>
      <c r="C841" s="8" t="str">
        <f t="shared" si="40"/>
        <v>Mon</v>
      </c>
      <c r="D841">
        <v>10</v>
      </c>
      <c r="E841" s="7" t="b">
        <v>0</v>
      </c>
      <c r="F841">
        <v>1</v>
      </c>
      <c r="G841">
        <v>1</v>
      </c>
      <c r="H841" s="4" t="str">
        <f>_xlfn.IFS(Table1[[#This Row],[weathersit]]=1,"clear",Table1[[#This Row],[weathersit]]=2,"cloudy/mist",Table1[[#This Row],[weathersit]]=3,"light rain",Table1[[#This Row],[weathersit]]=4,"heavy rain")</f>
        <v>clear</v>
      </c>
      <c r="I841">
        <v>0.24</v>
      </c>
      <c r="J841" s="4" t="str">
        <f t="shared" si="41"/>
        <v>hot</v>
      </c>
      <c r="K841">
        <v>0.2576</v>
      </c>
      <c r="L841">
        <v>0.75</v>
      </c>
      <c r="M841" t="str">
        <f t="shared" si="39"/>
        <v>high</v>
      </c>
      <c r="N841">
        <v>0.1045</v>
      </c>
      <c r="O841">
        <v>6</v>
      </c>
      <c r="P841">
        <v>49</v>
      </c>
      <c r="Q841">
        <v>55</v>
      </c>
    </row>
    <row r="842" spans="1:17" x14ac:dyDescent="0.3">
      <c r="A842">
        <v>841</v>
      </c>
      <c r="B842" s="6">
        <v>40581</v>
      </c>
      <c r="C842" s="8" t="str">
        <f t="shared" si="40"/>
        <v>Mon</v>
      </c>
      <c r="D842">
        <v>11</v>
      </c>
      <c r="E842" s="7" t="b">
        <v>0</v>
      </c>
      <c r="F842">
        <v>1</v>
      </c>
      <c r="G842">
        <v>1</v>
      </c>
      <c r="H842" s="4" t="str">
        <f>_xlfn.IFS(Table1[[#This Row],[weathersit]]=1,"clear",Table1[[#This Row],[weathersit]]=2,"cloudy/mist",Table1[[#This Row],[weathersit]]=3,"light rain",Table1[[#This Row],[weathersit]]=4,"heavy rain")</f>
        <v>clear</v>
      </c>
      <c r="I842">
        <v>0.3</v>
      </c>
      <c r="J842" s="4" t="str">
        <f t="shared" si="41"/>
        <v>hot</v>
      </c>
      <c r="K842">
        <v>0.31819999999999998</v>
      </c>
      <c r="L842">
        <v>0.65</v>
      </c>
      <c r="M842" t="str">
        <f t="shared" si="39"/>
        <v>moderate</v>
      </c>
      <c r="N842">
        <v>8.9599999999999999E-2</v>
      </c>
      <c r="O842">
        <v>11</v>
      </c>
      <c r="P842">
        <v>36</v>
      </c>
      <c r="Q842">
        <v>47</v>
      </c>
    </row>
    <row r="843" spans="1:17" x14ac:dyDescent="0.3">
      <c r="A843">
        <v>842</v>
      </c>
      <c r="B843" s="6">
        <v>40581</v>
      </c>
      <c r="C843" s="8" t="str">
        <f t="shared" si="40"/>
        <v>Mon</v>
      </c>
      <c r="D843">
        <v>12</v>
      </c>
      <c r="E843" s="7" t="b">
        <v>0</v>
      </c>
      <c r="F843">
        <v>1</v>
      </c>
      <c r="G843">
        <v>2</v>
      </c>
      <c r="H84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3">
        <v>0.32</v>
      </c>
      <c r="J843" s="4" t="str">
        <f t="shared" si="41"/>
        <v>hot</v>
      </c>
      <c r="K843">
        <v>0.34849999999999998</v>
      </c>
      <c r="L843">
        <v>0.62</v>
      </c>
      <c r="M843" t="str">
        <f t="shared" si="39"/>
        <v>moderate</v>
      </c>
      <c r="N843">
        <v>0</v>
      </c>
      <c r="O843">
        <v>7</v>
      </c>
      <c r="P843">
        <v>59</v>
      </c>
      <c r="Q843">
        <v>66</v>
      </c>
    </row>
    <row r="844" spans="1:17" x14ac:dyDescent="0.3">
      <c r="A844">
        <v>843</v>
      </c>
      <c r="B844" s="6">
        <v>40581</v>
      </c>
      <c r="C844" s="8" t="str">
        <f t="shared" si="40"/>
        <v>Mon</v>
      </c>
      <c r="D844">
        <v>13</v>
      </c>
      <c r="E844" s="7" t="b">
        <v>0</v>
      </c>
      <c r="F844">
        <v>1</v>
      </c>
      <c r="G844">
        <v>2</v>
      </c>
      <c r="H84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4">
        <v>0.36</v>
      </c>
      <c r="J844" s="4" t="str">
        <f t="shared" si="41"/>
        <v>hot</v>
      </c>
      <c r="K844">
        <v>0.36359999999999998</v>
      </c>
      <c r="L844">
        <v>0.56999999999999995</v>
      </c>
      <c r="M844" t="str">
        <f t="shared" si="39"/>
        <v>moderate</v>
      </c>
      <c r="N844">
        <v>8.9599999999999999E-2</v>
      </c>
      <c r="O844">
        <v>10</v>
      </c>
      <c r="P844">
        <v>54</v>
      </c>
      <c r="Q844">
        <v>64</v>
      </c>
    </row>
    <row r="845" spans="1:17" x14ac:dyDescent="0.3">
      <c r="A845">
        <v>844</v>
      </c>
      <c r="B845" s="6">
        <v>40581</v>
      </c>
      <c r="C845" s="8" t="str">
        <f t="shared" si="40"/>
        <v>Mon</v>
      </c>
      <c r="D845">
        <v>14</v>
      </c>
      <c r="E845" s="7" t="b">
        <v>0</v>
      </c>
      <c r="F845">
        <v>1</v>
      </c>
      <c r="G845">
        <v>2</v>
      </c>
      <c r="H84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5">
        <v>0.36</v>
      </c>
      <c r="J845" s="4" t="str">
        <f t="shared" si="41"/>
        <v>hot</v>
      </c>
      <c r="K845">
        <v>0.36359999999999998</v>
      </c>
      <c r="L845">
        <v>0.56999999999999995</v>
      </c>
      <c r="M845" t="str">
        <f t="shared" si="39"/>
        <v>moderate</v>
      </c>
      <c r="N845">
        <v>8.9599999999999999E-2</v>
      </c>
      <c r="O845">
        <v>8</v>
      </c>
      <c r="P845">
        <v>52</v>
      </c>
      <c r="Q845">
        <v>60</v>
      </c>
    </row>
    <row r="846" spans="1:17" x14ac:dyDescent="0.3">
      <c r="A846">
        <v>845</v>
      </c>
      <c r="B846" s="6">
        <v>40581</v>
      </c>
      <c r="C846" s="8" t="str">
        <f t="shared" si="40"/>
        <v>Mon</v>
      </c>
      <c r="D846">
        <v>15</v>
      </c>
      <c r="E846" s="7" t="b">
        <v>0</v>
      </c>
      <c r="F846">
        <v>1</v>
      </c>
      <c r="G846">
        <v>2</v>
      </c>
      <c r="H84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6">
        <v>0.38</v>
      </c>
      <c r="J846" s="4" t="str">
        <f t="shared" si="41"/>
        <v>hot</v>
      </c>
      <c r="K846">
        <v>0.39389999999999997</v>
      </c>
      <c r="L846">
        <v>0.54</v>
      </c>
      <c r="M846" t="str">
        <f t="shared" si="39"/>
        <v>moderate</v>
      </c>
      <c r="N846">
        <v>8.9599999999999999E-2</v>
      </c>
      <c r="O846">
        <v>4</v>
      </c>
      <c r="P846">
        <v>46</v>
      </c>
      <c r="Q846">
        <v>50</v>
      </c>
    </row>
    <row r="847" spans="1:17" x14ac:dyDescent="0.3">
      <c r="A847">
        <v>846</v>
      </c>
      <c r="B847" s="6">
        <v>40581</v>
      </c>
      <c r="C847" s="8" t="str">
        <f t="shared" si="40"/>
        <v>Mon</v>
      </c>
      <c r="D847">
        <v>16</v>
      </c>
      <c r="E847" s="7" t="b">
        <v>0</v>
      </c>
      <c r="F847">
        <v>1</v>
      </c>
      <c r="G847">
        <v>2</v>
      </c>
      <c r="H84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7">
        <v>0.36</v>
      </c>
      <c r="J847" s="4" t="str">
        <f t="shared" si="41"/>
        <v>hot</v>
      </c>
      <c r="K847">
        <v>0.34849999999999998</v>
      </c>
      <c r="L847">
        <v>0.56999999999999995</v>
      </c>
      <c r="M847" t="str">
        <f t="shared" si="39"/>
        <v>moderate</v>
      </c>
      <c r="N847">
        <v>0.1343</v>
      </c>
      <c r="O847">
        <v>16</v>
      </c>
      <c r="P847">
        <v>98</v>
      </c>
      <c r="Q847">
        <v>114</v>
      </c>
    </row>
    <row r="848" spans="1:17" x14ac:dyDescent="0.3">
      <c r="A848">
        <v>847</v>
      </c>
      <c r="B848" s="6">
        <v>40581</v>
      </c>
      <c r="C848" s="8" t="str">
        <f t="shared" si="40"/>
        <v>Mon</v>
      </c>
      <c r="D848">
        <v>17</v>
      </c>
      <c r="E848" s="7" t="b">
        <v>0</v>
      </c>
      <c r="F848">
        <v>1</v>
      </c>
      <c r="G848">
        <v>2</v>
      </c>
      <c r="H84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8">
        <v>0.32</v>
      </c>
      <c r="J848" s="4" t="str">
        <f t="shared" si="41"/>
        <v>hot</v>
      </c>
      <c r="K848">
        <v>0.31819999999999998</v>
      </c>
      <c r="L848">
        <v>0.7</v>
      </c>
      <c r="M848" t="str">
        <f t="shared" si="39"/>
        <v>high</v>
      </c>
      <c r="N848">
        <v>0.16420000000000001</v>
      </c>
      <c r="O848">
        <v>9</v>
      </c>
      <c r="P848">
        <v>207</v>
      </c>
      <c r="Q848">
        <v>216</v>
      </c>
    </row>
    <row r="849" spans="1:17" x14ac:dyDescent="0.3">
      <c r="A849">
        <v>848</v>
      </c>
      <c r="B849" s="6">
        <v>40581</v>
      </c>
      <c r="C849" s="8" t="str">
        <f t="shared" si="40"/>
        <v>Mon</v>
      </c>
      <c r="D849">
        <v>18</v>
      </c>
      <c r="E849" s="7" t="b">
        <v>0</v>
      </c>
      <c r="F849">
        <v>1</v>
      </c>
      <c r="G849">
        <v>2</v>
      </c>
      <c r="H84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49">
        <v>0.34</v>
      </c>
      <c r="J849" s="4" t="str">
        <f t="shared" si="41"/>
        <v>hot</v>
      </c>
      <c r="K849">
        <v>0.33329999999999999</v>
      </c>
      <c r="L849">
        <v>0.66</v>
      </c>
      <c r="M849" t="str">
        <f t="shared" si="39"/>
        <v>moderate</v>
      </c>
      <c r="N849">
        <v>0.1343</v>
      </c>
      <c r="O849">
        <v>5</v>
      </c>
      <c r="P849">
        <v>170</v>
      </c>
      <c r="Q849">
        <v>175</v>
      </c>
    </row>
    <row r="850" spans="1:17" x14ac:dyDescent="0.3">
      <c r="A850">
        <v>849</v>
      </c>
      <c r="B850" s="6">
        <v>40581</v>
      </c>
      <c r="C850" s="8" t="str">
        <f t="shared" si="40"/>
        <v>Mon</v>
      </c>
      <c r="D850">
        <v>19</v>
      </c>
      <c r="E850" s="7" t="b">
        <v>0</v>
      </c>
      <c r="F850">
        <v>1</v>
      </c>
      <c r="G850">
        <v>2</v>
      </c>
      <c r="H85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0">
        <v>0.32</v>
      </c>
      <c r="J850" s="4" t="str">
        <f t="shared" si="41"/>
        <v>hot</v>
      </c>
      <c r="K850">
        <v>0.34849999999999998</v>
      </c>
      <c r="L850">
        <v>0.7</v>
      </c>
      <c r="M850" t="str">
        <f t="shared" si="39"/>
        <v>high</v>
      </c>
      <c r="N850">
        <v>0</v>
      </c>
      <c r="O850">
        <v>5</v>
      </c>
      <c r="P850">
        <v>123</v>
      </c>
      <c r="Q850">
        <v>128</v>
      </c>
    </row>
    <row r="851" spans="1:17" x14ac:dyDescent="0.3">
      <c r="A851">
        <v>850</v>
      </c>
      <c r="B851" s="6">
        <v>40581</v>
      </c>
      <c r="C851" s="8" t="str">
        <f t="shared" si="40"/>
        <v>Mon</v>
      </c>
      <c r="D851">
        <v>20</v>
      </c>
      <c r="E851" s="7" t="b">
        <v>0</v>
      </c>
      <c r="F851">
        <v>1</v>
      </c>
      <c r="G851">
        <v>2</v>
      </c>
      <c r="H851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1">
        <v>0.32</v>
      </c>
      <c r="J851" s="4" t="str">
        <f t="shared" si="41"/>
        <v>hot</v>
      </c>
      <c r="K851">
        <v>0.33329999999999999</v>
      </c>
      <c r="L851">
        <v>0.7</v>
      </c>
      <c r="M851" t="str">
        <f t="shared" si="39"/>
        <v>high</v>
      </c>
      <c r="N851">
        <v>0.1045</v>
      </c>
      <c r="O851">
        <v>6</v>
      </c>
      <c r="P851">
        <v>82</v>
      </c>
      <c r="Q851">
        <v>88</v>
      </c>
    </row>
    <row r="852" spans="1:17" x14ac:dyDescent="0.3">
      <c r="A852">
        <v>851</v>
      </c>
      <c r="B852" s="6">
        <v>40581</v>
      </c>
      <c r="C852" s="8" t="str">
        <f t="shared" si="40"/>
        <v>Mon</v>
      </c>
      <c r="D852">
        <v>21</v>
      </c>
      <c r="E852" s="7" t="b">
        <v>0</v>
      </c>
      <c r="F852">
        <v>1</v>
      </c>
      <c r="G852">
        <v>1</v>
      </c>
      <c r="H852" s="4" t="str">
        <f>_xlfn.IFS(Table1[[#This Row],[weathersit]]=1,"clear",Table1[[#This Row],[weathersit]]=2,"cloudy/mist",Table1[[#This Row],[weathersit]]=3,"light rain",Table1[[#This Row],[weathersit]]=4,"heavy rain")</f>
        <v>clear</v>
      </c>
      <c r="I852">
        <v>0.32</v>
      </c>
      <c r="J852" s="4" t="str">
        <f t="shared" si="41"/>
        <v>hot</v>
      </c>
      <c r="K852">
        <v>0.34849999999999998</v>
      </c>
      <c r="L852">
        <v>0.7</v>
      </c>
      <c r="M852" t="str">
        <f t="shared" si="39"/>
        <v>high</v>
      </c>
      <c r="N852">
        <v>0</v>
      </c>
      <c r="O852">
        <v>3</v>
      </c>
      <c r="P852">
        <v>75</v>
      </c>
      <c r="Q852">
        <v>78</v>
      </c>
    </row>
    <row r="853" spans="1:17" x14ac:dyDescent="0.3">
      <c r="A853">
        <v>852</v>
      </c>
      <c r="B853" s="6">
        <v>40581</v>
      </c>
      <c r="C853" s="8" t="str">
        <f t="shared" si="40"/>
        <v>Mon</v>
      </c>
      <c r="D853">
        <v>22</v>
      </c>
      <c r="E853" s="7" t="b">
        <v>0</v>
      </c>
      <c r="F853">
        <v>1</v>
      </c>
      <c r="G853">
        <v>1</v>
      </c>
      <c r="H853" s="4" t="str">
        <f>_xlfn.IFS(Table1[[#This Row],[weathersit]]=1,"clear",Table1[[#This Row],[weathersit]]=2,"cloudy/mist",Table1[[#This Row],[weathersit]]=3,"light rain",Table1[[#This Row],[weathersit]]=4,"heavy rain")</f>
        <v>clear</v>
      </c>
      <c r="I853">
        <v>0.28000000000000003</v>
      </c>
      <c r="J853" s="4" t="str">
        <f t="shared" si="41"/>
        <v>hot</v>
      </c>
      <c r="K853">
        <v>0.30299999999999999</v>
      </c>
      <c r="L853">
        <v>0.81</v>
      </c>
      <c r="M853" t="str">
        <f t="shared" si="39"/>
        <v>high</v>
      </c>
      <c r="N853">
        <v>8.9599999999999999E-2</v>
      </c>
      <c r="O853">
        <v>3</v>
      </c>
      <c r="P853">
        <v>34</v>
      </c>
      <c r="Q853">
        <v>37</v>
      </c>
    </row>
    <row r="854" spans="1:17" x14ac:dyDescent="0.3">
      <c r="A854">
        <v>853</v>
      </c>
      <c r="B854" s="6">
        <v>40581</v>
      </c>
      <c r="C854" s="8" t="str">
        <f t="shared" si="40"/>
        <v>Mon</v>
      </c>
      <c r="D854">
        <v>23</v>
      </c>
      <c r="E854" s="7" t="b">
        <v>0</v>
      </c>
      <c r="F854">
        <v>1</v>
      </c>
      <c r="G854">
        <v>2</v>
      </c>
      <c r="H85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4">
        <v>0.3</v>
      </c>
      <c r="J854" s="4" t="str">
        <f t="shared" si="41"/>
        <v>hot</v>
      </c>
      <c r="K854">
        <v>0.33329999999999999</v>
      </c>
      <c r="L854">
        <v>0.81</v>
      </c>
      <c r="M854" t="str">
        <f t="shared" si="39"/>
        <v>high</v>
      </c>
      <c r="N854">
        <v>0</v>
      </c>
      <c r="O854">
        <v>6</v>
      </c>
      <c r="P854">
        <v>19</v>
      </c>
      <c r="Q854">
        <v>25</v>
      </c>
    </row>
    <row r="855" spans="1:17" x14ac:dyDescent="0.3">
      <c r="A855">
        <v>854</v>
      </c>
      <c r="B855" s="6">
        <v>40582</v>
      </c>
      <c r="C855" s="8" t="str">
        <f t="shared" si="40"/>
        <v>Tue</v>
      </c>
      <c r="D855">
        <v>0</v>
      </c>
      <c r="E855" s="7" t="b">
        <v>0</v>
      </c>
      <c r="F855">
        <v>2</v>
      </c>
      <c r="G855">
        <v>2</v>
      </c>
      <c r="H85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5">
        <v>0.28000000000000003</v>
      </c>
      <c r="J855" s="4" t="str">
        <f t="shared" si="41"/>
        <v>hot</v>
      </c>
      <c r="K855">
        <v>0.31819999999999998</v>
      </c>
      <c r="L855">
        <v>0.87</v>
      </c>
      <c r="M855" t="str">
        <f t="shared" si="39"/>
        <v>high</v>
      </c>
      <c r="N855">
        <v>0</v>
      </c>
      <c r="O855">
        <v>4</v>
      </c>
      <c r="P855">
        <v>6</v>
      </c>
      <c r="Q855">
        <v>10</v>
      </c>
    </row>
    <row r="856" spans="1:17" x14ac:dyDescent="0.3">
      <c r="A856">
        <v>855</v>
      </c>
      <c r="B856" s="6">
        <v>40582</v>
      </c>
      <c r="C856" s="8" t="str">
        <f t="shared" si="40"/>
        <v>Tue</v>
      </c>
      <c r="D856">
        <v>1</v>
      </c>
      <c r="E856" s="7" t="b">
        <v>0</v>
      </c>
      <c r="F856">
        <v>2</v>
      </c>
      <c r="G856">
        <v>2</v>
      </c>
      <c r="H85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6">
        <v>0.28000000000000003</v>
      </c>
      <c r="J856" s="4" t="str">
        <f t="shared" si="41"/>
        <v>hot</v>
      </c>
      <c r="K856">
        <v>0.31819999999999998</v>
      </c>
      <c r="L856">
        <v>0.87</v>
      </c>
      <c r="M856" t="str">
        <f t="shared" si="39"/>
        <v>high</v>
      </c>
      <c r="N856">
        <v>0</v>
      </c>
      <c r="O856">
        <v>0</v>
      </c>
      <c r="P856">
        <v>4</v>
      </c>
      <c r="Q856">
        <v>4</v>
      </c>
    </row>
    <row r="857" spans="1:17" x14ac:dyDescent="0.3">
      <c r="A857">
        <v>856</v>
      </c>
      <c r="B857" s="6">
        <v>40582</v>
      </c>
      <c r="C857" s="8" t="str">
        <f t="shared" si="40"/>
        <v>Tue</v>
      </c>
      <c r="D857">
        <v>2</v>
      </c>
      <c r="E857" s="7" t="b">
        <v>0</v>
      </c>
      <c r="F857">
        <v>2</v>
      </c>
      <c r="G857">
        <v>2</v>
      </c>
      <c r="H85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57">
        <v>0.26</v>
      </c>
      <c r="J857" s="4" t="str">
        <f t="shared" si="41"/>
        <v>hot</v>
      </c>
      <c r="K857">
        <v>0.2727</v>
      </c>
      <c r="L857">
        <v>0.93</v>
      </c>
      <c r="M857" t="str">
        <f t="shared" si="39"/>
        <v>high</v>
      </c>
      <c r="N857">
        <v>0.1045</v>
      </c>
      <c r="O857">
        <v>1</v>
      </c>
      <c r="P857">
        <v>1</v>
      </c>
      <c r="Q857">
        <v>2</v>
      </c>
    </row>
    <row r="858" spans="1:17" x14ac:dyDescent="0.3">
      <c r="A858">
        <v>857</v>
      </c>
      <c r="B858" s="6">
        <v>40582</v>
      </c>
      <c r="C858" s="8" t="str">
        <f t="shared" si="40"/>
        <v>Tue</v>
      </c>
      <c r="D858">
        <v>3</v>
      </c>
      <c r="E858" s="7" t="b">
        <v>0</v>
      </c>
      <c r="F858">
        <v>2</v>
      </c>
      <c r="G858">
        <v>3</v>
      </c>
      <c r="H85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858">
        <v>0.28000000000000003</v>
      </c>
      <c r="J858" s="4" t="str">
        <f t="shared" si="41"/>
        <v>hot</v>
      </c>
      <c r="K858">
        <v>0.2727</v>
      </c>
      <c r="L858">
        <v>0.93</v>
      </c>
      <c r="M858" t="str">
        <f t="shared" si="39"/>
        <v>high</v>
      </c>
      <c r="N858">
        <v>0.16420000000000001</v>
      </c>
      <c r="O858">
        <v>0</v>
      </c>
      <c r="P858">
        <v>1</v>
      </c>
      <c r="Q858">
        <v>1</v>
      </c>
    </row>
    <row r="859" spans="1:17" x14ac:dyDescent="0.3">
      <c r="A859">
        <v>858</v>
      </c>
      <c r="B859" s="6">
        <v>40582</v>
      </c>
      <c r="C859" s="8" t="str">
        <f t="shared" si="40"/>
        <v>Tue</v>
      </c>
      <c r="D859">
        <v>4</v>
      </c>
      <c r="E859" s="7" t="b">
        <v>0</v>
      </c>
      <c r="F859">
        <v>2</v>
      </c>
      <c r="G859">
        <v>1</v>
      </c>
      <c r="H859" s="4" t="str">
        <f>_xlfn.IFS(Table1[[#This Row],[weathersit]]=1,"clear",Table1[[#This Row],[weathersit]]=2,"cloudy/mist",Table1[[#This Row],[weathersit]]=3,"light rain",Table1[[#This Row],[weathersit]]=4,"heavy rain")</f>
        <v>clear</v>
      </c>
      <c r="I859">
        <v>0.26</v>
      </c>
      <c r="J859" s="4" t="str">
        <f t="shared" si="41"/>
        <v>hot</v>
      </c>
      <c r="K859">
        <v>0.2576</v>
      </c>
      <c r="L859">
        <v>0.93</v>
      </c>
      <c r="M859" t="str">
        <f t="shared" si="39"/>
        <v>high</v>
      </c>
      <c r="N859">
        <v>0.16420000000000001</v>
      </c>
      <c r="O859">
        <v>0</v>
      </c>
      <c r="P859">
        <v>3</v>
      </c>
      <c r="Q859">
        <v>3</v>
      </c>
    </row>
    <row r="860" spans="1:17" x14ac:dyDescent="0.3">
      <c r="A860">
        <v>859</v>
      </c>
      <c r="B860" s="6">
        <v>40582</v>
      </c>
      <c r="C860" s="8" t="str">
        <f t="shared" si="40"/>
        <v>Tue</v>
      </c>
      <c r="D860">
        <v>5</v>
      </c>
      <c r="E860" s="7" t="b">
        <v>0</v>
      </c>
      <c r="F860">
        <v>2</v>
      </c>
      <c r="G860">
        <v>1</v>
      </c>
      <c r="H860" s="4" t="str">
        <f>_xlfn.IFS(Table1[[#This Row],[weathersit]]=1,"clear",Table1[[#This Row],[weathersit]]=2,"cloudy/mist",Table1[[#This Row],[weathersit]]=3,"light rain",Table1[[#This Row],[weathersit]]=4,"heavy rain")</f>
        <v>clear</v>
      </c>
      <c r="I860">
        <v>0.26</v>
      </c>
      <c r="J860" s="4" t="str">
        <f t="shared" si="41"/>
        <v>hot</v>
      </c>
      <c r="K860">
        <v>0.2273</v>
      </c>
      <c r="L860">
        <v>0.81</v>
      </c>
      <c r="M860" t="str">
        <f t="shared" si="39"/>
        <v>high</v>
      </c>
      <c r="N860">
        <v>0.32840000000000003</v>
      </c>
      <c r="O860">
        <v>0</v>
      </c>
      <c r="P860">
        <v>2</v>
      </c>
      <c r="Q860">
        <v>2</v>
      </c>
    </row>
    <row r="861" spans="1:17" x14ac:dyDescent="0.3">
      <c r="A861">
        <v>860</v>
      </c>
      <c r="B861" s="6">
        <v>40582</v>
      </c>
      <c r="C861" s="8" t="str">
        <f t="shared" si="40"/>
        <v>Tue</v>
      </c>
      <c r="D861">
        <v>6</v>
      </c>
      <c r="E861" s="7" t="b">
        <v>0</v>
      </c>
      <c r="F861">
        <v>2</v>
      </c>
      <c r="G861">
        <v>1</v>
      </c>
      <c r="H861" s="4" t="str">
        <f>_xlfn.IFS(Table1[[#This Row],[weathersit]]=1,"clear",Table1[[#This Row],[weathersit]]=2,"cloudy/mist",Table1[[#This Row],[weathersit]]=3,"light rain",Table1[[#This Row],[weathersit]]=4,"heavy rain")</f>
        <v>clear</v>
      </c>
      <c r="I861">
        <v>0.26</v>
      </c>
      <c r="J861" s="4" t="str">
        <f t="shared" si="41"/>
        <v>hot</v>
      </c>
      <c r="K861">
        <v>0.2273</v>
      </c>
      <c r="L861">
        <v>0.7</v>
      </c>
      <c r="M861" t="str">
        <f t="shared" si="39"/>
        <v>high</v>
      </c>
      <c r="N861">
        <v>0.32840000000000003</v>
      </c>
      <c r="O861">
        <v>0</v>
      </c>
      <c r="P861">
        <v>39</v>
      </c>
      <c r="Q861">
        <v>39</v>
      </c>
    </row>
    <row r="862" spans="1:17" x14ac:dyDescent="0.3">
      <c r="A862">
        <v>861</v>
      </c>
      <c r="B862" s="6">
        <v>40582</v>
      </c>
      <c r="C862" s="8" t="str">
        <f t="shared" si="40"/>
        <v>Tue</v>
      </c>
      <c r="D862">
        <v>7</v>
      </c>
      <c r="E862" s="7" t="b">
        <v>0</v>
      </c>
      <c r="F862">
        <v>2</v>
      </c>
      <c r="G862">
        <v>1</v>
      </c>
      <c r="H862" s="4" t="str">
        <f>_xlfn.IFS(Table1[[#This Row],[weathersit]]=1,"clear",Table1[[#This Row],[weathersit]]=2,"cloudy/mist",Table1[[#This Row],[weathersit]]=3,"light rain",Table1[[#This Row],[weathersit]]=4,"heavy rain")</f>
        <v>clear</v>
      </c>
      <c r="I862">
        <v>0.24</v>
      </c>
      <c r="J862" s="4" t="str">
        <f t="shared" si="41"/>
        <v>hot</v>
      </c>
      <c r="K862">
        <v>0.19700000000000001</v>
      </c>
      <c r="L862">
        <v>0.65</v>
      </c>
      <c r="M862" t="str">
        <f t="shared" si="39"/>
        <v>moderate</v>
      </c>
      <c r="N862">
        <v>0.41789999999999999</v>
      </c>
      <c r="O862">
        <v>3</v>
      </c>
      <c r="P862">
        <v>97</v>
      </c>
      <c r="Q862">
        <v>100</v>
      </c>
    </row>
    <row r="863" spans="1:17" x14ac:dyDescent="0.3">
      <c r="A863">
        <v>862</v>
      </c>
      <c r="B863" s="6">
        <v>40582</v>
      </c>
      <c r="C863" s="8" t="str">
        <f t="shared" si="40"/>
        <v>Tue</v>
      </c>
      <c r="D863">
        <v>8</v>
      </c>
      <c r="E863" s="7" t="b">
        <v>0</v>
      </c>
      <c r="F863">
        <v>2</v>
      </c>
      <c r="G863">
        <v>1</v>
      </c>
      <c r="H863" s="4" t="str">
        <f>_xlfn.IFS(Table1[[#This Row],[weathersit]]=1,"clear",Table1[[#This Row],[weathersit]]=2,"cloudy/mist",Table1[[#This Row],[weathersit]]=3,"light rain",Table1[[#This Row],[weathersit]]=4,"heavy rain")</f>
        <v>clear</v>
      </c>
      <c r="I863">
        <v>0.24</v>
      </c>
      <c r="J863" s="4" t="str">
        <f t="shared" si="41"/>
        <v>hot</v>
      </c>
      <c r="K863">
        <v>0.19700000000000001</v>
      </c>
      <c r="L863">
        <v>0.56000000000000005</v>
      </c>
      <c r="M863" t="str">
        <f t="shared" si="39"/>
        <v>moderate</v>
      </c>
      <c r="N863">
        <v>0.49249999999999999</v>
      </c>
      <c r="O863">
        <v>7</v>
      </c>
      <c r="P863">
        <v>236</v>
      </c>
      <c r="Q863">
        <v>243</v>
      </c>
    </row>
    <row r="864" spans="1:17" x14ac:dyDescent="0.3">
      <c r="A864">
        <v>863</v>
      </c>
      <c r="B864" s="6">
        <v>40582</v>
      </c>
      <c r="C864" s="8" t="str">
        <f t="shared" si="40"/>
        <v>Tue</v>
      </c>
      <c r="D864">
        <v>9</v>
      </c>
      <c r="E864" s="7" t="b">
        <v>0</v>
      </c>
      <c r="F864">
        <v>2</v>
      </c>
      <c r="G864">
        <v>1</v>
      </c>
      <c r="H864" s="4" t="str">
        <f>_xlfn.IFS(Table1[[#This Row],[weathersit]]=1,"clear",Table1[[#This Row],[weathersit]]=2,"cloudy/mist",Table1[[#This Row],[weathersit]]=3,"light rain",Table1[[#This Row],[weathersit]]=4,"heavy rain")</f>
        <v>clear</v>
      </c>
      <c r="I864">
        <v>0.24</v>
      </c>
      <c r="J864" s="4" t="str">
        <f t="shared" si="41"/>
        <v>hot</v>
      </c>
      <c r="K864">
        <v>0.19700000000000001</v>
      </c>
      <c r="L864">
        <v>0.52</v>
      </c>
      <c r="M864" t="str">
        <f t="shared" si="39"/>
        <v>moderate</v>
      </c>
      <c r="N864">
        <v>0.49249999999999999</v>
      </c>
      <c r="O864">
        <v>7</v>
      </c>
      <c r="P864">
        <v>128</v>
      </c>
      <c r="Q864">
        <v>135</v>
      </c>
    </row>
    <row r="865" spans="1:17" x14ac:dyDescent="0.3">
      <c r="A865">
        <v>864</v>
      </c>
      <c r="B865" s="6">
        <v>40582</v>
      </c>
      <c r="C865" s="8" t="str">
        <f t="shared" si="40"/>
        <v>Tue</v>
      </c>
      <c r="D865">
        <v>10</v>
      </c>
      <c r="E865" s="7" t="b">
        <v>0</v>
      </c>
      <c r="F865">
        <v>2</v>
      </c>
      <c r="G865">
        <v>1</v>
      </c>
      <c r="H865" s="4" t="str">
        <f>_xlfn.IFS(Table1[[#This Row],[weathersit]]=1,"clear",Table1[[#This Row],[weathersit]]=2,"cloudy/mist",Table1[[#This Row],[weathersit]]=3,"light rain",Table1[[#This Row],[weathersit]]=4,"heavy rain")</f>
        <v>clear</v>
      </c>
      <c r="I865">
        <v>0.22</v>
      </c>
      <c r="J865" s="4" t="str">
        <f t="shared" si="41"/>
        <v>moderate</v>
      </c>
      <c r="K865">
        <v>0.18179999999999999</v>
      </c>
      <c r="L865">
        <v>0.47</v>
      </c>
      <c r="M865" t="str">
        <f t="shared" si="39"/>
        <v>moderate</v>
      </c>
      <c r="N865">
        <v>0.55220000000000002</v>
      </c>
      <c r="O865">
        <v>4</v>
      </c>
      <c r="P865">
        <v>44</v>
      </c>
      <c r="Q865">
        <v>48</v>
      </c>
    </row>
    <row r="866" spans="1:17" x14ac:dyDescent="0.3">
      <c r="A866">
        <v>865</v>
      </c>
      <c r="B866" s="6">
        <v>40582</v>
      </c>
      <c r="C866" s="8" t="str">
        <f t="shared" si="40"/>
        <v>Tue</v>
      </c>
      <c r="D866">
        <v>11</v>
      </c>
      <c r="E866" s="7" t="b">
        <v>0</v>
      </c>
      <c r="F866">
        <v>2</v>
      </c>
      <c r="G866">
        <v>1</v>
      </c>
      <c r="H866" s="4" t="str">
        <f>_xlfn.IFS(Table1[[#This Row],[weathersit]]=1,"clear",Table1[[#This Row],[weathersit]]=2,"cloudy/mist",Table1[[#This Row],[weathersit]]=3,"light rain",Table1[[#This Row],[weathersit]]=4,"heavy rain")</f>
        <v>clear</v>
      </c>
      <c r="I866">
        <v>0.22</v>
      </c>
      <c r="J866" s="4" t="str">
        <f t="shared" si="41"/>
        <v>moderate</v>
      </c>
      <c r="K866">
        <v>0.18179999999999999</v>
      </c>
      <c r="L866">
        <v>0.47</v>
      </c>
      <c r="M866" t="str">
        <f t="shared" si="39"/>
        <v>moderate</v>
      </c>
      <c r="N866">
        <v>0.4627</v>
      </c>
      <c r="O866">
        <v>1</v>
      </c>
      <c r="P866">
        <v>49</v>
      </c>
      <c r="Q866">
        <v>50</v>
      </c>
    </row>
    <row r="867" spans="1:17" x14ac:dyDescent="0.3">
      <c r="A867">
        <v>866</v>
      </c>
      <c r="B867" s="6">
        <v>40582</v>
      </c>
      <c r="C867" s="8" t="str">
        <f t="shared" si="40"/>
        <v>Tue</v>
      </c>
      <c r="D867">
        <v>12</v>
      </c>
      <c r="E867" s="7" t="b">
        <v>0</v>
      </c>
      <c r="F867">
        <v>2</v>
      </c>
      <c r="G867">
        <v>1</v>
      </c>
      <c r="H867" s="4" t="str">
        <f>_xlfn.IFS(Table1[[#This Row],[weathersit]]=1,"clear",Table1[[#This Row],[weathersit]]=2,"cloudy/mist",Table1[[#This Row],[weathersit]]=3,"light rain",Table1[[#This Row],[weathersit]]=4,"heavy rain")</f>
        <v>clear</v>
      </c>
      <c r="I867">
        <v>0.24</v>
      </c>
      <c r="J867" s="4" t="str">
        <f t="shared" si="41"/>
        <v>hot</v>
      </c>
      <c r="K867">
        <v>0.19700000000000001</v>
      </c>
      <c r="L867">
        <v>0.38</v>
      </c>
      <c r="M867" t="str">
        <f t="shared" si="39"/>
        <v>low</v>
      </c>
      <c r="N867">
        <v>0.49249999999999999</v>
      </c>
      <c r="O867">
        <v>2</v>
      </c>
      <c r="P867">
        <v>63</v>
      </c>
      <c r="Q867">
        <v>65</v>
      </c>
    </row>
    <row r="868" spans="1:17" x14ac:dyDescent="0.3">
      <c r="A868">
        <v>867</v>
      </c>
      <c r="B868" s="6">
        <v>40582</v>
      </c>
      <c r="C868" s="8" t="str">
        <f t="shared" si="40"/>
        <v>Tue</v>
      </c>
      <c r="D868">
        <v>13</v>
      </c>
      <c r="E868" s="7" t="b">
        <v>0</v>
      </c>
      <c r="F868">
        <v>2</v>
      </c>
      <c r="G868">
        <v>2</v>
      </c>
      <c r="H86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68">
        <v>0.24</v>
      </c>
      <c r="J868" s="4" t="str">
        <f t="shared" si="41"/>
        <v>hot</v>
      </c>
      <c r="K868">
        <v>0.19700000000000001</v>
      </c>
      <c r="L868">
        <v>0.32</v>
      </c>
      <c r="M868" t="str">
        <f t="shared" si="39"/>
        <v>low</v>
      </c>
      <c r="N868">
        <v>0.44779999999999998</v>
      </c>
      <c r="O868">
        <v>2</v>
      </c>
      <c r="P868">
        <v>48</v>
      </c>
      <c r="Q868">
        <v>50</v>
      </c>
    </row>
    <row r="869" spans="1:17" x14ac:dyDescent="0.3">
      <c r="A869">
        <v>868</v>
      </c>
      <c r="B869" s="6">
        <v>40582</v>
      </c>
      <c r="C869" s="8" t="str">
        <f t="shared" si="40"/>
        <v>Tue</v>
      </c>
      <c r="D869">
        <v>14</v>
      </c>
      <c r="E869" s="7" t="b">
        <v>0</v>
      </c>
      <c r="F869">
        <v>2</v>
      </c>
      <c r="G869">
        <v>1</v>
      </c>
      <c r="H869" s="4" t="str">
        <f>_xlfn.IFS(Table1[[#This Row],[weathersit]]=1,"clear",Table1[[#This Row],[weathersit]]=2,"cloudy/mist",Table1[[#This Row],[weathersit]]=3,"light rain",Table1[[#This Row],[weathersit]]=4,"heavy rain")</f>
        <v>clear</v>
      </c>
      <c r="I869">
        <v>0.22</v>
      </c>
      <c r="J869" s="4" t="str">
        <f t="shared" si="41"/>
        <v>moderate</v>
      </c>
      <c r="K869">
        <v>0.19700000000000001</v>
      </c>
      <c r="L869">
        <v>0.37</v>
      </c>
      <c r="M869" t="str">
        <f t="shared" si="39"/>
        <v>low</v>
      </c>
      <c r="N869">
        <v>0.41789999999999999</v>
      </c>
      <c r="O869">
        <v>3</v>
      </c>
      <c r="P869">
        <v>61</v>
      </c>
      <c r="Q869">
        <v>64</v>
      </c>
    </row>
    <row r="870" spans="1:17" x14ac:dyDescent="0.3">
      <c r="A870">
        <v>869</v>
      </c>
      <c r="B870" s="6">
        <v>40582</v>
      </c>
      <c r="C870" s="8" t="str">
        <f t="shared" si="40"/>
        <v>Tue</v>
      </c>
      <c r="D870">
        <v>15</v>
      </c>
      <c r="E870" s="7" t="b">
        <v>0</v>
      </c>
      <c r="F870">
        <v>2</v>
      </c>
      <c r="G870">
        <v>1</v>
      </c>
      <c r="H870" s="4" t="str">
        <f>_xlfn.IFS(Table1[[#This Row],[weathersit]]=1,"clear",Table1[[#This Row],[weathersit]]=2,"cloudy/mist",Table1[[#This Row],[weathersit]]=3,"light rain",Table1[[#This Row],[weathersit]]=4,"heavy rain")</f>
        <v>clear</v>
      </c>
      <c r="I870">
        <v>0.22</v>
      </c>
      <c r="J870" s="4" t="str">
        <f t="shared" si="41"/>
        <v>moderate</v>
      </c>
      <c r="K870">
        <v>0.19700000000000001</v>
      </c>
      <c r="L870">
        <v>0.35</v>
      </c>
      <c r="M870" t="str">
        <f t="shared" si="39"/>
        <v>low</v>
      </c>
      <c r="N870">
        <v>0.3881</v>
      </c>
      <c r="O870">
        <v>6</v>
      </c>
      <c r="P870">
        <v>45</v>
      </c>
      <c r="Q870">
        <v>51</v>
      </c>
    </row>
    <row r="871" spans="1:17" x14ac:dyDescent="0.3">
      <c r="A871">
        <v>870</v>
      </c>
      <c r="B871" s="6">
        <v>40582</v>
      </c>
      <c r="C871" s="8" t="str">
        <f t="shared" si="40"/>
        <v>Tue</v>
      </c>
      <c r="D871">
        <v>16</v>
      </c>
      <c r="E871" s="7" t="b">
        <v>0</v>
      </c>
      <c r="F871">
        <v>2</v>
      </c>
      <c r="G871">
        <v>1</v>
      </c>
      <c r="H871" s="4" t="str">
        <f>_xlfn.IFS(Table1[[#This Row],[weathersit]]=1,"clear",Table1[[#This Row],[weathersit]]=2,"cloudy/mist",Table1[[#This Row],[weathersit]]=3,"light rain",Table1[[#This Row],[weathersit]]=4,"heavy rain")</f>
        <v>clear</v>
      </c>
      <c r="I871">
        <v>0.22</v>
      </c>
      <c r="J871" s="4" t="str">
        <f t="shared" si="41"/>
        <v>moderate</v>
      </c>
      <c r="K871">
        <v>0.18179999999999999</v>
      </c>
      <c r="L871">
        <v>0.35</v>
      </c>
      <c r="M871" t="str">
        <f t="shared" si="39"/>
        <v>low</v>
      </c>
      <c r="N871">
        <v>0.52239999999999998</v>
      </c>
      <c r="O871">
        <v>4</v>
      </c>
      <c r="P871">
        <v>79</v>
      </c>
      <c r="Q871">
        <v>83</v>
      </c>
    </row>
    <row r="872" spans="1:17" x14ac:dyDescent="0.3">
      <c r="A872">
        <v>871</v>
      </c>
      <c r="B872" s="6">
        <v>40582</v>
      </c>
      <c r="C872" s="8" t="str">
        <f t="shared" si="40"/>
        <v>Tue</v>
      </c>
      <c r="D872">
        <v>17</v>
      </c>
      <c r="E872" s="7" t="b">
        <v>0</v>
      </c>
      <c r="F872">
        <v>2</v>
      </c>
      <c r="G872">
        <v>1</v>
      </c>
      <c r="H872" s="4" t="str">
        <f>_xlfn.IFS(Table1[[#This Row],[weathersit]]=1,"clear",Table1[[#This Row],[weathersit]]=2,"cloudy/mist",Table1[[#This Row],[weathersit]]=3,"light rain",Table1[[#This Row],[weathersit]]=4,"heavy rain")</f>
        <v>clear</v>
      </c>
      <c r="I872">
        <v>0.22</v>
      </c>
      <c r="J872" s="4" t="str">
        <f t="shared" si="41"/>
        <v>moderate</v>
      </c>
      <c r="K872">
        <v>0.18179999999999999</v>
      </c>
      <c r="L872">
        <v>0.32</v>
      </c>
      <c r="M872" t="str">
        <f t="shared" si="39"/>
        <v>low</v>
      </c>
      <c r="N872">
        <v>0.58209999999999995</v>
      </c>
      <c r="O872">
        <v>4</v>
      </c>
      <c r="P872">
        <v>172</v>
      </c>
      <c r="Q872">
        <v>176</v>
      </c>
    </row>
    <row r="873" spans="1:17" x14ac:dyDescent="0.3">
      <c r="A873">
        <v>872</v>
      </c>
      <c r="B873" s="6">
        <v>40582</v>
      </c>
      <c r="C873" s="8" t="str">
        <f t="shared" si="40"/>
        <v>Tue</v>
      </c>
      <c r="D873">
        <v>18</v>
      </c>
      <c r="E873" s="7" t="b">
        <v>0</v>
      </c>
      <c r="F873">
        <v>2</v>
      </c>
      <c r="G873">
        <v>1</v>
      </c>
      <c r="H873" s="4" t="str">
        <f>_xlfn.IFS(Table1[[#This Row],[weathersit]]=1,"clear",Table1[[#This Row],[weathersit]]=2,"cloudy/mist",Table1[[#This Row],[weathersit]]=3,"light rain",Table1[[#This Row],[weathersit]]=4,"heavy rain")</f>
        <v>clear</v>
      </c>
      <c r="I873">
        <v>0.2</v>
      </c>
      <c r="J873" s="4" t="str">
        <f t="shared" si="41"/>
        <v>moderate</v>
      </c>
      <c r="K873">
        <v>0.18179999999999999</v>
      </c>
      <c r="L873">
        <v>0.32</v>
      </c>
      <c r="M873" t="str">
        <f t="shared" si="39"/>
        <v>low</v>
      </c>
      <c r="N873">
        <v>0.3881</v>
      </c>
      <c r="O873">
        <v>1</v>
      </c>
      <c r="P873">
        <v>151</v>
      </c>
      <c r="Q873">
        <v>152</v>
      </c>
    </row>
    <row r="874" spans="1:17" x14ac:dyDescent="0.3">
      <c r="A874">
        <v>873</v>
      </c>
      <c r="B874" s="6">
        <v>40582</v>
      </c>
      <c r="C874" s="8" t="str">
        <f t="shared" si="40"/>
        <v>Tue</v>
      </c>
      <c r="D874">
        <v>19</v>
      </c>
      <c r="E874" s="7" t="b">
        <v>0</v>
      </c>
      <c r="F874">
        <v>2</v>
      </c>
      <c r="G874">
        <v>1</v>
      </c>
      <c r="H874" s="4" t="str">
        <f>_xlfn.IFS(Table1[[#This Row],[weathersit]]=1,"clear",Table1[[#This Row],[weathersit]]=2,"cloudy/mist",Table1[[#This Row],[weathersit]]=3,"light rain",Table1[[#This Row],[weathersit]]=4,"heavy rain")</f>
        <v>clear</v>
      </c>
      <c r="I874">
        <v>0.16</v>
      </c>
      <c r="J874" s="4" t="str">
        <f t="shared" si="41"/>
        <v>cold</v>
      </c>
      <c r="K874">
        <v>0.1212</v>
      </c>
      <c r="L874">
        <v>0.4</v>
      </c>
      <c r="M874" t="str">
        <f t="shared" si="39"/>
        <v>low</v>
      </c>
      <c r="N874">
        <v>0.4627</v>
      </c>
      <c r="O874">
        <v>1</v>
      </c>
      <c r="P874">
        <v>100</v>
      </c>
      <c r="Q874">
        <v>101</v>
      </c>
    </row>
    <row r="875" spans="1:17" x14ac:dyDescent="0.3">
      <c r="A875">
        <v>874</v>
      </c>
      <c r="B875" s="6">
        <v>40582</v>
      </c>
      <c r="C875" s="8" t="str">
        <f t="shared" si="40"/>
        <v>Tue</v>
      </c>
      <c r="D875">
        <v>20</v>
      </c>
      <c r="E875" s="7" t="b">
        <v>0</v>
      </c>
      <c r="F875">
        <v>2</v>
      </c>
      <c r="G875">
        <v>1</v>
      </c>
      <c r="H875" s="4" t="str">
        <f>_xlfn.IFS(Table1[[#This Row],[weathersit]]=1,"clear",Table1[[#This Row],[weathersit]]=2,"cloudy/mist",Table1[[#This Row],[weathersit]]=3,"light rain",Table1[[#This Row],[weathersit]]=4,"heavy rain")</f>
        <v>clear</v>
      </c>
      <c r="I875">
        <v>0.16</v>
      </c>
      <c r="J875" s="4" t="str">
        <f t="shared" si="41"/>
        <v>cold</v>
      </c>
      <c r="K875">
        <v>0.13639999999999999</v>
      </c>
      <c r="L875">
        <v>0.4</v>
      </c>
      <c r="M875" t="str">
        <f t="shared" si="39"/>
        <v>low</v>
      </c>
      <c r="N875">
        <v>0.32840000000000003</v>
      </c>
      <c r="O875">
        <v>3</v>
      </c>
      <c r="P875">
        <v>53</v>
      </c>
      <c r="Q875">
        <v>56</v>
      </c>
    </row>
    <row r="876" spans="1:17" x14ac:dyDescent="0.3">
      <c r="A876">
        <v>875</v>
      </c>
      <c r="B876" s="6">
        <v>40582</v>
      </c>
      <c r="C876" s="8" t="str">
        <f t="shared" si="40"/>
        <v>Tue</v>
      </c>
      <c r="D876">
        <v>21</v>
      </c>
      <c r="E876" s="7" t="b">
        <v>0</v>
      </c>
      <c r="F876">
        <v>2</v>
      </c>
      <c r="G876">
        <v>1</v>
      </c>
      <c r="H876" s="4" t="str">
        <f>_xlfn.IFS(Table1[[#This Row],[weathersit]]=1,"clear",Table1[[#This Row],[weathersit]]=2,"cloudy/mist",Table1[[#This Row],[weathersit]]=3,"light rain",Table1[[#This Row],[weathersit]]=4,"heavy rain")</f>
        <v>clear</v>
      </c>
      <c r="I876">
        <v>0.14000000000000001</v>
      </c>
      <c r="J876" s="4" t="str">
        <f t="shared" si="41"/>
        <v>cold</v>
      </c>
      <c r="K876">
        <v>0.1061</v>
      </c>
      <c r="L876">
        <v>0.33</v>
      </c>
      <c r="M876" t="str">
        <f t="shared" si="39"/>
        <v>low</v>
      </c>
      <c r="N876">
        <v>0.4627</v>
      </c>
      <c r="O876">
        <v>8</v>
      </c>
      <c r="P876">
        <v>46</v>
      </c>
      <c r="Q876">
        <v>54</v>
      </c>
    </row>
    <row r="877" spans="1:17" x14ac:dyDescent="0.3">
      <c r="A877">
        <v>876</v>
      </c>
      <c r="B877" s="6">
        <v>40582</v>
      </c>
      <c r="C877" s="8" t="str">
        <f t="shared" si="40"/>
        <v>Tue</v>
      </c>
      <c r="D877">
        <v>22</v>
      </c>
      <c r="E877" s="7" t="b">
        <v>0</v>
      </c>
      <c r="F877">
        <v>2</v>
      </c>
      <c r="G877">
        <v>1</v>
      </c>
      <c r="H877" s="4" t="str">
        <f>_xlfn.IFS(Table1[[#This Row],[weathersit]]=1,"clear",Table1[[#This Row],[weathersit]]=2,"cloudy/mist",Table1[[#This Row],[weathersit]]=3,"light rain",Table1[[#This Row],[weathersit]]=4,"heavy rain")</f>
        <v>clear</v>
      </c>
      <c r="I877">
        <v>0.12</v>
      </c>
      <c r="J877" s="4" t="str">
        <f t="shared" si="41"/>
        <v>cold</v>
      </c>
      <c r="K877">
        <v>0.1061</v>
      </c>
      <c r="L877">
        <v>0.33</v>
      </c>
      <c r="M877" t="str">
        <f t="shared" si="39"/>
        <v>low</v>
      </c>
      <c r="N877">
        <v>0.35820000000000002</v>
      </c>
      <c r="O877">
        <v>0</v>
      </c>
      <c r="P877">
        <v>29</v>
      </c>
      <c r="Q877">
        <v>29</v>
      </c>
    </row>
    <row r="878" spans="1:17" x14ac:dyDescent="0.3">
      <c r="A878">
        <v>877</v>
      </c>
      <c r="B878" s="6">
        <v>40582</v>
      </c>
      <c r="C878" s="8" t="str">
        <f t="shared" si="40"/>
        <v>Tue</v>
      </c>
      <c r="D878">
        <v>23</v>
      </c>
      <c r="E878" s="7" t="b">
        <v>0</v>
      </c>
      <c r="F878">
        <v>2</v>
      </c>
      <c r="G878">
        <v>1</v>
      </c>
      <c r="H878" s="4" t="str">
        <f>_xlfn.IFS(Table1[[#This Row],[weathersit]]=1,"clear",Table1[[#This Row],[weathersit]]=2,"cloudy/mist",Table1[[#This Row],[weathersit]]=3,"light rain",Table1[[#This Row],[weathersit]]=4,"heavy rain")</f>
        <v>clear</v>
      </c>
      <c r="I878">
        <v>0.12</v>
      </c>
      <c r="J878" s="4" t="str">
        <f t="shared" si="41"/>
        <v>cold</v>
      </c>
      <c r="K878">
        <v>0.1061</v>
      </c>
      <c r="L878">
        <v>0.33</v>
      </c>
      <c r="M878" t="str">
        <f t="shared" si="39"/>
        <v>low</v>
      </c>
      <c r="N878">
        <v>0.32840000000000003</v>
      </c>
      <c r="O878">
        <v>3</v>
      </c>
      <c r="P878">
        <v>9</v>
      </c>
      <c r="Q878">
        <v>12</v>
      </c>
    </row>
    <row r="879" spans="1:17" x14ac:dyDescent="0.3">
      <c r="A879">
        <v>878</v>
      </c>
      <c r="B879" s="6">
        <v>40583</v>
      </c>
      <c r="C879" s="8" t="str">
        <f t="shared" si="40"/>
        <v>Wed</v>
      </c>
      <c r="D879">
        <v>0</v>
      </c>
      <c r="E879" s="7" t="b">
        <v>0</v>
      </c>
      <c r="F879">
        <v>3</v>
      </c>
      <c r="G879">
        <v>1</v>
      </c>
      <c r="H879" s="4" t="str">
        <f>_xlfn.IFS(Table1[[#This Row],[weathersit]]=1,"clear",Table1[[#This Row],[weathersit]]=2,"cloudy/mist",Table1[[#This Row],[weathersit]]=3,"light rain",Table1[[#This Row],[weathersit]]=4,"heavy rain")</f>
        <v>clear</v>
      </c>
      <c r="I879">
        <v>0.1</v>
      </c>
      <c r="J879" s="4" t="str">
        <f t="shared" si="41"/>
        <v>cold</v>
      </c>
      <c r="K879">
        <v>7.5800000000000006E-2</v>
      </c>
      <c r="L879">
        <v>0.36</v>
      </c>
      <c r="M879" t="str">
        <f t="shared" si="39"/>
        <v>low</v>
      </c>
      <c r="N879">
        <v>0.35820000000000002</v>
      </c>
      <c r="O879">
        <v>0</v>
      </c>
      <c r="P879">
        <v>17</v>
      </c>
      <c r="Q879">
        <v>17</v>
      </c>
    </row>
    <row r="880" spans="1:17" x14ac:dyDescent="0.3">
      <c r="A880">
        <v>879</v>
      </c>
      <c r="B880" s="6">
        <v>40583</v>
      </c>
      <c r="C880" s="8" t="str">
        <f t="shared" si="40"/>
        <v>Wed</v>
      </c>
      <c r="D880">
        <v>1</v>
      </c>
      <c r="E880" s="7" t="b">
        <v>0</v>
      </c>
      <c r="F880">
        <v>3</v>
      </c>
      <c r="G880">
        <v>1</v>
      </c>
      <c r="H880" s="4" t="str">
        <f>_xlfn.IFS(Table1[[#This Row],[weathersit]]=1,"clear",Table1[[#This Row],[weathersit]]=2,"cloudy/mist",Table1[[#This Row],[weathersit]]=3,"light rain",Table1[[#This Row],[weathersit]]=4,"heavy rain")</f>
        <v>clear</v>
      </c>
      <c r="I880">
        <v>0.1</v>
      </c>
      <c r="J880" s="4" t="str">
        <f t="shared" si="41"/>
        <v>cold</v>
      </c>
      <c r="K880">
        <v>0.1061</v>
      </c>
      <c r="L880">
        <v>0.36</v>
      </c>
      <c r="M880" t="str">
        <f t="shared" si="39"/>
        <v>low</v>
      </c>
      <c r="N880">
        <v>0.22389999999999999</v>
      </c>
      <c r="O880">
        <v>0</v>
      </c>
      <c r="P880">
        <v>7</v>
      </c>
      <c r="Q880">
        <v>7</v>
      </c>
    </row>
    <row r="881" spans="1:17" x14ac:dyDescent="0.3">
      <c r="A881">
        <v>880</v>
      </c>
      <c r="B881" s="6">
        <v>40583</v>
      </c>
      <c r="C881" s="8" t="str">
        <f t="shared" si="40"/>
        <v>Wed</v>
      </c>
      <c r="D881">
        <v>2</v>
      </c>
      <c r="E881" s="7" t="b">
        <v>0</v>
      </c>
      <c r="F881">
        <v>3</v>
      </c>
      <c r="G881">
        <v>1</v>
      </c>
      <c r="H881" s="4" t="str">
        <f>_xlfn.IFS(Table1[[#This Row],[weathersit]]=1,"clear",Table1[[#This Row],[weathersit]]=2,"cloudy/mist",Table1[[#This Row],[weathersit]]=3,"light rain",Table1[[#This Row],[weathersit]]=4,"heavy rain")</f>
        <v>clear</v>
      </c>
      <c r="I881">
        <v>0.08</v>
      </c>
      <c r="J881" s="4" t="str">
        <f t="shared" si="41"/>
        <v>cold</v>
      </c>
      <c r="K881">
        <v>7.5800000000000006E-2</v>
      </c>
      <c r="L881">
        <v>0.38</v>
      </c>
      <c r="M881" t="str">
        <f t="shared" si="39"/>
        <v>low</v>
      </c>
      <c r="N881">
        <v>0.28360000000000002</v>
      </c>
      <c r="O881">
        <v>1</v>
      </c>
      <c r="P881">
        <v>2</v>
      </c>
      <c r="Q881">
        <v>3</v>
      </c>
    </row>
    <row r="882" spans="1:17" x14ac:dyDescent="0.3">
      <c r="A882">
        <v>881</v>
      </c>
      <c r="B882" s="6">
        <v>40583</v>
      </c>
      <c r="C882" s="8" t="str">
        <f t="shared" si="40"/>
        <v>Wed</v>
      </c>
      <c r="D882">
        <v>3</v>
      </c>
      <c r="E882" s="7" t="b">
        <v>0</v>
      </c>
      <c r="F882">
        <v>3</v>
      </c>
      <c r="G882">
        <v>1</v>
      </c>
      <c r="H882" s="4" t="str">
        <f>_xlfn.IFS(Table1[[#This Row],[weathersit]]=1,"clear",Table1[[#This Row],[weathersit]]=2,"cloudy/mist",Table1[[#This Row],[weathersit]]=3,"light rain",Table1[[#This Row],[weathersit]]=4,"heavy rain")</f>
        <v>clear</v>
      </c>
      <c r="I882">
        <v>0.06</v>
      </c>
      <c r="J882" s="4" t="str">
        <f t="shared" si="41"/>
        <v>cold</v>
      </c>
      <c r="K882">
        <v>7.5800000000000006E-2</v>
      </c>
      <c r="L882">
        <v>0.45</v>
      </c>
      <c r="M882" t="str">
        <f t="shared" si="39"/>
        <v>moderate</v>
      </c>
      <c r="N882">
        <v>0.1343</v>
      </c>
      <c r="O882">
        <v>0</v>
      </c>
      <c r="P882">
        <v>2</v>
      </c>
      <c r="Q882">
        <v>2</v>
      </c>
    </row>
    <row r="883" spans="1:17" x14ac:dyDescent="0.3">
      <c r="A883">
        <v>882</v>
      </c>
      <c r="B883" s="6">
        <v>40583</v>
      </c>
      <c r="C883" s="8" t="str">
        <f t="shared" si="40"/>
        <v>Wed</v>
      </c>
      <c r="D883">
        <v>5</v>
      </c>
      <c r="E883" s="7" t="b">
        <v>0</v>
      </c>
      <c r="F883">
        <v>3</v>
      </c>
      <c r="G883">
        <v>1</v>
      </c>
      <c r="H883" s="4" t="str">
        <f>_xlfn.IFS(Table1[[#This Row],[weathersit]]=1,"clear",Table1[[#This Row],[weathersit]]=2,"cloudy/mist",Table1[[#This Row],[weathersit]]=3,"light rain",Table1[[#This Row],[weathersit]]=4,"heavy rain")</f>
        <v>clear</v>
      </c>
      <c r="I883">
        <v>0.06</v>
      </c>
      <c r="J883" s="4" t="str">
        <f t="shared" si="41"/>
        <v>cold</v>
      </c>
      <c r="K883">
        <v>0.1061</v>
      </c>
      <c r="L883">
        <v>0.45</v>
      </c>
      <c r="M883" t="str">
        <f t="shared" si="39"/>
        <v>moderate</v>
      </c>
      <c r="N883">
        <v>0.1045</v>
      </c>
      <c r="O883">
        <v>0</v>
      </c>
      <c r="P883">
        <v>7</v>
      </c>
      <c r="Q883">
        <v>7</v>
      </c>
    </row>
    <row r="884" spans="1:17" x14ac:dyDescent="0.3">
      <c r="A884">
        <v>883</v>
      </c>
      <c r="B884" s="6">
        <v>40583</v>
      </c>
      <c r="C884" s="8" t="str">
        <f t="shared" si="40"/>
        <v>Wed</v>
      </c>
      <c r="D884">
        <v>6</v>
      </c>
      <c r="E884" s="7" t="b">
        <v>0</v>
      </c>
      <c r="F884">
        <v>3</v>
      </c>
      <c r="G884">
        <v>1</v>
      </c>
      <c r="H884" s="4" t="str">
        <f>_xlfn.IFS(Table1[[#This Row],[weathersit]]=1,"clear",Table1[[#This Row],[weathersit]]=2,"cloudy/mist",Table1[[#This Row],[weathersit]]=3,"light rain",Table1[[#This Row],[weathersit]]=4,"heavy rain")</f>
        <v>clear</v>
      </c>
      <c r="I884">
        <v>0.06</v>
      </c>
      <c r="J884" s="4" t="str">
        <f t="shared" si="41"/>
        <v>cold</v>
      </c>
      <c r="K884">
        <v>0.1515</v>
      </c>
      <c r="L884">
        <v>0.45</v>
      </c>
      <c r="M884" t="str">
        <f t="shared" si="39"/>
        <v>moderate</v>
      </c>
      <c r="N884">
        <v>0</v>
      </c>
      <c r="O884">
        <v>0</v>
      </c>
      <c r="P884">
        <v>43</v>
      </c>
      <c r="Q884">
        <v>43</v>
      </c>
    </row>
    <row r="885" spans="1:17" x14ac:dyDescent="0.3">
      <c r="A885">
        <v>884</v>
      </c>
      <c r="B885" s="6">
        <v>40583</v>
      </c>
      <c r="C885" s="8" t="str">
        <f t="shared" si="40"/>
        <v>Wed</v>
      </c>
      <c r="D885">
        <v>7</v>
      </c>
      <c r="E885" s="7" t="b">
        <v>0</v>
      </c>
      <c r="F885">
        <v>3</v>
      </c>
      <c r="G885">
        <v>1</v>
      </c>
      <c r="H885" s="4" t="str">
        <f>_xlfn.IFS(Table1[[#This Row],[weathersit]]=1,"clear",Table1[[#This Row],[weathersit]]=2,"cloudy/mist",Table1[[#This Row],[weathersit]]=3,"light rain",Table1[[#This Row],[weathersit]]=4,"heavy rain")</f>
        <v>clear</v>
      </c>
      <c r="I885">
        <v>0.06</v>
      </c>
      <c r="J885" s="4" t="str">
        <f t="shared" si="41"/>
        <v>cold</v>
      </c>
      <c r="K885">
        <v>0.1061</v>
      </c>
      <c r="L885">
        <v>0.49</v>
      </c>
      <c r="M885" t="str">
        <f t="shared" si="39"/>
        <v>moderate</v>
      </c>
      <c r="N885">
        <v>0.1045</v>
      </c>
      <c r="O885">
        <v>4</v>
      </c>
      <c r="P885">
        <v>95</v>
      </c>
      <c r="Q885">
        <v>99</v>
      </c>
    </row>
    <row r="886" spans="1:17" x14ac:dyDescent="0.3">
      <c r="A886">
        <v>885</v>
      </c>
      <c r="B886" s="6">
        <v>40583</v>
      </c>
      <c r="C886" s="8" t="str">
        <f t="shared" si="40"/>
        <v>Wed</v>
      </c>
      <c r="D886">
        <v>8</v>
      </c>
      <c r="E886" s="7" t="b">
        <v>0</v>
      </c>
      <c r="F886">
        <v>3</v>
      </c>
      <c r="G886">
        <v>1</v>
      </c>
      <c r="H886" s="4" t="str">
        <f>_xlfn.IFS(Table1[[#This Row],[weathersit]]=1,"clear",Table1[[#This Row],[weathersit]]=2,"cloudy/mist",Table1[[#This Row],[weathersit]]=3,"light rain",Table1[[#This Row],[weathersit]]=4,"heavy rain")</f>
        <v>clear</v>
      </c>
      <c r="I886">
        <v>0.1</v>
      </c>
      <c r="J886" s="4" t="str">
        <f t="shared" si="41"/>
        <v>cold</v>
      </c>
      <c r="K886">
        <v>0.13639999999999999</v>
      </c>
      <c r="L886">
        <v>0.42</v>
      </c>
      <c r="M886" t="str">
        <f t="shared" si="39"/>
        <v>low</v>
      </c>
      <c r="N886">
        <v>0</v>
      </c>
      <c r="O886">
        <v>1</v>
      </c>
      <c r="P886">
        <v>198</v>
      </c>
      <c r="Q886">
        <v>199</v>
      </c>
    </row>
    <row r="887" spans="1:17" x14ac:dyDescent="0.3">
      <c r="A887">
        <v>886</v>
      </c>
      <c r="B887" s="6">
        <v>40583</v>
      </c>
      <c r="C887" s="8" t="str">
        <f t="shared" si="40"/>
        <v>Wed</v>
      </c>
      <c r="D887">
        <v>9</v>
      </c>
      <c r="E887" s="7" t="b">
        <v>0</v>
      </c>
      <c r="F887">
        <v>3</v>
      </c>
      <c r="G887">
        <v>1</v>
      </c>
      <c r="H887" s="4" t="str">
        <f>_xlfn.IFS(Table1[[#This Row],[weathersit]]=1,"clear",Table1[[#This Row],[weathersit]]=2,"cloudy/mist",Table1[[#This Row],[weathersit]]=3,"light rain",Table1[[#This Row],[weathersit]]=4,"heavy rain")</f>
        <v>clear</v>
      </c>
      <c r="I887">
        <v>0.12</v>
      </c>
      <c r="J887" s="4" t="str">
        <f t="shared" si="41"/>
        <v>cold</v>
      </c>
      <c r="K887">
        <v>0.13639999999999999</v>
      </c>
      <c r="L887">
        <v>0.39</v>
      </c>
      <c r="M887" t="str">
        <f t="shared" si="39"/>
        <v>low</v>
      </c>
      <c r="N887">
        <v>0.16420000000000001</v>
      </c>
      <c r="O887">
        <v>4</v>
      </c>
      <c r="P887">
        <v>119</v>
      </c>
      <c r="Q887">
        <v>123</v>
      </c>
    </row>
    <row r="888" spans="1:17" x14ac:dyDescent="0.3">
      <c r="A888">
        <v>887</v>
      </c>
      <c r="B888" s="6">
        <v>40583</v>
      </c>
      <c r="C888" s="8" t="str">
        <f t="shared" si="40"/>
        <v>Wed</v>
      </c>
      <c r="D888">
        <v>10</v>
      </c>
      <c r="E888" s="7" t="b">
        <v>0</v>
      </c>
      <c r="F888">
        <v>3</v>
      </c>
      <c r="G888">
        <v>1</v>
      </c>
      <c r="H888" s="4" t="str">
        <f>_xlfn.IFS(Table1[[#This Row],[weathersit]]=1,"clear",Table1[[#This Row],[weathersit]]=2,"cloudy/mist",Table1[[#This Row],[weathersit]]=3,"light rain",Table1[[#This Row],[weathersit]]=4,"heavy rain")</f>
        <v>clear</v>
      </c>
      <c r="I888">
        <v>0.14000000000000001</v>
      </c>
      <c r="J888" s="4" t="str">
        <f t="shared" si="41"/>
        <v>cold</v>
      </c>
      <c r="K888">
        <v>0.18179999999999999</v>
      </c>
      <c r="L888">
        <v>0.36</v>
      </c>
      <c r="M888" t="str">
        <f t="shared" si="39"/>
        <v>low</v>
      </c>
      <c r="N888">
        <v>0</v>
      </c>
      <c r="O888">
        <v>8</v>
      </c>
      <c r="P888">
        <v>51</v>
      </c>
      <c r="Q888">
        <v>59</v>
      </c>
    </row>
    <row r="889" spans="1:17" x14ac:dyDescent="0.3">
      <c r="A889">
        <v>888</v>
      </c>
      <c r="B889" s="6">
        <v>40583</v>
      </c>
      <c r="C889" s="8" t="str">
        <f t="shared" si="40"/>
        <v>Wed</v>
      </c>
      <c r="D889">
        <v>11</v>
      </c>
      <c r="E889" s="7" t="b">
        <v>0</v>
      </c>
      <c r="F889">
        <v>3</v>
      </c>
      <c r="G889">
        <v>2</v>
      </c>
      <c r="H88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89">
        <v>0.14000000000000001</v>
      </c>
      <c r="J889" s="4" t="str">
        <f t="shared" si="41"/>
        <v>cold</v>
      </c>
      <c r="K889">
        <v>0.1515</v>
      </c>
      <c r="L889">
        <v>0.43</v>
      </c>
      <c r="M889" t="str">
        <f t="shared" si="39"/>
        <v>low</v>
      </c>
      <c r="N889">
        <v>0.16420000000000001</v>
      </c>
      <c r="O889">
        <v>1</v>
      </c>
      <c r="P889">
        <v>40</v>
      </c>
      <c r="Q889">
        <v>41</v>
      </c>
    </row>
    <row r="890" spans="1:17" x14ac:dyDescent="0.3">
      <c r="A890">
        <v>889</v>
      </c>
      <c r="B890" s="6">
        <v>40583</v>
      </c>
      <c r="C890" s="8" t="str">
        <f t="shared" si="40"/>
        <v>Wed</v>
      </c>
      <c r="D890">
        <v>12</v>
      </c>
      <c r="E890" s="7" t="b">
        <v>0</v>
      </c>
      <c r="F890">
        <v>3</v>
      </c>
      <c r="G890">
        <v>2</v>
      </c>
      <c r="H890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0">
        <v>0.18</v>
      </c>
      <c r="J890" s="4" t="str">
        <f t="shared" si="41"/>
        <v>moderate</v>
      </c>
      <c r="K890">
        <v>0.18179999999999999</v>
      </c>
      <c r="L890">
        <v>0.4</v>
      </c>
      <c r="M890" t="str">
        <f t="shared" si="39"/>
        <v>low</v>
      </c>
      <c r="N890">
        <v>0.22389999999999999</v>
      </c>
      <c r="O890">
        <v>4</v>
      </c>
      <c r="P890">
        <v>57</v>
      </c>
      <c r="Q890">
        <v>61</v>
      </c>
    </row>
    <row r="891" spans="1:17" x14ac:dyDescent="0.3">
      <c r="A891">
        <v>890</v>
      </c>
      <c r="B891" s="6">
        <v>40583</v>
      </c>
      <c r="C891" s="8" t="str">
        <f t="shared" si="40"/>
        <v>Wed</v>
      </c>
      <c r="D891">
        <v>13</v>
      </c>
      <c r="E891" s="7" t="b">
        <v>0</v>
      </c>
      <c r="F891">
        <v>3</v>
      </c>
      <c r="G891">
        <v>1</v>
      </c>
      <c r="H891" s="4" t="str">
        <f>_xlfn.IFS(Table1[[#This Row],[weathersit]]=1,"clear",Table1[[#This Row],[weathersit]]=2,"cloudy/mist",Table1[[#This Row],[weathersit]]=3,"light rain",Table1[[#This Row],[weathersit]]=4,"heavy rain")</f>
        <v>clear</v>
      </c>
      <c r="I891">
        <v>0.18</v>
      </c>
      <c r="J891" s="4" t="str">
        <f t="shared" si="41"/>
        <v>moderate</v>
      </c>
      <c r="K891">
        <v>0.16669999999999999</v>
      </c>
      <c r="L891">
        <v>0.4</v>
      </c>
      <c r="M891" t="str">
        <f t="shared" si="39"/>
        <v>low</v>
      </c>
      <c r="N891">
        <v>0.25369999999999998</v>
      </c>
      <c r="O891">
        <v>2</v>
      </c>
      <c r="P891">
        <v>67</v>
      </c>
      <c r="Q891">
        <v>69</v>
      </c>
    </row>
    <row r="892" spans="1:17" x14ac:dyDescent="0.3">
      <c r="A892">
        <v>891</v>
      </c>
      <c r="B892" s="6">
        <v>40583</v>
      </c>
      <c r="C892" s="8" t="str">
        <f t="shared" si="40"/>
        <v>Wed</v>
      </c>
      <c r="D892">
        <v>14</v>
      </c>
      <c r="E892" s="7" t="b">
        <v>0</v>
      </c>
      <c r="F892">
        <v>3</v>
      </c>
      <c r="G892">
        <v>1</v>
      </c>
      <c r="H892" s="4" t="str">
        <f>_xlfn.IFS(Table1[[#This Row],[weathersit]]=1,"clear",Table1[[#This Row],[weathersit]]=2,"cloudy/mist",Table1[[#This Row],[weathersit]]=3,"light rain",Table1[[#This Row],[weathersit]]=4,"heavy rain")</f>
        <v>clear</v>
      </c>
      <c r="I892">
        <v>0.2</v>
      </c>
      <c r="J892" s="4" t="str">
        <f t="shared" si="41"/>
        <v>moderate</v>
      </c>
      <c r="K892">
        <v>0.18179999999999999</v>
      </c>
      <c r="L892">
        <v>0.34</v>
      </c>
      <c r="M892" t="str">
        <f t="shared" si="39"/>
        <v>low</v>
      </c>
      <c r="N892">
        <v>0.29849999999999999</v>
      </c>
      <c r="O892">
        <v>2</v>
      </c>
      <c r="P892">
        <v>56</v>
      </c>
      <c r="Q892">
        <v>58</v>
      </c>
    </row>
    <row r="893" spans="1:17" x14ac:dyDescent="0.3">
      <c r="A893">
        <v>892</v>
      </c>
      <c r="B893" s="6">
        <v>40583</v>
      </c>
      <c r="C893" s="8" t="str">
        <f t="shared" si="40"/>
        <v>Wed</v>
      </c>
      <c r="D893">
        <v>15</v>
      </c>
      <c r="E893" s="7" t="b">
        <v>0</v>
      </c>
      <c r="F893">
        <v>3</v>
      </c>
      <c r="G893">
        <v>2</v>
      </c>
      <c r="H89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3">
        <v>0.2</v>
      </c>
      <c r="J893" s="4" t="str">
        <f t="shared" si="41"/>
        <v>moderate</v>
      </c>
      <c r="K893">
        <v>0.18179999999999999</v>
      </c>
      <c r="L893">
        <v>0.34</v>
      </c>
      <c r="M893" t="str">
        <f t="shared" si="39"/>
        <v>low</v>
      </c>
      <c r="N893">
        <v>0.28360000000000002</v>
      </c>
      <c r="O893">
        <v>3</v>
      </c>
      <c r="P893">
        <v>61</v>
      </c>
      <c r="Q893">
        <v>64</v>
      </c>
    </row>
    <row r="894" spans="1:17" x14ac:dyDescent="0.3">
      <c r="A894">
        <v>893</v>
      </c>
      <c r="B894" s="6">
        <v>40583</v>
      </c>
      <c r="C894" s="8" t="str">
        <f t="shared" si="40"/>
        <v>Wed</v>
      </c>
      <c r="D894">
        <v>16</v>
      </c>
      <c r="E894" s="7" t="b">
        <v>0</v>
      </c>
      <c r="F894">
        <v>3</v>
      </c>
      <c r="G894">
        <v>2</v>
      </c>
      <c r="H89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4">
        <v>0.2</v>
      </c>
      <c r="J894" s="4" t="str">
        <f t="shared" si="41"/>
        <v>moderate</v>
      </c>
      <c r="K894">
        <v>0.19700000000000001</v>
      </c>
      <c r="L894">
        <v>0.37</v>
      </c>
      <c r="M894" t="str">
        <f t="shared" si="39"/>
        <v>low</v>
      </c>
      <c r="N894">
        <v>0.25369999999999998</v>
      </c>
      <c r="O894">
        <v>7</v>
      </c>
      <c r="P894">
        <v>72</v>
      </c>
      <c r="Q894">
        <v>79</v>
      </c>
    </row>
    <row r="895" spans="1:17" x14ac:dyDescent="0.3">
      <c r="A895">
        <v>894</v>
      </c>
      <c r="B895" s="6">
        <v>40583</v>
      </c>
      <c r="C895" s="8" t="str">
        <f t="shared" si="40"/>
        <v>Wed</v>
      </c>
      <c r="D895">
        <v>17</v>
      </c>
      <c r="E895" s="7" t="b">
        <v>0</v>
      </c>
      <c r="F895">
        <v>3</v>
      </c>
      <c r="G895">
        <v>2</v>
      </c>
      <c r="H89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5">
        <v>0.2</v>
      </c>
      <c r="J895" s="4" t="str">
        <f t="shared" si="41"/>
        <v>moderate</v>
      </c>
      <c r="K895">
        <v>0.19700000000000001</v>
      </c>
      <c r="L895">
        <v>0.34</v>
      </c>
      <c r="M895" t="str">
        <f t="shared" si="39"/>
        <v>low</v>
      </c>
      <c r="N895">
        <v>0.25369999999999998</v>
      </c>
      <c r="O895">
        <v>9</v>
      </c>
      <c r="P895">
        <v>157</v>
      </c>
      <c r="Q895">
        <v>166</v>
      </c>
    </row>
    <row r="896" spans="1:17" x14ac:dyDescent="0.3">
      <c r="A896">
        <v>895</v>
      </c>
      <c r="B896" s="6">
        <v>40583</v>
      </c>
      <c r="C896" s="8" t="str">
        <f t="shared" si="40"/>
        <v>Wed</v>
      </c>
      <c r="D896">
        <v>18</v>
      </c>
      <c r="E896" s="7" t="b">
        <v>0</v>
      </c>
      <c r="F896">
        <v>3</v>
      </c>
      <c r="G896">
        <v>2</v>
      </c>
      <c r="H89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6">
        <v>0.18</v>
      </c>
      <c r="J896" s="4" t="str">
        <f t="shared" si="41"/>
        <v>moderate</v>
      </c>
      <c r="K896">
        <v>0.16669999999999999</v>
      </c>
      <c r="L896">
        <v>0.47</v>
      </c>
      <c r="M896" t="str">
        <f t="shared" si="39"/>
        <v>moderate</v>
      </c>
      <c r="N896">
        <v>0.29849999999999999</v>
      </c>
      <c r="O896">
        <v>2</v>
      </c>
      <c r="P896">
        <v>168</v>
      </c>
      <c r="Q896">
        <v>170</v>
      </c>
    </row>
    <row r="897" spans="1:17" x14ac:dyDescent="0.3">
      <c r="A897">
        <v>896</v>
      </c>
      <c r="B897" s="6">
        <v>40583</v>
      </c>
      <c r="C897" s="8" t="str">
        <f t="shared" si="40"/>
        <v>Wed</v>
      </c>
      <c r="D897">
        <v>19</v>
      </c>
      <c r="E897" s="7" t="b">
        <v>0</v>
      </c>
      <c r="F897">
        <v>3</v>
      </c>
      <c r="G897">
        <v>3</v>
      </c>
      <c r="H897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897">
        <v>0.14000000000000001</v>
      </c>
      <c r="J897" s="4" t="str">
        <f t="shared" si="41"/>
        <v>cold</v>
      </c>
      <c r="K897">
        <v>0.1212</v>
      </c>
      <c r="L897">
        <v>0.86</v>
      </c>
      <c r="M897" t="str">
        <f t="shared" si="39"/>
        <v>high</v>
      </c>
      <c r="N897">
        <v>0.25369999999999998</v>
      </c>
      <c r="O897">
        <v>1</v>
      </c>
      <c r="P897">
        <v>87</v>
      </c>
      <c r="Q897">
        <v>88</v>
      </c>
    </row>
    <row r="898" spans="1:17" x14ac:dyDescent="0.3">
      <c r="A898">
        <v>897</v>
      </c>
      <c r="B898" s="6">
        <v>40583</v>
      </c>
      <c r="C898" s="8" t="str">
        <f t="shared" si="40"/>
        <v>Wed</v>
      </c>
      <c r="D898">
        <v>20</v>
      </c>
      <c r="E898" s="7" t="b">
        <v>0</v>
      </c>
      <c r="F898">
        <v>3</v>
      </c>
      <c r="G898">
        <v>3</v>
      </c>
      <c r="H898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898">
        <v>0.14000000000000001</v>
      </c>
      <c r="J898" s="4" t="str">
        <f t="shared" si="41"/>
        <v>cold</v>
      </c>
      <c r="K898">
        <v>0.1515</v>
      </c>
      <c r="L898">
        <v>0.86</v>
      </c>
      <c r="M898" t="str">
        <f t="shared" ref="M898:M961" si="42">_xlfn.IFS($L898&gt;=0.7,"high",$L898&lt;=0.44,"low",AND($L898&lt;0.7,$L898&gt;0.44),"moderate")</f>
        <v>high</v>
      </c>
      <c r="N898">
        <v>0.16420000000000001</v>
      </c>
      <c r="O898">
        <v>0</v>
      </c>
      <c r="P898">
        <v>84</v>
      </c>
      <c r="Q898">
        <v>84</v>
      </c>
    </row>
    <row r="899" spans="1:17" x14ac:dyDescent="0.3">
      <c r="A899">
        <v>898</v>
      </c>
      <c r="B899" s="6">
        <v>40583</v>
      </c>
      <c r="C899" s="8" t="str">
        <f t="shared" ref="C899:C962" si="43">TEXT($B899,"ddd")</f>
        <v>Wed</v>
      </c>
      <c r="D899">
        <v>21</v>
      </c>
      <c r="E899" s="7" t="b">
        <v>0</v>
      </c>
      <c r="F899">
        <v>3</v>
      </c>
      <c r="G899">
        <v>2</v>
      </c>
      <c r="H89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899">
        <v>0.14000000000000001</v>
      </c>
      <c r="J899" s="4" t="str">
        <f t="shared" ref="J899:J962" si="44">_xlfn.IFS($I899&gt;=0.24,"hot",$I899&lt;=0.16,"cold",AND($I899&lt;0.24,$I899&gt;0.16),"moderate")</f>
        <v>cold</v>
      </c>
      <c r="K899">
        <v>0.1515</v>
      </c>
      <c r="L899">
        <v>0.86</v>
      </c>
      <c r="M899" t="str">
        <f t="shared" si="42"/>
        <v>high</v>
      </c>
      <c r="N899">
        <v>0.16420000000000001</v>
      </c>
      <c r="O899">
        <v>0</v>
      </c>
      <c r="P899">
        <v>83</v>
      </c>
      <c r="Q899">
        <v>83</v>
      </c>
    </row>
    <row r="900" spans="1:17" x14ac:dyDescent="0.3">
      <c r="A900">
        <v>899</v>
      </c>
      <c r="B900" s="6">
        <v>40583</v>
      </c>
      <c r="C900" s="8" t="str">
        <f t="shared" si="43"/>
        <v>Wed</v>
      </c>
      <c r="D900">
        <v>22</v>
      </c>
      <c r="E900" s="7" t="b">
        <v>0</v>
      </c>
      <c r="F900">
        <v>3</v>
      </c>
      <c r="G900">
        <v>3</v>
      </c>
      <c r="H900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900">
        <v>0.16</v>
      </c>
      <c r="J900" s="4" t="str">
        <f t="shared" si="44"/>
        <v>cold</v>
      </c>
      <c r="K900">
        <v>0.16669999999999999</v>
      </c>
      <c r="L900">
        <v>0.8</v>
      </c>
      <c r="M900" t="str">
        <f t="shared" si="42"/>
        <v>high</v>
      </c>
      <c r="N900">
        <v>0.16420000000000001</v>
      </c>
      <c r="O900">
        <v>4</v>
      </c>
      <c r="P900">
        <v>42</v>
      </c>
      <c r="Q900">
        <v>46</v>
      </c>
    </row>
    <row r="901" spans="1:17" x14ac:dyDescent="0.3">
      <c r="A901">
        <v>900</v>
      </c>
      <c r="B901" s="6">
        <v>40583</v>
      </c>
      <c r="C901" s="8" t="str">
        <f t="shared" si="43"/>
        <v>Wed</v>
      </c>
      <c r="D901">
        <v>23</v>
      </c>
      <c r="E901" s="7" t="b">
        <v>0</v>
      </c>
      <c r="F901">
        <v>3</v>
      </c>
      <c r="G901">
        <v>3</v>
      </c>
      <c r="H901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901">
        <v>0.16</v>
      </c>
      <c r="J901" s="4" t="str">
        <f t="shared" si="44"/>
        <v>cold</v>
      </c>
      <c r="K901">
        <v>0.1515</v>
      </c>
      <c r="L901">
        <v>0.8</v>
      </c>
      <c r="M901" t="str">
        <f t="shared" si="42"/>
        <v>high</v>
      </c>
      <c r="N901">
        <v>0.19400000000000001</v>
      </c>
      <c r="O901">
        <v>0</v>
      </c>
      <c r="P901">
        <v>37</v>
      </c>
      <c r="Q901">
        <v>37</v>
      </c>
    </row>
    <row r="902" spans="1:17" x14ac:dyDescent="0.3">
      <c r="A902">
        <v>901</v>
      </c>
      <c r="B902" s="6">
        <v>40584</v>
      </c>
      <c r="C902" s="8" t="str">
        <f t="shared" si="43"/>
        <v>Thu</v>
      </c>
      <c r="D902">
        <v>0</v>
      </c>
      <c r="E902" s="7" t="b">
        <v>0</v>
      </c>
      <c r="F902">
        <v>4</v>
      </c>
      <c r="G902">
        <v>3</v>
      </c>
      <c r="H902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902">
        <v>0.14000000000000001</v>
      </c>
      <c r="J902" s="4" t="str">
        <f t="shared" si="44"/>
        <v>cold</v>
      </c>
      <c r="K902">
        <v>0.13639999999999999</v>
      </c>
      <c r="L902">
        <v>0.86</v>
      </c>
      <c r="M902" t="str">
        <f t="shared" si="42"/>
        <v>high</v>
      </c>
      <c r="N902">
        <v>0.19400000000000001</v>
      </c>
      <c r="O902">
        <v>0</v>
      </c>
      <c r="P902">
        <v>16</v>
      </c>
      <c r="Q902">
        <v>16</v>
      </c>
    </row>
    <row r="903" spans="1:17" x14ac:dyDescent="0.3">
      <c r="A903">
        <v>902</v>
      </c>
      <c r="B903" s="6">
        <v>40584</v>
      </c>
      <c r="C903" s="8" t="str">
        <f t="shared" si="43"/>
        <v>Thu</v>
      </c>
      <c r="D903">
        <v>1</v>
      </c>
      <c r="E903" s="7" t="b">
        <v>0</v>
      </c>
      <c r="F903">
        <v>4</v>
      </c>
      <c r="G903">
        <v>3</v>
      </c>
      <c r="H903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903">
        <v>0.14000000000000001</v>
      </c>
      <c r="J903" s="4" t="str">
        <f t="shared" si="44"/>
        <v>cold</v>
      </c>
      <c r="K903">
        <v>0.1515</v>
      </c>
      <c r="L903">
        <v>0.8</v>
      </c>
      <c r="M903" t="str">
        <f t="shared" si="42"/>
        <v>high</v>
      </c>
      <c r="N903">
        <v>0.1343</v>
      </c>
      <c r="O903">
        <v>0</v>
      </c>
      <c r="P903">
        <v>7</v>
      </c>
      <c r="Q903">
        <v>7</v>
      </c>
    </row>
    <row r="904" spans="1:17" x14ac:dyDescent="0.3">
      <c r="A904">
        <v>903</v>
      </c>
      <c r="B904" s="6">
        <v>40584</v>
      </c>
      <c r="C904" s="8" t="str">
        <f t="shared" si="43"/>
        <v>Thu</v>
      </c>
      <c r="D904">
        <v>2</v>
      </c>
      <c r="E904" s="7" t="b">
        <v>0</v>
      </c>
      <c r="F904">
        <v>4</v>
      </c>
      <c r="G904">
        <v>3</v>
      </c>
      <c r="H904" s="4" t="str">
        <f>_xlfn.IFS(Table1[[#This Row],[weathersit]]=1,"clear",Table1[[#This Row],[weathersit]]=2,"cloudy/mist",Table1[[#This Row],[weathersit]]=3,"light rain",Table1[[#This Row],[weathersit]]=4,"heavy rain")</f>
        <v>light rain</v>
      </c>
      <c r="I904">
        <v>0.14000000000000001</v>
      </c>
      <c r="J904" s="4" t="str">
        <f t="shared" si="44"/>
        <v>cold</v>
      </c>
      <c r="K904">
        <v>0.1515</v>
      </c>
      <c r="L904">
        <v>0.8</v>
      </c>
      <c r="M904" t="str">
        <f t="shared" si="42"/>
        <v>high</v>
      </c>
      <c r="N904">
        <v>0.1343</v>
      </c>
      <c r="O904">
        <v>0</v>
      </c>
      <c r="P904">
        <v>3</v>
      </c>
      <c r="Q904">
        <v>3</v>
      </c>
    </row>
    <row r="905" spans="1:17" x14ac:dyDescent="0.3">
      <c r="A905">
        <v>904</v>
      </c>
      <c r="B905" s="6">
        <v>40584</v>
      </c>
      <c r="C905" s="8" t="str">
        <f t="shared" si="43"/>
        <v>Thu</v>
      </c>
      <c r="D905">
        <v>4</v>
      </c>
      <c r="E905" s="7" t="b">
        <v>0</v>
      </c>
      <c r="F905">
        <v>4</v>
      </c>
      <c r="G905">
        <v>2</v>
      </c>
      <c r="H90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05">
        <v>0.14000000000000001</v>
      </c>
      <c r="J905" s="4" t="str">
        <f t="shared" si="44"/>
        <v>cold</v>
      </c>
      <c r="K905">
        <v>0.13639999999999999</v>
      </c>
      <c r="L905">
        <v>0.59</v>
      </c>
      <c r="M905" t="str">
        <f t="shared" si="42"/>
        <v>moderate</v>
      </c>
      <c r="N905">
        <v>0.22389999999999999</v>
      </c>
      <c r="O905">
        <v>0</v>
      </c>
      <c r="P905">
        <v>1</v>
      </c>
      <c r="Q905">
        <v>1</v>
      </c>
    </row>
    <row r="906" spans="1:17" x14ac:dyDescent="0.3">
      <c r="A906">
        <v>905</v>
      </c>
      <c r="B906" s="6">
        <v>40584</v>
      </c>
      <c r="C906" s="8" t="str">
        <f t="shared" si="43"/>
        <v>Thu</v>
      </c>
      <c r="D906">
        <v>5</v>
      </c>
      <c r="E906" s="7" t="b">
        <v>0</v>
      </c>
      <c r="F906">
        <v>4</v>
      </c>
      <c r="G906">
        <v>2</v>
      </c>
      <c r="H90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06">
        <v>0.12</v>
      </c>
      <c r="J906" s="4" t="str">
        <f t="shared" si="44"/>
        <v>cold</v>
      </c>
      <c r="K906">
        <v>0.1212</v>
      </c>
      <c r="L906">
        <v>0.5</v>
      </c>
      <c r="M906" t="str">
        <f t="shared" si="42"/>
        <v>moderate</v>
      </c>
      <c r="N906">
        <v>0.22389999999999999</v>
      </c>
      <c r="O906">
        <v>0</v>
      </c>
      <c r="P906">
        <v>6</v>
      </c>
      <c r="Q906">
        <v>6</v>
      </c>
    </row>
    <row r="907" spans="1:17" x14ac:dyDescent="0.3">
      <c r="A907">
        <v>906</v>
      </c>
      <c r="B907" s="6">
        <v>40584</v>
      </c>
      <c r="C907" s="8" t="str">
        <f t="shared" si="43"/>
        <v>Thu</v>
      </c>
      <c r="D907">
        <v>6</v>
      </c>
      <c r="E907" s="7" t="b">
        <v>0</v>
      </c>
      <c r="F907">
        <v>4</v>
      </c>
      <c r="G907">
        <v>2</v>
      </c>
      <c r="H90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07">
        <v>0.12</v>
      </c>
      <c r="J907" s="4" t="str">
        <f t="shared" si="44"/>
        <v>cold</v>
      </c>
      <c r="K907">
        <v>0.1212</v>
      </c>
      <c r="L907">
        <v>0.54</v>
      </c>
      <c r="M907" t="str">
        <f t="shared" si="42"/>
        <v>moderate</v>
      </c>
      <c r="N907">
        <v>0.28360000000000002</v>
      </c>
      <c r="O907">
        <v>0</v>
      </c>
      <c r="P907">
        <v>26</v>
      </c>
      <c r="Q907">
        <v>26</v>
      </c>
    </row>
    <row r="908" spans="1:17" x14ac:dyDescent="0.3">
      <c r="A908">
        <v>907</v>
      </c>
      <c r="B908" s="6">
        <v>40584</v>
      </c>
      <c r="C908" s="8" t="str">
        <f t="shared" si="43"/>
        <v>Thu</v>
      </c>
      <c r="D908">
        <v>7</v>
      </c>
      <c r="E908" s="7" t="b">
        <v>0</v>
      </c>
      <c r="F908">
        <v>4</v>
      </c>
      <c r="G908">
        <v>1</v>
      </c>
      <c r="H908" s="4" t="str">
        <f>_xlfn.IFS(Table1[[#This Row],[weathersit]]=1,"clear",Table1[[#This Row],[weathersit]]=2,"cloudy/mist",Table1[[#This Row],[weathersit]]=3,"light rain",Table1[[#This Row],[weathersit]]=4,"heavy rain")</f>
        <v>clear</v>
      </c>
      <c r="I908">
        <v>0.1</v>
      </c>
      <c r="J908" s="4" t="str">
        <f t="shared" si="44"/>
        <v>cold</v>
      </c>
      <c r="K908">
        <v>7.5800000000000006E-2</v>
      </c>
      <c r="L908">
        <v>0.5</v>
      </c>
      <c r="M908" t="str">
        <f t="shared" si="42"/>
        <v>moderate</v>
      </c>
      <c r="N908">
        <v>0.41789999999999999</v>
      </c>
      <c r="O908">
        <v>0</v>
      </c>
      <c r="P908">
        <v>99</v>
      </c>
      <c r="Q908">
        <v>99</v>
      </c>
    </row>
    <row r="909" spans="1:17" x14ac:dyDescent="0.3">
      <c r="A909">
        <v>908</v>
      </c>
      <c r="B909" s="6">
        <v>40584</v>
      </c>
      <c r="C909" s="8" t="str">
        <f t="shared" si="43"/>
        <v>Thu</v>
      </c>
      <c r="D909">
        <v>8</v>
      </c>
      <c r="E909" s="7" t="b">
        <v>0</v>
      </c>
      <c r="F909">
        <v>4</v>
      </c>
      <c r="G909">
        <v>1</v>
      </c>
      <c r="H909" s="4" t="str">
        <f>_xlfn.IFS(Table1[[#This Row],[weathersit]]=1,"clear",Table1[[#This Row],[weathersit]]=2,"cloudy/mist",Table1[[#This Row],[weathersit]]=3,"light rain",Table1[[#This Row],[weathersit]]=4,"heavy rain")</f>
        <v>clear</v>
      </c>
      <c r="I909">
        <v>0.1</v>
      </c>
      <c r="J909" s="4" t="str">
        <f t="shared" si="44"/>
        <v>cold</v>
      </c>
      <c r="K909">
        <v>7.5800000000000006E-2</v>
      </c>
      <c r="L909">
        <v>0.49</v>
      </c>
      <c r="M909" t="str">
        <f t="shared" si="42"/>
        <v>moderate</v>
      </c>
      <c r="N909">
        <v>0.32840000000000003</v>
      </c>
      <c r="O909">
        <v>5</v>
      </c>
      <c r="P909">
        <v>173</v>
      </c>
      <c r="Q909">
        <v>178</v>
      </c>
    </row>
    <row r="910" spans="1:17" x14ac:dyDescent="0.3">
      <c r="A910">
        <v>909</v>
      </c>
      <c r="B910" s="6">
        <v>40584</v>
      </c>
      <c r="C910" s="8" t="str">
        <f t="shared" si="43"/>
        <v>Thu</v>
      </c>
      <c r="D910">
        <v>9</v>
      </c>
      <c r="E910" s="7" t="b">
        <v>0</v>
      </c>
      <c r="F910">
        <v>4</v>
      </c>
      <c r="G910">
        <v>1</v>
      </c>
      <c r="H910" s="4" t="str">
        <f>_xlfn.IFS(Table1[[#This Row],[weathersit]]=1,"clear",Table1[[#This Row],[weathersit]]=2,"cloudy/mist",Table1[[#This Row],[weathersit]]=3,"light rain",Table1[[#This Row],[weathersit]]=4,"heavy rain")</f>
        <v>clear</v>
      </c>
      <c r="I910">
        <v>0.12</v>
      </c>
      <c r="J910" s="4" t="str">
        <f t="shared" si="44"/>
        <v>cold</v>
      </c>
      <c r="K910">
        <v>0.1061</v>
      </c>
      <c r="L910">
        <v>0.42</v>
      </c>
      <c r="M910" t="str">
        <f t="shared" si="42"/>
        <v>low</v>
      </c>
      <c r="N910">
        <v>0.35820000000000002</v>
      </c>
      <c r="O910">
        <v>1</v>
      </c>
      <c r="P910">
        <v>121</v>
      </c>
      <c r="Q910">
        <v>122</v>
      </c>
    </row>
    <row r="911" spans="1:17" x14ac:dyDescent="0.3">
      <c r="A911">
        <v>910</v>
      </c>
      <c r="B911" s="6">
        <v>40584</v>
      </c>
      <c r="C911" s="8" t="str">
        <f t="shared" si="43"/>
        <v>Thu</v>
      </c>
      <c r="D911">
        <v>10</v>
      </c>
      <c r="E911" s="7" t="b">
        <v>0</v>
      </c>
      <c r="F911">
        <v>4</v>
      </c>
      <c r="G911">
        <v>1</v>
      </c>
      <c r="H911" s="4" t="str">
        <f>_xlfn.IFS(Table1[[#This Row],[weathersit]]=1,"clear",Table1[[#This Row],[weathersit]]=2,"cloudy/mist",Table1[[#This Row],[weathersit]]=3,"light rain",Table1[[#This Row],[weathersit]]=4,"heavy rain")</f>
        <v>clear</v>
      </c>
      <c r="I911">
        <v>0.12</v>
      </c>
      <c r="J911" s="4" t="str">
        <f t="shared" si="44"/>
        <v>cold</v>
      </c>
      <c r="K911">
        <v>0.1061</v>
      </c>
      <c r="L911">
        <v>0.42</v>
      </c>
      <c r="M911" t="str">
        <f t="shared" si="42"/>
        <v>low</v>
      </c>
      <c r="N911">
        <v>0.29849999999999999</v>
      </c>
      <c r="O911">
        <v>1</v>
      </c>
      <c r="P911">
        <v>34</v>
      </c>
      <c r="Q911">
        <v>35</v>
      </c>
    </row>
    <row r="912" spans="1:17" x14ac:dyDescent="0.3">
      <c r="A912">
        <v>911</v>
      </c>
      <c r="B912" s="6">
        <v>40584</v>
      </c>
      <c r="C912" s="8" t="str">
        <f t="shared" si="43"/>
        <v>Thu</v>
      </c>
      <c r="D912">
        <v>11</v>
      </c>
      <c r="E912" s="7" t="b">
        <v>0</v>
      </c>
      <c r="F912">
        <v>4</v>
      </c>
      <c r="G912">
        <v>1</v>
      </c>
      <c r="H912" s="4" t="str">
        <f>_xlfn.IFS(Table1[[#This Row],[weathersit]]=1,"clear",Table1[[#This Row],[weathersit]]=2,"cloudy/mist",Table1[[#This Row],[weathersit]]=3,"light rain",Table1[[#This Row],[weathersit]]=4,"heavy rain")</f>
        <v>clear</v>
      </c>
      <c r="I912">
        <v>0.14000000000000001</v>
      </c>
      <c r="J912" s="4" t="str">
        <f t="shared" si="44"/>
        <v>cold</v>
      </c>
      <c r="K912">
        <v>0.1212</v>
      </c>
      <c r="L912">
        <v>0.39</v>
      </c>
      <c r="M912" t="str">
        <f t="shared" si="42"/>
        <v>low</v>
      </c>
      <c r="N912">
        <v>0.35820000000000002</v>
      </c>
      <c r="O912">
        <v>1</v>
      </c>
      <c r="P912">
        <v>44</v>
      </c>
      <c r="Q912">
        <v>45</v>
      </c>
    </row>
    <row r="913" spans="1:17" x14ac:dyDescent="0.3">
      <c r="A913">
        <v>912</v>
      </c>
      <c r="B913" s="6">
        <v>40584</v>
      </c>
      <c r="C913" s="8" t="str">
        <f t="shared" si="43"/>
        <v>Thu</v>
      </c>
      <c r="D913">
        <v>12</v>
      </c>
      <c r="E913" s="7" t="b">
        <v>0</v>
      </c>
      <c r="F913">
        <v>4</v>
      </c>
      <c r="G913">
        <v>1</v>
      </c>
      <c r="H913" s="4" t="str">
        <f>_xlfn.IFS(Table1[[#This Row],[weathersit]]=1,"clear",Table1[[#This Row],[weathersit]]=2,"cloudy/mist",Table1[[#This Row],[weathersit]]=3,"light rain",Table1[[#This Row],[weathersit]]=4,"heavy rain")</f>
        <v>clear</v>
      </c>
      <c r="I913">
        <v>0.16</v>
      </c>
      <c r="J913" s="4" t="str">
        <f t="shared" si="44"/>
        <v>cold</v>
      </c>
      <c r="K913">
        <v>0.13639999999999999</v>
      </c>
      <c r="L913">
        <v>0.34</v>
      </c>
      <c r="M913" t="str">
        <f t="shared" si="42"/>
        <v>low</v>
      </c>
      <c r="N913">
        <v>0.3881</v>
      </c>
      <c r="O913">
        <v>4</v>
      </c>
      <c r="P913">
        <v>65</v>
      </c>
      <c r="Q913">
        <v>69</v>
      </c>
    </row>
    <row r="914" spans="1:17" x14ac:dyDescent="0.3">
      <c r="A914">
        <v>913</v>
      </c>
      <c r="B914" s="6">
        <v>40584</v>
      </c>
      <c r="C914" s="8" t="str">
        <f t="shared" si="43"/>
        <v>Thu</v>
      </c>
      <c r="D914">
        <v>13</v>
      </c>
      <c r="E914" s="7" t="b">
        <v>0</v>
      </c>
      <c r="F914">
        <v>4</v>
      </c>
      <c r="G914">
        <v>1</v>
      </c>
      <c r="H914" s="4" t="str">
        <f>_xlfn.IFS(Table1[[#This Row],[weathersit]]=1,"clear",Table1[[#This Row],[weathersit]]=2,"cloudy/mist",Table1[[#This Row],[weathersit]]=3,"light rain",Table1[[#This Row],[weathersit]]=4,"heavy rain")</f>
        <v>clear</v>
      </c>
      <c r="I914">
        <v>0.18</v>
      </c>
      <c r="J914" s="4" t="str">
        <f t="shared" si="44"/>
        <v>moderate</v>
      </c>
      <c r="K914">
        <v>0.16669999999999999</v>
      </c>
      <c r="L914">
        <v>0.28999999999999998</v>
      </c>
      <c r="M914" t="str">
        <f t="shared" si="42"/>
        <v>low</v>
      </c>
      <c r="N914">
        <v>0.29849999999999999</v>
      </c>
      <c r="O914">
        <v>3</v>
      </c>
      <c r="P914">
        <v>59</v>
      </c>
      <c r="Q914">
        <v>62</v>
      </c>
    </row>
    <row r="915" spans="1:17" x14ac:dyDescent="0.3">
      <c r="A915">
        <v>914</v>
      </c>
      <c r="B915" s="6">
        <v>40584</v>
      </c>
      <c r="C915" s="8" t="str">
        <f t="shared" si="43"/>
        <v>Thu</v>
      </c>
      <c r="D915">
        <v>14</v>
      </c>
      <c r="E915" s="7" t="b">
        <v>0</v>
      </c>
      <c r="F915">
        <v>4</v>
      </c>
      <c r="G915">
        <v>1</v>
      </c>
      <c r="H915" s="4" t="str">
        <f>_xlfn.IFS(Table1[[#This Row],[weathersit]]=1,"clear",Table1[[#This Row],[weathersit]]=2,"cloudy/mist",Table1[[#This Row],[weathersit]]=3,"light rain",Table1[[#This Row],[weathersit]]=4,"heavy rain")</f>
        <v>clear</v>
      </c>
      <c r="I915">
        <v>0.2</v>
      </c>
      <c r="J915" s="4" t="str">
        <f t="shared" si="44"/>
        <v>moderate</v>
      </c>
      <c r="K915">
        <v>0.18179999999999999</v>
      </c>
      <c r="L915">
        <v>0.27</v>
      </c>
      <c r="M915" t="str">
        <f t="shared" si="42"/>
        <v>low</v>
      </c>
      <c r="N915">
        <v>0.28360000000000002</v>
      </c>
      <c r="O915">
        <v>6</v>
      </c>
      <c r="P915">
        <v>42</v>
      </c>
      <c r="Q915">
        <v>48</v>
      </c>
    </row>
    <row r="916" spans="1:17" x14ac:dyDescent="0.3">
      <c r="A916">
        <v>915</v>
      </c>
      <c r="B916" s="6">
        <v>40584</v>
      </c>
      <c r="C916" s="8" t="str">
        <f t="shared" si="43"/>
        <v>Thu</v>
      </c>
      <c r="D916">
        <v>15</v>
      </c>
      <c r="E916" s="7" t="b">
        <v>0</v>
      </c>
      <c r="F916">
        <v>4</v>
      </c>
      <c r="G916">
        <v>1</v>
      </c>
      <c r="H916" s="4" t="str">
        <f>_xlfn.IFS(Table1[[#This Row],[weathersit]]=1,"clear",Table1[[#This Row],[weathersit]]=2,"cloudy/mist",Table1[[#This Row],[weathersit]]=3,"light rain",Table1[[#This Row],[weathersit]]=4,"heavy rain")</f>
        <v>clear</v>
      </c>
      <c r="I916">
        <v>0.2</v>
      </c>
      <c r="J916" s="4" t="str">
        <f t="shared" si="44"/>
        <v>moderate</v>
      </c>
      <c r="K916">
        <v>0.19700000000000001</v>
      </c>
      <c r="L916">
        <v>0.25</v>
      </c>
      <c r="M916" t="str">
        <f t="shared" si="42"/>
        <v>low</v>
      </c>
      <c r="N916">
        <v>0.25369999999999998</v>
      </c>
      <c r="O916">
        <v>0</v>
      </c>
      <c r="P916">
        <v>50</v>
      </c>
      <c r="Q916">
        <v>50</v>
      </c>
    </row>
    <row r="917" spans="1:17" x14ac:dyDescent="0.3">
      <c r="A917">
        <v>916</v>
      </c>
      <c r="B917" s="6">
        <v>40584</v>
      </c>
      <c r="C917" s="8" t="str">
        <f t="shared" si="43"/>
        <v>Thu</v>
      </c>
      <c r="D917">
        <v>16</v>
      </c>
      <c r="E917" s="7" t="b">
        <v>0</v>
      </c>
      <c r="F917">
        <v>4</v>
      </c>
      <c r="G917">
        <v>1</v>
      </c>
      <c r="H917" s="4" t="str">
        <f>_xlfn.IFS(Table1[[#This Row],[weathersit]]=1,"clear",Table1[[#This Row],[weathersit]]=2,"cloudy/mist",Table1[[#This Row],[weathersit]]=3,"light rain",Table1[[#This Row],[weathersit]]=4,"heavy rain")</f>
        <v>clear</v>
      </c>
      <c r="I917">
        <v>0.2</v>
      </c>
      <c r="J917" s="4" t="str">
        <f t="shared" si="44"/>
        <v>moderate</v>
      </c>
      <c r="K917">
        <v>0.18179999999999999</v>
      </c>
      <c r="L917">
        <v>0.27</v>
      </c>
      <c r="M917" t="str">
        <f t="shared" si="42"/>
        <v>low</v>
      </c>
      <c r="N917">
        <v>0.29849999999999999</v>
      </c>
      <c r="O917">
        <v>4</v>
      </c>
      <c r="P917">
        <v>76</v>
      </c>
      <c r="Q917">
        <v>80</v>
      </c>
    </row>
    <row r="918" spans="1:17" x14ac:dyDescent="0.3">
      <c r="A918">
        <v>917</v>
      </c>
      <c r="B918" s="6">
        <v>40584</v>
      </c>
      <c r="C918" s="8" t="str">
        <f t="shared" si="43"/>
        <v>Thu</v>
      </c>
      <c r="D918">
        <v>17</v>
      </c>
      <c r="E918" s="7" t="b">
        <v>0</v>
      </c>
      <c r="F918">
        <v>4</v>
      </c>
      <c r="G918">
        <v>1</v>
      </c>
      <c r="H918" s="4" t="str">
        <f>_xlfn.IFS(Table1[[#This Row],[weathersit]]=1,"clear",Table1[[#This Row],[weathersit]]=2,"cloudy/mist",Table1[[#This Row],[weathersit]]=3,"light rain",Table1[[#This Row],[weathersit]]=4,"heavy rain")</f>
        <v>clear</v>
      </c>
      <c r="I918">
        <v>0.18</v>
      </c>
      <c r="J918" s="4" t="str">
        <f t="shared" si="44"/>
        <v>moderate</v>
      </c>
      <c r="K918">
        <v>0.18179999999999999</v>
      </c>
      <c r="L918">
        <v>0.26</v>
      </c>
      <c r="M918" t="str">
        <f t="shared" si="42"/>
        <v>low</v>
      </c>
      <c r="N918">
        <v>0.19400000000000001</v>
      </c>
      <c r="O918">
        <v>6</v>
      </c>
      <c r="P918">
        <v>159</v>
      </c>
      <c r="Q918">
        <v>165</v>
      </c>
    </row>
    <row r="919" spans="1:17" x14ac:dyDescent="0.3">
      <c r="A919">
        <v>918</v>
      </c>
      <c r="B919" s="6">
        <v>40584</v>
      </c>
      <c r="C919" s="8" t="str">
        <f t="shared" si="43"/>
        <v>Thu</v>
      </c>
      <c r="D919">
        <v>18</v>
      </c>
      <c r="E919" s="7" t="b">
        <v>0</v>
      </c>
      <c r="F919">
        <v>4</v>
      </c>
      <c r="G919">
        <v>1</v>
      </c>
      <c r="H919" s="4" t="str">
        <f>_xlfn.IFS(Table1[[#This Row],[weathersit]]=1,"clear",Table1[[#This Row],[weathersit]]=2,"cloudy/mist",Table1[[#This Row],[weathersit]]=3,"light rain",Table1[[#This Row],[weathersit]]=4,"heavy rain")</f>
        <v>clear</v>
      </c>
      <c r="I919">
        <v>0.16</v>
      </c>
      <c r="J919" s="4" t="str">
        <f t="shared" si="44"/>
        <v>cold</v>
      </c>
      <c r="K919">
        <v>0.18179999999999999</v>
      </c>
      <c r="L919">
        <v>0.28000000000000003</v>
      </c>
      <c r="M919" t="str">
        <f t="shared" si="42"/>
        <v>low</v>
      </c>
      <c r="N919">
        <v>0.1343</v>
      </c>
      <c r="O919">
        <v>3</v>
      </c>
      <c r="P919">
        <v>157</v>
      </c>
      <c r="Q919">
        <v>160</v>
      </c>
    </row>
    <row r="920" spans="1:17" x14ac:dyDescent="0.3">
      <c r="A920">
        <v>919</v>
      </c>
      <c r="B920" s="6">
        <v>40584</v>
      </c>
      <c r="C920" s="8" t="str">
        <f t="shared" si="43"/>
        <v>Thu</v>
      </c>
      <c r="D920">
        <v>19</v>
      </c>
      <c r="E920" s="7" t="b">
        <v>0</v>
      </c>
      <c r="F920">
        <v>4</v>
      </c>
      <c r="G920">
        <v>1</v>
      </c>
      <c r="H920" s="4" t="str">
        <f>_xlfn.IFS(Table1[[#This Row],[weathersit]]=1,"clear",Table1[[#This Row],[weathersit]]=2,"cloudy/mist",Table1[[#This Row],[weathersit]]=3,"light rain",Table1[[#This Row],[weathersit]]=4,"heavy rain")</f>
        <v>clear</v>
      </c>
      <c r="I920">
        <v>0.14000000000000001</v>
      </c>
      <c r="J920" s="4" t="str">
        <f t="shared" si="44"/>
        <v>cold</v>
      </c>
      <c r="K920">
        <v>0.16669999999999999</v>
      </c>
      <c r="L920">
        <v>0.28000000000000003</v>
      </c>
      <c r="M920" t="str">
        <f t="shared" si="42"/>
        <v>low</v>
      </c>
      <c r="N920">
        <v>0.1045</v>
      </c>
      <c r="O920">
        <v>2</v>
      </c>
      <c r="P920">
        <v>110</v>
      </c>
      <c r="Q920">
        <v>112</v>
      </c>
    </row>
    <row r="921" spans="1:17" x14ac:dyDescent="0.3">
      <c r="A921">
        <v>920</v>
      </c>
      <c r="B921" s="6">
        <v>40584</v>
      </c>
      <c r="C921" s="8" t="str">
        <f t="shared" si="43"/>
        <v>Thu</v>
      </c>
      <c r="D921">
        <v>20</v>
      </c>
      <c r="E921" s="7" t="b">
        <v>0</v>
      </c>
      <c r="F921">
        <v>4</v>
      </c>
      <c r="G921">
        <v>1</v>
      </c>
      <c r="H921" s="4" t="str">
        <f>_xlfn.IFS(Table1[[#This Row],[weathersit]]=1,"clear",Table1[[#This Row],[weathersit]]=2,"cloudy/mist",Table1[[#This Row],[weathersit]]=3,"light rain",Table1[[#This Row],[weathersit]]=4,"heavy rain")</f>
        <v>clear</v>
      </c>
      <c r="I921">
        <v>0.14000000000000001</v>
      </c>
      <c r="J921" s="4" t="str">
        <f t="shared" si="44"/>
        <v>cold</v>
      </c>
      <c r="K921">
        <v>0.18179999999999999</v>
      </c>
      <c r="L921">
        <v>0.31</v>
      </c>
      <c r="M921" t="str">
        <f t="shared" si="42"/>
        <v>low</v>
      </c>
      <c r="N921">
        <v>8.9599999999999999E-2</v>
      </c>
      <c r="O921">
        <v>4</v>
      </c>
      <c r="P921">
        <v>93</v>
      </c>
      <c r="Q921">
        <v>97</v>
      </c>
    </row>
    <row r="922" spans="1:17" x14ac:dyDescent="0.3">
      <c r="A922">
        <v>921</v>
      </c>
      <c r="B922" s="6">
        <v>40584</v>
      </c>
      <c r="C922" s="8" t="str">
        <f t="shared" si="43"/>
        <v>Thu</v>
      </c>
      <c r="D922">
        <v>21</v>
      </c>
      <c r="E922" s="7" t="b">
        <v>0</v>
      </c>
      <c r="F922">
        <v>4</v>
      </c>
      <c r="G922">
        <v>1</v>
      </c>
      <c r="H922" s="4" t="str">
        <f>_xlfn.IFS(Table1[[#This Row],[weathersit]]=1,"clear",Table1[[#This Row],[weathersit]]=2,"cloudy/mist",Table1[[#This Row],[weathersit]]=3,"light rain",Table1[[#This Row],[weathersit]]=4,"heavy rain")</f>
        <v>clear</v>
      </c>
      <c r="I922">
        <v>0.14000000000000001</v>
      </c>
      <c r="J922" s="4" t="str">
        <f t="shared" si="44"/>
        <v>cold</v>
      </c>
      <c r="K922">
        <v>0.21210000000000001</v>
      </c>
      <c r="L922">
        <v>0.39</v>
      </c>
      <c r="M922" t="str">
        <f t="shared" si="42"/>
        <v>low</v>
      </c>
      <c r="N922">
        <v>0</v>
      </c>
      <c r="O922">
        <v>2</v>
      </c>
      <c r="P922">
        <v>70</v>
      </c>
      <c r="Q922">
        <v>72</v>
      </c>
    </row>
    <row r="923" spans="1:17" x14ac:dyDescent="0.3">
      <c r="A923">
        <v>922</v>
      </c>
      <c r="B923" s="6">
        <v>40584</v>
      </c>
      <c r="C923" s="8" t="str">
        <f t="shared" si="43"/>
        <v>Thu</v>
      </c>
      <c r="D923">
        <v>22</v>
      </c>
      <c r="E923" s="7" t="b">
        <v>0</v>
      </c>
      <c r="F923">
        <v>4</v>
      </c>
      <c r="G923">
        <v>1</v>
      </c>
      <c r="H923" s="4" t="str">
        <f>_xlfn.IFS(Table1[[#This Row],[weathersit]]=1,"clear",Table1[[#This Row],[weathersit]]=2,"cloudy/mist",Table1[[#This Row],[weathersit]]=3,"light rain",Table1[[#This Row],[weathersit]]=4,"heavy rain")</f>
        <v>clear</v>
      </c>
      <c r="I923">
        <v>0.12</v>
      </c>
      <c r="J923" s="4" t="str">
        <f t="shared" si="44"/>
        <v>cold</v>
      </c>
      <c r="K923">
        <v>0.19700000000000001</v>
      </c>
      <c r="L923">
        <v>0.39</v>
      </c>
      <c r="M923" t="str">
        <f t="shared" si="42"/>
        <v>low</v>
      </c>
      <c r="N923">
        <v>0</v>
      </c>
      <c r="O923">
        <v>4</v>
      </c>
      <c r="P923">
        <v>47</v>
      </c>
      <c r="Q923">
        <v>51</v>
      </c>
    </row>
    <row r="924" spans="1:17" x14ac:dyDescent="0.3">
      <c r="A924">
        <v>923</v>
      </c>
      <c r="B924" s="6">
        <v>40584</v>
      </c>
      <c r="C924" s="8" t="str">
        <f t="shared" si="43"/>
        <v>Thu</v>
      </c>
      <c r="D924">
        <v>23</v>
      </c>
      <c r="E924" s="7" t="b">
        <v>0</v>
      </c>
      <c r="F924">
        <v>4</v>
      </c>
      <c r="G924">
        <v>1</v>
      </c>
      <c r="H924" s="4" t="str">
        <f>_xlfn.IFS(Table1[[#This Row],[weathersit]]=1,"clear",Table1[[#This Row],[weathersit]]=2,"cloudy/mist",Table1[[#This Row],[weathersit]]=3,"light rain",Table1[[#This Row],[weathersit]]=4,"heavy rain")</f>
        <v>clear</v>
      </c>
      <c r="I924">
        <v>0.12</v>
      </c>
      <c r="J924" s="4" t="str">
        <f t="shared" si="44"/>
        <v>cold</v>
      </c>
      <c r="K924">
        <v>0.1515</v>
      </c>
      <c r="L924">
        <v>0.42</v>
      </c>
      <c r="M924" t="str">
        <f t="shared" si="42"/>
        <v>low</v>
      </c>
      <c r="N924">
        <v>0.1045</v>
      </c>
      <c r="O924">
        <v>1</v>
      </c>
      <c r="P924">
        <v>33</v>
      </c>
      <c r="Q924">
        <v>34</v>
      </c>
    </row>
    <row r="925" spans="1:17" x14ac:dyDescent="0.3">
      <c r="A925">
        <v>924</v>
      </c>
      <c r="B925" s="6">
        <v>40585</v>
      </c>
      <c r="C925" s="8" t="str">
        <f t="shared" si="43"/>
        <v>Fri</v>
      </c>
      <c r="D925">
        <v>0</v>
      </c>
      <c r="E925" s="7" t="b">
        <v>0</v>
      </c>
      <c r="F925">
        <v>5</v>
      </c>
      <c r="G925">
        <v>1</v>
      </c>
      <c r="H925" s="4" t="str">
        <f>_xlfn.IFS(Table1[[#This Row],[weathersit]]=1,"clear",Table1[[#This Row],[weathersit]]=2,"cloudy/mist",Table1[[#This Row],[weathersit]]=3,"light rain",Table1[[#This Row],[weathersit]]=4,"heavy rain")</f>
        <v>clear</v>
      </c>
      <c r="I925">
        <v>0.1</v>
      </c>
      <c r="J925" s="4" t="str">
        <f t="shared" si="44"/>
        <v>cold</v>
      </c>
      <c r="K925">
        <v>0.13639999999999999</v>
      </c>
      <c r="L925">
        <v>0.49</v>
      </c>
      <c r="M925" t="str">
        <f t="shared" si="42"/>
        <v>moderate</v>
      </c>
      <c r="N925">
        <v>0.1045</v>
      </c>
      <c r="O925">
        <v>2</v>
      </c>
      <c r="P925">
        <v>12</v>
      </c>
      <c r="Q925">
        <v>14</v>
      </c>
    </row>
    <row r="926" spans="1:17" x14ac:dyDescent="0.3">
      <c r="A926">
        <v>925</v>
      </c>
      <c r="B926" s="6">
        <v>40585</v>
      </c>
      <c r="C926" s="8" t="str">
        <f t="shared" si="43"/>
        <v>Fri</v>
      </c>
      <c r="D926">
        <v>1</v>
      </c>
      <c r="E926" s="7" t="b">
        <v>0</v>
      </c>
      <c r="F926">
        <v>5</v>
      </c>
      <c r="G926">
        <v>1</v>
      </c>
      <c r="H926" s="4" t="str">
        <f>_xlfn.IFS(Table1[[#This Row],[weathersit]]=1,"clear",Table1[[#This Row],[weathersit]]=2,"cloudy/mist",Table1[[#This Row],[weathersit]]=3,"light rain",Table1[[#This Row],[weathersit]]=4,"heavy rain")</f>
        <v>clear</v>
      </c>
      <c r="I926">
        <v>0.1</v>
      </c>
      <c r="J926" s="4" t="str">
        <f t="shared" si="44"/>
        <v>cold</v>
      </c>
      <c r="K926">
        <v>0.13639999999999999</v>
      </c>
      <c r="L926">
        <v>0.54</v>
      </c>
      <c r="M926" t="str">
        <f t="shared" si="42"/>
        <v>moderate</v>
      </c>
      <c r="N926">
        <v>8.9599999999999999E-2</v>
      </c>
      <c r="O926">
        <v>1</v>
      </c>
      <c r="P926">
        <v>6</v>
      </c>
      <c r="Q926">
        <v>7</v>
      </c>
    </row>
    <row r="927" spans="1:17" x14ac:dyDescent="0.3">
      <c r="A927">
        <v>926</v>
      </c>
      <c r="B927" s="6">
        <v>40585</v>
      </c>
      <c r="C927" s="8" t="str">
        <f t="shared" si="43"/>
        <v>Fri</v>
      </c>
      <c r="D927">
        <v>2</v>
      </c>
      <c r="E927" s="7" t="b">
        <v>0</v>
      </c>
      <c r="F927">
        <v>5</v>
      </c>
      <c r="G927">
        <v>1</v>
      </c>
      <c r="H927" s="4" t="str">
        <f>_xlfn.IFS(Table1[[#This Row],[weathersit]]=1,"clear",Table1[[#This Row],[weathersit]]=2,"cloudy/mist",Table1[[#This Row],[weathersit]]=3,"light rain",Table1[[#This Row],[weathersit]]=4,"heavy rain")</f>
        <v>clear</v>
      </c>
      <c r="I927">
        <v>0.1</v>
      </c>
      <c r="J927" s="4" t="str">
        <f t="shared" si="44"/>
        <v>cold</v>
      </c>
      <c r="K927">
        <v>0.13639999999999999</v>
      </c>
      <c r="L927">
        <v>0.54</v>
      </c>
      <c r="M927" t="str">
        <f t="shared" si="42"/>
        <v>moderate</v>
      </c>
      <c r="N927">
        <v>8.9599999999999999E-2</v>
      </c>
      <c r="O927">
        <v>0</v>
      </c>
      <c r="P927">
        <v>3</v>
      </c>
      <c r="Q927">
        <v>3</v>
      </c>
    </row>
    <row r="928" spans="1:17" x14ac:dyDescent="0.3">
      <c r="A928">
        <v>927</v>
      </c>
      <c r="B928" s="6">
        <v>40585</v>
      </c>
      <c r="C928" s="8" t="str">
        <f t="shared" si="43"/>
        <v>Fri</v>
      </c>
      <c r="D928">
        <v>5</v>
      </c>
      <c r="E928" s="7" t="b">
        <v>0</v>
      </c>
      <c r="F928">
        <v>5</v>
      </c>
      <c r="G928">
        <v>1</v>
      </c>
      <c r="H928" s="4" t="str">
        <f>_xlfn.IFS(Table1[[#This Row],[weathersit]]=1,"clear",Table1[[#This Row],[weathersit]]=2,"cloudy/mist",Table1[[#This Row],[weathersit]]=3,"light rain",Table1[[#This Row],[weathersit]]=4,"heavy rain")</f>
        <v>clear</v>
      </c>
      <c r="I928">
        <v>0.08</v>
      </c>
      <c r="J928" s="4" t="str">
        <f t="shared" si="44"/>
        <v>cold</v>
      </c>
      <c r="K928">
        <v>0.1212</v>
      </c>
      <c r="L928">
        <v>0.63</v>
      </c>
      <c r="M928" t="str">
        <f t="shared" si="42"/>
        <v>moderate</v>
      </c>
      <c r="N928">
        <v>8.9599999999999999E-2</v>
      </c>
      <c r="O928">
        <v>0</v>
      </c>
      <c r="P928">
        <v>4</v>
      </c>
      <c r="Q928">
        <v>4</v>
      </c>
    </row>
    <row r="929" spans="1:17" x14ac:dyDescent="0.3">
      <c r="A929">
        <v>928</v>
      </c>
      <c r="B929" s="6">
        <v>40585</v>
      </c>
      <c r="C929" s="8" t="str">
        <f t="shared" si="43"/>
        <v>Fri</v>
      </c>
      <c r="D929">
        <v>6</v>
      </c>
      <c r="E929" s="7" t="b">
        <v>0</v>
      </c>
      <c r="F929">
        <v>5</v>
      </c>
      <c r="G929">
        <v>1</v>
      </c>
      <c r="H929" s="4" t="str">
        <f>_xlfn.IFS(Table1[[#This Row],[weathersit]]=1,"clear",Table1[[#This Row],[weathersit]]=2,"cloudy/mist",Table1[[#This Row],[weathersit]]=3,"light rain",Table1[[#This Row],[weathersit]]=4,"heavy rain")</f>
        <v>clear</v>
      </c>
      <c r="I929">
        <v>0.1</v>
      </c>
      <c r="J929" s="4" t="str">
        <f t="shared" si="44"/>
        <v>cold</v>
      </c>
      <c r="K929">
        <v>0.18179999999999999</v>
      </c>
      <c r="L929">
        <v>0.68</v>
      </c>
      <c r="M929" t="str">
        <f t="shared" si="42"/>
        <v>moderate</v>
      </c>
      <c r="N929">
        <v>0</v>
      </c>
      <c r="O929">
        <v>1</v>
      </c>
      <c r="P929">
        <v>23</v>
      </c>
      <c r="Q929">
        <v>24</v>
      </c>
    </row>
    <row r="930" spans="1:17" x14ac:dyDescent="0.3">
      <c r="A930">
        <v>929</v>
      </c>
      <c r="B930" s="6">
        <v>40585</v>
      </c>
      <c r="C930" s="8" t="str">
        <f t="shared" si="43"/>
        <v>Fri</v>
      </c>
      <c r="D930">
        <v>7</v>
      </c>
      <c r="E930" s="7" t="b">
        <v>0</v>
      </c>
      <c r="F930">
        <v>5</v>
      </c>
      <c r="G930">
        <v>1</v>
      </c>
      <c r="H930" s="4" t="str">
        <f>_xlfn.IFS(Table1[[#This Row],[weathersit]]=1,"clear",Table1[[#This Row],[weathersit]]=2,"cloudy/mist",Table1[[#This Row],[weathersit]]=3,"light rain",Table1[[#This Row],[weathersit]]=4,"heavy rain")</f>
        <v>clear</v>
      </c>
      <c r="I930">
        <v>0.08</v>
      </c>
      <c r="J930" s="4" t="str">
        <f t="shared" si="44"/>
        <v>cold</v>
      </c>
      <c r="K930">
        <v>0.16669999999999999</v>
      </c>
      <c r="L930">
        <v>0.73</v>
      </c>
      <c r="M930" t="str">
        <f t="shared" si="42"/>
        <v>high</v>
      </c>
      <c r="N930">
        <v>0</v>
      </c>
      <c r="O930">
        <v>1</v>
      </c>
      <c r="P930">
        <v>73</v>
      </c>
      <c r="Q930">
        <v>74</v>
      </c>
    </row>
    <row r="931" spans="1:17" x14ac:dyDescent="0.3">
      <c r="A931">
        <v>930</v>
      </c>
      <c r="B931" s="6">
        <v>40585</v>
      </c>
      <c r="C931" s="8" t="str">
        <f t="shared" si="43"/>
        <v>Fri</v>
      </c>
      <c r="D931">
        <v>8</v>
      </c>
      <c r="E931" s="7" t="b">
        <v>0</v>
      </c>
      <c r="F931">
        <v>5</v>
      </c>
      <c r="G931">
        <v>1</v>
      </c>
      <c r="H931" s="4" t="str">
        <f>_xlfn.IFS(Table1[[#This Row],[weathersit]]=1,"clear",Table1[[#This Row],[weathersit]]=2,"cloudy/mist",Table1[[#This Row],[weathersit]]=3,"light rain",Table1[[#This Row],[weathersit]]=4,"heavy rain")</f>
        <v>clear</v>
      </c>
      <c r="I931">
        <v>0.1</v>
      </c>
      <c r="J931" s="4" t="str">
        <f t="shared" si="44"/>
        <v>cold</v>
      </c>
      <c r="K931">
        <v>0.1212</v>
      </c>
      <c r="L931">
        <v>0.74</v>
      </c>
      <c r="M931" t="str">
        <f t="shared" si="42"/>
        <v>high</v>
      </c>
      <c r="N931">
        <v>0.16420000000000001</v>
      </c>
      <c r="O931">
        <v>4</v>
      </c>
      <c r="P931">
        <v>212</v>
      </c>
      <c r="Q931">
        <v>216</v>
      </c>
    </row>
    <row r="932" spans="1:17" x14ac:dyDescent="0.3">
      <c r="A932">
        <v>931</v>
      </c>
      <c r="B932" s="6">
        <v>40585</v>
      </c>
      <c r="C932" s="8" t="str">
        <f t="shared" si="43"/>
        <v>Fri</v>
      </c>
      <c r="D932">
        <v>9</v>
      </c>
      <c r="E932" s="7" t="b">
        <v>0</v>
      </c>
      <c r="F932">
        <v>5</v>
      </c>
      <c r="G932">
        <v>1</v>
      </c>
      <c r="H932" s="4" t="str">
        <f>_xlfn.IFS(Table1[[#This Row],[weathersit]]=1,"clear",Table1[[#This Row],[weathersit]]=2,"cloudy/mist",Table1[[#This Row],[weathersit]]=3,"light rain",Table1[[#This Row],[weathersit]]=4,"heavy rain")</f>
        <v>clear</v>
      </c>
      <c r="I932">
        <v>0.12</v>
      </c>
      <c r="J932" s="4" t="str">
        <f t="shared" si="44"/>
        <v>cold</v>
      </c>
      <c r="K932">
        <v>0.1212</v>
      </c>
      <c r="L932">
        <v>0.74</v>
      </c>
      <c r="M932" t="str">
        <f t="shared" si="42"/>
        <v>high</v>
      </c>
      <c r="N932">
        <v>0.22389999999999999</v>
      </c>
      <c r="O932">
        <v>8</v>
      </c>
      <c r="P932">
        <v>132</v>
      </c>
      <c r="Q932">
        <v>140</v>
      </c>
    </row>
    <row r="933" spans="1:17" x14ac:dyDescent="0.3">
      <c r="A933">
        <v>932</v>
      </c>
      <c r="B933" s="6">
        <v>40585</v>
      </c>
      <c r="C933" s="8" t="str">
        <f t="shared" si="43"/>
        <v>Fri</v>
      </c>
      <c r="D933">
        <v>10</v>
      </c>
      <c r="E933" s="7" t="b">
        <v>0</v>
      </c>
      <c r="F933">
        <v>5</v>
      </c>
      <c r="G933">
        <v>1</v>
      </c>
      <c r="H933" s="4" t="str">
        <f>_xlfn.IFS(Table1[[#This Row],[weathersit]]=1,"clear",Table1[[#This Row],[weathersit]]=2,"cloudy/mist",Table1[[#This Row],[weathersit]]=3,"light rain",Table1[[#This Row],[weathersit]]=4,"heavy rain")</f>
        <v>clear</v>
      </c>
      <c r="I933">
        <v>0.14000000000000001</v>
      </c>
      <c r="J933" s="4" t="str">
        <f t="shared" si="44"/>
        <v>cold</v>
      </c>
      <c r="K933">
        <v>0.13639999999999999</v>
      </c>
      <c r="L933">
        <v>0.69</v>
      </c>
      <c r="M933" t="str">
        <f t="shared" si="42"/>
        <v>moderate</v>
      </c>
      <c r="N933">
        <v>0.19400000000000001</v>
      </c>
      <c r="O933">
        <v>5</v>
      </c>
      <c r="P933">
        <v>39</v>
      </c>
      <c r="Q933">
        <v>44</v>
      </c>
    </row>
    <row r="934" spans="1:17" x14ac:dyDescent="0.3">
      <c r="A934">
        <v>933</v>
      </c>
      <c r="B934" s="6">
        <v>40585</v>
      </c>
      <c r="C934" s="8" t="str">
        <f t="shared" si="43"/>
        <v>Fri</v>
      </c>
      <c r="D934">
        <v>11</v>
      </c>
      <c r="E934" s="7" t="b">
        <v>0</v>
      </c>
      <c r="F934">
        <v>5</v>
      </c>
      <c r="G934">
        <v>1</v>
      </c>
      <c r="H934" s="4" t="str">
        <f>_xlfn.IFS(Table1[[#This Row],[weathersit]]=1,"clear",Table1[[#This Row],[weathersit]]=2,"cloudy/mist",Table1[[#This Row],[weathersit]]=3,"light rain",Table1[[#This Row],[weathersit]]=4,"heavy rain")</f>
        <v>clear</v>
      </c>
      <c r="I934">
        <v>0.22</v>
      </c>
      <c r="J934" s="4" t="str">
        <f t="shared" si="44"/>
        <v>moderate</v>
      </c>
      <c r="K934">
        <v>0.2273</v>
      </c>
      <c r="L934">
        <v>0.47</v>
      </c>
      <c r="M934" t="str">
        <f t="shared" si="42"/>
        <v>moderate</v>
      </c>
      <c r="N934">
        <v>0.1343</v>
      </c>
      <c r="O934">
        <v>12</v>
      </c>
      <c r="P934">
        <v>52</v>
      </c>
      <c r="Q934">
        <v>64</v>
      </c>
    </row>
    <row r="935" spans="1:17" x14ac:dyDescent="0.3">
      <c r="A935">
        <v>934</v>
      </c>
      <c r="B935" s="6">
        <v>40585</v>
      </c>
      <c r="C935" s="8" t="str">
        <f t="shared" si="43"/>
        <v>Fri</v>
      </c>
      <c r="D935">
        <v>12</v>
      </c>
      <c r="E935" s="7" t="b">
        <v>0</v>
      </c>
      <c r="F935">
        <v>5</v>
      </c>
      <c r="G935">
        <v>1</v>
      </c>
      <c r="H935" s="4" t="str">
        <f>_xlfn.IFS(Table1[[#This Row],[weathersit]]=1,"clear",Table1[[#This Row],[weathersit]]=2,"cloudy/mist",Table1[[#This Row],[weathersit]]=3,"light rain",Table1[[#This Row],[weathersit]]=4,"heavy rain")</f>
        <v>clear</v>
      </c>
      <c r="I935">
        <v>0.22</v>
      </c>
      <c r="J935" s="4" t="str">
        <f t="shared" si="44"/>
        <v>moderate</v>
      </c>
      <c r="K935">
        <v>0.2273</v>
      </c>
      <c r="L935">
        <v>0.47</v>
      </c>
      <c r="M935" t="str">
        <f t="shared" si="42"/>
        <v>moderate</v>
      </c>
      <c r="N935">
        <v>0.1343</v>
      </c>
      <c r="O935">
        <v>7</v>
      </c>
      <c r="P935">
        <v>64</v>
      </c>
      <c r="Q935">
        <v>71</v>
      </c>
    </row>
    <row r="936" spans="1:17" x14ac:dyDescent="0.3">
      <c r="A936">
        <v>935</v>
      </c>
      <c r="B936" s="6">
        <v>40585</v>
      </c>
      <c r="C936" s="8" t="str">
        <f t="shared" si="43"/>
        <v>Fri</v>
      </c>
      <c r="D936">
        <v>13</v>
      </c>
      <c r="E936" s="7" t="b">
        <v>0</v>
      </c>
      <c r="F936">
        <v>5</v>
      </c>
      <c r="G936">
        <v>1</v>
      </c>
      <c r="H936" s="4" t="str">
        <f>_xlfn.IFS(Table1[[#This Row],[weathersit]]=1,"clear",Table1[[#This Row],[weathersit]]=2,"cloudy/mist",Table1[[#This Row],[weathersit]]=3,"light rain",Table1[[#This Row],[weathersit]]=4,"heavy rain")</f>
        <v>clear</v>
      </c>
      <c r="I936">
        <v>0.24</v>
      </c>
      <c r="J936" s="4" t="str">
        <f t="shared" si="44"/>
        <v>hot</v>
      </c>
      <c r="K936">
        <v>0.2273</v>
      </c>
      <c r="L936">
        <v>0.35</v>
      </c>
      <c r="M936" t="str">
        <f t="shared" si="42"/>
        <v>low</v>
      </c>
      <c r="N936">
        <v>0.19400000000000001</v>
      </c>
      <c r="O936">
        <v>21</v>
      </c>
      <c r="P936">
        <v>89</v>
      </c>
      <c r="Q936">
        <v>110</v>
      </c>
    </row>
    <row r="937" spans="1:17" x14ac:dyDescent="0.3">
      <c r="A937">
        <v>936</v>
      </c>
      <c r="B937" s="6">
        <v>40585</v>
      </c>
      <c r="C937" s="8" t="str">
        <f t="shared" si="43"/>
        <v>Fri</v>
      </c>
      <c r="D937">
        <v>14</v>
      </c>
      <c r="E937" s="7" t="b">
        <v>0</v>
      </c>
      <c r="F937">
        <v>5</v>
      </c>
      <c r="G937">
        <v>1</v>
      </c>
      <c r="H937" s="4" t="str">
        <f>_xlfn.IFS(Table1[[#This Row],[weathersit]]=1,"clear",Table1[[#This Row],[weathersit]]=2,"cloudy/mist",Table1[[#This Row],[weathersit]]=3,"light rain",Table1[[#This Row],[weathersit]]=4,"heavy rain")</f>
        <v>clear</v>
      </c>
      <c r="I937">
        <v>0.3</v>
      </c>
      <c r="J937" s="4" t="str">
        <f t="shared" si="44"/>
        <v>hot</v>
      </c>
      <c r="K937">
        <v>0.28789999999999999</v>
      </c>
      <c r="L937">
        <v>0.26</v>
      </c>
      <c r="M937" t="str">
        <f t="shared" si="42"/>
        <v>low</v>
      </c>
      <c r="N937">
        <v>0.25369999999999998</v>
      </c>
      <c r="O937">
        <v>17</v>
      </c>
      <c r="P937">
        <v>67</v>
      </c>
      <c r="Q937">
        <v>84</v>
      </c>
    </row>
    <row r="938" spans="1:17" x14ac:dyDescent="0.3">
      <c r="A938">
        <v>937</v>
      </c>
      <c r="B938" s="6">
        <v>40585</v>
      </c>
      <c r="C938" s="8" t="str">
        <f t="shared" si="43"/>
        <v>Fri</v>
      </c>
      <c r="D938">
        <v>15</v>
      </c>
      <c r="E938" s="7" t="b">
        <v>0</v>
      </c>
      <c r="F938">
        <v>5</v>
      </c>
      <c r="G938">
        <v>1</v>
      </c>
      <c r="H938" s="4" t="str">
        <f>_xlfn.IFS(Table1[[#This Row],[weathersit]]=1,"clear",Table1[[#This Row],[weathersit]]=2,"cloudy/mist",Table1[[#This Row],[weathersit]]=3,"light rain",Table1[[#This Row],[weathersit]]=4,"heavy rain")</f>
        <v>clear</v>
      </c>
      <c r="I938">
        <v>0.32</v>
      </c>
      <c r="J938" s="4" t="str">
        <f t="shared" si="44"/>
        <v>hot</v>
      </c>
      <c r="K938">
        <v>0.31819999999999998</v>
      </c>
      <c r="L938">
        <v>0.21</v>
      </c>
      <c r="M938" t="str">
        <f t="shared" si="42"/>
        <v>low</v>
      </c>
      <c r="N938">
        <v>0.16420000000000001</v>
      </c>
      <c r="O938">
        <v>12</v>
      </c>
      <c r="P938">
        <v>62</v>
      </c>
      <c r="Q938">
        <v>74</v>
      </c>
    </row>
    <row r="939" spans="1:17" x14ac:dyDescent="0.3">
      <c r="A939">
        <v>938</v>
      </c>
      <c r="B939" s="6">
        <v>40585</v>
      </c>
      <c r="C939" s="8" t="str">
        <f t="shared" si="43"/>
        <v>Fri</v>
      </c>
      <c r="D939">
        <v>16</v>
      </c>
      <c r="E939" s="7" t="b">
        <v>0</v>
      </c>
      <c r="F939">
        <v>5</v>
      </c>
      <c r="G939">
        <v>1</v>
      </c>
      <c r="H939" s="4" t="str">
        <f>_xlfn.IFS(Table1[[#This Row],[weathersit]]=1,"clear",Table1[[#This Row],[weathersit]]=2,"cloudy/mist",Table1[[#This Row],[weathersit]]=3,"light rain",Table1[[#This Row],[weathersit]]=4,"heavy rain")</f>
        <v>clear</v>
      </c>
      <c r="I939">
        <v>0.3</v>
      </c>
      <c r="J939" s="4" t="str">
        <f t="shared" si="44"/>
        <v>hot</v>
      </c>
      <c r="K939">
        <v>0.28789999999999999</v>
      </c>
      <c r="L939">
        <v>0.28000000000000003</v>
      </c>
      <c r="M939" t="str">
        <f t="shared" si="42"/>
        <v>low</v>
      </c>
      <c r="N939">
        <v>0.19400000000000001</v>
      </c>
      <c r="O939">
        <v>14</v>
      </c>
      <c r="P939">
        <v>111</v>
      </c>
      <c r="Q939">
        <v>125</v>
      </c>
    </row>
    <row r="940" spans="1:17" x14ac:dyDescent="0.3">
      <c r="A940">
        <v>939</v>
      </c>
      <c r="B940" s="6">
        <v>40585</v>
      </c>
      <c r="C940" s="8" t="str">
        <f t="shared" si="43"/>
        <v>Fri</v>
      </c>
      <c r="D940">
        <v>17</v>
      </c>
      <c r="E940" s="7" t="b">
        <v>0</v>
      </c>
      <c r="F940">
        <v>5</v>
      </c>
      <c r="G940">
        <v>1</v>
      </c>
      <c r="H940" s="4" t="str">
        <f>_xlfn.IFS(Table1[[#This Row],[weathersit]]=1,"clear",Table1[[#This Row],[weathersit]]=2,"cloudy/mist",Table1[[#This Row],[weathersit]]=3,"light rain",Table1[[#This Row],[weathersit]]=4,"heavy rain")</f>
        <v>clear</v>
      </c>
      <c r="I940">
        <v>0.3</v>
      </c>
      <c r="J940" s="4" t="str">
        <f t="shared" si="44"/>
        <v>hot</v>
      </c>
      <c r="K940">
        <v>0.33329999999999999</v>
      </c>
      <c r="L940">
        <v>0.24</v>
      </c>
      <c r="M940" t="str">
        <f t="shared" si="42"/>
        <v>low</v>
      </c>
      <c r="N940">
        <v>0</v>
      </c>
      <c r="O940">
        <v>18</v>
      </c>
      <c r="P940">
        <v>193</v>
      </c>
      <c r="Q940">
        <v>211</v>
      </c>
    </row>
    <row r="941" spans="1:17" x14ac:dyDescent="0.3">
      <c r="A941">
        <v>940</v>
      </c>
      <c r="B941" s="6">
        <v>40585</v>
      </c>
      <c r="C941" s="8" t="str">
        <f t="shared" si="43"/>
        <v>Fri</v>
      </c>
      <c r="D941">
        <v>18</v>
      </c>
      <c r="E941" s="7" t="b">
        <v>0</v>
      </c>
      <c r="F941">
        <v>5</v>
      </c>
      <c r="G941">
        <v>1</v>
      </c>
      <c r="H941" s="4" t="str">
        <f>_xlfn.IFS(Table1[[#This Row],[weathersit]]=1,"clear",Table1[[#This Row],[weathersit]]=2,"cloudy/mist",Table1[[#This Row],[weathersit]]=3,"light rain",Table1[[#This Row],[weathersit]]=4,"heavy rain")</f>
        <v>clear</v>
      </c>
      <c r="I941">
        <v>0.28000000000000003</v>
      </c>
      <c r="J941" s="4" t="str">
        <f t="shared" si="44"/>
        <v>hot</v>
      </c>
      <c r="K941">
        <v>0.31819999999999998</v>
      </c>
      <c r="L941">
        <v>0.28000000000000003</v>
      </c>
      <c r="M941" t="str">
        <f t="shared" si="42"/>
        <v>low</v>
      </c>
      <c r="N941">
        <v>0</v>
      </c>
      <c r="O941">
        <v>9</v>
      </c>
      <c r="P941">
        <v>165</v>
      </c>
      <c r="Q941">
        <v>174</v>
      </c>
    </row>
    <row r="942" spans="1:17" x14ac:dyDescent="0.3">
      <c r="A942">
        <v>941</v>
      </c>
      <c r="B942" s="6">
        <v>40585</v>
      </c>
      <c r="C942" s="8" t="str">
        <f t="shared" si="43"/>
        <v>Fri</v>
      </c>
      <c r="D942">
        <v>19</v>
      </c>
      <c r="E942" s="7" t="b">
        <v>0</v>
      </c>
      <c r="F942">
        <v>5</v>
      </c>
      <c r="G942">
        <v>1</v>
      </c>
      <c r="H942" s="4" t="str">
        <f>_xlfn.IFS(Table1[[#This Row],[weathersit]]=1,"clear",Table1[[#This Row],[weathersit]]=2,"cloudy/mist",Table1[[#This Row],[weathersit]]=3,"light rain",Table1[[#This Row],[weathersit]]=4,"heavy rain")</f>
        <v>clear</v>
      </c>
      <c r="I942">
        <v>0.26</v>
      </c>
      <c r="J942" s="4" t="str">
        <f t="shared" si="44"/>
        <v>hot</v>
      </c>
      <c r="K942">
        <v>0.30299999999999999</v>
      </c>
      <c r="L942">
        <v>0.33</v>
      </c>
      <c r="M942" t="str">
        <f t="shared" si="42"/>
        <v>low</v>
      </c>
      <c r="N942">
        <v>0</v>
      </c>
      <c r="O942">
        <v>7</v>
      </c>
      <c r="P942">
        <v>94</v>
      </c>
      <c r="Q942">
        <v>101</v>
      </c>
    </row>
    <row r="943" spans="1:17" x14ac:dyDescent="0.3">
      <c r="A943">
        <v>942</v>
      </c>
      <c r="B943" s="6">
        <v>40585</v>
      </c>
      <c r="C943" s="8" t="str">
        <f t="shared" si="43"/>
        <v>Fri</v>
      </c>
      <c r="D943">
        <v>20</v>
      </c>
      <c r="E943" s="7" t="b">
        <v>0</v>
      </c>
      <c r="F943">
        <v>5</v>
      </c>
      <c r="G943">
        <v>1</v>
      </c>
      <c r="H943" s="4" t="str">
        <f>_xlfn.IFS(Table1[[#This Row],[weathersit]]=1,"clear",Table1[[#This Row],[weathersit]]=2,"cloudy/mist",Table1[[#This Row],[weathersit]]=3,"light rain",Table1[[#This Row],[weathersit]]=4,"heavy rain")</f>
        <v>clear</v>
      </c>
      <c r="I943">
        <v>0.22</v>
      </c>
      <c r="J943" s="4" t="str">
        <f t="shared" si="44"/>
        <v>moderate</v>
      </c>
      <c r="K943">
        <v>0.2273</v>
      </c>
      <c r="L943">
        <v>0.55000000000000004</v>
      </c>
      <c r="M943" t="str">
        <f t="shared" si="42"/>
        <v>moderate</v>
      </c>
      <c r="N943">
        <v>0.1343</v>
      </c>
      <c r="O943">
        <v>2</v>
      </c>
      <c r="P943">
        <v>61</v>
      </c>
      <c r="Q943">
        <v>63</v>
      </c>
    </row>
    <row r="944" spans="1:17" x14ac:dyDescent="0.3">
      <c r="A944">
        <v>943</v>
      </c>
      <c r="B944" s="6">
        <v>40585</v>
      </c>
      <c r="C944" s="8" t="str">
        <f t="shared" si="43"/>
        <v>Fri</v>
      </c>
      <c r="D944">
        <v>21</v>
      </c>
      <c r="E944" s="7" t="b">
        <v>0</v>
      </c>
      <c r="F944">
        <v>5</v>
      </c>
      <c r="G944">
        <v>1</v>
      </c>
      <c r="H944" s="4" t="str">
        <f>_xlfn.IFS(Table1[[#This Row],[weathersit]]=1,"clear",Table1[[#This Row],[weathersit]]=2,"cloudy/mist",Table1[[#This Row],[weathersit]]=3,"light rain",Table1[[#This Row],[weathersit]]=4,"heavy rain")</f>
        <v>clear</v>
      </c>
      <c r="I944">
        <v>0.2</v>
      </c>
      <c r="J944" s="4" t="str">
        <f t="shared" si="44"/>
        <v>moderate</v>
      </c>
      <c r="K944">
        <v>0.21210000000000001</v>
      </c>
      <c r="L944">
        <v>0.59</v>
      </c>
      <c r="M944" t="str">
        <f t="shared" si="42"/>
        <v>moderate</v>
      </c>
      <c r="N944">
        <v>0.1343</v>
      </c>
      <c r="O944">
        <v>1</v>
      </c>
      <c r="P944">
        <v>46</v>
      </c>
      <c r="Q944">
        <v>47</v>
      </c>
    </row>
    <row r="945" spans="1:17" x14ac:dyDescent="0.3">
      <c r="A945">
        <v>944</v>
      </c>
      <c r="B945" s="6">
        <v>40585</v>
      </c>
      <c r="C945" s="8" t="str">
        <f t="shared" si="43"/>
        <v>Fri</v>
      </c>
      <c r="D945">
        <v>22</v>
      </c>
      <c r="E945" s="7" t="b">
        <v>0</v>
      </c>
      <c r="F945">
        <v>5</v>
      </c>
      <c r="G945">
        <v>1</v>
      </c>
      <c r="H945" s="4" t="str">
        <f>_xlfn.IFS(Table1[[#This Row],[weathersit]]=1,"clear",Table1[[#This Row],[weathersit]]=2,"cloudy/mist",Table1[[#This Row],[weathersit]]=3,"light rain",Table1[[#This Row],[weathersit]]=4,"heavy rain")</f>
        <v>clear</v>
      </c>
      <c r="I945">
        <v>0.2</v>
      </c>
      <c r="J945" s="4" t="str">
        <f t="shared" si="44"/>
        <v>moderate</v>
      </c>
      <c r="K945">
        <v>0.2273</v>
      </c>
      <c r="L945">
        <v>0.64</v>
      </c>
      <c r="M945" t="str">
        <f t="shared" si="42"/>
        <v>moderate</v>
      </c>
      <c r="N945">
        <v>8.9599999999999999E-2</v>
      </c>
      <c r="O945">
        <v>2</v>
      </c>
      <c r="P945">
        <v>41</v>
      </c>
      <c r="Q945">
        <v>43</v>
      </c>
    </row>
    <row r="946" spans="1:17" x14ac:dyDescent="0.3">
      <c r="A946">
        <v>945</v>
      </c>
      <c r="B946" s="6">
        <v>40585</v>
      </c>
      <c r="C946" s="8" t="str">
        <f t="shared" si="43"/>
        <v>Fri</v>
      </c>
      <c r="D946">
        <v>23</v>
      </c>
      <c r="E946" s="7" t="b">
        <v>0</v>
      </c>
      <c r="F946">
        <v>5</v>
      </c>
      <c r="G946">
        <v>1</v>
      </c>
      <c r="H946" s="4" t="str">
        <f>_xlfn.IFS(Table1[[#This Row],[weathersit]]=1,"clear",Table1[[#This Row],[weathersit]]=2,"cloudy/mist",Table1[[#This Row],[weathersit]]=3,"light rain",Table1[[#This Row],[weathersit]]=4,"heavy rain")</f>
        <v>clear</v>
      </c>
      <c r="I946">
        <v>0.18</v>
      </c>
      <c r="J946" s="4" t="str">
        <f t="shared" si="44"/>
        <v>moderate</v>
      </c>
      <c r="K946">
        <v>0.2424</v>
      </c>
      <c r="L946">
        <v>0.69</v>
      </c>
      <c r="M946" t="str">
        <f t="shared" si="42"/>
        <v>moderate</v>
      </c>
      <c r="N946">
        <v>0</v>
      </c>
      <c r="O946">
        <v>5</v>
      </c>
      <c r="P946">
        <v>48</v>
      </c>
      <c r="Q946">
        <v>53</v>
      </c>
    </row>
    <row r="947" spans="1:17" x14ac:dyDescent="0.3">
      <c r="A947">
        <v>946</v>
      </c>
      <c r="B947" s="6">
        <v>40586</v>
      </c>
      <c r="C947" s="8" t="str">
        <f t="shared" si="43"/>
        <v>Sat</v>
      </c>
      <c r="D947">
        <v>0</v>
      </c>
      <c r="E947" s="7" t="b">
        <v>0</v>
      </c>
      <c r="F947">
        <v>6</v>
      </c>
      <c r="G947">
        <v>1</v>
      </c>
      <c r="H947" s="4" t="str">
        <f>_xlfn.IFS(Table1[[#This Row],[weathersit]]=1,"clear",Table1[[#This Row],[weathersit]]=2,"cloudy/mist",Table1[[#This Row],[weathersit]]=3,"light rain",Table1[[#This Row],[weathersit]]=4,"heavy rain")</f>
        <v>clear</v>
      </c>
      <c r="I947">
        <v>0.16</v>
      </c>
      <c r="J947" s="4" t="str">
        <f t="shared" si="44"/>
        <v>cold</v>
      </c>
      <c r="K947">
        <v>0.19700000000000001</v>
      </c>
      <c r="L947">
        <v>0.69</v>
      </c>
      <c r="M947" t="str">
        <f t="shared" si="42"/>
        <v>moderate</v>
      </c>
      <c r="N947">
        <v>8.9599999999999999E-2</v>
      </c>
      <c r="O947">
        <v>3</v>
      </c>
      <c r="P947">
        <v>27</v>
      </c>
      <c r="Q947">
        <v>30</v>
      </c>
    </row>
    <row r="948" spans="1:17" x14ac:dyDescent="0.3">
      <c r="A948">
        <v>947</v>
      </c>
      <c r="B948" s="6">
        <v>40586</v>
      </c>
      <c r="C948" s="8" t="str">
        <f t="shared" si="43"/>
        <v>Sat</v>
      </c>
      <c r="D948">
        <v>1</v>
      </c>
      <c r="E948" s="7" t="b">
        <v>0</v>
      </c>
      <c r="F948">
        <v>6</v>
      </c>
      <c r="G948">
        <v>1</v>
      </c>
      <c r="H948" s="4" t="str">
        <f>_xlfn.IFS(Table1[[#This Row],[weathersit]]=1,"clear",Table1[[#This Row],[weathersit]]=2,"cloudy/mist",Table1[[#This Row],[weathersit]]=3,"light rain",Table1[[#This Row],[weathersit]]=4,"heavy rain")</f>
        <v>clear</v>
      </c>
      <c r="I948">
        <v>0.14000000000000001</v>
      </c>
      <c r="J948" s="4" t="str">
        <f t="shared" si="44"/>
        <v>cold</v>
      </c>
      <c r="K948">
        <v>0.21210000000000001</v>
      </c>
      <c r="L948">
        <v>0.86</v>
      </c>
      <c r="M948" t="str">
        <f t="shared" si="42"/>
        <v>high</v>
      </c>
      <c r="N948">
        <v>0</v>
      </c>
      <c r="O948">
        <v>2</v>
      </c>
      <c r="P948">
        <v>22</v>
      </c>
      <c r="Q948">
        <v>24</v>
      </c>
    </row>
    <row r="949" spans="1:17" x14ac:dyDescent="0.3">
      <c r="A949">
        <v>948</v>
      </c>
      <c r="B949" s="6">
        <v>40586</v>
      </c>
      <c r="C949" s="8" t="str">
        <f t="shared" si="43"/>
        <v>Sat</v>
      </c>
      <c r="D949">
        <v>2</v>
      </c>
      <c r="E949" s="7" t="b">
        <v>0</v>
      </c>
      <c r="F949">
        <v>6</v>
      </c>
      <c r="G949">
        <v>1</v>
      </c>
      <c r="H949" s="4" t="str">
        <f>_xlfn.IFS(Table1[[#This Row],[weathersit]]=1,"clear",Table1[[#This Row],[weathersit]]=2,"cloudy/mist",Table1[[#This Row],[weathersit]]=3,"light rain",Table1[[#This Row],[weathersit]]=4,"heavy rain")</f>
        <v>clear</v>
      </c>
      <c r="I949">
        <v>0.14000000000000001</v>
      </c>
      <c r="J949" s="4" t="str">
        <f t="shared" si="44"/>
        <v>cold</v>
      </c>
      <c r="K949">
        <v>0.21210000000000001</v>
      </c>
      <c r="L949">
        <v>0.8</v>
      </c>
      <c r="M949" t="str">
        <f t="shared" si="42"/>
        <v>high</v>
      </c>
      <c r="N949">
        <v>0</v>
      </c>
      <c r="O949">
        <v>2</v>
      </c>
      <c r="P949">
        <v>13</v>
      </c>
      <c r="Q949">
        <v>15</v>
      </c>
    </row>
    <row r="950" spans="1:17" x14ac:dyDescent="0.3">
      <c r="A950">
        <v>949</v>
      </c>
      <c r="B950" s="6">
        <v>40586</v>
      </c>
      <c r="C950" s="8" t="str">
        <f t="shared" si="43"/>
        <v>Sat</v>
      </c>
      <c r="D950">
        <v>3</v>
      </c>
      <c r="E950" s="7" t="b">
        <v>0</v>
      </c>
      <c r="F950">
        <v>6</v>
      </c>
      <c r="G950">
        <v>1</v>
      </c>
      <c r="H950" s="4" t="str">
        <f>_xlfn.IFS(Table1[[#This Row],[weathersit]]=1,"clear",Table1[[#This Row],[weathersit]]=2,"cloudy/mist",Table1[[#This Row],[weathersit]]=3,"light rain",Table1[[#This Row],[weathersit]]=4,"heavy rain")</f>
        <v>clear</v>
      </c>
      <c r="I950">
        <v>0.12</v>
      </c>
      <c r="J950" s="4" t="str">
        <f t="shared" si="44"/>
        <v>cold</v>
      </c>
      <c r="K950">
        <v>0.19700000000000001</v>
      </c>
      <c r="L950">
        <v>0.8</v>
      </c>
      <c r="M950" t="str">
        <f t="shared" si="42"/>
        <v>high</v>
      </c>
      <c r="N950">
        <v>0</v>
      </c>
      <c r="O950">
        <v>3</v>
      </c>
      <c r="P950">
        <v>7</v>
      </c>
      <c r="Q950">
        <v>10</v>
      </c>
    </row>
    <row r="951" spans="1:17" x14ac:dyDescent="0.3">
      <c r="A951">
        <v>950</v>
      </c>
      <c r="B951" s="6">
        <v>40586</v>
      </c>
      <c r="C951" s="8" t="str">
        <f t="shared" si="43"/>
        <v>Sat</v>
      </c>
      <c r="D951">
        <v>4</v>
      </c>
      <c r="E951" s="7" t="b">
        <v>0</v>
      </c>
      <c r="F951">
        <v>6</v>
      </c>
      <c r="G951">
        <v>1</v>
      </c>
      <c r="H951" s="4" t="str">
        <f>_xlfn.IFS(Table1[[#This Row],[weathersit]]=1,"clear",Table1[[#This Row],[weathersit]]=2,"cloudy/mist",Table1[[#This Row],[weathersit]]=3,"light rain",Table1[[#This Row],[weathersit]]=4,"heavy rain")</f>
        <v>clear</v>
      </c>
      <c r="I951">
        <v>0.12</v>
      </c>
      <c r="J951" s="4" t="str">
        <f t="shared" si="44"/>
        <v>cold</v>
      </c>
      <c r="K951">
        <v>0.16669999999999999</v>
      </c>
      <c r="L951">
        <v>0.74</v>
      </c>
      <c r="M951" t="str">
        <f t="shared" si="42"/>
        <v>high</v>
      </c>
      <c r="N951">
        <v>8.9599999999999999E-2</v>
      </c>
      <c r="O951">
        <v>0</v>
      </c>
      <c r="P951">
        <v>4</v>
      </c>
      <c r="Q951">
        <v>4</v>
      </c>
    </row>
    <row r="952" spans="1:17" x14ac:dyDescent="0.3">
      <c r="A952">
        <v>951</v>
      </c>
      <c r="B952" s="6">
        <v>40586</v>
      </c>
      <c r="C952" s="8" t="str">
        <f t="shared" si="43"/>
        <v>Sat</v>
      </c>
      <c r="D952">
        <v>5</v>
      </c>
      <c r="E952" s="7" t="b">
        <v>0</v>
      </c>
      <c r="F952">
        <v>6</v>
      </c>
      <c r="G952">
        <v>1</v>
      </c>
      <c r="H952" s="4" t="str">
        <f>_xlfn.IFS(Table1[[#This Row],[weathersit]]=1,"clear",Table1[[#This Row],[weathersit]]=2,"cloudy/mist",Table1[[#This Row],[weathersit]]=3,"light rain",Table1[[#This Row],[weathersit]]=4,"heavy rain")</f>
        <v>clear</v>
      </c>
      <c r="I952">
        <v>0.12</v>
      </c>
      <c r="J952" s="4" t="str">
        <f t="shared" si="44"/>
        <v>cold</v>
      </c>
      <c r="K952">
        <v>0.16669999999999999</v>
      </c>
      <c r="L952">
        <v>0.74</v>
      </c>
      <c r="M952" t="str">
        <f t="shared" si="42"/>
        <v>high</v>
      </c>
      <c r="N952">
        <v>8.9599999999999999E-2</v>
      </c>
      <c r="O952">
        <v>0</v>
      </c>
      <c r="P952">
        <v>1</v>
      </c>
      <c r="Q952">
        <v>1</v>
      </c>
    </row>
    <row r="953" spans="1:17" x14ac:dyDescent="0.3">
      <c r="A953">
        <v>952</v>
      </c>
      <c r="B953" s="6">
        <v>40586</v>
      </c>
      <c r="C953" s="8" t="str">
        <f t="shared" si="43"/>
        <v>Sat</v>
      </c>
      <c r="D953">
        <v>6</v>
      </c>
      <c r="E953" s="7" t="b">
        <v>0</v>
      </c>
      <c r="F953">
        <v>6</v>
      </c>
      <c r="G953">
        <v>1</v>
      </c>
      <c r="H953" s="4" t="str">
        <f>_xlfn.IFS(Table1[[#This Row],[weathersit]]=1,"clear",Table1[[#This Row],[weathersit]]=2,"cloudy/mist",Table1[[#This Row],[weathersit]]=3,"light rain",Table1[[#This Row],[weathersit]]=4,"heavy rain")</f>
        <v>clear</v>
      </c>
      <c r="I953">
        <v>0.12</v>
      </c>
      <c r="J953" s="4" t="str">
        <f t="shared" si="44"/>
        <v>cold</v>
      </c>
      <c r="K953">
        <v>0.13639999999999999</v>
      </c>
      <c r="L953">
        <v>0.93</v>
      </c>
      <c r="M953" t="str">
        <f t="shared" si="42"/>
        <v>high</v>
      </c>
      <c r="N953">
        <v>0.19400000000000001</v>
      </c>
      <c r="O953">
        <v>1</v>
      </c>
      <c r="P953">
        <v>1</v>
      </c>
      <c r="Q953">
        <v>2</v>
      </c>
    </row>
    <row r="954" spans="1:17" x14ac:dyDescent="0.3">
      <c r="A954">
        <v>953</v>
      </c>
      <c r="B954" s="6">
        <v>40586</v>
      </c>
      <c r="C954" s="8" t="str">
        <f t="shared" si="43"/>
        <v>Sat</v>
      </c>
      <c r="D954">
        <v>7</v>
      </c>
      <c r="E954" s="7" t="b">
        <v>0</v>
      </c>
      <c r="F954">
        <v>6</v>
      </c>
      <c r="G954">
        <v>1</v>
      </c>
      <c r="H954" s="4" t="str">
        <f>_xlfn.IFS(Table1[[#This Row],[weathersit]]=1,"clear",Table1[[#This Row],[weathersit]]=2,"cloudy/mist",Table1[[#This Row],[weathersit]]=3,"light rain",Table1[[#This Row],[weathersit]]=4,"heavy rain")</f>
        <v>clear</v>
      </c>
      <c r="I954">
        <v>0.12</v>
      </c>
      <c r="J954" s="4" t="str">
        <f t="shared" si="44"/>
        <v>cold</v>
      </c>
      <c r="K954">
        <v>0.1515</v>
      </c>
      <c r="L954">
        <v>0.8</v>
      </c>
      <c r="M954" t="str">
        <f t="shared" si="42"/>
        <v>high</v>
      </c>
      <c r="N954">
        <v>0.1045</v>
      </c>
      <c r="O954">
        <v>2</v>
      </c>
      <c r="P954">
        <v>9</v>
      </c>
      <c r="Q954">
        <v>11</v>
      </c>
    </row>
    <row r="955" spans="1:17" x14ac:dyDescent="0.3">
      <c r="A955">
        <v>954</v>
      </c>
      <c r="B955" s="6">
        <v>40586</v>
      </c>
      <c r="C955" s="8" t="str">
        <f t="shared" si="43"/>
        <v>Sat</v>
      </c>
      <c r="D955">
        <v>8</v>
      </c>
      <c r="E955" s="7" t="b">
        <v>0</v>
      </c>
      <c r="F955">
        <v>6</v>
      </c>
      <c r="G955">
        <v>1</v>
      </c>
      <c r="H955" s="4" t="str">
        <f>_xlfn.IFS(Table1[[#This Row],[weathersit]]=1,"clear",Table1[[#This Row],[weathersit]]=2,"cloudy/mist",Table1[[#This Row],[weathersit]]=3,"light rain",Table1[[#This Row],[weathersit]]=4,"heavy rain")</f>
        <v>clear</v>
      </c>
      <c r="I955">
        <v>0.14000000000000001</v>
      </c>
      <c r="J955" s="4" t="str">
        <f t="shared" si="44"/>
        <v>cold</v>
      </c>
      <c r="K955">
        <v>0.1515</v>
      </c>
      <c r="L955">
        <v>0.86</v>
      </c>
      <c r="M955" t="str">
        <f t="shared" si="42"/>
        <v>high</v>
      </c>
      <c r="N955">
        <v>0.1343</v>
      </c>
      <c r="O955">
        <v>2</v>
      </c>
      <c r="P955">
        <v>28</v>
      </c>
      <c r="Q955">
        <v>30</v>
      </c>
    </row>
    <row r="956" spans="1:17" x14ac:dyDescent="0.3">
      <c r="A956">
        <v>955</v>
      </c>
      <c r="B956" s="6">
        <v>40586</v>
      </c>
      <c r="C956" s="8" t="str">
        <f t="shared" si="43"/>
        <v>Sat</v>
      </c>
      <c r="D956">
        <v>9</v>
      </c>
      <c r="E956" s="7" t="b">
        <v>0</v>
      </c>
      <c r="F956">
        <v>6</v>
      </c>
      <c r="G956">
        <v>1</v>
      </c>
      <c r="H956" s="4" t="str">
        <f>_xlfn.IFS(Table1[[#This Row],[weathersit]]=1,"clear",Table1[[#This Row],[weathersit]]=2,"cloudy/mist",Table1[[#This Row],[weathersit]]=3,"light rain",Table1[[#This Row],[weathersit]]=4,"heavy rain")</f>
        <v>clear</v>
      </c>
      <c r="I956">
        <v>0.16</v>
      </c>
      <c r="J956" s="4" t="str">
        <f t="shared" si="44"/>
        <v>cold</v>
      </c>
      <c r="K956">
        <v>0.18179999999999999</v>
      </c>
      <c r="L956">
        <v>0.64</v>
      </c>
      <c r="M956" t="str">
        <f t="shared" si="42"/>
        <v>moderate</v>
      </c>
      <c r="N956">
        <v>0.1343</v>
      </c>
      <c r="O956">
        <v>5</v>
      </c>
      <c r="P956">
        <v>38</v>
      </c>
      <c r="Q956">
        <v>43</v>
      </c>
    </row>
    <row r="957" spans="1:17" x14ac:dyDescent="0.3">
      <c r="A957">
        <v>956</v>
      </c>
      <c r="B957" s="6">
        <v>40586</v>
      </c>
      <c r="C957" s="8" t="str">
        <f t="shared" si="43"/>
        <v>Sat</v>
      </c>
      <c r="D957">
        <v>10</v>
      </c>
      <c r="E957" s="7" t="b">
        <v>0</v>
      </c>
      <c r="F957">
        <v>6</v>
      </c>
      <c r="G957">
        <v>1</v>
      </c>
      <c r="H957" s="4" t="str">
        <f>_xlfn.IFS(Table1[[#This Row],[weathersit]]=1,"clear",Table1[[#This Row],[weathersit]]=2,"cloudy/mist",Table1[[#This Row],[weathersit]]=3,"light rain",Table1[[#This Row],[weathersit]]=4,"heavy rain")</f>
        <v>clear</v>
      </c>
      <c r="I957">
        <v>0.22</v>
      </c>
      <c r="J957" s="4" t="str">
        <f t="shared" si="44"/>
        <v>moderate</v>
      </c>
      <c r="K957">
        <v>0.21210000000000001</v>
      </c>
      <c r="L957">
        <v>0.41</v>
      </c>
      <c r="M957" t="str">
        <f t="shared" si="42"/>
        <v>low</v>
      </c>
      <c r="N957">
        <v>0.25369999999999998</v>
      </c>
      <c r="O957">
        <v>13</v>
      </c>
      <c r="P957">
        <v>71</v>
      </c>
      <c r="Q957">
        <v>84</v>
      </c>
    </row>
    <row r="958" spans="1:17" x14ac:dyDescent="0.3">
      <c r="A958">
        <v>957</v>
      </c>
      <c r="B958" s="6">
        <v>40586</v>
      </c>
      <c r="C958" s="8" t="str">
        <f t="shared" si="43"/>
        <v>Sat</v>
      </c>
      <c r="D958">
        <v>11</v>
      </c>
      <c r="E958" s="7" t="b">
        <v>0</v>
      </c>
      <c r="F958">
        <v>6</v>
      </c>
      <c r="G958">
        <v>1</v>
      </c>
      <c r="H958" s="4" t="str">
        <f>_xlfn.IFS(Table1[[#This Row],[weathersit]]=1,"clear",Table1[[#This Row],[weathersit]]=2,"cloudy/mist",Table1[[#This Row],[weathersit]]=3,"light rain",Table1[[#This Row],[weathersit]]=4,"heavy rain")</f>
        <v>clear</v>
      </c>
      <c r="I958">
        <v>0.3</v>
      </c>
      <c r="J958" s="4" t="str">
        <f t="shared" si="44"/>
        <v>hot</v>
      </c>
      <c r="K958">
        <v>0.2727</v>
      </c>
      <c r="L958">
        <v>0.28000000000000003</v>
      </c>
      <c r="M958" t="str">
        <f t="shared" si="42"/>
        <v>low</v>
      </c>
      <c r="N958">
        <v>0.32840000000000003</v>
      </c>
      <c r="O958">
        <v>30</v>
      </c>
      <c r="P958">
        <v>84</v>
      </c>
      <c r="Q958">
        <v>114</v>
      </c>
    </row>
    <row r="959" spans="1:17" x14ac:dyDescent="0.3">
      <c r="A959">
        <v>958</v>
      </c>
      <c r="B959" s="6">
        <v>40586</v>
      </c>
      <c r="C959" s="8" t="str">
        <f t="shared" si="43"/>
        <v>Sat</v>
      </c>
      <c r="D959">
        <v>12</v>
      </c>
      <c r="E959" s="7" t="b">
        <v>0</v>
      </c>
      <c r="F959">
        <v>6</v>
      </c>
      <c r="G959">
        <v>1</v>
      </c>
      <c r="H959" s="4" t="str">
        <f>_xlfn.IFS(Table1[[#This Row],[weathersit]]=1,"clear",Table1[[#This Row],[weathersit]]=2,"cloudy/mist",Table1[[#This Row],[weathersit]]=3,"light rain",Table1[[#This Row],[weathersit]]=4,"heavy rain")</f>
        <v>clear</v>
      </c>
      <c r="I959">
        <v>0.3</v>
      </c>
      <c r="J959" s="4" t="str">
        <f t="shared" si="44"/>
        <v>hot</v>
      </c>
      <c r="K959">
        <v>0.2727</v>
      </c>
      <c r="L959">
        <v>0.39</v>
      </c>
      <c r="M959" t="str">
        <f t="shared" si="42"/>
        <v>low</v>
      </c>
      <c r="N959">
        <v>0.4627</v>
      </c>
      <c r="O959">
        <v>27</v>
      </c>
      <c r="P959">
        <v>93</v>
      </c>
      <c r="Q959">
        <v>120</v>
      </c>
    </row>
    <row r="960" spans="1:17" x14ac:dyDescent="0.3">
      <c r="A960">
        <v>959</v>
      </c>
      <c r="B960" s="6">
        <v>40586</v>
      </c>
      <c r="C960" s="8" t="str">
        <f t="shared" si="43"/>
        <v>Sat</v>
      </c>
      <c r="D960">
        <v>13</v>
      </c>
      <c r="E960" s="7" t="b">
        <v>0</v>
      </c>
      <c r="F960">
        <v>6</v>
      </c>
      <c r="G960">
        <v>1</v>
      </c>
      <c r="H960" s="4" t="str">
        <f>_xlfn.IFS(Table1[[#This Row],[weathersit]]=1,"clear",Table1[[#This Row],[weathersit]]=2,"cloudy/mist",Table1[[#This Row],[weathersit]]=3,"light rain",Table1[[#This Row],[weathersit]]=4,"heavy rain")</f>
        <v>clear</v>
      </c>
      <c r="I960">
        <v>0.3</v>
      </c>
      <c r="J960" s="4" t="str">
        <f t="shared" si="44"/>
        <v>hot</v>
      </c>
      <c r="K960">
        <v>0.2727</v>
      </c>
      <c r="L960">
        <v>0.39</v>
      </c>
      <c r="M960" t="str">
        <f t="shared" si="42"/>
        <v>low</v>
      </c>
      <c r="N960">
        <v>0.41789999999999999</v>
      </c>
      <c r="O960">
        <v>32</v>
      </c>
      <c r="P960">
        <v>103</v>
      </c>
      <c r="Q960">
        <v>135</v>
      </c>
    </row>
    <row r="961" spans="1:17" x14ac:dyDescent="0.3">
      <c r="A961">
        <v>960</v>
      </c>
      <c r="B961" s="6">
        <v>40586</v>
      </c>
      <c r="C961" s="8" t="str">
        <f t="shared" si="43"/>
        <v>Sat</v>
      </c>
      <c r="D961">
        <v>14</v>
      </c>
      <c r="E961" s="7" t="b">
        <v>0</v>
      </c>
      <c r="F961">
        <v>6</v>
      </c>
      <c r="G961">
        <v>1</v>
      </c>
      <c r="H961" s="4" t="str">
        <f>_xlfn.IFS(Table1[[#This Row],[weathersit]]=1,"clear",Table1[[#This Row],[weathersit]]=2,"cloudy/mist",Table1[[#This Row],[weathersit]]=3,"light rain",Table1[[#This Row],[weathersit]]=4,"heavy rain")</f>
        <v>clear</v>
      </c>
      <c r="I961">
        <v>0.34</v>
      </c>
      <c r="J961" s="4" t="str">
        <f t="shared" si="44"/>
        <v>hot</v>
      </c>
      <c r="K961">
        <v>0.31819999999999998</v>
      </c>
      <c r="L961">
        <v>0.31</v>
      </c>
      <c r="M961" t="str">
        <f t="shared" si="42"/>
        <v>low</v>
      </c>
      <c r="N961">
        <v>0.28360000000000002</v>
      </c>
      <c r="O961">
        <v>30</v>
      </c>
      <c r="P961">
        <v>90</v>
      </c>
      <c r="Q961">
        <v>120</v>
      </c>
    </row>
    <row r="962" spans="1:17" x14ac:dyDescent="0.3">
      <c r="A962">
        <v>961</v>
      </c>
      <c r="B962" s="6">
        <v>40586</v>
      </c>
      <c r="C962" s="8" t="str">
        <f t="shared" si="43"/>
        <v>Sat</v>
      </c>
      <c r="D962">
        <v>15</v>
      </c>
      <c r="E962" s="7" t="b">
        <v>0</v>
      </c>
      <c r="F962">
        <v>6</v>
      </c>
      <c r="G962">
        <v>1</v>
      </c>
      <c r="H962" s="4" t="str">
        <f>_xlfn.IFS(Table1[[#This Row],[weathersit]]=1,"clear",Table1[[#This Row],[weathersit]]=2,"cloudy/mist",Table1[[#This Row],[weathersit]]=3,"light rain",Table1[[#This Row],[weathersit]]=4,"heavy rain")</f>
        <v>clear</v>
      </c>
      <c r="I962">
        <v>0.34</v>
      </c>
      <c r="J962" s="4" t="str">
        <f t="shared" si="44"/>
        <v>hot</v>
      </c>
      <c r="K962">
        <v>0.30299999999999999</v>
      </c>
      <c r="L962">
        <v>0.28999999999999998</v>
      </c>
      <c r="M962" t="str">
        <f t="shared" ref="M962:M1001" si="45">_xlfn.IFS($L962&gt;=0.7,"high",$L962&lt;=0.44,"low",AND($L962&lt;0.7,$L962&gt;0.44),"moderate")</f>
        <v>low</v>
      </c>
      <c r="N962">
        <v>0.41789999999999999</v>
      </c>
      <c r="O962">
        <v>47</v>
      </c>
      <c r="P962">
        <v>127</v>
      </c>
      <c r="Q962">
        <v>174</v>
      </c>
    </row>
    <row r="963" spans="1:17" x14ac:dyDescent="0.3">
      <c r="A963">
        <v>962</v>
      </c>
      <c r="B963" s="6">
        <v>40586</v>
      </c>
      <c r="C963" s="8" t="str">
        <f t="shared" ref="C963:C1001" si="46">TEXT($B963,"ddd")</f>
        <v>Sat</v>
      </c>
      <c r="D963">
        <v>16</v>
      </c>
      <c r="E963" s="7" t="b">
        <v>0</v>
      </c>
      <c r="F963">
        <v>6</v>
      </c>
      <c r="G963">
        <v>1</v>
      </c>
      <c r="H963" s="4" t="str">
        <f>_xlfn.IFS(Table1[[#This Row],[weathersit]]=1,"clear",Table1[[#This Row],[weathersit]]=2,"cloudy/mist",Table1[[#This Row],[weathersit]]=3,"light rain",Table1[[#This Row],[weathersit]]=4,"heavy rain")</f>
        <v>clear</v>
      </c>
      <c r="I963">
        <v>0.34</v>
      </c>
      <c r="J963" s="4" t="str">
        <f t="shared" ref="J963:J1001" si="47">_xlfn.IFS($I963&gt;=0.24,"hot",$I963&lt;=0.16,"cold",AND($I963&lt;0.24,$I963&gt;0.16),"moderate")</f>
        <v>hot</v>
      </c>
      <c r="K963">
        <v>0.30299999999999999</v>
      </c>
      <c r="L963">
        <v>0.28999999999999998</v>
      </c>
      <c r="M963" t="str">
        <f t="shared" si="45"/>
        <v>low</v>
      </c>
      <c r="N963">
        <v>0.41789999999999999</v>
      </c>
      <c r="O963">
        <v>42</v>
      </c>
      <c r="P963">
        <v>103</v>
      </c>
      <c r="Q963">
        <v>145</v>
      </c>
    </row>
    <row r="964" spans="1:17" x14ac:dyDescent="0.3">
      <c r="A964">
        <v>963</v>
      </c>
      <c r="B964" s="6">
        <v>40586</v>
      </c>
      <c r="C964" s="8" t="str">
        <f t="shared" si="46"/>
        <v>Sat</v>
      </c>
      <c r="D964">
        <v>17</v>
      </c>
      <c r="E964" s="7" t="b">
        <v>0</v>
      </c>
      <c r="F964">
        <v>6</v>
      </c>
      <c r="G964">
        <v>1</v>
      </c>
      <c r="H964" s="4" t="str">
        <f>_xlfn.IFS(Table1[[#This Row],[weathersit]]=1,"clear",Table1[[#This Row],[weathersit]]=2,"cloudy/mist",Table1[[#This Row],[weathersit]]=3,"light rain",Table1[[#This Row],[weathersit]]=4,"heavy rain")</f>
        <v>clear</v>
      </c>
      <c r="I964">
        <v>0.32</v>
      </c>
      <c r="J964" s="4" t="str">
        <f t="shared" si="47"/>
        <v>hot</v>
      </c>
      <c r="K964">
        <v>0.28789999999999999</v>
      </c>
      <c r="L964">
        <v>0.31</v>
      </c>
      <c r="M964" t="str">
        <f t="shared" si="45"/>
        <v>low</v>
      </c>
      <c r="N964">
        <v>0.52239999999999998</v>
      </c>
      <c r="O964">
        <v>24</v>
      </c>
      <c r="P964">
        <v>113</v>
      </c>
      <c r="Q964">
        <v>137</v>
      </c>
    </row>
    <row r="965" spans="1:17" x14ac:dyDescent="0.3">
      <c r="A965">
        <v>964</v>
      </c>
      <c r="B965" s="6">
        <v>40586</v>
      </c>
      <c r="C965" s="8" t="str">
        <f t="shared" si="46"/>
        <v>Sat</v>
      </c>
      <c r="D965">
        <v>18</v>
      </c>
      <c r="E965" s="7" t="b">
        <v>0</v>
      </c>
      <c r="F965">
        <v>6</v>
      </c>
      <c r="G965">
        <v>1</v>
      </c>
      <c r="H965" s="4" t="str">
        <f>_xlfn.IFS(Table1[[#This Row],[weathersit]]=1,"clear",Table1[[#This Row],[weathersit]]=2,"cloudy/mist",Table1[[#This Row],[weathersit]]=3,"light rain",Table1[[#This Row],[weathersit]]=4,"heavy rain")</f>
        <v>clear</v>
      </c>
      <c r="I965">
        <v>0.28000000000000003</v>
      </c>
      <c r="J965" s="4" t="str">
        <f t="shared" si="47"/>
        <v>hot</v>
      </c>
      <c r="K965">
        <v>0.2576</v>
      </c>
      <c r="L965">
        <v>0.38</v>
      </c>
      <c r="M965" t="str">
        <f t="shared" si="45"/>
        <v>low</v>
      </c>
      <c r="N965">
        <v>0.32840000000000003</v>
      </c>
      <c r="O965">
        <v>4</v>
      </c>
      <c r="P965">
        <v>60</v>
      </c>
      <c r="Q965">
        <v>64</v>
      </c>
    </row>
    <row r="966" spans="1:17" x14ac:dyDescent="0.3">
      <c r="A966">
        <v>965</v>
      </c>
      <c r="B966" s="6">
        <v>40586</v>
      </c>
      <c r="C966" s="8" t="str">
        <f t="shared" si="46"/>
        <v>Sat</v>
      </c>
      <c r="D966">
        <v>19</v>
      </c>
      <c r="E966" s="7" t="b">
        <v>0</v>
      </c>
      <c r="F966">
        <v>6</v>
      </c>
      <c r="G966">
        <v>1</v>
      </c>
      <c r="H966" s="4" t="str">
        <f>_xlfn.IFS(Table1[[#This Row],[weathersit]]=1,"clear",Table1[[#This Row],[weathersit]]=2,"cloudy/mist",Table1[[#This Row],[weathersit]]=3,"light rain",Table1[[#This Row],[weathersit]]=4,"heavy rain")</f>
        <v>clear</v>
      </c>
      <c r="I966">
        <v>0.28000000000000003</v>
      </c>
      <c r="J966" s="4" t="str">
        <f t="shared" si="47"/>
        <v>hot</v>
      </c>
      <c r="K966">
        <v>0.2727</v>
      </c>
      <c r="L966">
        <v>0.38</v>
      </c>
      <c r="M966" t="str">
        <f t="shared" si="45"/>
        <v>low</v>
      </c>
      <c r="N966">
        <v>0.16420000000000001</v>
      </c>
      <c r="O966">
        <v>2</v>
      </c>
      <c r="P966">
        <v>39</v>
      </c>
      <c r="Q966">
        <v>41</v>
      </c>
    </row>
    <row r="967" spans="1:17" x14ac:dyDescent="0.3">
      <c r="A967">
        <v>966</v>
      </c>
      <c r="B967" s="6">
        <v>40586</v>
      </c>
      <c r="C967" s="8" t="str">
        <f t="shared" si="46"/>
        <v>Sat</v>
      </c>
      <c r="D967">
        <v>20</v>
      </c>
      <c r="E967" s="7" t="b">
        <v>0</v>
      </c>
      <c r="F967">
        <v>6</v>
      </c>
      <c r="G967">
        <v>1</v>
      </c>
      <c r="H967" s="4" t="str">
        <f>_xlfn.IFS(Table1[[#This Row],[weathersit]]=1,"clear",Table1[[#This Row],[weathersit]]=2,"cloudy/mist",Table1[[#This Row],[weathersit]]=3,"light rain",Table1[[#This Row],[weathersit]]=4,"heavy rain")</f>
        <v>clear</v>
      </c>
      <c r="I967">
        <v>0.26</v>
      </c>
      <c r="J967" s="4" t="str">
        <f t="shared" si="47"/>
        <v>hot</v>
      </c>
      <c r="K967">
        <v>0.2576</v>
      </c>
      <c r="L967">
        <v>0.41</v>
      </c>
      <c r="M967" t="str">
        <f t="shared" si="45"/>
        <v>low</v>
      </c>
      <c r="N967">
        <v>0.22389999999999999</v>
      </c>
      <c r="O967">
        <v>1</v>
      </c>
      <c r="P967">
        <v>39</v>
      </c>
      <c r="Q967">
        <v>40</v>
      </c>
    </row>
    <row r="968" spans="1:17" x14ac:dyDescent="0.3">
      <c r="A968">
        <v>967</v>
      </c>
      <c r="B968" s="6">
        <v>40586</v>
      </c>
      <c r="C968" s="8" t="str">
        <f t="shared" si="46"/>
        <v>Sat</v>
      </c>
      <c r="D968">
        <v>21</v>
      </c>
      <c r="E968" s="7" t="b">
        <v>0</v>
      </c>
      <c r="F968">
        <v>6</v>
      </c>
      <c r="G968">
        <v>1</v>
      </c>
      <c r="H968" s="4" t="str">
        <f>_xlfn.IFS(Table1[[#This Row],[weathersit]]=1,"clear",Table1[[#This Row],[weathersit]]=2,"cloudy/mist",Table1[[#This Row],[weathersit]]=3,"light rain",Table1[[#This Row],[weathersit]]=4,"heavy rain")</f>
        <v>clear</v>
      </c>
      <c r="I968">
        <v>0.26</v>
      </c>
      <c r="J968" s="4" t="str">
        <f t="shared" si="47"/>
        <v>hot</v>
      </c>
      <c r="K968">
        <v>0.30299999999999999</v>
      </c>
      <c r="L968">
        <v>0.41</v>
      </c>
      <c r="M968" t="str">
        <f t="shared" si="45"/>
        <v>low</v>
      </c>
      <c r="N968">
        <v>0</v>
      </c>
      <c r="O968">
        <v>9</v>
      </c>
      <c r="P968">
        <v>42</v>
      </c>
      <c r="Q968">
        <v>51</v>
      </c>
    </row>
    <row r="969" spans="1:17" x14ac:dyDescent="0.3">
      <c r="A969">
        <v>968</v>
      </c>
      <c r="B969" s="6">
        <v>40586</v>
      </c>
      <c r="C969" s="8" t="str">
        <f t="shared" si="46"/>
        <v>Sat</v>
      </c>
      <c r="D969">
        <v>22</v>
      </c>
      <c r="E969" s="7" t="b">
        <v>0</v>
      </c>
      <c r="F969">
        <v>6</v>
      </c>
      <c r="G969">
        <v>1</v>
      </c>
      <c r="H969" s="4" t="str">
        <f>_xlfn.IFS(Table1[[#This Row],[weathersit]]=1,"clear",Table1[[#This Row],[weathersit]]=2,"cloudy/mist",Table1[[#This Row],[weathersit]]=3,"light rain",Table1[[#This Row],[weathersit]]=4,"heavy rain")</f>
        <v>clear</v>
      </c>
      <c r="I969">
        <v>0.24</v>
      </c>
      <c r="J969" s="4" t="str">
        <f t="shared" si="47"/>
        <v>hot</v>
      </c>
      <c r="K969">
        <v>0.2576</v>
      </c>
      <c r="L969">
        <v>0.44</v>
      </c>
      <c r="M969" t="str">
        <f t="shared" si="45"/>
        <v>low</v>
      </c>
      <c r="N969">
        <v>8.9599999999999999E-2</v>
      </c>
      <c r="O969">
        <v>6</v>
      </c>
      <c r="P969">
        <v>39</v>
      </c>
      <c r="Q969">
        <v>45</v>
      </c>
    </row>
    <row r="970" spans="1:17" x14ac:dyDescent="0.3">
      <c r="A970">
        <v>969</v>
      </c>
      <c r="B970" s="6">
        <v>40586</v>
      </c>
      <c r="C970" s="8" t="str">
        <f t="shared" si="46"/>
        <v>Sat</v>
      </c>
      <c r="D970">
        <v>23</v>
      </c>
      <c r="E970" s="7" t="b">
        <v>0</v>
      </c>
      <c r="F970">
        <v>6</v>
      </c>
      <c r="G970">
        <v>1</v>
      </c>
      <c r="H970" s="4" t="str">
        <f>_xlfn.IFS(Table1[[#This Row],[weathersit]]=1,"clear",Table1[[#This Row],[weathersit]]=2,"cloudy/mist",Table1[[#This Row],[weathersit]]=3,"light rain",Table1[[#This Row],[weathersit]]=4,"heavy rain")</f>
        <v>clear</v>
      </c>
      <c r="I970">
        <v>0.22</v>
      </c>
      <c r="J970" s="4" t="str">
        <f t="shared" si="47"/>
        <v>moderate</v>
      </c>
      <c r="K970">
        <v>0.2273</v>
      </c>
      <c r="L970">
        <v>0.51</v>
      </c>
      <c r="M970" t="str">
        <f t="shared" si="45"/>
        <v>moderate</v>
      </c>
      <c r="N970">
        <v>0.1343</v>
      </c>
      <c r="O970">
        <v>1</v>
      </c>
      <c r="P970">
        <v>31</v>
      </c>
      <c r="Q970">
        <v>32</v>
      </c>
    </row>
    <row r="971" spans="1:17" x14ac:dyDescent="0.3">
      <c r="A971">
        <v>970</v>
      </c>
      <c r="B971" s="6">
        <v>40587</v>
      </c>
      <c r="C971" s="8" t="str">
        <f t="shared" si="46"/>
        <v>Sun</v>
      </c>
      <c r="D971">
        <v>0</v>
      </c>
      <c r="E971" s="7" t="b">
        <v>0</v>
      </c>
      <c r="F971">
        <v>0</v>
      </c>
      <c r="G971">
        <v>1</v>
      </c>
      <c r="H971" s="4" t="str">
        <f>_xlfn.IFS(Table1[[#This Row],[weathersit]]=1,"clear",Table1[[#This Row],[weathersit]]=2,"cloudy/mist",Table1[[#This Row],[weathersit]]=3,"light rain",Table1[[#This Row],[weathersit]]=4,"heavy rain")</f>
        <v>clear</v>
      </c>
      <c r="I971">
        <v>0.2</v>
      </c>
      <c r="J971" s="4" t="str">
        <f t="shared" si="47"/>
        <v>moderate</v>
      </c>
      <c r="K971">
        <v>0.2273</v>
      </c>
      <c r="L971">
        <v>0.64</v>
      </c>
      <c r="M971" t="str">
        <f t="shared" si="45"/>
        <v>moderate</v>
      </c>
      <c r="N971">
        <v>0.1045</v>
      </c>
      <c r="O971">
        <v>5</v>
      </c>
      <c r="P971">
        <v>34</v>
      </c>
      <c r="Q971">
        <v>39</v>
      </c>
    </row>
    <row r="972" spans="1:17" x14ac:dyDescent="0.3">
      <c r="A972">
        <v>971</v>
      </c>
      <c r="B972" s="6">
        <v>40587</v>
      </c>
      <c r="C972" s="8" t="str">
        <f t="shared" si="46"/>
        <v>Sun</v>
      </c>
      <c r="D972">
        <v>1</v>
      </c>
      <c r="E972" s="7" t="b">
        <v>0</v>
      </c>
      <c r="F972">
        <v>0</v>
      </c>
      <c r="G972">
        <v>1</v>
      </c>
      <c r="H972" s="4" t="str">
        <f>_xlfn.IFS(Table1[[#This Row],[weathersit]]=1,"clear",Table1[[#This Row],[weathersit]]=2,"cloudy/mist",Table1[[#This Row],[weathersit]]=3,"light rain",Table1[[#This Row],[weathersit]]=4,"heavy rain")</f>
        <v>clear</v>
      </c>
      <c r="I972">
        <v>0.2</v>
      </c>
      <c r="J972" s="4" t="str">
        <f t="shared" si="47"/>
        <v>moderate</v>
      </c>
      <c r="K972">
        <v>0.2273</v>
      </c>
      <c r="L972">
        <v>0.59</v>
      </c>
      <c r="M972" t="str">
        <f t="shared" si="45"/>
        <v>moderate</v>
      </c>
      <c r="N972">
        <v>8.9599999999999999E-2</v>
      </c>
      <c r="O972">
        <v>1</v>
      </c>
      <c r="P972">
        <v>23</v>
      </c>
      <c r="Q972">
        <v>24</v>
      </c>
    </row>
    <row r="973" spans="1:17" x14ac:dyDescent="0.3">
      <c r="A973">
        <v>972</v>
      </c>
      <c r="B973" s="6">
        <v>40587</v>
      </c>
      <c r="C973" s="8" t="str">
        <f t="shared" si="46"/>
        <v>Sun</v>
      </c>
      <c r="D973">
        <v>2</v>
      </c>
      <c r="E973" s="7" t="b">
        <v>0</v>
      </c>
      <c r="F973">
        <v>0</v>
      </c>
      <c r="G973">
        <v>2</v>
      </c>
      <c r="H973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3">
        <v>0.2</v>
      </c>
      <c r="J973" s="4" t="str">
        <f t="shared" si="47"/>
        <v>moderate</v>
      </c>
      <c r="K973">
        <v>0.2273</v>
      </c>
      <c r="L973">
        <v>0.75</v>
      </c>
      <c r="M973" t="str">
        <f t="shared" si="45"/>
        <v>high</v>
      </c>
      <c r="N973">
        <v>8.9599999999999999E-2</v>
      </c>
      <c r="O973">
        <v>1</v>
      </c>
      <c r="P973">
        <v>19</v>
      </c>
      <c r="Q973">
        <v>20</v>
      </c>
    </row>
    <row r="974" spans="1:17" x14ac:dyDescent="0.3">
      <c r="A974">
        <v>973</v>
      </c>
      <c r="B974" s="6">
        <v>40587</v>
      </c>
      <c r="C974" s="8" t="str">
        <f t="shared" si="46"/>
        <v>Sun</v>
      </c>
      <c r="D974">
        <v>3</v>
      </c>
      <c r="E974" s="7" t="b">
        <v>0</v>
      </c>
      <c r="F974">
        <v>0</v>
      </c>
      <c r="G974">
        <v>2</v>
      </c>
      <c r="H97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4">
        <v>0.2</v>
      </c>
      <c r="J974" s="4" t="str">
        <f t="shared" si="47"/>
        <v>moderate</v>
      </c>
      <c r="K974">
        <v>0.2273</v>
      </c>
      <c r="L974">
        <v>0.69</v>
      </c>
      <c r="M974" t="str">
        <f t="shared" si="45"/>
        <v>moderate</v>
      </c>
      <c r="N974">
        <v>0.1045</v>
      </c>
      <c r="O974">
        <v>4</v>
      </c>
      <c r="P974">
        <v>8</v>
      </c>
      <c r="Q974">
        <v>12</v>
      </c>
    </row>
    <row r="975" spans="1:17" x14ac:dyDescent="0.3">
      <c r="A975">
        <v>974</v>
      </c>
      <c r="B975" s="6">
        <v>40587</v>
      </c>
      <c r="C975" s="8" t="str">
        <f t="shared" si="46"/>
        <v>Sun</v>
      </c>
      <c r="D975">
        <v>4</v>
      </c>
      <c r="E975" s="7" t="b">
        <v>0</v>
      </c>
      <c r="F975">
        <v>0</v>
      </c>
      <c r="G975">
        <v>2</v>
      </c>
      <c r="H97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5">
        <v>0.2</v>
      </c>
      <c r="J975" s="4" t="str">
        <f t="shared" si="47"/>
        <v>moderate</v>
      </c>
      <c r="K975">
        <v>0.21210000000000001</v>
      </c>
      <c r="L975">
        <v>0.69</v>
      </c>
      <c r="M975" t="str">
        <f t="shared" si="45"/>
        <v>moderate</v>
      </c>
      <c r="N975">
        <v>0.16420000000000001</v>
      </c>
      <c r="O975">
        <v>0</v>
      </c>
      <c r="P975">
        <v>2</v>
      </c>
      <c r="Q975">
        <v>2</v>
      </c>
    </row>
    <row r="976" spans="1:17" x14ac:dyDescent="0.3">
      <c r="A976">
        <v>975</v>
      </c>
      <c r="B976" s="6">
        <v>40587</v>
      </c>
      <c r="C976" s="8" t="str">
        <f t="shared" si="46"/>
        <v>Sun</v>
      </c>
      <c r="D976">
        <v>6</v>
      </c>
      <c r="E976" s="7" t="b">
        <v>0</v>
      </c>
      <c r="F976">
        <v>0</v>
      </c>
      <c r="G976">
        <v>2</v>
      </c>
      <c r="H97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6">
        <v>0.2</v>
      </c>
      <c r="J976" s="4" t="str">
        <f t="shared" si="47"/>
        <v>moderate</v>
      </c>
      <c r="K976">
        <v>0.21210000000000001</v>
      </c>
      <c r="L976">
        <v>0.69</v>
      </c>
      <c r="M976" t="str">
        <f t="shared" si="45"/>
        <v>moderate</v>
      </c>
      <c r="N976">
        <v>0.1343</v>
      </c>
      <c r="O976">
        <v>2</v>
      </c>
      <c r="P976">
        <v>3</v>
      </c>
      <c r="Q976">
        <v>5</v>
      </c>
    </row>
    <row r="977" spans="1:17" x14ac:dyDescent="0.3">
      <c r="A977">
        <v>976</v>
      </c>
      <c r="B977" s="6">
        <v>40587</v>
      </c>
      <c r="C977" s="8" t="str">
        <f t="shared" si="46"/>
        <v>Sun</v>
      </c>
      <c r="D977">
        <v>7</v>
      </c>
      <c r="E977" s="7" t="b">
        <v>0</v>
      </c>
      <c r="F977">
        <v>0</v>
      </c>
      <c r="G977">
        <v>2</v>
      </c>
      <c r="H977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7">
        <v>0.22</v>
      </c>
      <c r="J977" s="4" t="str">
        <f t="shared" si="47"/>
        <v>moderate</v>
      </c>
      <c r="K977">
        <v>0.2727</v>
      </c>
      <c r="L977">
        <v>0.55000000000000004</v>
      </c>
      <c r="M977" t="str">
        <f t="shared" si="45"/>
        <v>moderate</v>
      </c>
      <c r="N977">
        <v>0</v>
      </c>
      <c r="O977">
        <v>0</v>
      </c>
      <c r="P977">
        <v>3</v>
      </c>
      <c r="Q977">
        <v>3</v>
      </c>
    </row>
    <row r="978" spans="1:17" x14ac:dyDescent="0.3">
      <c r="A978">
        <v>977</v>
      </c>
      <c r="B978" s="6">
        <v>40587</v>
      </c>
      <c r="C978" s="8" t="str">
        <f t="shared" si="46"/>
        <v>Sun</v>
      </c>
      <c r="D978">
        <v>8</v>
      </c>
      <c r="E978" s="7" t="b">
        <v>0</v>
      </c>
      <c r="F978">
        <v>0</v>
      </c>
      <c r="G978">
        <v>2</v>
      </c>
      <c r="H978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8">
        <v>0.22</v>
      </c>
      <c r="J978" s="4" t="str">
        <f t="shared" si="47"/>
        <v>moderate</v>
      </c>
      <c r="K978">
        <v>0.2273</v>
      </c>
      <c r="L978">
        <v>0.64</v>
      </c>
      <c r="M978" t="str">
        <f t="shared" si="45"/>
        <v>moderate</v>
      </c>
      <c r="N978">
        <v>0.19400000000000001</v>
      </c>
      <c r="O978">
        <v>1</v>
      </c>
      <c r="P978">
        <v>11</v>
      </c>
      <c r="Q978">
        <v>12</v>
      </c>
    </row>
    <row r="979" spans="1:17" x14ac:dyDescent="0.3">
      <c r="A979">
        <v>978</v>
      </c>
      <c r="B979" s="6">
        <v>40587</v>
      </c>
      <c r="C979" s="8" t="str">
        <f t="shared" si="46"/>
        <v>Sun</v>
      </c>
      <c r="D979">
        <v>9</v>
      </c>
      <c r="E979" s="7" t="b">
        <v>0</v>
      </c>
      <c r="F979">
        <v>0</v>
      </c>
      <c r="G979">
        <v>2</v>
      </c>
      <c r="H979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79">
        <v>0.24</v>
      </c>
      <c r="J979" s="4" t="str">
        <f t="shared" si="47"/>
        <v>hot</v>
      </c>
      <c r="K979">
        <v>0.2273</v>
      </c>
      <c r="L979">
        <v>0.6</v>
      </c>
      <c r="M979" t="str">
        <f t="shared" si="45"/>
        <v>moderate</v>
      </c>
      <c r="N979">
        <v>0.22389999999999999</v>
      </c>
      <c r="O979">
        <v>12</v>
      </c>
      <c r="P979">
        <v>35</v>
      </c>
      <c r="Q979">
        <v>47</v>
      </c>
    </row>
    <row r="980" spans="1:17" x14ac:dyDescent="0.3">
      <c r="A980">
        <v>979</v>
      </c>
      <c r="B980" s="6">
        <v>40587</v>
      </c>
      <c r="C980" s="8" t="str">
        <f t="shared" si="46"/>
        <v>Sun</v>
      </c>
      <c r="D980">
        <v>10</v>
      </c>
      <c r="E980" s="7" t="b">
        <v>0</v>
      </c>
      <c r="F980">
        <v>0</v>
      </c>
      <c r="G980">
        <v>1</v>
      </c>
      <c r="H980" s="4" t="str">
        <f>_xlfn.IFS(Table1[[#This Row],[weathersit]]=1,"clear",Table1[[#This Row],[weathersit]]=2,"cloudy/mist",Table1[[#This Row],[weathersit]]=3,"light rain",Table1[[#This Row],[weathersit]]=4,"heavy rain")</f>
        <v>clear</v>
      </c>
      <c r="I980">
        <v>0.3</v>
      </c>
      <c r="J980" s="4" t="str">
        <f t="shared" si="47"/>
        <v>hot</v>
      </c>
      <c r="K980">
        <v>0.2727</v>
      </c>
      <c r="L980">
        <v>0.45</v>
      </c>
      <c r="M980" t="str">
        <f t="shared" si="45"/>
        <v>moderate</v>
      </c>
      <c r="N980">
        <v>0.32840000000000003</v>
      </c>
      <c r="O980">
        <v>19</v>
      </c>
      <c r="P980">
        <v>86</v>
      </c>
      <c r="Q980">
        <v>105</v>
      </c>
    </row>
    <row r="981" spans="1:17" x14ac:dyDescent="0.3">
      <c r="A981">
        <v>980</v>
      </c>
      <c r="B981" s="6">
        <v>40587</v>
      </c>
      <c r="C981" s="8" t="str">
        <f t="shared" si="46"/>
        <v>Sun</v>
      </c>
      <c r="D981">
        <v>11</v>
      </c>
      <c r="E981" s="7" t="b">
        <v>0</v>
      </c>
      <c r="F981">
        <v>0</v>
      </c>
      <c r="G981">
        <v>1</v>
      </c>
      <c r="H981" s="4" t="str">
        <f>_xlfn.IFS(Table1[[#This Row],[weathersit]]=1,"clear",Table1[[#This Row],[weathersit]]=2,"cloudy/mist",Table1[[#This Row],[weathersit]]=3,"light rain",Table1[[#This Row],[weathersit]]=4,"heavy rain")</f>
        <v>clear</v>
      </c>
      <c r="I981">
        <v>0.32</v>
      </c>
      <c r="J981" s="4" t="str">
        <f t="shared" si="47"/>
        <v>hot</v>
      </c>
      <c r="K981">
        <v>0.28789999999999999</v>
      </c>
      <c r="L981">
        <v>0.39</v>
      </c>
      <c r="M981" t="str">
        <f t="shared" si="45"/>
        <v>low</v>
      </c>
      <c r="N981">
        <v>0.44779999999999998</v>
      </c>
      <c r="O981">
        <v>26</v>
      </c>
      <c r="P981">
        <v>86</v>
      </c>
      <c r="Q981">
        <v>112</v>
      </c>
    </row>
    <row r="982" spans="1:17" x14ac:dyDescent="0.3">
      <c r="A982">
        <v>981</v>
      </c>
      <c r="B982" s="6">
        <v>40587</v>
      </c>
      <c r="C982" s="8" t="str">
        <f t="shared" si="46"/>
        <v>Sun</v>
      </c>
      <c r="D982">
        <v>12</v>
      </c>
      <c r="E982" s="7" t="b">
        <v>0</v>
      </c>
      <c r="F982">
        <v>0</v>
      </c>
      <c r="G982">
        <v>1</v>
      </c>
      <c r="H982" s="4" t="str">
        <f>_xlfn.IFS(Table1[[#This Row],[weathersit]]=1,"clear",Table1[[#This Row],[weathersit]]=2,"cloudy/mist",Table1[[#This Row],[weathersit]]=3,"light rain",Table1[[#This Row],[weathersit]]=4,"heavy rain")</f>
        <v>clear</v>
      </c>
      <c r="I982">
        <v>0.36</v>
      </c>
      <c r="J982" s="4" t="str">
        <f t="shared" si="47"/>
        <v>hot</v>
      </c>
      <c r="K982">
        <v>0.31819999999999998</v>
      </c>
      <c r="L982">
        <v>0.32</v>
      </c>
      <c r="M982" t="str">
        <f t="shared" si="45"/>
        <v>low</v>
      </c>
      <c r="N982">
        <v>0.4627</v>
      </c>
      <c r="O982">
        <v>58</v>
      </c>
      <c r="P982">
        <v>94</v>
      </c>
      <c r="Q982">
        <v>152</v>
      </c>
    </row>
    <row r="983" spans="1:17" x14ac:dyDescent="0.3">
      <c r="A983">
        <v>982</v>
      </c>
      <c r="B983" s="6">
        <v>40587</v>
      </c>
      <c r="C983" s="8" t="str">
        <f t="shared" si="46"/>
        <v>Sun</v>
      </c>
      <c r="D983">
        <v>13</v>
      </c>
      <c r="E983" s="7" t="b">
        <v>0</v>
      </c>
      <c r="F983">
        <v>0</v>
      </c>
      <c r="G983">
        <v>1</v>
      </c>
      <c r="H983" s="4" t="str">
        <f>_xlfn.IFS(Table1[[#This Row],[weathersit]]=1,"clear",Table1[[#This Row],[weathersit]]=2,"cloudy/mist",Table1[[#This Row],[weathersit]]=3,"light rain",Table1[[#This Row],[weathersit]]=4,"heavy rain")</f>
        <v>clear</v>
      </c>
      <c r="I983">
        <v>0.38</v>
      </c>
      <c r="J983" s="4" t="str">
        <f t="shared" si="47"/>
        <v>hot</v>
      </c>
      <c r="K983">
        <v>0.39389999999999997</v>
      </c>
      <c r="L983">
        <v>0.28999999999999998</v>
      </c>
      <c r="M983" t="str">
        <f t="shared" si="45"/>
        <v>low</v>
      </c>
      <c r="N983">
        <v>0.35820000000000002</v>
      </c>
      <c r="O983">
        <v>62</v>
      </c>
      <c r="P983">
        <v>92</v>
      </c>
      <c r="Q983">
        <v>154</v>
      </c>
    </row>
    <row r="984" spans="1:17" x14ac:dyDescent="0.3">
      <c r="A984">
        <v>983</v>
      </c>
      <c r="B984" s="6">
        <v>40587</v>
      </c>
      <c r="C984" s="8" t="str">
        <f t="shared" si="46"/>
        <v>Sun</v>
      </c>
      <c r="D984">
        <v>14</v>
      </c>
      <c r="E984" s="7" t="b">
        <v>0</v>
      </c>
      <c r="F984">
        <v>0</v>
      </c>
      <c r="G984">
        <v>2</v>
      </c>
      <c r="H984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84">
        <v>0.4</v>
      </c>
      <c r="J984" s="4" t="str">
        <f t="shared" si="47"/>
        <v>hot</v>
      </c>
      <c r="K984">
        <v>0.40910000000000002</v>
      </c>
      <c r="L984">
        <v>0.3</v>
      </c>
      <c r="M984" t="str">
        <f t="shared" si="45"/>
        <v>low</v>
      </c>
      <c r="N984">
        <v>0.41789999999999999</v>
      </c>
      <c r="O984">
        <v>51</v>
      </c>
      <c r="P984">
        <v>110</v>
      </c>
      <c r="Q984">
        <v>161</v>
      </c>
    </row>
    <row r="985" spans="1:17" x14ac:dyDescent="0.3">
      <c r="A985">
        <v>984</v>
      </c>
      <c r="B985" s="6">
        <v>40587</v>
      </c>
      <c r="C985" s="8" t="str">
        <f t="shared" si="46"/>
        <v>Sun</v>
      </c>
      <c r="D985">
        <v>15</v>
      </c>
      <c r="E985" s="7" t="b">
        <v>0</v>
      </c>
      <c r="F985">
        <v>0</v>
      </c>
      <c r="G985">
        <v>2</v>
      </c>
      <c r="H985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85">
        <v>0.4</v>
      </c>
      <c r="J985" s="4" t="str">
        <f t="shared" si="47"/>
        <v>hot</v>
      </c>
      <c r="K985">
        <v>0.40910000000000002</v>
      </c>
      <c r="L985">
        <v>0.3</v>
      </c>
      <c r="M985" t="str">
        <f t="shared" si="45"/>
        <v>low</v>
      </c>
      <c r="N985">
        <v>0.29849999999999999</v>
      </c>
      <c r="O985">
        <v>40</v>
      </c>
      <c r="P985">
        <v>122</v>
      </c>
      <c r="Q985">
        <v>162</v>
      </c>
    </row>
    <row r="986" spans="1:17" x14ac:dyDescent="0.3">
      <c r="A986">
        <v>985</v>
      </c>
      <c r="B986" s="6">
        <v>40587</v>
      </c>
      <c r="C986" s="8" t="str">
        <f t="shared" si="46"/>
        <v>Sun</v>
      </c>
      <c r="D986">
        <v>16</v>
      </c>
      <c r="E986" s="7" t="b">
        <v>0</v>
      </c>
      <c r="F986">
        <v>0</v>
      </c>
      <c r="G986">
        <v>2</v>
      </c>
      <c r="H986" s="4" t="str">
        <f>_xlfn.IFS(Table1[[#This Row],[weathersit]]=1,"clear",Table1[[#This Row],[weathersit]]=2,"cloudy/mist",Table1[[#This Row],[weathersit]]=3,"light rain",Table1[[#This Row],[weathersit]]=4,"heavy rain")</f>
        <v>cloudy/mist</v>
      </c>
      <c r="I986">
        <v>0.42</v>
      </c>
      <c r="J986" s="4" t="str">
        <f t="shared" si="47"/>
        <v>hot</v>
      </c>
      <c r="K986">
        <v>0.42420000000000002</v>
      </c>
      <c r="L986">
        <v>0.28000000000000003</v>
      </c>
      <c r="M986" t="str">
        <f t="shared" si="45"/>
        <v>low</v>
      </c>
      <c r="N986">
        <v>0.32840000000000003</v>
      </c>
      <c r="O986">
        <v>28</v>
      </c>
      <c r="P986">
        <v>106</v>
      </c>
      <c r="Q986">
        <v>134</v>
      </c>
    </row>
    <row r="987" spans="1:17" x14ac:dyDescent="0.3">
      <c r="A987">
        <v>986</v>
      </c>
      <c r="B987" s="6">
        <v>40587</v>
      </c>
      <c r="C987" s="8" t="str">
        <f t="shared" si="46"/>
        <v>Sun</v>
      </c>
      <c r="D987">
        <v>17</v>
      </c>
      <c r="E987" s="7" t="b">
        <v>0</v>
      </c>
      <c r="F987">
        <v>0</v>
      </c>
      <c r="G987">
        <v>1</v>
      </c>
      <c r="H987" s="4" t="str">
        <f>_xlfn.IFS(Table1[[#This Row],[weathersit]]=1,"clear",Table1[[#This Row],[weathersit]]=2,"cloudy/mist",Table1[[#This Row],[weathersit]]=3,"light rain",Table1[[#This Row],[weathersit]]=4,"heavy rain")</f>
        <v>clear</v>
      </c>
      <c r="I987">
        <v>0.42</v>
      </c>
      <c r="J987" s="4" t="str">
        <f t="shared" si="47"/>
        <v>hot</v>
      </c>
      <c r="K987">
        <v>0.42420000000000002</v>
      </c>
      <c r="L987">
        <v>0.28000000000000003</v>
      </c>
      <c r="M987" t="str">
        <f t="shared" si="45"/>
        <v>low</v>
      </c>
      <c r="N987">
        <v>0.32840000000000003</v>
      </c>
      <c r="O987">
        <v>30</v>
      </c>
      <c r="P987">
        <v>95</v>
      </c>
      <c r="Q987">
        <v>125</v>
      </c>
    </row>
    <row r="988" spans="1:17" x14ac:dyDescent="0.3">
      <c r="A988">
        <v>987</v>
      </c>
      <c r="B988" s="6">
        <v>40587</v>
      </c>
      <c r="C988" s="8" t="str">
        <f t="shared" si="46"/>
        <v>Sun</v>
      </c>
      <c r="D988">
        <v>18</v>
      </c>
      <c r="E988" s="7" t="b">
        <v>0</v>
      </c>
      <c r="F988">
        <v>0</v>
      </c>
      <c r="G988">
        <v>1</v>
      </c>
      <c r="H988" s="4" t="str">
        <f>_xlfn.IFS(Table1[[#This Row],[weathersit]]=1,"clear",Table1[[#This Row],[weathersit]]=2,"cloudy/mist",Table1[[#This Row],[weathersit]]=3,"light rain",Table1[[#This Row],[weathersit]]=4,"heavy rain")</f>
        <v>clear</v>
      </c>
      <c r="I988">
        <v>0.4</v>
      </c>
      <c r="J988" s="4" t="str">
        <f t="shared" si="47"/>
        <v>hot</v>
      </c>
      <c r="K988">
        <v>0.40910000000000002</v>
      </c>
      <c r="L988">
        <v>0.32</v>
      </c>
      <c r="M988" t="str">
        <f t="shared" si="45"/>
        <v>low</v>
      </c>
      <c r="N988">
        <v>0.29849999999999999</v>
      </c>
      <c r="O988">
        <v>17</v>
      </c>
      <c r="P988">
        <v>78</v>
      </c>
      <c r="Q988">
        <v>95</v>
      </c>
    </row>
    <row r="989" spans="1:17" x14ac:dyDescent="0.3">
      <c r="A989">
        <v>988</v>
      </c>
      <c r="B989" s="6">
        <v>40587</v>
      </c>
      <c r="C989" s="8" t="str">
        <f t="shared" si="46"/>
        <v>Sun</v>
      </c>
      <c r="D989">
        <v>19</v>
      </c>
      <c r="E989" s="7" t="b">
        <v>0</v>
      </c>
      <c r="F989">
        <v>0</v>
      </c>
      <c r="G989">
        <v>1</v>
      </c>
      <c r="H989" s="4" t="str">
        <f>_xlfn.IFS(Table1[[#This Row],[weathersit]]=1,"clear",Table1[[#This Row],[weathersit]]=2,"cloudy/mist",Table1[[#This Row],[weathersit]]=3,"light rain",Table1[[#This Row],[weathersit]]=4,"heavy rain")</f>
        <v>clear</v>
      </c>
      <c r="I989">
        <v>0.4</v>
      </c>
      <c r="J989" s="4" t="str">
        <f t="shared" si="47"/>
        <v>hot</v>
      </c>
      <c r="K989">
        <v>0.40910000000000002</v>
      </c>
      <c r="L989">
        <v>0.35</v>
      </c>
      <c r="M989" t="str">
        <f t="shared" si="45"/>
        <v>low</v>
      </c>
      <c r="N989">
        <v>0.28360000000000002</v>
      </c>
      <c r="O989">
        <v>11</v>
      </c>
      <c r="P989">
        <v>50</v>
      </c>
      <c r="Q989">
        <v>61</v>
      </c>
    </row>
    <row r="990" spans="1:17" x14ac:dyDescent="0.3">
      <c r="A990">
        <v>989</v>
      </c>
      <c r="B990" s="6">
        <v>40587</v>
      </c>
      <c r="C990" s="8" t="str">
        <f t="shared" si="46"/>
        <v>Sun</v>
      </c>
      <c r="D990">
        <v>20</v>
      </c>
      <c r="E990" s="7" t="b">
        <v>0</v>
      </c>
      <c r="F990">
        <v>0</v>
      </c>
      <c r="G990">
        <v>1</v>
      </c>
      <c r="H990" s="4" t="str">
        <f>_xlfn.IFS(Table1[[#This Row],[weathersit]]=1,"clear",Table1[[#This Row],[weathersit]]=2,"cloudy/mist",Table1[[#This Row],[weathersit]]=3,"light rain",Table1[[#This Row],[weathersit]]=4,"heavy rain")</f>
        <v>clear</v>
      </c>
      <c r="I990">
        <v>0.4</v>
      </c>
      <c r="J990" s="4" t="str">
        <f t="shared" si="47"/>
        <v>hot</v>
      </c>
      <c r="K990">
        <v>0.40910000000000002</v>
      </c>
      <c r="L990">
        <v>0.35</v>
      </c>
      <c r="M990" t="str">
        <f t="shared" si="45"/>
        <v>low</v>
      </c>
      <c r="N990">
        <v>0.32840000000000003</v>
      </c>
      <c r="O990">
        <v>15</v>
      </c>
      <c r="P990">
        <v>32</v>
      </c>
      <c r="Q990">
        <v>47</v>
      </c>
    </row>
    <row r="991" spans="1:17" x14ac:dyDescent="0.3">
      <c r="A991">
        <v>990</v>
      </c>
      <c r="B991" s="6">
        <v>40587</v>
      </c>
      <c r="C991" s="8" t="str">
        <f t="shared" si="46"/>
        <v>Sun</v>
      </c>
      <c r="D991">
        <v>21</v>
      </c>
      <c r="E991" s="7" t="b">
        <v>0</v>
      </c>
      <c r="F991">
        <v>0</v>
      </c>
      <c r="G991">
        <v>1</v>
      </c>
      <c r="H991" s="4" t="str">
        <f>_xlfn.IFS(Table1[[#This Row],[weathersit]]=1,"clear",Table1[[#This Row],[weathersit]]=2,"cloudy/mist",Table1[[#This Row],[weathersit]]=3,"light rain",Table1[[#This Row],[weathersit]]=4,"heavy rain")</f>
        <v>clear</v>
      </c>
      <c r="I991">
        <v>0.4</v>
      </c>
      <c r="J991" s="4" t="str">
        <f t="shared" si="47"/>
        <v>hot</v>
      </c>
      <c r="K991">
        <v>0.40910000000000002</v>
      </c>
      <c r="L991">
        <v>0.35</v>
      </c>
      <c r="M991" t="str">
        <f t="shared" si="45"/>
        <v>low</v>
      </c>
      <c r="N991">
        <v>0.35820000000000002</v>
      </c>
      <c r="O991">
        <v>6</v>
      </c>
      <c r="P991">
        <v>45</v>
      </c>
      <c r="Q991">
        <v>51</v>
      </c>
    </row>
    <row r="992" spans="1:17" x14ac:dyDescent="0.3">
      <c r="A992">
        <v>991</v>
      </c>
      <c r="B992" s="6">
        <v>40587</v>
      </c>
      <c r="C992" s="8" t="str">
        <f t="shared" si="46"/>
        <v>Sun</v>
      </c>
      <c r="D992">
        <v>22</v>
      </c>
      <c r="E992" s="7" t="b">
        <v>0</v>
      </c>
      <c r="F992">
        <v>0</v>
      </c>
      <c r="G992">
        <v>1</v>
      </c>
      <c r="H992" s="4" t="str">
        <f>_xlfn.IFS(Table1[[#This Row],[weathersit]]=1,"clear",Table1[[#This Row],[weathersit]]=2,"cloudy/mist",Table1[[#This Row],[weathersit]]=3,"light rain",Table1[[#This Row],[weathersit]]=4,"heavy rain")</f>
        <v>clear</v>
      </c>
      <c r="I992">
        <v>0.4</v>
      </c>
      <c r="J992" s="4" t="str">
        <f t="shared" si="47"/>
        <v>hot</v>
      </c>
      <c r="K992">
        <v>0.40910000000000002</v>
      </c>
      <c r="L992">
        <v>0.35</v>
      </c>
      <c r="M992" t="str">
        <f t="shared" si="45"/>
        <v>low</v>
      </c>
      <c r="N992">
        <v>0.29849999999999999</v>
      </c>
      <c r="O992">
        <v>5</v>
      </c>
      <c r="P992">
        <v>31</v>
      </c>
      <c r="Q992">
        <v>36</v>
      </c>
    </row>
    <row r="993" spans="1:17" x14ac:dyDescent="0.3">
      <c r="A993">
        <v>992</v>
      </c>
      <c r="B993" s="6">
        <v>40587</v>
      </c>
      <c r="C993" s="8" t="str">
        <f t="shared" si="46"/>
        <v>Sun</v>
      </c>
      <c r="D993">
        <v>23</v>
      </c>
      <c r="E993" s="7" t="b">
        <v>0</v>
      </c>
      <c r="F993">
        <v>0</v>
      </c>
      <c r="G993">
        <v>1</v>
      </c>
      <c r="H993" s="4" t="str">
        <f>_xlfn.IFS(Table1[[#This Row],[weathersit]]=1,"clear",Table1[[#This Row],[weathersit]]=2,"cloudy/mist",Table1[[#This Row],[weathersit]]=3,"light rain",Table1[[#This Row],[weathersit]]=4,"heavy rain")</f>
        <v>clear</v>
      </c>
      <c r="I993">
        <v>0.4</v>
      </c>
      <c r="J993" s="4" t="str">
        <f t="shared" si="47"/>
        <v>hot</v>
      </c>
      <c r="K993">
        <v>0.40910000000000002</v>
      </c>
      <c r="L993">
        <v>0.35</v>
      </c>
      <c r="M993" t="str">
        <f t="shared" si="45"/>
        <v>low</v>
      </c>
      <c r="N993">
        <v>0.35820000000000002</v>
      </c>
      <c r="O993">
        <v>3</v>
      </c>
      <c r="P993">
        <v>27</v>
      </c>
      <c r="Q993">
        <v>30</v>
      </c>
    </row>
    <row r="994" spans="1:17" x14ac:dyDescent="0.3">
      <c r="A994">
        <v>993</v>
      </c>
      <c r="B994" s="6">
        <v>40588</v>
      </c>
      <c r="C994" s="8" t="str">
        <f t="shared" si="46"/>
        <v>Mon</v>
      </c>
      <c r="D994">
        <v>0</v>
      </c>
      <c r="E994" s="7" t="b">
        <v>0</v>
      </c>
      <c r="F994">
        <v>1</v>
      </c>
      <c r="G994">
        <v>1</v>
      </c>
      <c r="H994" s="4" t="str">
        <f>_xlfn.IFS(Table1[[#This Row],[weathersit]]=1,"clear",Table1[[#This Row],[weathersit]]=2,"cloudy/mist",Table1[[#This Row],[weathersit]]=3,"light rain",Table1[[#This Row],[weathersit]]=4,"heavy rain")</f>
        <v>clear</v>
      </c>
      <c r="I994">
        <v>0.38</v>
      </c>
      <c r="J994" s="4" t="str">
        <f t="shared" si="47"/>
        <v>hot</v>
      </c>
      <c r="K994">
        <v>0.39389999999999997</v>
      </c>
      <c r="L994">
        <v>0.37</v>
      </c>
      <c r="M994" t="str">
        <f t="shared" si="45"/>
        <v>low</v>
      </c>
      <c r="N994">
        <v>0.35820000000000002</v>
      </c>
      <c r="O994">
        <v>3</v>
      </c>
      <c r="P994">
        <v>8</v>
      </c>
      <c r="Q994">
        <v>11</v>
      </c>
    </row>
    <row r="995" spans="1:17" x14ac:dyDescent="0.3">
      <c r="A995">
        <v>994</v>
      </c>
      <c r="B995" s="6">
        <v>40588</v>
      </c>
      <c r="C995" s="8" t="str">
        <f t="shared" si="46"/>
        <v>Mon</v>
      </c>
      <c r="D995">
        <v>1</v>
      </c>
      <c r="E995" s="7" t="b">
        <v>0</v>
      </c>
      <c r="F995">
        <v>1</v>
      </c>
      <c r="G995">
        <v>1</v>
      </c>
      <c r="H995" s="4" t="str">
        <f>_xlfn.IFS(Table1[[#This Row],[weathersit]]=1,"clear",Table1[[#This Row],[weathersit]]=2,"cloudy/mist",Table1[[#This Row],[weathersit]]=3,"light rain",Table1[[#This Row],[weathersit]]=4,"heavy rain")</f>
        <v>clear</v>
      </c>
      <c r="I995">
        <v>0.38</v>
      </c>
      <c r="J995" s="4" t="str">
        <f t="shared" si="47"/>
        <v>hot</v>
      </c>
      <c r="K995">
        <v>0.39389999999999997</v>
      </c>
      <c r="L995">
        <v>0.37</v>
      </c>
      <c r="M995" t="str">
        <f t="shared" si="45"/>
        <v>low</v>
      </c>
      <c r="N995">
        <v>0.35820000000000002</v>
      </c>
      <c r="O995">
        <v>1</v>
      </c>
      <c r="P995">
        <v>6</v>
      </c>
      <c r="Q995">
        <v>7</v>
      </c>
    </row>
    <row r="996" spans="1:17" x14ac:dyDescent="0.3">
      <c r="A996">
        <v>995</v>
      </c>
      <c r="B996" s="6">
        <v>40588</v>
      </c>
      <c r="C996" s="8" t="str">
        <f t="shared" si="46"/>
        <v>Mon</v>
      </c>
      <c r="D996">
        <v>2</v>
      </c>
      <c r="E996" s="7" t="b">
        <v>0</v>
      </c>
      <c r="F996">
        <v>1</v>
      </c>
      <c r="G996">
        <v>1</v>
      </c>
      <c r="H996" s="4" t="str">
        <f>_xlfn.IFS(Table1[[#This Row],[weathersit]]=1,"clear",Table1[[#This Row],[weathersit]]=2,"cloudy/mist",Table1[[#This Row],[weathersit]]=3,"light rain",Table1[[#This Row],[weathersit]]=4,"heavy rain")</f>
        <v>clear</v>
      </c>
      <c r="I996">
        <v>0.36</v>
      </c>
      <c r="J996" s="4" t="str">
        <f t="shared" si="47"/>
        <v>hot</v>
      </c>
      <c r="K996">
        <v>0.33329999999999999</v>
      </c>
      <c r="L996">
        <v>0.4</v>
      </c>
      <c r="M996" t="str">
        <f t="shared" si="45"/>
        <v>low</v>
      </c>
      <c r="N996">
        <v>0.29849999999999999</v>
      </c>
      <c r="O996">
        <v>0</v>
      </c>
      <c r="P996">
        <v>2</v>
      </c>
      <c r="Q996">
        <v>2</v>
      </c>
    </row>
    <row r="997" spans="1:17" x14ac:dyDescent="0.3">
      <c r="A997">
        <v>996</v>
      </c>
      <c r="B997" s="6">
        <v>40588</v>
      </c>
      <c r="C997" s="8" t="str">
        <f t="shared" si="46"/>
        <v>Mon</v>
      </c>
      <c r="D997">
        <v>3</v>
      </c>
      <c r="E997" s="7" t="b">
        <v>0</v>
      </c>
      <c r="F997">
        <v>1</v>
      </c>
      <c r="G997">
        <v>1</v>
      </c>
      <c r="H997" s="4" t="str">
        <f>_xlfn.IFS(Table1[[#This Row],[weathersit]]=1,"clear",Table1[[#This Row],[weathersit]]=2,"cloudy/mist",Table1[[#This Row],[weathersit]]=3,"light rain",Table1[[#This Row],[weathersit]]=4,"heavy rain")</f>
        <v>clear</v>
      </c>
      <c r="I997">
        <v>0.34</v>
      </c>
      <c r="J997" s="4" t="str">
        <f t="shared" si="47"/>
        <v>hot</v>
      </c>
      <c r="K997">
        <v>0.31819999999999998</v>
      </c>
      <c r="L997">
        <v>0.46</v>
      </c>
      <c r="M997" t="str">
        <f t="shared" si="45"/>
        <v>moderate</v>
      </c>
      <c r="N997">
        <v>0.22389999999999999</v>
      </c>
      <c r="O997">
        <v>1</v>
      </c>
      <c r="P997">
        <v>1</v>
      </c>
      <c r="Q997">
        <v>2</v>
      </c>
    </row>
    <row r="998" spans="1:17" x14ac:dyDescent="0.3">
      <c r="A998">
        <v>997</v>
      </c>
      <c r="B998" s="6">
        <v>40588</v>
      </c>
      <c r="C998" s="8" t="str">
        <f t="shared" si="46"/>
        <v>Mon</v>
      </c>
      <c r="D998">
        <v>4</v>
      </c>
      <c r="E998" s="7" t="b">
        <v>0</v>
      </c>
      <c r="F998">
        <v>1</v>
      </c>
      <c r="G998">
        <v>1</v>
      </c>
      <c r="H998" s="4" t="str">
        <f>_xlfn.IFS(Table1[[#This Row],[weathersit]]=1,"clear",Table1[[#This Row],[weathersit]]=2,"cloudy/mist",Table1[[#This Row],[weathersit]]=3,"light rain",Table1[[#This Row],[weathersit]]=4,"heavy rain")</f>
        <v>clear</v>
      </c>
      <c r="I998">
        <v>0.32</v>
      </c>
      <c r="J998" s="4" t="str">
        <f t="shared" si="47"/>
        <v>hot</v>
      </c>
      <c r="K998">
        <v>0.30299999999999999</v>
      </c>
      <c r="L998">
        <v>0.53</v>
      </c>
      <c r="M998" t="str">
        <f t="shared" si="45"/>
        <v>moderate</v>
      </c>
      <c r="N998">
        <v>0.28360000000000002</v>
      </c>
      <c r="O998">
        <v>0</v>
      </c>
      <c r="P998">
        <v>2</v>
      </c>
      <c r="Q998">
        <v>2</v>
      </c>
    </row>
    <row r="999" spans="1:17" x14ac:dyDescent="0.3">
      <c r="A999">
        <v>998</v>
      </c>
      <c r="B999" s="6">
        <v>40588</v>
      </c>
      <c r="C999" s="8" t="str">
        <f t="shared" si="46"/>
        <v>Mon</v>
      </c>
      <c r="D999">
        <v>5</v>
      </c>
      <c r="E999" s="7" t="b">
        <v>0</v>
      </c>
      <c r="F999">
        <v>1</v>
      </c>
      <c r="G999">
        <v>1</v>
      </c>
      <c r="H999" s="4" t="str">
        <f>_xlfn.IFS(Table1[[#This Row],[weathersit]]=1,"clear",Table1[[#This Row],[weathersit]]=2,"cloudy/mist",Table1[[#This Row],[weathersit]]=3,"light rain",Table1[[#This Row],[weathersit]]=4,"heavy rain")</f>
        <v>clear</v>
      </c>
      <c r="I999">
        <v>0.32</v>
      </c>
      <c r="J999" s="4" t="str">
        <f t="shared" si="47"/>
        <v>hot</v>
      </c>
      <c r="K999">
        <v>0.30299999999999999</v>
      </c>
      <c r="L999">
        <v>0.53</v>
      </c>
      <c r="M999" t="str">
        <f t="shared" si="45"/>
        <v>moderate</v>
      </c>
      <c r="N999">
        <v>0.28360000000000002</v>
      </c>
      <c r="O999">
        <v>0</v>
      </c>
      <c r="P999">
        <v>3</v>
      </c>
      <c r="Q999">
        <v>3</v>
      </c>
    </row>
    <row r="1000" spans="1:17" x14ac:dyDescent="0.3">
      <c r="A1000">
        <v>999</v>
      </c>
      <c r="B1000" s="6">
        <v>40588</v>
      </c>
      <c r="C1000" s="8" t="str">
        <f t="shared" si="46"/>
        <v>Mon</v>
      </c>
      <c r="D1000">
        <v>6</v>
      </c>
      <c r="E1000" s="7" t="b">
        <v>0</v>
      </c>
      <c r="F1000">
        <v>1</v>
      </c>
      <c r="G1000">
        <v>1</v>
      </c>
      <c r="H1000" s="4" t="str">
        <f>_xlfn.IFS(Table1[[#This Row],[weathersit]]=1,"clear",Table1[[#This Row],[weathersit]]=2,"cloudy/mist",Table1[[#This Row],[weathersit]]=3,"light rain",Table1[[#This Row],[weathersit]]=4,"heavy rain")</f>
        <v>clear</v>
      </c>
      <c r="I1000">
        <v>0.34</v>
      </c>
      <c r="J1000" s="4" t="str">
        <f t="shared" si="47"/>
        <v>hot</v>
      </c>
      <c r="K1000">
        <v>0.30299999999999999</v>
      </c>
      <c r="L1000">
        <v>0.46</v>
      </c>
      <c r="M1000" t="str">
        <f t="shared" si="45"/>
        <v>moderate</v>
      </c>
      <c r="N1000">
        <v>0.29849999999999999</v>
      </c>
      <c r="O1000">
        <v>1</v>
      </c>
      <c r="P1000">
        <v>25</v>
      </c>
      <c r="Q1000">
        <v>26</v>
      </c>
    </row>
    <row r="1001" spans="1:17" x14ac:dyDescent="0.3">
      <c r="A1001">
        <v>1000</v>
      </c>
      <c r="B1001" s="6">
        <v>40588</v>
      </c>
      <c r="C1001" s="8" t="str">
        <f t="shared" si="46"/>
        <v>Mon</v>
      </c>
      <c r="D1001">
        <v>7</v>
      </c>
      <c r="E1001" s="7" t="b">
        <v>0</v>
      </c>
      <c r="F1001">
        <v>1</v>
      </c>
      <c r="G1001">
        <v>1</v>
      </c>
      <c r="H1001" s="4" t="str">
        <f>_xlfn.IFS(Table1[[#This Row],[weathersit]]=1,"clear",Table1[[#This Row],[weathersit]]=2,"cloudy/mist",Table1[[#This Row],[weathersit]]=3,"light rain",Table1[[#This Row],[weathersit]]=4,"heavy rain")</f>
        <v>clear</v>
      </c>
      <c r="I1001">
        <v>0.34</v>
      </c>
      <c r="J1001" s="4" t="str">
        <f t="shared" si="47"/>
        <v>hot</v>
      </c>
      <c r="K1001">
        <v>0.30299999999999999</v>
      </c>
      <c r="L1001">
        <v>0.46</v>
      </c>
      <c r="M1001" t="str">
        <f t="shared" si="45"/>
        <v>moderate</v>
      </c>
      <c r="N1001">
        <v>0.29849999999999999</v>
      </c>
      <c r="O1001">
        <v>2</v>
      </c>
      <c r="P1001">
        <v>96</v>
      </c>
      <c r="Q1001">
        <v>98</v>
      </c>
    </row>
    <row r="1003" spans="1:17" x14ac:dyDescent="0.3">
      <c r="J1003">
        <f>_xlfn.PERCENTILE.INC(I2:I1001,0.25)</f>
        <v>0.16</v>
      </c>
      <c r="M1003">
        <f>_xlfn.PERCENTILE.INC(L1:L1001,0.25)</f>
        <v>0.44</v>
      </c>
    </row>
    <row r="1004" spans="1:17" x14ac:dyDescent="0.3">
      <c r="J1004">
        <f>_xlfn.PERCENTILE.INC(I2:I1001,0.75)</f>
        <v>0.24</v>
      </c>
      <c r="M1004">
        <f>_xlfn.PERCENTILE.INC(L1:L1001,0.75)</f>
        <v>0.7</v>
      </c>
    </row>
  </sheetData>
  <conditionalFormatting sqref="I1 I3:I10">
    <cfRule type="cellIs" dxfId="38" priority="1" operator="greaterThan">
      <formula>0.24</formula>
    </cfRule>
    <cfRule type="cellIs" dxfId="37" priority="2" operator="equal">
      <formula>0.16</formula>
    </cfRule>
    <cfRule type="cellIs" dxfId="36" priority="3" operator="lessThan">
      <formula>0.16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CD732A57-B13F-45B7-B756-DFED2DF63D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Sheet1!T22:T22</xm:f>
              <xm:sqref>T24</xm:sqref>
            </x14:sparkline>
            <x14:sparkline>
              <xm:f>Sheet1!T22:T22</xm:f>
              <xm:sqref>T25</xm:sqref>
            </x14:sparkline>
            <x14:sparkline>
              <xm:f>Sheet1!T24:T24</xm:f>
              <xm:sqref>T26</xm:sqref>
            </x14:sparkline>
            <x14:sparkline>
              <xm:f>Sheet1!T24:T25</xm:f>
              <xm:sqref>T27</xm:sqref>
            </x14:sparkline>
            <x14:sparkline>
              <xm:f>Sheet1!T25:T26</xm:f>
              <xm:sqref>T28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Jaiswal</dc:creator>
  <cp:lastModifiedBy>Sakshi Jaiswal</cp:lastModifiedBy>
  <dcterms:created xsi:type="dcterms:W3CDTF">2025-10-12T12:35:08Z</dcterms:created>
  <dcterms:modified xsi:type="dcterms:W3CDTF">2025-10-15T14:21:17Z</dcterms:modified>
</cp:coreProperties>
</file>