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64" i="2" s="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127" i="2" s="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5"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<sst xmlns="http://schemas.openxmlformats.org/spreadsheetml/2006/main" count="13475" uniqueCount="1743">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</sst>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1389</v>
      </c>
      <c r="F2" s="135"/>
      <c r="G2" s="62"/>
      <c r="H2" s="63" t="s">
        <v>1387</v>
      </c>
      <c r="I2" s="63"/>
      <c r="J2" s="63"/>
      <c r="K2" t="s">
        <v>29</v>
      </c>
      <c r="L2" s="135" t="s">
        <v>1388</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1390</v>
      </c>
      <c r="H3" s="3" t="s">
        <v>51</v>
      </c>
      <c r="I3" s="3" t="s">
        <v>56</v>
      </c>
      <c r="J3" s="3" t="s">
        <v>2</v>
      </c>
      <c r="K3" s="8" t="s">
        <v>1386</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1572</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1163</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1177</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1191</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1193</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1195</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1197</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1199</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1203</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1213</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1255</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1265</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1271</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1297</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1307</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1341</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1560</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1638</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1639</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1662</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1663</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1628</v>
      </c>
      <c r="F1" t="s">
        <v>1629</v>
      </c>
      <c r="G1" t="s">
        <v>23</v>
      </c>
      <c r="H1" t="s">
        <v>51</v>
      </c>
      <c r="I1" t="s">
        <v>2</v>
      </c>
      <c r="J1" t="s">
        <v>1386</v>
      </c>
      <c r="K1" t="s">
        <v>73</v>
      </c>
      <c r="L1" t="s">
        <v>76</v>
      </c>
      <c r="M1" t="s">
        <v>78</v>
      </c>
      <c r="N1" t="s">
        <v>81</v>
      </c>
      <c r="O1" t="s">
        <v>88</v>
      </c>
      <c r="P1" t="s">
        <v>89</v>
      </c>
      <c r="Q1" t="s">
        <v>24</v>
      </c>
    </row>
    <row r="2" spans="1:17" ht="63.75">
      <c r="A2" t="s">
        <v>1631</v>
      </c>
      <c r="B2" s="103" t="s">
        <v>17</v>
      </c>
      <c r="C2" s="103" t="s">
        <v>19</v>
      </c>
      <c r="D2" s="104" t="s">
        <v>96</v>
      </c>
      <c r="E2" s="104" t="s">
        <v>1628</v>
      </c>
      <c r="F2" s="105" t="s">
        <v>1629</v>
      </c>
      <c r="G2" s="105" t="s">
        <v>1625</v>
      </c>
      <c r="H2" s="105" t="s">
        <v>1624</v>
      </c>
      <c r="I2" s="106" t="s">
        <v>1623</v>
      </c>
      <c r="J2" s="104" t="s">
        <v>1386</v>
      </c>
      <c r="K2" s="105" t="s">
        <v>73</v>
      </c>
      <c r="L2" s="105" t="s">
        <v>76</v>
      </c>
      <c r="M2" s="105" t="s">
        <v>78</v>
      </c>
      <c r="N2" s="105" t="s">
        <v>81</v>
      </c>
      <c r="O2" s="105" t="s">
        <v>88</v>
      </c>
      <c r="P2" s="105" t="s">
        <v>89</v>
      </c>
      <c r="Q2" s="102" t="s">
        <v>24</v>
      </c>
    </row>
    <row r="3" spans="1:17">
      <c r="A3" s="91">
        <v>1</v>
      </c>
      <c r="B3" s="91" t="s">
        <v>103</v>
      </c>
      <c r="C3" s="91" t="s">
        <v>1654</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1655</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1712</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1730</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1713</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1714</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1715</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1716</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1719</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1720</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1683</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1684</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1685</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1686</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1721</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1647</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1729</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1665</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1687</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1688</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1689</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1691</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1692</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1693</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1694</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1695</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1696</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1722</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1697</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1723</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1724</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1699</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1700</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1701</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1702</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1703</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1704</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1705</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1673</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1725</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1726</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1706</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1707</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1178</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1668</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1669</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1670</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1671</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1672</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1204</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1214</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1651</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1266</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1272</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1298</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1308</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1727</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1561</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1640</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1728</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1666</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1667</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1574</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1479</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1453</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1215</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1599</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1216</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1630</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1166</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1180</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1343</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1471</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1241</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1518</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1563</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1521</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1513</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1504</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1711</v>
      </c>
      <c r="E1" s="132" t="s">
        <v>24</v>
      </c>
      <c r="F1" s="132" t="s">
        <v>100</v>
      </c>
      <c r="H1" s="133" t="s">
        <v>1681</v>
      </c>
    </row>
    <row r="2" spans="1:8">
      <c r="A2" s="132" t="s">
        <v>103</v>
      </c>
      <c r="B2" s="132" t="s">
        <v>104</v>
      </c>
      <c r="C2" s="134" t="s">
        <v>1654</v>
      </c>
      <c r="D2" s="132" t="s">
        <v>105</v>
      </c>
      <c r="E2" s="132" t="s">
        <v>110</v>
      </c>
      <c r="F2" s="132">
        <v>12.331973728654534</v>
      </c>
      <c r="H2" s="132" t="b">
        <f>D2=C2</f>
        <v>0</v>
      </c>
    </row>
    <row r="3" spans="1:8">
      <c r="A3" s="132" t="s">
        <v>103</v>
      </c>
      <c r="B3" s="132" t="s">
        <v>119</v>
      </c>
      <c r="C3" s="134" t="s">
        <v>1655</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1712</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1682</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1657</v>
      </c>
      <c r="D19" s="132" t="s">
        <v>208</v>
      </c>
      <c r="E19" s="132" t="s">
        <v>177</v>
      </c>
      <c r="F19" s="132">
        <v>22.626927498876491</v>
      </c>
      <c r="H19" s="132" t="b">
        <f t="shared" si="0"/>
        <v>0</v>
      </c>
    </row>
    <row r="20" spans="1:8">
      <c r="A20" s="132" t="s">
        <v>103</v>
      </c>
      <c r="B20" s="132" t="s">
        <v>209</v>
      </c>
      <c r="C20" s="134" t="s">
        <v>1656</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1427</v>
      </c>
      <c r="F22" s="132">
        <v>43.937776702649238</v>
      </c>
      <c r="H22" s="132" t="b">
        <f t="shared" si="0"/>
        <v>1</v>
      </c>
    </row>
    <row r="23" spans="1:8">
      <c r="A23" s="132" t="s">
        <v>103</v>
      </c>
      <c r="B23" s="132" t="s">
        <v>219</v>
      </c>
      <c r="C23" s="134" t="s">
        <v>1730</v>
      </c>
      <c r="D23" s="132" t="s">
        <v>220</v>
      </c>
      <c r="E23" s="132" t="s">
        <v>1428</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1713</v>
      </c>
      <c r="D28" s="132" t="s">
        <v>258</v>
      </c>
      <c r="E28" s="132" t="s">
        <v>1588</v>
      </c>
      <c r="F28" s="132">
        <v>17.768996830715984</v>
      </c>
      <c r="H28" s="132" t="b">
        <f t="shared" si="0"/>
        <v>0</v>
      </c>
    </row>
    <row r="29" spans="1:8">
      <c r="A29" s="132" t="s">
        <v>256</v>
      </c>
      <c r="B29" s="132" t="s">
        <v>262</v>
      </c>
      <c r="C29" s="132" t="s">
        <v>1714</v>
      </c>
      <c r="D29" s="132" t="s">
        <v>263</v>
      </c>
      <c r="E29" s="132" t="s">
        <v>1588</v>
      </c>
      <c r="F29" s="132">
        <v>17.768996830715984</v>
      </c>
      <c r="H29" s="132" t="b">
        <f t="shared" si="0"/>
        <v>0</v>
      </c>
    </row>
    <row r="30" spans="1:8">
      <c r="A30" s="132" t="s">
        <v>256</v>
      </c>
      <c r="B30" s="132" t="s">
        <v>287</v>
      </c>
      <c r="C30" s="132" t="s">
        <v>1715</v>
      </c>
      <c r="D30" s="132" t="s">
        <v>288</v>
      </c>
      <c r="E30" s="132" t="s">
        <v>1588</v>
      </c>
      <c r="F30" s="132">
        <v>17.768996830715984</v>
      </c>
      <c r="H30" s="132" t="b">
        <f t="shared" si="0"/>
        <v>0</v>
      </c>
    </row>
    <row r="31" spans="1:8">
      <c r="A31" s="132" t="s">
        <v>256</v>
      </c>
      <c r="B31" s="132" t="s">
        <v>289</v>
      </c>
      <c r="C31" s="132" t="s">
        <v>1716</v>
      </c>
      <c r="D31" s="132" t="s">
        <v>290</v>
      </c>
      <c r="E31" s="132" t="s">
        <v>1588</v>
      </c>
      <c r="F31" s="132">
        <v>17.768996830715988</v>
      </c>
      <c r="H31" s="132" t="b">
        <f t="shared" si="0"/>
        <v>0</v>
      </c>
    </row>
    <row r="32" spans="1:8">
      <c r="A32" s="132" t="s">
        <v>291</v>
      </c>
      <c r="B32" s="132" t="s">
        <v>292</v>
      </c>
      <c r="C32" s="132" t="s">
        <v>293</v>
      </c>
      <c r="D32" s="132" t="s">
        <v>293</v>
      </c>
      <c r="E32" s="132" t="s">
        <v>1505</v>
      </c>
      <c r="F32" s="132">
        <v>60.706723287675047</v>
      </c>
      <c r="H32" s="132" t="b">
        <f t="shared" si="0"/>
        <v>1</v>
      </c>
    </row>
    <row r="33" spans="1:8">
      <c r="A33" s="132" t="s">
        <v>291</v>
      </c>
      <c r="B33" s="132" t="s">
        <v>298</v>
      </c>
      <c r="C33" s="132" t="s">
        <v>299</v>
      </c>
      <c r="D33" s="132" t="s">
        <v>299</v>
      </c>
      <c r="E33" s="132" t="s">
        <v>1509</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1514</v>
      </c>
      <c r="F35" s="132">
        <v>2040.0720000000001</v>
      </c>
      <c r="H35" s="132" t="b">
        <f t="shared" si="0"/>
        <v>1</v>
      </c>
    </row>
    <row r="36" spans="1:8">
      <c r="A36" s="132" t="s">
        <v>291</v>
      </c>
      <c r="B36" s="132" t="s">
        <v>314</v>
      </c>
      <c r="C36" s="132" t="s">
        <v>315</v>
      </c>
      <c r="D36" s="132" t="s">
        <v>315</v>
      </c>
      <c r="E36" s="132" t="s">
        <v>1434</v>
      </c>
      <c r="F36" s="132">
        <v>796.70722737536789</v>
      </c>
      <c r="H36" s="132" t="b">
        <f t="shared" si="0"/>
        <v>1</v>
      </c>
    </row>
    <row r="37" spans="1:8">
      <c r="A37" s="132" t="s">
        <v>291</v>
      </c>
      <c r="B37" s="132" t="s">
        <v>326</v>
      </c>
      <c r="C37" s="132" t="s">
        <v>323</v>
      </c>
      <c r="D37" s="132" t="s">
        <v>323</v>
      </c>
      <c r="E37" s="132" t="s">
        <v>1519</v>
      </c>
      <c r="F37" s="132">
        <v>113.98730134754561</v>
      </c>
      <c r="H37" s="132" t="b">
        <f t="shared" si="0"/>
        <v>1</v>
      </c>
    </row>
    <row r="38" spans="1:8">
      <c r="A38" s="132" t="s">
        <v>291</v>
      </c>
      <c r="B38" s="132" t="s">
        <v>327</v>
      </c>
      <c r="C38" s="132" t="s">
        <v>328</v>
      </c>
      <c r="D38" s="132" t="s">
        <v>328</v>
      </c>
      <c r="E38" s="132" t="s">
        <v>1522</v>
      </c>
      <c r="F38" s="132">
        <v>74.767238691939696</v>
      </c>
      <c r="H38" s="132" t="b">
        <f t="shared" si="0"/>
        <v>1</v>
      </c>
    </row>
    <row r="39" spans="1:8">
      <c r="A39" s="132" t="s">
        <v>291</v>
      </c>
      <c r="B39" s="132" t="s">
        <v>331</v>
      </c>
      <c r="C39" s="132" t="s">
        <v>1717</v>
      </c>
      <c r="D39" s="132" t="s">
        <v>332</v>
      </c>
      <c r="E39" s="132" t="s">
        <v>1434</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1718</v>
      </c>
      <c r="D41" s="132" t="s">
        <v>341</v>
      </c>
      <c r="E41" s="132" t="s">
        <v>344</v>
      </c>
      <c r="F41" s="132">
        <v>195.95884210526319</v>
      </c>
      <c r="H41" s="132" t="b">
        <f t="shared" si="0"/>
        <v>0</v>
      </c>
    </row>
    <row r="42" spans="1:8">
      <c r="A42" s="132" t="s">
        <v>291</v>
      </c>
      <c r="B42" s="132" t="s">
        <v>351</v>
      </c>
      <c r="C42" s="132" t="s">
        <v>352</v>
      </c>
      <c r="D42" s="132" t="s">
        <v>352</v>
      </c>
      <c r="E42" s="132" t="s">
        <v>1434</v>
      </c>
      <c r="F42" s="132">
        <v>96.39745636001193</v>
      </c>
      <c r="H42" s="132" t="b">
        <f t="shared" si="0"/>
        <v>1</v>
      </c>
    </row>
    <row r="43" spans="1:8">
      <c r="A43" s="132" t="s">
        <v>354</v>
      </c>
      <c r="B43" s="132" t="s">
        <v>355</v>
      </c>
      <c r="C43" s="132" t="s">
        <v>1719</v>
      </c>
      <c r="D43" s="132" t="s">
        <v>356</v>
      </c>
      <c r="E43" s="132" t="s">
        <v>360</v>
      </c>
      <c r="F43" s="132">
        <v>22.540538243912298</v>
      </c>
      <c r="H43" s="132" t="b">
        <f t="shared" si="0"/>
        <v>0</v>
      </c>
    </row>
    <row r="44" spans="1:8">
      <c r="A44" s="132" t="s">
        <v>354</v>
      </c>
      <c r="B44" s="132" t="s">
        <v>363</v>
      </c>
      <c r="C44" s="132" t="s">
        <v>1720</v>
      </c>
      <c r="D44" s="132" t="s">
        <v>364</v>
      </c>
      <c r="E44" s="132" t="s">
        <v>366</v>
      </c>
      <c r="F44" s="132">
        <v>193.76719251124817</v>
      </c>
      <c r="H44" s="132" t="b">
        <f t="shared" si="0"/>
        <v>0</v>
      </c>
    </row>
    <row r="45" spans="1:8">
      <c r="A45" s="132" t="s">
        <v>354</v>
      </c>
      <c r="B45" s="132" t="s">
        <v>373</v>
      </c>
      <c r="C45" s="132" t="s">
        <v>374</v>
      </c>
      <c r="D45" s="132" t="s">
        <v>374</v>
      </c>
      <c r="E45" s="132" t="s">
        <v>1469</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1589</v>
      </c>
      <c r="F50" s="132">
        <v>81.297664310954076</v>
      </c>
      <c r="H50" s="132" t="b">
        <f t="shared" si="0"/>
        <v>1</v>
      </c>
    </row>
    <row r="51" spans="1:8">
      <c r="A51" s="132" t="s">
        <v>354</v>
      </c>
      <c r="B51" s="132" t="s">
        <v>436</v>
      </c>
      <c r="C51" s="132" t="s">
        <v>1683</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1684</v>
      </c>
      <c r="D53" s="132" t="s">
        <v>455</v>
      </c>
      <c r="E53" s="132" t="s">
        <v>1472</v>
      </c>
      <c r="F53" s="132">
        <v>103.80394889827267</v>
      </c>
      <c r="H53" s="132" t="b">
        <f t="shared" si="0"/>
        <v>0</v>
      </c>
    </row>
    <row r="54" spans="1:8">
      <c r="A54" s="132" t="s">
        <v>450</v>
      </c>
      <c r="B54" s="132" t="s">
        <v>458</v>
      </c>
      <c r="C54" s="132" t="s">
        <v>1685</v>
      </c>
      <c r="D54" s="132" t="s">
        <v>459</v>
      </c>
      <c r="E54" s="132" t="s">
        <v>463</v>
      </c>
      <c r="F54" s="132">
        <v>1.1994084881944105</v>
      </c>
      <c r="H54" s="132" t="b">
        <f t="shared" si="0"/>
        <v>0</v>
      </c>
    </row>
    <row r="55" spans="1:8">
      <c r="A55" s="132" t="s">
        <v>450</v>
      </c>
      <c r="B55" s="132" t="s">
        <v>466</v>
      </c>
      <c r="C55" s="132" t="s">
        <v>1686</v>
      </c>
      <c r="D55" s="132" t="s">
        <v>467</v>
      </c>
      <c r="E55" s="132" t="s">
        <v>469</v>
      </c>
      <c r="F55" s="132">
        <v>1.1040813428018075</v>
      </c>
      <c r="H55" s="132" t="b">
        <f t="shared" si="0"/>
        <v>0</v>
      </c>
    </row>
    <row r="56" spans="1:8">
      <c r="A56" s="132" t="s">
        <v>450</v>
      </c>
      <c r="B56" s="132" t="s">
        <v>480</v>
      </c>
      <c r="C56" s="132" t="s">
        <v>1721</v>
      </c>
      <c r="D56" s="132" t="s">
        <v>481</v>
      </c>
      <c r="E56" s="132" t="s">
        <v>478</v>
      </c>
      <c r="F56" s="132">
        <v>4.5044801863252477</v>
      </c>
      <c r="H56" s="132" t="b">
        <f t="shared" si="0"/>
        <v>0</v>
      </c>
    </row>
    <row r="57" spans="1:8">
      <c r="A57" s="132" t="s">
        <v>450</v>
      </c>
      <c r="B57" s="132" t="s">
        <v>483</v>
      </c>
      <c r="C57" s="132" t="s">
        <v>1647</v>
      </c>
      <c r="D57" s="132" t="s">
        <v>484</v>
      </c>
      <c r="E57" s="132" t="s">
        <v>478</v>
      </c>
      <c r="F57" s="132">
        <v>7.1154235996100015</v>
      </c>
      <c r="H57" s="132" t="b">
        <f t="shared" si="0"/>
        <v>0</v>
      </c>
    </row>
    <row r="58" spans="1:8">
      <c r="A58" s="132" t="s">
        <v>450</v>
      </c>
      <c r="B58" s="132" t="s">
        <v>488</v>
      </c>
      <c r="C58" s="132" t="s">
        <v>1729</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1665</v>
      </c>
      <c r="D62" s="132" t="s">
        <v>528</v>
      </c>
      <c r="E62" s="132" t="s">
        <v>529</v>
      </c>
      <c r="F62" s="132">
        <v>2139.9251102835865</v>
      </c>
      <c r="H62" s="132" t="b">
        <f t="shared" si="0"/>
        <v>0</v>
      </c>
    </row>
    <row r="63" spans="1:8">
      <c r="A63" s="132" t="s">
        <v>256</v>
      </c>
      <c r="B63" s="132" t="s">
        <v>534</v>
      </c>
      <c r="C63" s="132" t="s">
        <v>1687</v>
      </c>
      <c r="D63" s="132" t="s">
        <v>535</v>
      </c>
      <c r="E63" s="132" t="s">
        <v>1591</v>
      </c>
      <c r="F63" s="132">
        <v>1.9588142066660228</v>
      </c>
      <c r="H63" s="132" t="b">
        <f t="shared" si="0"/>
        <v>0</v>
      </c>
    </row>
    <row r="64" spans="1:8">
      <c r="A64" s="132" t="s">
        <v>256</v>
      </c>
      <c r="B64" s="132" t="s">
        <v>541</v>
      </c>
      <c r="C64" s="132" t="s">
        <v>1688</v>
      </c>
      <c r="D64" s="132" t="s">
        <v>542</v>
      </c>
      <c r="E64" s="132" t="s">
        <v>1592</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1595</v>
      </c>
      <c r="F68" s="132">
        <v>2.3092308199842706</v>
      </c>
      <c r="H68" s="132" t="b">
        <f t="shared" si="1"/>
        <v>1</v>
      </c>
    </row>
    <row r="69" spans="1:8">
      <c r="A69" s="132" t="s">
        <v>256</v>
      </c>
      <c r="B69" s="132" t="s">
        <v>606</v>
      </c>
      <c r="C69" s="132" t="s">
        <v>1689</v>
      </c>
      <c r="D69" s="132" t="s">
        <v>607</v>
      </c>
      <c r="E69" s="132" t="s">
        <v>1596</v>
      </c>
      <c r="F69" s="132">
        <v>44.734419444735288</v>
      </c>
      <c r="H69" s="132" t="b">
        <f t="shared" si="1"/>
        <v>0</v>
      </c>
    </row>
    <row r="70" spans="1:8">
      <c r="A70" s="132" t="s">
        <v>256</v>
      </c>
      <c r="B70" s="132" t="s">
        <v>610</v>
      </c>
      <c r="C70" s="132" t="s">
        <v>1690</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1691</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1692</v>
      </c>
      <c r="D75" s="132" t="s">
        <v>641</v>
      </c>
      <c r="E75" s="132" t="s">
        <v>1575</v>
      </c>
      <c r="F75" s="132">
        <v>359.97142857142859</v>
      </c>
      <c r="H75" s="132" t="b">
        <f t="shared" si="1"/>
        <v>0</v>
      </c>
    </row>
    <row r="76" spans="1:8">
      <c r="A76" s="132" t="s">
        <v>256</v>
      </c>
      <c r="B76" s="132" t="s">
        <v>643</v>
      </c>
      <c r="C76" s="132" t="s">
        <v>1693</v>
      </c>
      <c r="D76" s="132" t="s">
        <v>644</v>
      </c>
      <c r="E76" s="132" t="s">
        <v>1575</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1694</v>
      </c>
      <c r="D78" s="132" t="s">
        <v>674</v>
      </c>
      <c r="E78" s="132" t="s">
        <v>1454</v>
      </c>
      <c r="F78" s="132">
        <v>112.29262725282767</v>
      </c>
      <c r="H78" s="132" t="b">
        <f t="shared" si="1"/>
        <v>0</v>
      </c>
    </row>
    <row r="79" spans="1:8">
      <c r="A79" s="132" t="s">
        <v>684</v>
      </c>
      <c r="B79" s="132" t="s">
        <v>691</v>
      </c>
      <c r="C79" s="132" t="s">
        <v>1695</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1696</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1722</v>
      </c>
      <c r="D86" s="132" t="s">
        <v>779</v>
      </c>
      <c r="E86" s="132" t="s">
        <v>780</v>
      </c>
      <c r="F86" s="132">
        <v>435.46026134140141</v>
      </c>
      <c r="H86" s="132" t="b">
        <f t="shared" si="1"/>
        <v>0</v>
      </c>
    </row>
    <row r="87" spans="1:8">
      <c r="A87" s="132" t="s">
        <v>762</v>
      </c>
      <c r="B87" s="132" t="s">
        <v>804</v>
      </c>
      <c r="C87" s="132" t="s">
        <v>1697</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1723</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1724</v>
      </c>
      <c r="D98" s="132" t="s">
        <v>883</v>
      </c>
      <c r="E98" s="132" t="s">
        <v>884</v>
      </c>
      <c r="F98" s="132">
        <v>2488.5800721366618</v>
      </c>
      <c r="H98" s="132" t="b">
        <f t="shared" si="1"/>
        <v>0</v>
      </c>
    </row>
    <row r="99" spans="1:10">
      <c r="A99" s="132" t="s">
        <v>762</v>
      </c>
      <c r="B99" s="132" t="s">
        <v>898</v>
      </c>
      <c r="C99" s="132" t="s">
        <v>1698</v>
      </c>
      <c r="D99" s="132" t="s">
        <v>899</v>
      </c>
      <c r="E99" s="132" t="s">
        <v>903</v>
      </c>
      <c r="F99" s="132" t="e">
        <v>#VALUE!</v>
      </c>
      <c r="H99" s="132" t="b">
        <f t="shared" si="1"/>
        <v>0</v>
      </c>
    </row>
    <row r="100" spans="1:10">
      <c r="A100" s="132" t="s">
        <v>762</v>
      </c>
      <c r="B100" s="132" t="s">
        <v>904</v>
      </c>
      <c r="C100" s="132" t="s">
        <v>1699</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1700</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1701</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1702</v>
      </c>
      <c r="D108" s="132" t="s">
        <v>974</v>
      </c>
      <c r="E108" s="132" t="s">
        <v>976</v>
      </c>
      <c r="F108" s="132">
        <v>388.74608886590408</v>
      </c>
      <c r="H108" s="132" t="b">
        <f t="shared" si="1"/>
        <v>0</v>
      </c>
      <c r="J108" s="132">
        <f>0.25*21</f>
        <v>5.25</v>
      </c>
    </row>
    <row r="109" spans="1:10">
      <c r="A109" s="132" t="s">
        <v>972</v>
      </c>
      <c r="B109" s="132" t="s">
        <v>980</v>
      </c>
      <c r="C109" s="132" t="s">
        <v>1703</v>
      </c>
      <c r="D109" s="132" t="s">
        <v>981</v>
      </c>
      <c r="E109" s="132" t="s">
        <v>982</v>
      </c>
      <c r="F109" s="132">
        <v>1251.0897316737089</v>
      </c>
      <c r="H109" s="132" t="b">
        <f t="shared" si="1"/>
        <v>0</v>
      </c>
    </row>
    <row r="110" spans="1:10">
      <c r="A110" s="132" t="s">
        <v>972</v>
      </c>
      <c r="B110" s="132" t="s">
        <v>984</v>
      </c>
      <c r="C110" s="132" t="s">
        <v>1704</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1705</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1673</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1725</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1726</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1706</v>
      </c>
      <c r="D122" s="132" t="s">
        <v>1157</v>
      </c>
      <c r="E122" s="132" t="s">
        <v>1159</v>
      </c>
      <c r="F122" s="132">
        <v>-154.51394594594595</v>
      </c>
      <c r="H122" s="132" t="b">
        <f t="shared" si="1"/>
        <v>0</v>
      </c>
    </row>
    <row r="123" spans="1:8">
      <c r="A123" s="132" t="s">
        <v>103</v>
      </c>
      <c r="B123" s="132" t="s">
        <v>1163</v>
      </c>
      <c r="C123" s="132" t="s">
        <v>1707</v>
      </c>
      <c r="D123" s="132" t="s">
        <v>614</v>
      </c>
      <c r="E123" s="132" t="s">
        <v>1552</v>
      </c>
      <c r="F123" s="132">
        <v>181.12843859487054</v>
      </c>
      <c r="H123" s="132" t="b">
        <f t="shared" si="1"/>
        <v>0</v>
      </c>
    </row>
    <row r="124" spans="1:8">
      <c r="A124" s="132" t="s">
        <v>103</v>
      </c>
      <c r="B124" s="132" t="s">
        <v>1167</v>
      </c>
      <c r="C124" s="132" t="s">
        <v>1708</v>
      </c>
      <c r="D124" s="132" t="s">
        <v>1168</v>
      </c>
      <c r="E124" s="132" t="s">
        <v>613</v>
      </c>
      <c r="F124" s="132">
        <v>28.224143873485392</v>
      </c>
      <c r="H124" s="132" t="b">
        <f t="shared" si="1"/>
        <v>0</v>
      </c>
    </row>
    <row r="125" spans="1:8">
      <c r="A125" s="132" t="s">
        <v>103</v>
      </c>
      <c r="B125" s="132" t="s">
        <v>1177</v>
      </c>
      <c r="C125" s="132" t="s">
        <v>1178</v>
      </c>
      <c r="D125" s="132" t="s">
        <v>1178</v>
      </c>
      <c r="E125" s="132" t="s">
        <v>1181</v>
      </c>
      <c r="F125" s="132">
        <v>57.352222222222217</v>
      </c>
      <c r="H125" s="132" t="b">
        <f t="shared" si="1"/>
        <v>1</v>
      </c>
    </row>
    <row r="126" spans="1:8">
      <c r="A126" s="132" t="s">
        <v>103</v>
      </c>
      <c r="B126" s="132" t="s">
        <v>1191</v>
      </c>
      <c r="C126" s="132" t="s">
        <v>1668</v>
      </c>
      <c r="D126" s="132" t="s">
        <v>1192</v>
      </c>
      <c r="E126" s="132" t="s">
        <v>1159</v>
      </c>
      <c r="F126" s="132">
        <v>-154.51394594594595</v>
      </c>
      <c r="H126" s="132" t="b">
        <f t="shared" si="1"/>
        <v>0</v>
      </c>
    </row>
    <row r="127" spans="1:8">
      <c r="A127" s="132" t="s">
        <v>103</v>
      </c>
      <c r="B127" s="132" t="s">
        <v>1193</v>
      </c>
      <c r="C127" s="132" t="s">
        <v>1669</v>
      </c>
      <c r="D127" s="132" t="s">
        <v>1194</v>
      </c>
      <c r="E127" s="132" t="s">
        <v>1159</v>
      </c>
      <c r="F127" s="132">
        <v>-154.51394594594595</v>
      </c>
      <c r="H127" s="132" t="b">
        <f t="shared" si="1"/>
        <v>0</v>
      </c>
    </row>
    <row r="128" spans="1:8">
      <c r="A128" s="132" t="s">
        <v>103</v>
      </c>
      <c r="B128" s="132" t="s">
        <v>1195</v>
      </c>
      <c r="C128" s="132" t="s">
        <v>1670</v>
      </c>
      <c r="D128" s="132" t="s">
        <v>1196</v>
      </c>
      <c r="E128" s="132" t="s">
        <v>1159</v>
      </c>
      <c r="F128" s="132">
        <v>-154.51394594594595</v>
      </c>
      <c r="H128" s="132" t="b">
        <f t="shared" si="1"/>
        <v>0</v>
      </c>
    </row>
    <row r="129" spans="1:8">
      <c r="A129" s="132" t="s">
        <v>103</v>
      </c>
      <c r="B129" s="132" t="s">
        <v>1197</v>
      </c>
      <c r="C129" s="132" t="s">
        <v>1671</v>
      </c>
      <c r="D129" s="132" t="s">
        <v>1198</v>
      </c>
      <c r="E129" s="132" t="s">
        <v>1159</v>
      </c>
      <c r="F129" s="132">
        <v>-154.51394594594595</v>
      </c>
      <c r="H129" s="132" t="b">
        <f t="shared" si="1"/>
        <v>0</v>
      </c>
    </row>
    <row r="130" spans="1:8">
      <c r="A130" s="132" t="s">
        <v>103</v>
      </c>
      <c r="B130" s="132" t="s">
        <v>1199</v>
      </c>
      <c r="C130" s="132" t="s">
        <v>1672</v>
      </c>
      <c r="D130" s="132" t="s">
        <v>1200</v>
      </c>
      <c r="E130" s="132" t="s">
        <v>1159</v>
      </c>
      <c r="F130" s="132">
        <v>-154.51394594594595</v>
      </c>
      <c r="H130" s="132" t="b">
        <f t="shared" si="1"/>
        <v>0</v>
      </c>
    </row>
    <row r="131" spans="1:8">
      <c r="A131" s="132" t="s">
        <v>103</v>
      </c>
      <c r="B131" s="132" t="s">
        <v>1203</v>
      </c>
      <c r="C131" s="132" t="s">
        <v>1204</v>
      </c>
      <c r="D131" s="132" t="s">
        <v>1204</v>
      </c>
      <c r="E131" s="132" t="s">
        <v>118</v>
      </c>
      <c r="F131" s="132">
        <v>119.10574499199393</v>
      </c>
      <c r="H131" s="132" t="b">
        <f t="shared" ref="H131:H147" si="2">D131=C131</f>
        <v>1</v>
      </c>
    </row>
    <row r="132" spans="1:8">
      <c r="A132" s="132" t="s">
        <v>684</v>
      </c>
      <c r="B132" s="132" t="s">
        <v>1213</v>
      </c>
      <c r="C132" s="132" t="s">
        <v>1214</v>
      </c>
      <c r="D132" s="132" t="s">
        <v>1214</v>
      </c>
      <c r="E132" s="132" t="s">
        <v>1217</v>
      </c>
      <c r="F132" s="132">
        <v>11.106544205000256</v>
      </c>
      <c r="H132" s="132" t="b">
        <f t="shared" si="2"/>
        <v>1</v>
      </c>
    </row>
    <row r="133" spans="1:8">
      <c r="A133" s="132" t="s">
        <v>684</v>
      </c>
      <c r="B133" s="132" t="s">
        <v>1219</v>
      </c>
      <c r="C133" s="132" t="s">
        <v>1220</v>
      </c>
      <c r="D133" s="132" t="s">
        <v>1220</v>
      </c>
      <c r="E133" s="132" t="s">
        <v>1221</v>
      </c>
      <c r="F133" s="132">
        <v>36.181747317162433</v>
      </c>
      <c r="H133" s="132" t="b">
        <f t="shared" si="2"/>
        <v>1</v>
      </c>
    </row>
    <row r="134" spans="1:8">
      <c r="A134" s="132" t="s">
        <v>450</v>
      </c>
      <c r="B134" s="132" t="s">
        <v>1248</v>
      </c>
      <c r="C134" s="132" t="s">
        <v>1650</v>
      </c>
      <c r="D134" s="132" t="s">
        <v>1249</v>
      </c>
      <c r="E134" s="132" t="s">
        <v>1250</v>
      </c>
      <c r="F134" s="132">
        <v>137.42012394427991</v>
      </c>
      <c r="H134" s="132" t="b">
        <f t="shared" si="2"/>
        <v>0</v>
      </c>
    </row>
    <row r="135" spans="1:8">
      <c r="A135" s="132" t="s">
        <v>450</v>
      </c>
      <c r="B135" s="132" t="s">
        <v>1255</v>
      </c>
      <c r="C135" s="132" t="s">
        <v>1651</v>
      </c>
      <c r="D135" s="132" t="s">
        <v>1256</v>
      </c>
      <c r="E135" s="132" t="s">
        <v>1709</v>
      </c>
      <c r="F135" s="132">
        <v>217.1405273073666</v>
      </c>
      <c r="H135" s="132" t="b">
        <f t="shared" si="2"/>
        <v>0</v>
      </c>
    </row>
    <row r="136" spans="1:8">
      <c r="A136" s="132" t="s">
        <v>256</v>
      </c>
      <c r="B136" s="132" t="s">
        <v>1265</v>
      </c>
      <c r="C136" s="132" t="s">
        <v>1266</v>
      </c>
      <c r="D136" s="132" t="s">
        <v>1266</v>
      </c>
      <c r="E136" s="132" t="s">
        <v>1597</v>
      </c>
      <c r="F136" s="132">
        <v>1107.6864790156515</v>
      </c>
      <c r="H136" s="132" t="b">
        <f t="shared" si="2"/>
        <v>1</v>
      </c>
    </row>
    <row r="137" spans="1:8">
      <c r="A137" s="132" t="s">
        <v>256</v>
      </c>
      <c r="B137" s="132" t="s">
        <v>1271</v>
      </c>
      <c r="C137" s="132" t="s">
        <v>1272</v>
      </c>
      <c r="D137" s="132" t="s">
        <v>1272</v>
      </c>
      <c r="E137" s="132" t="s">
        <v>1598</v>
      </c>
      <c r="F137" s="132">
        <v>1093.1757320326763</v>
      </c>
      <c r="H137" s="132" t="b">
        <f t="shared" si="2"/>
        <v>1</v>
      </c>
    </row>
    <row r="138" spans="1:8">
      <c r="A138" s="132" t="s">
        <v>684</v>
      </c>
      <c r="B138" s="132" t="s">
        <v>1297</v>
      </c>
      <c r="C138" s="132" t="s">
        <v>1298</v>
      </c>
      <c r="D138" s="132" t="s">
        <v>1298</v>
      </c>
      <c r="E138" s="132" t="s">
        <v>1600</v>
      </c>
      <c r="F138" s="132">
        <v>3815.0357142857142</v>
      </c>
      <c r="H138" s="132" t="b">
        <f t="shared" si="2"/>
        <v>1</v>
      </c>
    </row>
    <row r="139" spans="1:8">
      <c r="A139" s="132" t="s">
        <v>762</v>
      </c>
      <c r="B139" s="132" t="s">
        <v>1307</v>
      </c>
      <c r="C139" s="132" t="s">
        <v>1308</v>
      </c>
      <c r="D139" s="132" t="s">
        <v>1308</v>
      </c>
      <c r="E139" s="132" t="s">
        <v>1309</v>
      </c>
      <c r="F139" s="132">
        <v>69.563730158730166</v>
      </c>
      <c r="H139" s="132" t="b">
        <f t="shared" si="2"/>
        <v>1</v>
      </c>
    </row>
    <row r="140" spans="1:8">
      <c r="A140" s="132" t="s">
        <v>103</v>
      </c>
      <c r="B140" s="132" t="s">
        <v>1341</v>
      </c>
      <c r="C140" s="134" t="s">
        <v>1727</v>
      </c>
      <c r="D140" s="132" t="s">
        <v>1342</v>
      </c>
      <c r="E140" s="132" t="s">
        <v>1602</v>
      </c>
      <c r="F140" s="132">
        <v>4.8275999999999994</v>
      </c>
      <c r="H140" s="132" t="b">
        <f t="shared" si="2"/>
        <v>0</v>
      </c>
    </row>
    <row r="141" spans="1:8">
      <c r="A141" s="132" t="s">
        <v>103</v>
      </c>
      <c r="B141" s="132" t="s">
        <v>1345</v>
      </c>
      <c r="C141" s="132" t="s">
        <v>1346</v>
      </c>
      <c r="D141" s="132" t="s">
        <v>1346</v>
      </c>
      <c r="E141" s="132" t="s">
        <v>1349</v>
      </c>
      <c r="F141" s="132">
        <v>8.4980674803301568</v>
      </c>
      <c r="H141" s="132" t="b">
        <f t="shared" si="2"/>
        <v>1</v>
      </c>
    </row>
    <row r="142" spans="1:8">
      <c r="A142" s="132" t="s">
        <v>291</v>
      </c>
      <c r="B142" s="132" t="s">
        <v>1560</v>
      </c>
      <c r="C142" s="132" t="s">
        <v>1561</v>
      </c>
      <c r="D142" s="132" t="s">
        <v>1561</v>
      </c>
      <c r="E142" s="132" t="s">
        <v>1564</v>
      </c>
      <c r="F142" s="132">
        <v>1333.0066987951809</v>
      </c>
      <c r="H142" s="132" t="b">
        <f t="shared" si="2"/>
        <v>1</v>
      </c>
    </row>
    <row r="143" spans="1:8">
      <c r="B143" s="132" t="s">
        <v>1638</v>
      </c>
      <c r="C143" s="132" t="s">
        <v>1640</v>
      </c>
      <c r="D143" s="132" t="s">
        <v>1640</v>
      </c>
      <c r="H143" s="132" t="b">
        <f t="shared" si="2"/>
        <v>1</v>
      </c>
    </row>
    <row r="144" spans="1:8">
      <c r="B144" s="132" t="s">
        <v>1639</v>
      </c>
      <c r="C144" s="132" t="s">
        <v>1728</v>
      </c>
      <c r="D144" s="132" t="s">
        <v>1710</v>
      </c>
      <c r="H144" s="132" t="b">
        <f t="shared" si="2"/>
        <v>0</v>
      </c>
    </row>
    <row r="145" spans="2:8">
      <c r="B145" s="132" t="s">
        <v>1659</v>
      </c>
      <c r="C145" s="132" t="s">
        <v>1660</v>
      </c>
      <c r="D145" s="132" t="s">
        <v>1660</v>
      </c>
      <c r="H145" s="132" t="b">
        <f t="shared" si="2"/>
        <v>1</v>
      </c>
    </row>
    <row r="146" spans="2:8">
      <c r="B146" s="132" t="s">
        <v>1662</v>
      </c>
      <c r="C146" s="132" t="s">
        <v>1666</v>
      </c>
      <c r="D146" s="132" t="s">
        <v>1666</v>
      </c>
      <c r="H146" s="132" t="b">
        <f t="shared" si="2"/>
        <v>1</v>
      </c>
    </row>
    <row r="147" spans="2:8">
      <c r="B147" s="132" t="s">
        <v>1663</v>
      </c>
      <c r="C147" s="132" t="s">
        <v>1667</v>
      </c>
      <c r="D147" s="132" t="s">
        <v>1667</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H4" activePane="bottomRight" state="frozen"/>
      <selection pane="topRight" activeCell="H1" sqref="H1"/>
      <selection pane="bottomLeft" activeCell="A4" sqref="A4"/>
      <selection pane="bottomRight" activeCell="H10" sqref="H10"/>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1711</v>
      </c>
      <c r="H3" s="6" t="s">
        <v>20</v>
      </c>
      <c r="I3" s="6" t="s">
        <v>21</v>
      </c>
      <c r="J3" s="6" t="s">
        <v>22</v>
      </c>
      <c r="K3" s="6" t="s">
        <v>23</v>
      </c>
      <c r="L3" s="6" t="s">
        <v>24</v>
      </c>
      <c r="M3" s="6" t="s">
        <v>25</v>
      </c>
      <c r="N3" s="6" t="s">
        <v>26</v>
      </c>
      <c r="O3" s="6" t="s">
        <v>27</v>
      </c>
      <c r="P3" s="6" t="s">
        <v>28</v>
      </c>
      <c r="Q3" s="6" t="s">
        <v>29</v>
      </c>
      <c r="R3" s="6" t="s">
        <v>30</v>
      </c>
      <c r="S3" s="6" t="s">
        <v>1418</v>
      </c>
      <c r="T3" s="6" t="s">
        <v>1419</v>
      </c>
      <c r="U3" s="6" t="s">
        <v>1420</v>
      </c>
      <c r="V3" s="6" t="s">
        <v>1421</v>
      </c>
      <c r="W3" s="6" t="s">
        <v>1422</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1386</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1495</v>
      </c>
      <c r="CU3" s="131" t="s">
        <v>19</v>
      </c>
    </row>
    <row r="4" spans="1:99">
      <c r="A4" s="20" t="s">
        <v>102</v>
      </c>
      <c r="B4" s="20" t="s">
        <v>102</v>
      </c>
      <c r="C4" s="20" t="s">
        <v>102</v>
      </c>
      <c r="D4" s="20">
        <v>0</v>
      </c>
      <c r="E4" s="21" t="s">
        <v>103</v>
      </c>
      <c r="F4" s="22" t="s">
        <v>104</v>
      </c>
      <c r="G4" s="23" t="s">
        <v>1654</v>
      </c>
      <c r="H4" s="20" t="s">
        <v>106</v>
      </c>
      <c r="I4" s="20" t="s">
        <v>107</v>
      </c>
      <c r="J4" s="20" t="s">
        <v>108</v>
      </c>
      <c r="K4" s="20" t="s">
        <v>109</v>
      </c>
      <c r="L4" s="20" t="s">
        <v>110</v>
      </c>
      <c r="M4" s="20" t="s">
        <v>111</v>
      </c>
      <c r="N4" s="24">
        <v>5329</v>
      </c>
      <c r="O4" s="70">
        <v>27.188775510204081</v>
      </c>
      <c r="P4" s="24"/>
      <c r="Q4" s="20">
        <v>58992</v>
      </c>
      <c r="R4" s="33">
        <v>300.9795918367347</v>
      </c>
      <c r="S4" s="33" t="s">
        <v>1423</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1496</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1655</v>
      </c>
      <c r="H5" s="20" t="s">
        <v>106</v>
      </c>
      <c r="I5" s="20" t="s">
        <v>107</v>
      </c>
      <c r="J5" s="20" t="s">
        <v>108</v>
      </c>
      <c r="K5" s="20" t="s">
        <v>109</v>
      </c>
      <c r="L5" s="20" t="s">
        <v>121</v>
      </c>
      <c r="M5" s="20" t="s">
        <v>111</v>
      </c>
      <c r="N5" s="20">
        <v>106</v>
      </c>
      <c r="O5" s="33">
        <v>9.6363636363636367</v>
      </c>
      <c r="P5" s="20"/>
      <c r="Q5" s="20">
        <v>3244.66</v>
      </c>
      <c r="R5" s="33">
        <v>294.96909090909088</v>
      </c>
      <c r="S5" s="33" t="s">
        <v>1424</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1496</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1215</v>
      </c>
      <c r="L6" s="20" t="s">
        <v>118</v>
      </c>
      <c r="M6" s="20" t="s">
        <v>118</v>
      </c>
      <c r="N6" s="24" t="s">
        <v>118</v>
      </c>
      <c r="O6" s="70">
        <v>0.06</v>
      </c>
      <c r="P6" s="24"/>
      <c r="Q6" s="24" t="s">
        <v>118</v>
      </c>
      <c r="R6" s="70">
        <v>63.01</v>
      </c>
      <c r="S6" s="33" t="s">
        <v>1215</v>
      </c>
      <c r="T6" s="33">
        <v>63.01</v>
      </c>
      <c r="U6" s="33">
        <v>0.06</v>
      </c>
      <c r="V6" s="33" t="b">
        <v>1</v>
      </c>
      <c r="W6" s="33"/>
      <c r="X6" s="24"/>
      <c r="Y6" s="20" t="s">
        <v>118</v>
      </c>
      <c r="Z6" s="20" t="s">
        <v>1425</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1497</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1215</v>
      </c>
      <c r="L7" s="20" t="s">
        <v>118</v>
      </c>
      <c r="M7" s="20" t="s">
        <v>118</v>
      </c>
      <c r="N7" s="24" t="s">
        <v>118</v>
      </c>
      <c r="O7" s="70">
        <v>0.05</v>
      </c>
      <c r="P7" s="24"/>
      <c r="Q7" s="24" t="s">
        <v>118</v>
      </c>
      <c r="R7" s="70">
        <v>62.18</v>
      </c>
      <c r="S7" s="33" t="s">
        <v>1215</v>
      </c>
      <c r="T7" s="33">
        <v>62.18</v>
      </c>
      <c r="U7" s="33">
        <v>0.05</v>
      </c>
      <c r="V7" s="33" t="b">
        <v>1</v>
      </c>
      <c r="W7" s="33"/>
      <c r="X7" s="24"/>
      <c r="Y7" s="20" t="s">
        <v>118</v>
      </c>
      <c r="Z7" s="20" t="s">
        <v>1425</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1497</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1215</v>
      </c>
      <c r="L8" s="20" t="s">
        <v>118</v>
      </c>
      <c r="M8" s="20" t="s">
        <v>118</v>
      </c>
      <c r="N8" s="24" t="s">
        <v>118</v>
      </c>
      <c r="O8" s="70">
        <v>0.02</v>
      </c>
      <c r="P8" s="24"/>
      <c r="Q8" s="24" t="s">
        <v>118</v>
      </c>
      <c r="R8" s="70">
        <v>58.79</v>
      </c>
      <c r="S8" s="33" t="s">
        <v>1215</v>
      </c>
      <c r="T8" s="33">
        <v>58.79</v>
      </c>
      <c r="U8" s="33">
        <v>0.02</v>
      </c>
      <c r="V8" s="33" t="b">
        <v>1</v>
      </c>
      <c r="W8" s="33"/>
      <c r="X8" s="24"/>
      <c r="Y8" s="20" t="s">
        <v>118</v>
      </c>
      <c r="Z8" s="20" t="s">
        <v>1425</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1496</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1630</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1498</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1426</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1498</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1498</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1498</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1215</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1498</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1215</v>
      </c>
      <c r="L14" s="20" t="s">
        <v>118</v>
      </c>
      <c r="M14" s="20" t="s">
        <v>118</v>
      </c>
      <c r="N14" s="24" t="s">
        <v>118</v>
      </c>
      <c r="O14" s="70">
        <v>0.1</v>
      </c>
      <c r="P14" s="24"/>
      <c r="Q14" s="24" t="s">
        <v>118</v>
      </c>
      <c r="R14" s="70">
        <v>49.57</v>
      </c>
      <c r="S14" s="33" t="s">
        <v>1215</v>
      </c>
      <c r="T14" s="33">
        <v>49.57</v>
      </c>
      <c r="U14" s="33">
        <v>0.1</v>
      </c>
      <c r="V14" s="33" t="b">
        <v>1</v>
      </c>
      <c r="W14" s="33"/>
      <c r="X14" s="24"/>
      <c r="Y14" s="20" t="s">
        <v>118</v>
      </c>
      <c r="Z14" s="20" t="s">
        <v>1425</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1499</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1632</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1426</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1499</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1678</v>
      </c>
      <c r="E16" s="21" t="s">
        <v>103</v>
      </c>
      <c r="F16" s="22" t="s">
        <v>179</v>
      </c>
      <c r="G16" s="28" t="s">
        <v>180</v>
      </c>
      <c r="H16" s="20" t="s">
        <v>106</v>
      </c>
      <c r="I16" s="20" t="s">
        <v>118</v>
      </c>
      <c r="J16" s="20" t="s">
        <v>118</v>
      </c>
      <c r="K16" s="20" t="s">
        <v>1215</v>
      </c>
      <c r="L16" s="20" t="s">
        <v>118</v>
      </c>
      <c r="M16" s="20" t="s">
        <v>118</v>
      </c>
      <c r="N16" s="24" t="s">
        <v>118</v>
      </c>
      <c r="O16" s="70">
        <v>7.3</v>
      </c>
      <c r="P16" s="24"/>
      <c r="Q16" s="24" t="s">
        <v>118</v>
      </c>
      <c r="R16" s="70">
        <v>48.98</v>
      </c>
      <c r="S16" s="33" t="s">
        <v>1215</v>
      </c>
      <c r="T16" s="33">
        <v>48.98</v>
      </c>
      <c r="U16" s="33">
        <v>7.3</v>
      </c>
      <c r="V16" s="33" t="b">
        <v>1</v>
      </c>
      <c r="W16" s="33"/>
      <c r="X16" s="24"/>
      <c r="Y16" s="20" t="s">
        <v>118</v>
      </c>
      <c r="Z16" s="20" t="s">
        <v>1425</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1499</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1215</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1499</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1426</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1499</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1426</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1500</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1423</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1496</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1499</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1215</v>
      </c>
      <c r="L22" s="20" t="s">
        <v>118</v>
      </c>
      <c r="M22" s="20" t="s">
        <v>118</v>
      </c>
      <c r="N22" s="24" t="s">
        <v>118</v>
      </c>
      <c r="O22" s="70">
        <v>1.83</v>
      </c>
      <c r="P22" s="24"/>
      <c r="Q22" s="24" t="s">
        <v>118</v>
      </c>
      <c r="R22" s="70">
        <v>48.72</v>
      </c>
      <c r="S22" s="33" t="s">
        <v>1215</v>
      </c>
      <c r="T22" s="33">
        <v>48.72</v>
      </c>
      <c r="U22" s="33">
        <v>1.83</v>
      </c>
      <c r="V22" s="33" t="b">
        <v>1</v>
      </c>
      <c r="W22" s="33"/>
      <c r="X22" s="24"/>
      <c r="Y22" s="20" t="s">
        <v>118</v>
      </c>
      <c r="Z22" s="20" t="s">
        <v>1425</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1500</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1500</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1664</v>
      </c>
      <c r="E24" s="21" t="s">
        <v>103</v>
      </c>
      <c r="F24" s="22" t="s">
        <v>207</v>
      </c>
      <c r="G24" s="23" t="s">
        <v>1657</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1426</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1499</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1664</v>
      </c>
      <c r="E25" s="21" t="s">
        <v>103</v>
      </c>
      <c r="F25" s="22" t="s">
        <v>209</v>
      </c>
      <c r="G25" s="23" t="s">
        <v>1656</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1426</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1499</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1426</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1501</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1630</v>
      </c>
      <c r="L27" s="20" t="s">
        <v>1427</v>
      </c>
      <c r="M27" s="20" t="s">
        <v>118</v>
      </c>
      <c r="N27" s="24" t="s">
        <v>118</v>
      </c>
      <c r="O27" s="70">
        <v>1.26</v>
      </c>
      <c r="P27" s="24"/>
      <c r="Q27" s="24" t="s">
        <v>118</v>
      </c>
      <c r="R27" s="70">
        <v>100.49</v>
      </c>
      <c r="S27" s="33" t="s">
        <v>1630</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1499</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1630</v>
      </c>
      <c r="L28" s="20" t="s">
        <v>1428</v>
      </c>
      <c r="M28" s="20" t="s">
        <v>118</v>
      </c>
      <c r="N28" s="24" t="s">
        <v>118</v>
      </c>
      <c r="O28" s="70">
        <v>0.79</v>
      </c>
      <c r="P28" s="24"/>
      <c r="Q28" s="24" t="s">
        <v>118</v>
      </c>
      <c r="R28" s="70">
        <v>100.36</v>
      </c>
      <c r="S28" s="33" t="s">
        <v>1630</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1499</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1215</v>
      </c>
      <c r="L29" s="20" t="s">
        <v>118</v>
      </c>
      <c r="M29" s="20" t="s">
        <v>118</v>
      </c>
      <c r="N29" s="24" t="s">
        <v>118</v>
      </c>
      <c r="O29" s="70">
        <v>7.31</v>
      </c>
      <c r="P29" s="24"/>
      <c r="Q29" s="24" t="s">
        <v>118</v>
      </c>
      <c r="R29" s="70">
        <v>48.72</v>
      </c>
      <c r="S29" s="33" t="s">
        <v>1215</v>
      </c>
      <c r="T29" s="33">
        <v>48.72</v>
      </c>
      <c r="U29" s="33">
        <v>7.31</v>
      </c>
      <c r="V29" s="33" t="b">
        <v>1</v>
      </c>
      <c r="W29" s="33"/>
      <c r="X29" s="24"/>
      <c r="Y29" s="20" t="s">
        <v>118</v>
      </c>
      <c r="Z29" s="20" t="s">
        <v>1425</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1499</v>
      </c>
      <c r="CT29" t="s">
        <v>1633</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1426</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1496</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1426</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1501</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1501</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1501</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1501</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1496</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1215</v>
      </c>
      <c r="L39" s="20" t="s">
        <v>118</v>
      </c>
      <c r="M39" s="20" t="s">
        <v>118</v>
      </c>
      <c r="N39" s="24" t="s">
        <v>118</v>
      </c>
      <c r="O39" s="70">
        <v>1.18</v>
      </c>
      <c r="P39" s="24"/>
      <c r="Q39" s="24" t="s">
        <v>118</v>
      </c>
      <c r="R39" s="70">
        <v>49.21</v>
      </c>
      <c r="S39" s="33" t="s">
        <v>1215</v>
      </c>
      <c r="T39" s="33">
        <v>49.21</v>
      </c>
      <c r="U39" s="33">
        <v>1.18</v>
      </c>
      <c r="V39" s="33" t="b">
        <v>1</v>
      </c>
      <c r="W39" s="33"/>
      <c r="X39" s="24"/>
      <c r="Y39" s="20" t="s">
        <v>118</v>
      </c>
      <c r="Z39" s="20" t="s">
        <v>1425</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1502</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1588</v>
      </c>
      <c r="M40" s="20" t="s">
        <v>260</v>
      </c>
      <c r="N40" s="20">
        <v>7100000</v>
      </c>
      <c r="O40" s="33">
        <v>1.2564965072494097E-2</v>
      </c>
      <c r="P40" s="20" t="s">
        <v>138</v>
      </c>
      <c r="Q40" s="20">
        <v>229000000</v>
      </c>
      <c r="R40" s="33">
        <v>0.40526436642269692</v>
      </c>
      <c r="S40" s="33" t="s">
        <v>1429</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1503</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1588</v>
      </c>
      <c r="M41" s="20" t="s">
        <v>260</v>
      </c>
      <c r="N41" s="20">
        <v>7100000</v>
      </c>
      <c r="O41" s="33">
        <v>1.2564965072494097E-2</v>
      </c>
      <c r="P41" s="20" t="s">
        <v>138</v>
      </c>
      <c r="Q41" s="20">
        <v>229000000</v>
      </c>
      <c r="R41" s="33">
        <v>0.40526436642269692</v>
      </c>
      <c r="S41" s="33" t="s">
        <v>1430</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1733</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1503</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1734</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1503</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1503</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1503</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1503</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1588</v>
      </c>
      <c r="M46" s="20" t="s">
        <v>260</v>
      </c>
      <c r="N46" s="20">
        <v>7100000</v>
      </c>
      <c r="O46" s="33">
        <v>1.2564965072494097E-2</v>
      </c>
      <c r="P46" s="20" t="s">
        <v>138</v>
      </c>
      <c r="Q46" s="20">
        <v>229000000</v>
      </c>
      <c r="R46" s="33">
        <v>0.40526436642269692</v>
      </c>
      <c r="S46" s="33" t="s">
        <v>1430</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1735</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1503</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1588</v>
      </c>
      <c r="M47" s="20" t="s">
        <v>260</v>
      </c>
      <c r="N47" s="20">
        <v>7100000</v>
      </c>
      <c r="O47" s="33">
        <v>1.2564965072494097E-2</v>
      </c>
      <c r="P47" s="20" t="s">
        <v>138</v>
      </c>
      <c r="Q47" s="20">
        <v>229000000</v>
      </c>
      <c r="R47" s="33">
        <v>0.40526436642269692</v>
      </c>
      <c r="S47" s="33" t="s">
        <v>1430</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1736</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1503</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1504</v>
      </c>
      <c r="L48" s="20" t="s">
        <v>1505</v>
      </c>
      <c r="M48" s="20" t="s">
        <v>111</v>
      </c>
      <c r="N48" s="20">
        <v>153907</v>
      </c>
      <c r="O48" s="33">
        <v>0.18796992481203006</v>
      </c>
      <c r="P48" s="20"/>
      <c r="Q48" s="20">
        <v>20469631</v>
      </c>
      <c r="R48" s="33">
        <v>25</v>
      </c>
      <c r="S48" s="33" t="s">
        <v>1431</v>
      </c>
      <c r="T48" s="33">
        <v>401320</v>
      </c>
      <c r="U48" s="33">
        <v>79081</v>
      </c>
      <c r="V48" s="33" t="b">
        <v>1</v>
      </c>
      <c r="W48" s="33"/>
      <c r="X48" s="20"/>
      <c r="Y48" s="20" t="s">
        <v>168</v>
      </c>
      <c r="Z48" s="20" t="s">
        <v>339</v>
      </c>
      <c r="AA48" s="20" t="s">
        <v>1506</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1507</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1508</v>
      </c>
      <c r="J49" s="20" t="s">
        <v>348</v>
      </c>
      <c r="K49" s="20" t="s">
        <v>349</v>
      </c>
      <c r="L49" s="20" t="s">
        <v>1509</v>
      </c>
      <c r="M49" s="20" t="s">
        <v>111</v>
      </c>
      <c r="N49" s="20">
        <v>19770</v>
      </c>
      <c r="O49" s="33">
        <v>5.6484778252246107E-3</v>
      </c>
      <c r="P49" s="20"/>
      <c r="Q49" s="34">
        <v>53434.37</v>
      </c>
      <c r="R49" s="33">
        <v>1.5266709865950794E-2</v>
      </c>
      <c r="S49" s="33" t="s">
        <v>1432</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1510</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1215</v>
      </c>
      <c r="T50" s="33">
        <v>0</v>
      </c>
      <c r="U50" s="33">
        <v>0</v>
      </c>
      <c r="V50" s="33" t="b">
        <v>0</v>
      </c>
      <c r="W50" s="33" t="s">
        <v>1433</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1510</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1511</v>
      </c>
      <c r="J51" s="20" t="s">
        <v>1512</v>
      </c>
      <c r="K51" s="20" t="s">
        <v>1513</v>
      </c>
      <c r="L51" s="20" t="s">
        <v>1514</v>
      </c>
      <c r="M51" s="20" t="s">
        <v>1515</v>
      </c>
      <c r="N51" s="20">
        <v>58882.23552894211</v>
      </c>
      <c r="O51" s="33">
        <v>4.9900199600798399E-4</v>
      </c>
      <c r="P51" s="20"/>
      <c r="Q51" s="20">
        <v>118000000</v>
      </c>
      <c r="R51" s="33">
        <v>1</v>
      </c>
      <c r="S51" s="33" t="s">
        <v>1215</v>
      </c>
      <c r="T51" s="33">
        <v>243.35</v>
      </c>
      <c r="U51" s="33">
        <v>0.02</v>
      </c>
      <c r="V51" s="33" t="b">
        <v>1</v>
      </c>
      <c r="W51" s="33"/>
      <c r="X51" s="20"/>
      <c r="Y51" s="20" t="s">
        <v>118</v>
      </c>
      <c r="Z51" s="20" t="s">
        <v>1466</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1507</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1215</v>
      </c>
      <c r="L52" s="20" t="s">
        <v>1434</v>
      </c>
      <c r="M52" s="20" t="s">
        <v>118</v>
      </c>
      <c r="N52" s="24" t="s">
        <v>118</v>
      </c>
      <c r="O52" s="70">
        <v>0.15</v>
      </c>
      <c r="P52" s="24"/>
      <c r="Q52" s="24" t="s">
        <v>118</v>
      </c>
      <c r="R52" s="70">
        <v>258.92</v>
      </c>
      <c r="S52" s="33" t="s">
        <v>1215</v>
      </c>
      <c r="T52" s="33">
        <v>258.92</v>
      </c>
      <c r="U52" s="33">
        <v>0.15</v>
      </c>
      <c r="V52" s="33" t="b">
        <v>1</v>
      </c>
      <c r="W52" s="33"/>
      <c r="X52" s="24"/>
      <c r="Y52" s="20" t="s">
        <v>118</v>
      </c>
      <c r="Z52" s="20" t="s">
        <v>1425</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1510</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1510</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1516</v>
      </c>
      <c r="J54" s="20" t="s">
        <v>1517</v>
      </c>
      <c r="K54" s="20" t="s">
        <v>1518</v>
      </c>
      <c r="L54" s="20" t="s">
        <v>1519</v>
      </c>
      <c r="M54" s="20" t="s">
        <v>111</v>
      </c>
      <c r="N54" s="20" t="s">
        <v>118</v>
      </c>
      <c r="O54" s="33">
        <v>0.11461224489795918</v>
      </c>
      <c r="P54" s="20"/>
      <c r="Q54" s="20">
        <v>54708530</v>
      </c>
      <c r="R54" s="33">
        <v>12.833340370631012</v>
      </c>
      <c r="S54" s="33" t="s">
        <v>1215</v>
      </c>
      <c r="T54" s="33">
        <v>113.53</v>
      </c>
      <c r="U54" s="33">
        <v>0.02</v>
      </c>
      <c r="V54" s="33" t="b">
        <v>0</v>
      </c>
      <c r="W54" s="33"/>
      <c r="X54" s="20"/>
      <c r="Y54" s="20">
        <v>1100</v>
      </c>
      <c r="Z54" s="20" t="s">
        <v>1474</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1510</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1520</v>
      </c>
      <c r="J55" s="20" t="s">
        <v>155</v>
      </c>
      <c r="K55" s="20" t="s">
        <v>1521</v>
      </c>
      <c r="L55" s="20" t="s">
        <v>1522</v>
      </c>
      <c r="M55" s="20" t="s">
        <v>111</v>
      </c>
      <c r="N55" s="20">
        <v>0</v>
      </c>
      <c r="O55" s="33">
        <v>3.5</v>
      </c>
      <c r="P55" s="20"/>
      <c r="Q55" s="20">
        <v>0</v>
      </c>
      <c r="R55" s="33">
        <v>475</v>
      </c>
      <c r="S55" s="33" t="s">
        <v>1215</v>
      </c>
      <c r="T55" s="33">
        <v>943.46</v>
      </c>
      <c r="U55" s="33">
        <v>1.54</v>
      </c>
      <c r="V55" s="33" t="b">
        <v>0</v>
      </c>
      <c r="W55" s="33"/>
      <c r="X55" s="20"/>
      <c r="Y55" s="20" t="s">
        <v>112</v>
      </c>
      <c r="Z55" s="20" t="s">
        <v>139</v>
      </c>
      <c r="AA55" s="20" t="s">
        <v>1506</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1510</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1215</v>
      </c>
      <c r="L56" s="20" t="s">
        <v>1434</v>
      </c>
      <c r="M56" s="20" t="s">
        <v>118</v>
      </c>
      <c r="N56" s="24" t="s">
        <v>118</v>
      </c>
      <c r="O56" s="70">
        <v>0.02</v>
      </c>
      <c r="P56" s="24"/>
      <c r="Q56" s="24" t="s">
        <v>118</v>
      </c>
      <c r="R56" s="70">
        <v>282.25</v>
      </c>
      <c r="S56" s="33" t="s">
        <v>1215</v>
      </c>
      <c r="T56" s="33">
        <v>282.25</v>
      </c>
      <c r="U56" s="33">
        <v>0.02</v>
      </c>
      <c r="V56" s="33" t="b">
        <v>1</v>
      </c>
      <c r="W56" s="33"/>
      <c r="X56" s="24"/>
      <c r="Y56" s="20" t="s">
        <v>118</v>
      </c>
      <c r="Z56" s="20" t="s">
        <v>1425</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1523</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1679</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1215</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1507</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1510</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1215</v>
      </c>
      <c r="L60" s="20" t="s">
        <v>1434</v>
      </c>
      <c r="M60" s="20" t="s">
        <v>118</v>
      </c>
      <c r="N60" s="20" t="s">
        <v>118</v>
      </c>
      <c r="O60" s="33">
        <v>2.1800000000000002</v>
      </c>
      <c r="P60" s="20"/>
      <c r="Q60" s="20" t="s">
        <v>118</v>
      </c>
      <c r="R60" s="33">
        <v>455.3</v>
      </c>
      <c r="S60" s="33" t="s">
        <v>1215</v>
      </c>
      <c r="T60" s="33">
        <v>455.3</v>
      </c>
      <c r="U60" s="33">
        <v>2.1800000000000002</v>
      </c>
      <c r="V60" s="33" t="b">
        <v>1</v>
      </c>
      <c r="W60" s="33"/>
      <c r="X60" s="20"/>
      <c r="Y60" s="20" t="s">
        <v>118</v>
      </c>
      <c r="Z60" s="20" t="s">
        <v>1425</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1510</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1435</v>
      </c>
      <c r="T61" s="33">
        <v>0.71</v>
      </c>
      <c r="U61" s="33">
        <v>17101</v>
      </c>
      <c r="V61" s="33" t="b">
        <v>1</v>
      </c>
      <c r="W61" s="33" t="s">
        <v>1433</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1498</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1435</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1498</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1468</v>
      </c>
      <c r="E63" s="21" t="s">
        <v>354</v>
      </c>
      <c r="F63" s="22" t="s">
        <v>368</v>
      </c>
      <c r="G63" s="23" t="s">
        <v>369</v>
      </c>
      <c r="H63" s="20" t="s">
        <v>106</v>
      </c>
      <c r="I63" s="20" t="s">
        <v>118</v>
      </c>
      <c r="J63" s="20" t="s">
        <v>118</v>
      </c>
      <c r="K63" s="20" t="s">
        <v>1436</v>
      </c>
      <c r="L63" s="20" t="s">
        <v>1437</v>
      </c>
      <c r="M63" s="20" t="s">
        <v>118</v>
      </c>
      <c r="N63" s="20" t="s">
        <v>118</v>
      </c>
      <c r="O63" s="33">
        <v>0</v>
      </c>
      <c r="P63" s="20"/>
      <c r="Q63" s="20" t="s">
        <v>118</v>
      </c>
      <c r="R63" s="33">
        <v>0</v>
      </c>
      <c r="S63" s="33" t="s">
        <v>1436</v>
      </c>
      <c r="T63" s="33">
        <v>0</v>
      </c>
      <c r="U63" s="33">
        <v>0</v>
      </c>
      <c r="V63" s="33" t="b">
        <v>0</v>
      </c>
      <c r="W63" s="33"/>
      <c r="X63" s="20"/>
      <c r="Y63" s="20" t="s">
        <v>118</v>
      </c>
      <c r="Z63" s="20" t="s">
        <v>1438</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1524</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1469</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1737</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1524</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1525</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1526</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1526</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1526</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1526</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1526</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1526</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1738</v>
      </c>
      <c r="BH72" s="26" t="s">
        <v>118</v>
      </c>
      <c r="BI72" s="26" t="s">
        <v>118</v>
      </c>
      <c r="BJ72" s="26" t="s">
        <v>118</v>
      </c>
      <c r="BK72" s="26" t="s">
        <v>118</v>
      </c>
      <c r="BL72" s="26">
        <v>2.5430331638173551</v>
      </c>
      <c r="BM72" s="20" t="s">
        <v>1584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1526</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1526</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1526</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1526</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1526</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1526</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1739</v>
      </c>
      <c r="BH78" s="26" t="s">
        <v>118</v>
      </c>
      <c r="BI78" s="26" t="s">
        <v>118</v>
      </c>
      <c r="BJ78" s="26" t="s">
        <v>118</v>
      </c>
      <c r="BK78" s="26" t="s">
        <v>118</v>
      </c>
      <c r="BL78" s="26">
        <v>2.5430331638173551</v>
      </c>
      <c r="BM78" s="20" t="s">
        <v>1584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1526</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1526</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1526</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1526</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1526</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1527</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1470</v>
      </c>
      <c r="J85" s="20" t="s">
        <v>712</v>
      </c>
      <c r="K85" s="20" t="s">
        <v>1471</v>
      </c>
      <c r="L85" s="20" t="s">
        <v>1472</v>
      </c>
      <c r="M85" s="20" t="s">
        <v>1473</v>
      </c>
      <c r="N85" s="24">
        <v>7078.43</v>
      </c>
      <c r="O85" s="70">
        <v>0.47073353681261665</v>
      </c>
      <c r="P85" s="24"/>
      <c r="Q85" s="24">
        <v>721777</v>
      </c>
      <c r="R85" s="70">
        <v>48</v>
      </c>
      <c r="S85" s="33" t="s">
        <v>1439</v>
      </c>
      <c r="T85" s="33">
        <v>22.53</v>
      </c>
      <c r="U85" s="33">
        <v>20.286999999999999</v>
      </c>
      <c r="V85" s="33" t="b">
        <v>0</v>
      </c>
      <c r="W85" s="33"/>
      <c r="X85" s="24"/>
      <c r="Y85" s="20">
        <v>1000</v>
      </c>
      <c r="Z85" s="20" t="s">
        <v>1474</v>
      </c>
      <c r="AA85" s="20" t="s">
        <v>148</v>
      </c>
      <c r="AB85" s="20">
        <v>101.96851561716369</v>
      </c>
      <c r="AC85" s="20">
        <v>101.96851561716369</v>
      </c>
      <c r="AD85" s="20" t="s">
        <v>456</v>
      </c>
      <c r="AE85" s="20" t="s">
        <v>115</v>
      </c>
      <c r="AF85" s="20" t="s">
        <v>486</v>
      </c>
      <c r="AG85" s="33" t="s">
        <v>1475</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1476</v>
      </c>
      <c r="BH85" s="26" t="s">
        <v>118</v>
      </c>
      <c r="BI85" s="26" t="s">
        <v>118</v>
      </c>
      <c r="BJ85" s="26" t="s">
        <v>118</v>
      </c>
      <c r="BK85" s="26" t="s">
        <v>118</v>
      </c>
      <c r="BL85" s="26">
        <v>2.2000000000000002</v>
      </c>
      <c r="BM85" s="20" t="s">
        <v>1477</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1528</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1528</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1528</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1527</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1527</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1649</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1641</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1527</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1647</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1642</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1527</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1648</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1643</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1527</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1529</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1529</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1590</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1440</v>
      </c>
      <c r="T95" s="33">
        <v>495.9</v>
      </c>
      <c r="U95" s="33">
        <v>45.9</v>
      </c>
      <c r="V95" s="33" t="b">
        <v>1</v>
      </c>
      <c r="W95" s="33" t="s">
        <v>1441</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1529</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1528</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1528</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1665</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1674</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1530</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1675</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1530</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1502</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1591</v>
      </c>
      <c r="M101" s="20" t="s">
        <v>260</v>
      </c>
      <c r="N101" s="20">
        <v>4500000</v>
      </c>
      <c r="O101" s="33">
        <v>7.9637102572145679E-3</v>
      </c>
      <c r="P101" s="20" t="s">
        <v>138</v>
      </c>
      <c r="Q101" s="20">
        <v>16000000</v>
      </c>
      <c r="R101" s="33">
        <v>2.831541424787402E-2</v>
      </c>
      <c r="S101" s="33" t="s">
        <v>1442</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1603</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1592</v>
      </c>
      <c r="M103" s="20" t="s">
        <v>260</v>
      </c>
      <c r="N103" s="20">
        <v>200000</v>
      </c>
      <c r="O103" s="33">
        <v>3.5394267809842528E-4</v>
      </c>
      <c r="P103" s="20" t="s">
        <v>138</v>
      </c>
      <c r="Q103" s="20">
        <v>77000000</v>
      </c>
      <c r="R103" s="33">
        <v>0.13626793106789373</v>
      </c>
      <c r="S103" s="33" t="s">
        <v>1442</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1593</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1164</v>
      </c>
      <c r="J105" s="20" t="s">
        <v>1478</v>
      </c>
      <c r="K105" s="20" t="s">
        <v>1479</v>
      </c>
      <c r="L105" s="20" t="s">
        <v>552</v>
      </c>
      <c r="M105" s="20" t="s">
        <v>111</v>
      </c>
      <c r="N105" s="20">
        <v>124599</v>
      </c>
      <c r="O105" s="33">
        <v>4.3623561771966891E-3</v>
      </c>
      <c r="P105" s="20" t="s">
        <v>138</v>
      </c>
      <c r="Q105" s="20">
        <v>10100000</v>
      </c>
      <c r="R105" s="33">
        <v>0.35361276888005971</v>
      </c>
      <c r="S105" s="33" t="s">
        <v>1443</v>
      </c>
      <c r="T105" s="33">
        <v>14.7</v>
      </c>
      <c r="U105" s="33">
        <v>0.3</v>
      </c>
      <c r="V105" s="33" t="b">
        <v>1</v>
      </c>
      <c r="W105" s="33" t="s">
        <v>1444</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1480</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1215</v>
      </c>
      <c r="L109" s="20" t="s">
        <v>118</v>
      </c>
      <c r="M109" s="20" t="s">
        <v>118</v>
      </c>
      <c r="N109" s="24" t="s">
        <v>118</v>
      </c>
      <c r="O109" s="70">
        <v>4.1399999999999997</v>
      </c>
      <c r="P109" s="24"/>
      <c r="Q109" s="24" t="s">
        <v>118</v>
      </c>
      <c r="R109" s="70">
        <v>10.48</v>
      </c>
      <c r="S109" s="33" t="s">
        <v>1215</v>
      </c>
      <c r="T109" s="33">
        <v>10.48</v>
      </c>
      <c r="U109" s="33">
        <v>4.1399999999999997</v>
      </c>
      <c r="V109" s="33" t="b">
        <v>1</v>
      </c>
      <c r="W109" s="33"/>
      <c r="X109" s="24"/>
      <c r="Y109" s="20" t="s">
        <v>118</v>
      </c>
      <c r="Z109" s="20" t="s">
        <v>1425</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1215</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1445</v>
      </c>
      <c r="L111" s="20" t="s">
        <v>575</v>
      </c>
      <c r="M111" s="20" t="s">
        <v>576</v>
      </c>
      <c r="N111" s="20" t="s">
        <v>118</v>
      </c>
      <c r="O111" s="33">
        <v>0.75900000000000001</v>
      </c>
      <c r="P111" s="20"/>
      <c r="Q111" s="20" t="s">
        <v>118</v>
      </c>
      <c r="R111" s="33">
        <v>364.5</v>
      </c>
      <c r="S111" s="33" t="s">
        <v>1215</v>
      </c>
      <c r="T111" s="33">
        <v>10.48</v>
      </c>
      <c r="U111" s="33">
        <v>4.1399999999999997</v>
      </c>
      <c r="V111" s="33" t="b">
        <v>0</v>
      </c>
      <c r="W111" s="33" t="s">
        <v>1446</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1447</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1531</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1447</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1531</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1447</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1531</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1215</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1594</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1531</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1595</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1531</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1596</v>
      </c>
      <c r="M117" s="20" t="s">
        <v>260</v>
      </c>
      <c r="N117" s="20">
        <v>5000000</v>
      </c>
      <c r="O117" s="33">
        <v>8.8485669524606316E-3</v>
      </c>
      <c r="P117" s="20" t="s">
        <v>138</v>
      </c>
      <c r="Q117" s="20">
        <v>406000000</v>
      </c>
      <c r="R117" s="33">
        <v>0.71850363653980331</v>
      </c>
      <c r="S117" s="33" t="s">
        <v>1442</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1443</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1532</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1533</v>
      </c>
      <c r="N119" s="20">
        <v>0</v>
      </c>
      <c r="O119" s="33">
        <v>0.31</v>
      </c>
      <c r="P119" s="20"/>
      <c r="Q119" s="20">
        <v>0</v>
      </c>
      <c r="R119" s="33">
        <v>-79.63</v>
      </c>
      <c r="S119" s="33" t="s">
        <v>1448</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6</v>
      </c>
      <c r="AG119" s="46" t="s">
        <v>1201</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1742</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1532</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1442</v>
      </c>
      <c r="T120" s="33">
        <v>161</v>
      </c>
      <c r="U120" s="33">
        <v>4.7</v>
      </c>
      <c r="V120" s="33" t="b">
        <v>0</v>
      </c>
      <c r="W120" s="33" t="s">
        <v>1433</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1534</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1534</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1449</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1573</v>
      </c>
      <c r="I124" s="20" t="s">
        <v>234</v>
      </c>
      <c r="J124" s="20" t="s">
        <v>318</v>
      </c>
      <c r="K124" s="20" t="s">
        <v>1574</v>
      </c>
      <c r="L124" s="20" t="s">
        <v>1575</v>
      </c>
      <c r="M124" s="20" t="s">
        <v>1582</v>
      </c>
      <c r="N124" s="20">
        <v>98000000</v>
      </c>
      <c r="O124" s="33">
        <v>0.58622679981792303</v>
      </c>
      <c r="P124" s="20"/>
      <c r="Q124" s="20">
        <v>30100000000</v>
      </c>
      <c r="R124" s="33">
        <v>180.05537422979066</v>
      </c>
      <c r="S124" s="33" t="s">
        <v>1450</v>
      </c>
      <c r="T124" s="33">
        <v>930.74</v>
      </c>
      <c r="U124" s="33">
        <v>3.03</v>
      </c>
      <c r="V124" s="33" t="b">
        <v>1</v>
      </c>
      <c r="W124" s="33"/>
      <c r="X124" s="20"/>
      <c r="Y124" s="20" t="s">
        <v>168</v>
      </c>
      <c r="Z124" s="20" t="s">
        <v>1576</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1535</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1573</v>
      </c>
      <c r="I125" s="20" t="s">
        <v>234</v>
      </c>
      <c r="J125" s="20" t="s">
        <v>318</v>
      </c>
      <c r="K125" s="20" t="s">
        <v>1574</v>
      </c>
      <c r="L125" s="20" t="s">
        <v>1575</v>
      </c>
      <c r="M125" s="20" t="s">
        <v>1582</v>
      </c>
      <c r="N125" s="20">
        <v>98000000</v>
      </c>
      <c r="O125" s="33">
        <v>0.58622679981792303</v>
      </c>
      <c r="P125" s="20"/>
      <c r="Q125" s="20">
        <v>30100000000</v>
      </c>
      <c r="R125" s="33">
        <v>180.05537422979066</v>
      </c>
      <c r="S125" s="33" t="s">
        <v>1450</v>
      </c>
      <c r="T125" s="33">
        <v>930.74</v>
      </c>
      <c r="U125" s="33">
        <v>3.03</v>
      </c>
      <c r="V125" s="33" t="b">
        <v>1</v>
      </c>
      <c r="W125" s="33"/>
      <c r="X125" s="20"/>
      <c r="Y125" s="20" t="s">
        <v>168</v>
      </c>
      <c r="Z125" s="20" t="s">
        <v>1576</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1535</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1535</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1451</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1534</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1452</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1534</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1528</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1534</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1731</v>
      </c>
      <c r="E134" s="21" t="s">
        <v>256</v>
      </c>
      <c r="F134" s="22" t="s">
        <v>673</v>
      </c>
      <c r="G134" s="28" t="s">
        <v>674</v>
      </c>
      <c r="H134" s="20" t="s">
        <v>519</v>
      </c>
      <c r="I134" s="20" t="s">
        <v>165</v>
      </c>
      <c r="J134" s="20" t="s">
        <v>155</v>
      </c>
      <c r="K134" s="20" t="s">
        <v>1453</v>
      </c>
      <c r="L134" s="20" t="s">
        <v>1454</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1529</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1528</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1528</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1215</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1536</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1537</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1215</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1537</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1432</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1498</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1215</v>
      </c>
      <c r="T141" s="33">
        <v>168.44</v>
      </c>
      <c r="U141" s="33">
        <v>0.05</v>
      </c>
      <c r="V141" s="33" t="b">
        <v>0</v>
      </c>
      <c r="W141" s="33" t="s">
        <v>1446</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1536</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1537</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1537</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1577</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1537</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1500</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1500</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1500</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1538</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1500</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1500</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1500</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1500</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1455</v>
      </c>
      <c r="T163" s="33">
        <v>0.16</v>
      </c>
      <c r="U163" s="33">
        <v>62</v>
      </c>
      <c r="V163" s="33" t="b">
        <v>0</v>
      </c>
      <c r="W163" s="33" t="s">
        <v>1456</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1627</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1627</v>
      </c>
      <c r="BH173" s="26" t="s">
        <v>118</v>
      </c>
      <c r="BI173" s="26" t="s">
        <v>118</v>
      </c>
      <c r="BJ173" s="26" t="s">
        <v>118</v>
      </c>
      <c r="BK173" s="26" t="s">
        <v>118</v>
      </c>
      <c r="BL173" s="26">
        <v>24.905242881858626</v>
      </c>
      <c r="BM173" s="20" t="s">
        <v>1626</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1215</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1215</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1215</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1215</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1539</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1457</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1455</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1455</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1215</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1539</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1215</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1539</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1680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1455</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1455</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1455</v>
      </c>
      <c r="T211" s="33">
        <v>0.84</v>
      </c>
      <c r="U211" s="33">
        <v>159</v>
      </c>
      <c r="V211" s="33" t="b">
        <v>0</v>
      </c>
      <c r="W211" s="33" t="s">
        <v>1458</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1455</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1215</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1455</v>
      </c>
      <c r="T215" s="33">
        <v>0.84</v>
      </c>
      <c r="U215" s="33">
        <v>159</v>
      </c>
      <c r="V215" s="33" t="b">
        <v>0</v>
      </c>
      <c r="W215" s="33" t="s">
        <v>1458</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1673</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1540</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1540</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1541</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1459</v>
      </c>
      <c r="L220" s="20" t="s">
        <v>1460</v>
      </c>
      <c r="M220" s="20" t="s">
        <v>118</v>
      </c>
      <c r="N220" s="20" t="s">
        <v>118</v>
      </c>
      <c r="O220" s="33">
        <v>0</v>
      </c>
      <c r="P220" s="20"/>
      <c r="Q220" s="20" t="s">
        <v>118</v>
      </c>
      <c r="R220" s="33">
        <v>0</v>
      </c>
      <c r="S220" s="33" t="s">
        <v>1459</v>
      </c>
      <c r="T220" s="33">
        <v>0</v>
      </c>
      <c r="U220" s="33">
        <v>0</v>
      </c>
      <c r="V220" s="33" t="b">
        <v>0</v>
      </c>
      <c r="W220" s="33"/>
      <c r="X220" s="20"/>
      <c r="Y220" s="20" t="s">
        <v>118</v>
      </c>
      <c r="Z220" s="20" t="s">
        <v>1369</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1461</v>
      </c>
      <c r="L221" s="20" t="s">
        <v>1462</v>
      </c>
      <c r="M221" s="20" t="s">
        <v>118</v>
      </c>
      <c r="N221" s="20" t="s">
        <v>118</v>
      </c>
      <c r="O221" s="33">
        <v>0</v>
      </c>
      <c r="P221" s="20"/>
      <c r="Q221" s="20" t="s">
        <v>118</v>
      </c>
      <c r="R221" s="33">
        <v>0</v>
      </c>
      <c r="S221" s="33" t="s">
        <v>1461</v>
      </c>
      <c r="T221" s="33">
        <v>0</v>
      </c>
      <c r="U221" s="33">
        <v>0</v>
      </c>
      <c r="V221" s="33" t="b">
        <v>0</v>
      </c>
      <c r="W221" s="33"/>
      <c r="X221" s="20"/>
      <c r="Y221" s="20" t="s">
        <v>118</v>
      </c>
      <c r="Z221" s="20" t="s">
        <v>1382</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1542</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1542</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1543</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1543</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1544</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1215</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1545</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1500</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1059</v>
      </c>
      <c r="G231" s="28" t="s">
        <v>1060</v>
      </c>
      <c r="H231" s="20" t="s">
        <v>106</v>
      </c>
      <c r="I231" s="20" t="s">
        <v>118</v>
      </c>
      <c r="J231" s="20" t="s">
        <v>118</v>
      </c>
      <c r="K231" s="20" t="s">
        <v>1215</v>
      </c>
      <c r="L231" s="20" t="s">
        <v>118</v>
      </c>
      <c r="M231" s="20" t="s">
        <v>118</v>
      </c>
      <c r="N231" s="20" t="s">
        <v>118</v>
      </c>
      <c r="O231" s="33">
        <v>0.3</v>
      </c>
      <c r="P231" s="20"/>
      <c r="Q231" s="20" t="s">
        <v>118</v>
      </c>
      <c r="R231" s="33">
        <v>162.41999999999999</v>
      </c>
      <c r="S231" s="33" t="s">
        <v>1215</v>
      </c>
      <c r="T231" s="33">
        <v>162.41999999999999</v>
      </c>
      <c r="U231" s="33">
        <v>0.3</v>
      </c>
      <c r="V231" s="33" t="b">
        <v>1</v>
      </c>
      <c r="W231" s="33"/>
      <c r="X231" s="20"/>
      <c r="Y231" s="20" t="s">
        <v>118</v>
      </c>
      <c r="Z231" s="20" t="s">
        <v>1425</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1500</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1545</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1546</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1546</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1547</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1075</v>
      </c>
      <c r="F238" s="22" t="s">
        <v>1079</v>
      </c>
      <c r="G238" s="28" t="s">
        <v>1080</v>
      </c>
      <c r="H238" s="20" t="s">
        <v>106</v>
      </c>
      <c r="I238" s="20" t="s">
        <v>118</v>
      </c>
      <c r="J238" s="20" t="s">
        <v>118</v>
      </c>
      <c r="K238" s="20" t="s">
        <v>1463</v>
      </c>
      <c r="L238" s="20" t="s">
        <v>1464</v>
      </c>
      <c r="M238" s="20" t="s">
        <v>118</v>
      </c>
      <c r="N238" s="24" t="s">
        <v>118</v>
      </c>
      <c r="O238" s="70">
        <v>535</v>
      </c>
      <c r="P238" s="24"/>
      <c r="Q238" s="24" t="s">
        <v>118</v>
      </c>
      <c r="R238" s="70">
        <v>0.01</v>
      </c>
      <c r="S238" s="33" t="s">
        <v>1463</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1548</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1538</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1549</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1536</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1550</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1551</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1546</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1676</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1741</v>
      </c>
      <c r="BH271" s="26" t="s">
        <v>118</v>
      </c>
      <c r="BI271" s="26" t="s">
        <v>118</v>
      </c>
      <c r="BJ271" s="26" t="s">
        <v>118</v>
      </c>
      <c r="BK271" s="26" t="s">
        <v>118</v>
      </c>
      <c r="BL271" s="26">
        <v>6.05</v>
      </c>
      <c r="BM271" s="20" t="s">
        <v>1162</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1532</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1163</v>
      </c>
      <c r="G272" s="28" t="s">
        <v>1677</v>
      </c>
      <c r="H272" s="20" t="s">
        <v>519</v>
      </c>
      <c r="I272" s="20" t="s">
        <v>1164</v>
      </c>
      <c r="J272" s="20" t="s">
        <v>1165</v>
      </c>
      <c r="K272" s="20" t="s">
        <v>1166</v>
      </c>
      <c r="L272" s="20" t="s">
        <v>1552</v>
      </c>
      <c r="M272" s="20" t="s">
        <v>1553</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1554</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1741</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1532</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1555</v>
      </c>
      <c r="E273" s="21" t="s">
        <v>103</v>
      </c>
      <c r="F273" s="22" t="s">
        <v>1167</v>
      </c>
      <c r="G273" s="28" t="s">
        <v>1168</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1741</v>
      </c>
      <c r="BH273" s="26" t="s">
        <v>118</v>
      </c>
      <c r="BI273" s="26" t="s">
        <v>118</v>
      </c>
      <c r="BJ273" s="26" t="s">
        <v>118</v>
      </c>
      <c r="BK273" s="26" t="s">
        <v>118</v>
      </c>
      <c r="BL273" s="26">
        <v>5.74</v>
      </c>
      <c r="BM273" s="20" t="s">
        <v>1169</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1532</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1170</v>
      </c>
      <c r="G274" s="28" t="s">
        <v>1171</v>
      </c>
      <c r="H274" s="20" t="s">
        <v>153</v>
      </c>
      <c r="I274" s="20" t="s">
        <v>1164</v>
      </c>
      <c r="J274" s="20" t="s">
        <v>568</v>
      </c>
      <c r="K274" s="20" t="s">
        <v>569</v>
      </c>
      <c r="L274" s="20" t="s">
        <v>1172</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1173</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1532</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1174</v>
      </c>
      <c r="G275" s="28" t="s">
        <v>1175</v>
      </c>
      <c r="H275" s="20" t="s">
        <v>153</v>
      </c>
      <c r="I275" s="20" t="s">
        <v>1164</v>
      </c>
      <c r="J275" s="20" t="s">
        <v>568</v>
      </c>
      <c r="K275" s="20" t="s">
        <v>569</v>
      </c>
      <c r="L275" s="20" t="s">
        <v>1176</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1173</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1532</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1177</v>
      </c>
      <c r="G276" s="28" t="s">
        <v>1178</v>
      </c>
      <c r="H276" s="20" t="s">
        <v>153</v>
      </c>
      <c r="I276" s="20" t="s">
        <v>1179</v>
      </c>
      <c r="J276" s="20" t="s">
        <v>155</v>
      </c>
      <c r="K276" s="20" t="s">
        <v>1180</v>
      </c>
      <c r="L276" s="20" t="s">
        <v>1181</v>
      </c>
      <c r="M276" s="20" t="s">
        <v>111</v>
      </c>
      <c r="N276" s="20">
        <v>0</v>
      </c>
      <c r="O276" s="33">
        <v>7.02</v>
      </c>
      <c r="P276" s="20"/>
      <c r="Q276" s="20">
        <v>0</v>
      </c>
      <c r="R276" s="33">
        <v>378.04</v>
      </c>
      <c r="S276" s="33" t="e">
        <v>#N/A</v>
      </c>
      <c r="T276" s="33" t="e">
        <v>#N/A</v>
      </c>
      <c r="U276" s="33" t="e">
        <v>#N/A</v>
      </c>
      <c r="V276" s="33" t="e">
        <v>#N/A</v>
      </c>
      <c r="W276" s="33"/>
      <c r="X276" s="20"/>
      <c r="Y276" s="20" t="s">
        <v>112</v>
      </c>
      <c r="Z276" s="20" t="s">
        <v>1182</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1183</v>
      </c>
      <c r="BH276" s="26" t="s">
        <v>118</v>
      </c>
      <c r="BI276" s="26" t="s">
        <v>118</v>
      </c>
      <c r="BJ276" s="26" t="s">
        <v>118</v>
      </c>
      <c r="BK276" s="26" t="s">
        <v>118</v>
      </c>
      <c r="BL276" s="26">
        <v>48.704999999999998</v>
      </c>
      <c r="BM276" s="20" t="s">
        <v>1184</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1532</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1185</v>
      </c>
      <c r="G277" s="28" t="s">
        <v>1186</v>
      </c>
      <c r="H277" s="20" t="s">
        <v>153</v>
      </c>
      <c r="I277" s="20" t="s">
        <v>165</v>
      </c>
      <c r="J277" s="20" t="s">
        <v>155</v>
      </c>
      <c r="K277" s="20" t="s">
        <v>1187</v>
      </c>
      <c r="L277" s="20" t="s">
        <v>1188</v>
      </c>
      <c r="M277" s="20" t="s">
        <v>1189</v>
      </c>
      <c r="N277" s="20">
        <v>12231</v>
      </c>
      <c r="O277" s="33">
        <v>0</v>
      </c>
      <c r="P277" s="20"/>
      <c r="Q277" s="20">
        <v>-1865874</v>
      </c>
      <c r="R277" s="33">
        <v>0</v>
      </c>
      <c r="S277" s="33" t="e">
        <v>#N/A</v>
      </c>
      <c r="T277" s="33" t="e">
        <v>#N/A</v>
      </c>
      <c r="U277" s="33" t="e">
        <v>#N/A</v>
      </c>
      <c r="V277" s="33" t="e">
        <v>#N/A</v>
      </c>
      <c r="W277" s="33"/>
      <c r="X277" s="20"/>
      <c r="Y277" s="20" t="s">
        <v>158</v>
      </c>
      <c r="Z277" s="20" t="s">
        <v>1182</v>
      </c>
      <c r="AA277" s="20" t="s">
        <v>1190</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1532</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1191</v>
      </c>
      <c r="G278" s="28" t="s">
        <v>1668</v>
      </c>
      <c r="H278" s="20" t="s">
        <v>519</v>
      </c>
      <c r="I278" s="20" t="s">
        <v>294</v>
      </c>
      <c r="J278" s="20" t="s">
        <v>155</v>
      </c>
      <c r="K278" s="20" t="s">
        <v>1158</v>
      </c>
      <c r="L278" s="20" t="s">
        <v>1159</v>
      </c>
      <c r="M278" s="20" t="s">
        <v>1556</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1741</v>
      </c>
      <c r="BH278" s="26" t="s">
        <v>118</v>
      </c>
      <c r="BI278" s="26" t="s">
        <v>118</v>
      </c>
      <c r="BJ278" s="26" t="s">
        <v>118</v>
      </c>
      <c r="BK278" s="26" t="s">
        <v>118</v>
      </c>
      <c r="BL278" s="26">
        <v>5.42</v>
      </c>
      <c r="BM278" s="20" t="s">
        <v>1162</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1532</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1193</v>
      </c>
      <c r="G279" s="28" t="s">
        <v>1669</v>
      </c>
      <c r="H279" s="20" t="s">
        <v>519</v>
      </c>
      <c r="I279" s="20" t="s">
        <v>294</v>
      </c>
      <c r="J279" s="20" t="s">
        <v>155</v>
      </c>
      <c r="K279" s="20" t="s">
        <v>1158</v>
      </c>
      <c r="L279" s="20" t="s">
        <v>1159</v>
      </c>
      <c r="M279" s="20" t="s">
        <v>1556</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1741</v>
      </c>
      <c r="BH279" s="26" t="s">
        <v>118</v>
      </c>
      <c r="BI279" s="26" t="s">
        <v>118</v>
      </c>
      <c r="BJ279" s="26" t="s">
        <v>118</v>
      </c>
      <c r="BK279" s="26" t="s">
        <v>118</v>
      </c>
      <c r="BL279" s="26">
        <v>1.66</v>
      </c>
      <c r="BM279" s="20" t="s">
        <v>1162</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1532</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1195</v>
      </c>
      <c r="G280" s="28" t="s">
        <v>1670</v>
      </c>
      <c r="H280" s="20" t="s">
        <v>519</v>
      </c>
      <c r="I280" s="20" t="s">
        <v>294</v>
      </c>
      <c r="J280" s="20" t="s">
        <v>155</v>
      </c>
      <c r="K280" s="20" t="s">
        <v>1158</v>
      </c>
      <c r="L280" s="20" t="s">
        <v>1159</v>
      </c>
      <c r="M280" s="20" t="s">
        <v>1556</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1741</v>
      </c>
      <c r="BH280" s="26" t="s">
        <v>118</v>
      </c>
      <c r="BI280" s="26" t="s">
        <v>118</v>
      </c>
      <c r="BJ280" s="26" t="s">
        <v>118</v>
      </c>
      <c r="BK280" s="26" t="s">
        <v>118</v>
      </c>
      <c r="BL280" s="26">
        <v>34.6</v>
      </c>
      <c r="BM280" s="20" t="s">
        <v>1162</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1532</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1197</v>
      </c>
      <c r="G281" s="28" t="s">
        <v>1671</v>
      </c>
      <c r="H281" s="20" t="s">
        <v>519</v>
      </c>
      <c r="I281" s="20" t="s">
        <v>294</v>
      </c>
      <c r="J281" s="20" t="s">
        <v>155</v>
      </c>
      <c r="K281" s="20" t="s">
        <v>1158</v>
      </c>
      <c r="L281" s="20" t="s">
        <v>1159</v>
      </c>
      <c r="M281" s="20" t="s">
        <v>1556</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1741</v>
      </c>
      <c r="BH281" s="26" t="s">
        <v>118</v>
      </c>
      <c r="BI281" s="26" t="s">
        <v>118</v>
      </c>
      <c r="BJ281" s="26" t="s">
        <v>118</v>
      </c>
      <c r="BK281" s="26" t="s">
        <v>118</v>
      </c>
      <c r="BL281" s="26">
        <v>4.95</v>
      </c>
      <c r="BM281" s="20" t="s">
        <v>1162</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1532</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1199</v>
      </c>
      <c r="G282" s="28" t="s">
        <v>1672</v>
      </c>
      <c r="H282" s="20" t="s">
        <v>519</v>
      </c>
      <c r="I282" s="20" t="s">
        <v>294</v>
      </c>
      <c r="J282" s="20" t="s">
        <v>155</v>
      </c>
      <c r="K282" s="20" t="s">
        <v>1158</v>
      </c>
      <c r="L282" s="20" t="s">
        <v>1159</v>
      </c>
      <c r="M282" s="20" t="s">
        <v>1556</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1201</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1202</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1532</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1203</v>
      </c>
      <c r="G283" s="28" t="s">
        <v>1204</v>
      </c>
      <c r="H283" s="20" t="s">
        <v>106</v>
      </c>
      <c r="I283" s="20" t="s">
        <v>118</v>
      </c>
      <c r="J283" s="20" t="s">
        <v>118</v>
      </c>
      <c r="K283" s="20" t="s">
        <v>1215</v>
      </c>
      <c r="L283" s="20" t="s">
        <v>118</v>
      </c>
      <c r="M283" s="20" t="s">
        <v>118</v>
      </c>
      <c r="N283" s="24" t="s">
        <v>118</v>
      </c>
      <c r="O283" s="70">
        <v>0.19</v>
      </c>
      <c r="P283" s="24"/>
      <c r="Q283" s="24" t="s">
        <v>118</v>
      </c>
      <c r="R283" s="70">
        <v>49.03</v>
      </c>
      <c r="S283" s="33" t="s">
        <v>1215</v>
      </c>
      <c r="T283" s="33">
        <v>49.03</v>
      </c>
      <c r="U283" s="33">
        <v>0.19</v>
      </c>
      <c r="V283" s="33" t="b">
        <v>1</v>
      </c>
      <c r="W283" s="33"/>
      <c r="X283" s="24"/>
      <c r="Y283" s="20" t="s">
        <v>118</v>
      </c>
      <c r="Z283" s="20" t="s">
        <v>1425</v>
      </c>
      <c r="AA283" s="20" t="s">
        <v>148</v>
      </c>
      <c r="AB283" s="20" t="s">
        <v>118</v>
      </c>
      <c r="AC283" s="20" t="s">
        <v>118</v>
      </c>
      <c r="AD283" s="20" t="s">
        <v>134</v>
      </c>
      <c r="AE283" s="20" t="s">
        <v>115</v>
      </c>
      <c r="AF283" s="20" t="s">
        <v>1205</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1206</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1498</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1207</v>
      </c>
      <c r="G284" s="47" t="s">
        <v>1208</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1209</v>
      </c>
      <c r="E285" s="21" t="s">
        <v>972</v>
      </c>
      <c r="F285" s="22" t="s">
        <v>1210</v>
      </c>
      <c r="G285" s="28" t="s">
        <v>1211</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1212</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1213</v>
      </c>
      <c r="G286" s="28" t="s">
        <v>1214</v>
      </c>
      <c r="H286" s="20" t="s">
        <v>153</v>
      </c>
      <c r="I286" s="20" t="s">
        <v>1215</v>
      </c>
      <c r="J286" s="20" t="s">
        <v>135</v>
      </c>
      <c r="K286" s="20" t="s">
        <v>1216</v>
      </c>
      <c r="L286" s="20" t="s">
        <v>1217</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1218</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1500</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1219</v>
      </c>
      <c r="G287" s="28" t="s">
        <v>1220</v>
      </c>
      <c r="H287" s="20" t="s">
        <v>153</v>
      </c>
      <c r="I287" s="20" t="s">
        <v>1215</v>
      </c>
      <c r="J287" s="20" t="s">
        <v>135</v>
      </c>
      <c r="K287" s="20" t="s">
        <v>1216</v>
      </c>
      <c r="L287" s="20" t="s">
        <v>1221</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1222</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1500</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1223</v>
      </c>
      <c r="E288" s="21" t="s">
        <v>684</v>
      </c>
      <c r="F288" s="22" t="s">
        <v>1224</v>
      </c>
      <c r="G288" s="28" t="s">
        <v>1225</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1226</v>
      </c>
      <c r="G289" s="28" t="s">
        <v>1227</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1228</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1229</v>
      </c>
      <c r="BH289" s="26" t="s">
        <v>118</v>
      </c>
      <c r="BI289" s="26" t="s">
        <v>118</v>
      </c>
      <c r="BJ289" s="26" t="s">
        <v>118</v>
      </c>
      <c r="BK289" s="26" t="s">
        <v>118</v>
      </c>
      <c r="BL289" s="26">
        <v>86.095471236230111</v>
      </c>
      <c r="BM289" s="20" t="s">
        <v>1230</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1532</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1231</v>
      </c>
      <c r="E290" s="21" t="s">
        <v>103</v>
      </c>
      <c r="F290" s="22" t="s">
        <v>1232</v>
      </c>
      <c r="G290" s="28" t="s">
        <v>1233</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1532</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1234</v>
      </c>
      <c r="G291" s="28" t="s">
        <v>1235</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1532</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1236</v>
      </c>
      <c r="G292" s="23" t="s">
        <v>1237</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1238</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1527</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1239</v>
      </c>
      <c r="G293" s="23" t="s">
        <v>1240</v>
      </c>
      <c r="H293" s="20" t="s">
        <v>739</v>
      </c>
      <c r="I293" s="20" t="s">
        <v>107</v>
      </c>
      <c r="J293" s="20" t="s">
        <v>901</v>
      </c>
      <c r="K293" s="20" t="s">
        <v>1241</v>
      </c>
      <c r="L293" s="20" t="s">
        <v>1242</v>
      </c>
      <c r="M293" s="20" t="s">
        <v>1243</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1244</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1527</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1245</v>
      </c>
      <c r="G294" s="23" t="s">
        <v>1246</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1247</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1527</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1653</v>
      </c>
      <c r="E295" s="21" t="s">
        <v>450</v>
      </c>
      <c r="F295" s="22" t="s">
        <v>1248</v>
      </c>
      <c r="G295" s="23" t="s">
        <v>1650</v>
      </c>
      <c r="H295" s="20" t="s">
        <v>739</v>
      </c>
      <c r="I295" s="20" t="s">
        <v>107</v>
      </c>
      <c r="J295" s="20" t="s">
        <v>901</v>
      </c>
      <c r="K295" s="20" t="s">
        <v>1241</v>
      </c>
      <c r="L295" s="20" t="s">
        <v>1250</v>
      </c>
      <c r="M295" s="20" t="s">
        <v>1243</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1244</v>
      </c>
      <c r="AA295" s="20" t="s">
        <v>148</v>
      </c>
      <c r="AB295" s="20">
        <v>127.35899999999999</v>
      </c>
      <c r="AC295" s="20">
        <v>127</v>
      </c>
      <c r="AD295" s="20" t="s">
        <v>1251</v>
      </c>
      <c r="AE295" s="20" t="s">
        <v>115</v>
      </c>
      <c r="AF295" s="20" t="s">
        <v>276</v>
      </c>
      <c r="AG295" s="33" t="s">
        <v>1252</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1253</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1254</v>
      </c>
      <c r="CS295" s="33" t="s">
        <v>1527</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1255</v>
      </c>
      <c r="G296" s="23" t="s">
        <v>1651</v>
      </c>
      <c r="H296" s="20" t="s">
        <v>739</v>
      </c>
      <c r="I296" s="20" t="s">
        <v>107</v>
      </c>
      <c r="J296" s="20" t="s">
        <v>901</v>
      </c>
      <c r="K296" s="20" t="s">
        <v>1241</v>
      </c>
      <c r="L296" s="20" t="s">
        <v>1652</v>
      </c>
      <c r="M296" s="20" t="s">
        <v>1243</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1244</v>
      </c>
      <c r="AA296" s="20" t="s">
        <v>148</v>
      </c>
      <c r="AB296" s="20">
        <v>69.406400000000005</v>
      </c>
      <c r="AC296" s="20">
        <v>69</v>
      </c>
      <c r="AD296" s="20" t="s">
        <v>1257</v>
      </c>
      <c r="AE296" s="20" t="s">
        <v>115</v>
      </c>
      <c r="AF296" s="20" t="s">
        <v>276</v>
      </c>
      <c r="AG296" s="33" t="s">
        <v>1258</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1253</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1254</v>
      </c>
      <c r="CS296" s="33" t="s">
        <v>1527</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1259</v>
      </c>
      <c r="G297" s="23" t="s">
        <v>1260</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1261</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1527</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1262</v>
      </c>
      <c r="E298" s="21" t="s">
        <v>450</v>
      </c>
      <c r="F298" s="22" t="s">
        <v>1263</v>
      </c>
      <c r="G298" s="23" t="s">
        <v>1264</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1527</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1265</v>
      </c>
      <c r="G299" s="23" t="s">
        <v>1266</v>
      </c>
      <c r="H299" s="20" t="s">
        <v>407</v>
      </c>
      <c r="I299" s="20" t="s">
        <v>144</v>
      </c>
      <c r="J299" s="20" t="s">
        <v>145</v>
      </c>
      <c r="K299" s="20" t="s">
        <v>259</v>
      </c>
      <c r="L299" s="20" t="s">
        <v>1597</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1267</v>
      </c>
      <c r="AE299" s="20" t="s">
        <v>115</v>
      </c>
      <c r="AF299" s="20" t="s">
        <v>116</v>
      </c>
      <c r="AG299" s="33" t="s">
        <v>1268</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1269</v>
      </c>
      <c r="BH299" s="26"/>
      <c r="BI299" s="26"/>
      <c r="BJ299" s="26"/>
      <c r="BK299" s="26"/>
      <c r="BL299" s="26">
        <v>1066.27</v>
      </c>
      <c r="BM299" s="20" t="s">
        <v>1270</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1535</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1271</v>
      </c>
      <c r="G300" s="23" t="s">
        <v>1272</v>
      </c>
      <c r="H300" s="20" t="s">
        <v>407</v>
      </c>
      <c r="I300" s="20" t="s">
        <v>144</v>
      </c>
      <c r="J300" s="20" t="s">
        <v>145</v>
      </c>
      <c r="K300" s="20" t="s">
        <v>259</v>
      </c>
      <c r="L300" s="20" t="s">
        <v>1598</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1267</v>
      </c>
      <c r="AE300" s="20" t="s">
        <v>115</v>
      </c>
      <c r="AF300" s="20" t="s">
        <v>116</v>
      </c>
      <c r="AG300" s="33" t="s">
        <v>1268</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1269</v>
      </c>
      <c r="BH300" s="26"/>
      <c r="BI300" s="26"/>
      <c r="BJ300" s="26"/>
      <c r="BK300" s="26"/>
      <c r="BL300" s="26">
        <v>1574.27</v>
      </c>
      <c r="BM300" s="20" t="s">
        <v>1273</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1535</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1274</v>
      </c>
      <c r="G301" s="23" t="s">
        <v>1275</v>
      </c>
      <c r="H301" s="20" t="s">
        <v>164</v>
      </c>
      <c r="I301" s="20" t="s">
        <v>266</v>
      </c>
      <c r="J301" s="20" t="s">
        <v>267</v>
      </c>
      <c r="K301" s="20" t="s">
        <v>268</v>
      </c>
      <c r="L301" s="20" t="s">
        <v>1276</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1277</v>
      </c>
      <c r="G302" s="23" t="s">
        <v>1278</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1279</v>
      </c>
      <c r="G303" s="23" t="s">
        <v>1280</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1075</v>
      </c>
      <c r="F304" s="22" t="s">
        <v>1281</v>
      </c>
      <c r="G304" s="23" t="s">
        <v>1282</v>
      </c>
      <c r="H304" s="20" t="s">
        <v>336</v>
      </c>
      <c r="I304" s="20" t="s">
        <v>1283</v>
      </c>
      <c r="J304" s="20" t="s">
        <v>155</v>
      </c>
      <c r="K304" s="20" t="s">
        <v>1284</v>
      </c>
      <c r="L304" s="20" t="s">
        <v>1285</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1075</v>
      </c>
      <c r="F305" s="22" t="s">
        <v>1286</v>
      </c>
      <c r="G305" s="23" t="s">
        <v>1287</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1548</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1116</v>
      </c>
      <c r="F306" s="22" t="s">
        <v>1288</v>
      </c>
      <c r="G306" s="23" t="s">
        <v>1289</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1290</v>
      </c>
      <c r="G307" s="23" t="s">
        <v>1291</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1292</v>
      </c>
      <c r="G308" s="28" t="s">
        <v>1293</v>
      </c>
      <c r="H308" s="20" t="s">
        <v>153</v>
      </c>
      <c r="I308" s="20" t="s">
        <v>266</v>
      </c>
      <c r="J308" s="20" t="s">
        <v>267</v>
      </c>
      <c r="K308" s="20" t="s">
        <v>268</v>
      </c>
      <c r="L308" s="20" t="s">
        <v>1294</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1295</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1296</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1500</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1297</v>
      </c>
      <c r="G309" s="28" t="s">
        <v>1298</v>
      </c>
      <c r="H309" s="20" t="s">
        <v>153</v>
      </c>
      <c r="I309" s="20" t="s">
        <v>1299</v>
      </c>
      <c r="J309" s="20" t="s">
        <v>155</v>
      </c>
      <c r="K309" s="20" t="s">
        <v>1599</v>
      </c>
      <c r="L309" s="20" t="s">
        <v>1600</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1295</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1300</v>
      </c>
      <c r="BH309" s="26" t="s">
        <v>118</v>
      </c>
      <c r="BI309" s="26" t="s">
        <v>118</v>
      </c>
      <c r="BJ309" s="26" t="s">
        <v>118</v>
      </c>
      <c r="BK309" s="26" t="s">
        <v>118</v>
      </c>
      <c r="BL309" s="26">
        <v>9.9</v>
      </c>
      <c r="BM309" s="20" t="s">
        <v>1601</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1500</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1301</v>
      </c>
      <c r="G310" s="28" t="s">
        <v>1302</v>
      </c>
      <c r="H310" s="20" t="s">
        <v>153</v>
      </c>
      <c r="I310" s="20" t="s">
        <v>266</v>
      </c>
      <c r="J310" s="20" t="s">
        <v>267</v>
      </c>
      <c r="K310" s="20" t="s">
        <v>268</v>
      </c>
      <c r="L310" s="20" t="s">
        <v>1294</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1295</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1500</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1303</v>
      </c>
      <c r="G311" s="28" t="s">
        <v>1304</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1305</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1306</v>
      </c>
      <c r="BH311" s="26" t="s">
        <v>118</v>
      </c>
      <c r="BI311" s="26" t="s">
        <v>118</v>
      </c>
      <c r="BJ311" s="26" t="s">
        <v>118</v>
      </c>
      <c r="BK311" s="26" t="s">
        <v>118</v>
      </c>
      <c r="BL311" s="26">
        <v>0.62</v>
      </c>
      <c r="BM311" s="20" t="s">
        <v>1740</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1307</v>
      </c>
      <c r="G312" s="23" t="s">
        <v>1308</v>
      </c>
      <c r="H312" s="20" t="s">
        <v>519</v>
      </c>
      <c r="I312" s="20" t="s">
        <v>342</v>
      </c>
      <c r="J312" s="20" t="s">
        <v>155</v>
      </c>
      <c r="K312" s="20" t="s">
        <v>343</v>
      </c>
      <c r="L312" s="20" t="s">
        <v>1309</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1310</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1311</v>
      </c>
      <c r="G313" s="37" t="s">
        <v>1312</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1313</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1541</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1314</v>
      </c>
      <c r="G314" s="37" t="s">
        <v>1315</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1541</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1316</v>
      </c>
      <c r="G315" s="37" t="s">
        <v>1317</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1540</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1075</v>
      </c>
      <c r="F316" s="22" t="s">
        <v>1318</v>
      </c>
      <c r="G316" s="37" t="s">
        <v>1319</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1548</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1320</v>
      </c>
      <c r="G317" s="37" t="s">
        <v>1321</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1548</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1322</v>
      </c>
      <c r="G318" s="37" t="s">
        <v>1323</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1548</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1324</v>
      </c>
      <c r="G319" s="37" t="s">
        <v>1325</v>
      </c>
      <c r="H319" s="20" t="s">
        <v>336</v>
      </c>
      <c r="I319" s="20" t="s">
        <v>154</v>
      </c>
      <c r="J319" s="20" t="s">
        <v>155</v>
      </c>
      <c r="K319" s="20" t="s">
        <v>1326</v>
      </c>
      <c r="L319" s="20" t="s">
        <v>1327</v>
      </c>
      <c r="M319" s="20" t="s">
        <v>1328</v>
      </c>
      <c r="N319" s="20">
        <v>0</v>
      </c>
      <c r="O319" s="33">
        <v>0</v>
      </c>
      <c r="P319" s="20"/>
      <c r="Q319" s="20">
        <v>0</v>
      </c>
      <c r="R319" s="33">
        <v>0</v>
      </c>
      <c r="S319" s="33" t="e">
        <v>#N/A</v>
      </c>
      <c r="T319" s="33" t="e">
        <v>#N/A</v>
      </c>
      <c r="U319" s="33" t="e">
        <v>#N/A</v>
      </c>
      <c r="V319" s="33" t="e">
        <v>#N/A</v>
      </c>
      <c r="W319" s="33"/>
      <c r="X319" s="20"/>
      <c r="Y319" s="20" t="s">
        <v>158</v>
      </c>
      <c r="Z319" s="20" t="s">
        <v>1182</v>
      </c>
      <c r="AA319" s="20" t="s">
        <v>170</v>
      </c>
      <c r="AB319" s="20">
        <v>0</v>
      </c>
      <c r="AC319" s="20">
        <v>0</v>
      </c>
      <c r="AD319" s="20">
        <v>0</v>
      </c>
      <c r="AE319" s="20">
        <v>0</v>
      </c>
      <c r="AF319" s="20">
        <v>0</v>
      </c>
      <c r="AG319" s="20" t="s">
        <v>1329</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1330</v>
      </c>
      <c r="BH319" s="26" t="s">
        <v>118</v>
      </c>
      <c r="BI319" s="26" t="s">
        <v>118</v>
      </c>
      <c r="BJ319" s="26" t="s">
        <v>118</v>
      </c>
      <c r="BK319" s="26" t="s">
        <v>118</v>
      </c>
      <c r="BL319" s="26">
        <v>117.75999999999999</v>
      </c>
      <c r="BM319" s="20" t="s">
        <v>1331</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1332</v>
      </c>
      <c r="G320" s="37" t="s">
        <v>1333</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1548</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1209</v>
      </c>
      <c r="E321" s="21" t="s">
        <v>972</v>
      </c>
      <c r="F321" s="22" t="s">
        <v>1334</v>
      </c>
      <c r="G321" s="37" t="s">
        <v>1335</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1336</v>
      </c>
      <c r="AE321" s="20" t="s">
        <v>115</v>
      </c>
      <c r="AF321" s="20">
        <v>0</v>
      </c>
      <c r="AG321" s="33" t="s">
        <v>1337</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1548</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1066</v>
      </c>
      <c r="F322" s="22" t="s">
        <v>1338</v>
      </c>
      <c r="G322" s="28" t="s">
        <v>1339</v>
      </c>
      <c r="H322" s="20" t="s">
        <v>118</v>
      </c>
      <c r="I322" s="20" t="s">
        <v>118</v>
      </c>
      <c r="J322" s="20" t="s">
        <v>155</v>
      </c>
      <c r="K322" s="20" t="s">
        <v>1340</v>
      </c>
      <c r="L322" s="20" t="s">
        <v>1339</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1341</v>
      </c>
      <c r="G323" s="28" t="s">
        <v>1342</v>
      </c>
      <c r="H323" s="20" t="s">
        <v>153</v>
      </c>
      <c r="I323" s="20" t="s">
        <v>154</v>
      </c>
      <c r="J323" s="20" t="s">
        <v>155</v>
      </c>
      <c r="K323" s="20" t="s">
        <v>1343</v>
      </c>
      <c r="L323" s="20" t="s">
        <v>1602</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1465</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1344</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1557</v>
      </c>
      <c r="E324" s="21" t="s">
        <v>103</v>
      </c>
      <c r="F324" s="22" t="s">
        <v>1345</v>
      </c>
      <c r="G324" s="28" t="s">
        <v>1346</v>
      </c>
      <c r="H324" s="20" t="s">
        <v>153</v>
      </c>
      <c r="I324" s="20" t="s">
        <v>234</v>
      </c>
      <c r="J324" s="20" t="s">
        <v>1347</v>
      </c>
      <c r="K324" s="20" t="s">
        <v>1348</v>
      </c>
      <c r="L324" s="20" t="s">
        <v>1349</v>
      </c>
      <c r="M324" s="20" t="s">
        <v>1350</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1466</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1351</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1558</v>
      </c>
      <c r="G325" s="77" t="s">
        <v>1559</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1560</v>
      </c>
      <c r="G326" s="77" t="s">
        <v>1561</v>
      </c>
      <c r="H326" s="116" t="s">
        <v>336</v>
      </c>
      <c r="I326" s="116" t="s">
        <v>107</v>
      </c>
      <c r="J326" s="116" t="s">
        <v>1562</v>
      </c>
      <c r="K326" s="116" t="s">
        <v>1563</v>
      </c>
      <c r="L326" s="116" t="s">
        <v>1564</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1565</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1566</v>
      </c>
      <c r="BH326" s="120" t="s">
        <v>118</v>
      </c>
      <c r="BI326" s="120" t="s">
        <v>118</v>
      </c>
      <c r="BJ326" s="120" t="s">
        <v>118</v>
      </c>
      <c r="BK326" s="120" t="s">
        <v>118</v>
      </c>
      <c r="BL326" s="120">
        <v>2.7126000000000006</v>
      </c>
      <c r="BM326" s="116" t="s">
        <v>1567</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1638</v>
      </c>
      <c r="G327" s="20" t="s">
        <v>1640</v>
      </c>
      <c r="H327" s="111" t="s">
        <v>336</v>
      </c>
      <c r="I327" s="111" t="s">
        <v>154</v>
      </c>
      <c r="J327" s="111" t="s">
        <v>155</v>
      </c>
      <c r="K327" s="111" t="s">
        <v>337</v>
      </c>
      <c r="L327" s="24" t="s">
        <v>1636</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1634</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1635</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1639</v>
      </c>
      <c r="G328" s="20" t="s">
        <v>1646</v>
      </c>
      <c r="H328" s="111" t="s">
        <v>164</v>
      </c>
      <c r="I328" s="111" t="s">
        <v>342</v>
      </c>
      <c r="J328" s="111" t="s">
        <v>155</v>
      </c>
      <c r="K328" s="111" t="s">
        <v>337</v>
      </c>
      <c r="L328" s="24" t="s">
        <v>1637</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1644</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1645</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1507</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1658</v>
      </c>
      <c r="E329" s="123" t="s">
        <v>103</v>
      </c>
      <c r="F329" s="117" t="s">
        <v>1659</v>
      </c>
      <c r="G329" s="124" t="s">
        <v>1660</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1426</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1661</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1662</v>
      </c>
      <c r="G330" s="130" t="s">
        <v>1666</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1426</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1663</v>
      </c>
      <c r="G331" s="130" t="s">
        <v>1667</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1426</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1585</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1352</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1353</v>
      </c>
      <c r="C341" s="51" t="s">
        <v>1354</v>
      </c>
      <c r="D341" s="51" t="s">
        <v>1355</v>
      </c>
      <c r="E341" s="51" t="s">
        <v>1356</v>
      </c>
      <c r="F341" s="51" t="s">
        <v>1357</v>
      </c>
      <c r="G341" s="51" t="s">
        <v>1358</v>
      </c>
      <c r="H341" t="s">
        <v>1586</v>
      </c>
      <c r="L341" t="s">
        <v>13</v>
      </c>
      <c r="M341" t="s">
        <v>102</v>
      </c>
      <c r="CO341" t="s">
        <v>1359</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1425</v>
      </c>
      <c r="CQ343">
        <v>0.46155601771321325</v>
      </c>
    </row>
    <row r="344" spans="1:95">
      <c r="A344" s="52" t="s">
        <v>1049</v>
      </c>
      <c r="B344" s="53">
        <v>4</v>
      </c>
      <c r="C344" s="53">
        <v>1</v>
      </c>
      <c r="D344" s="53">
        <v>0</v>
      </c>
      <c r="E344" s="53">
        <v>0</v>
      </c>
      <c r="F344" s="53">
        <v>0</v>
      </c>
      <c r="G344" s="54">
        <v>0.8</v>
      </c>
      <c r="H344">
        <v>5</v>
      </c>
      <c r="L344" t="s">
        <v>30</v>
      </c>
      <c r="CP344" t="s">
        <v>1361</v>
      </c>
      <c r="CQ344">
        <v>1.4849999999999999</v>
      </c>
    </row>
    <row r="345" spans="1:95">
      <c r="A345" s="52" t="s">
        <v>354</v>
      </c>
      <c r="B345" s="53">
        <v>7</v>
      </c>
      <c r="C345" s="53">
        <v>2</v>
      </c>
      <c r="D345" s="53">
        <v>0</v>
      </c>
      <c r="E345" s="53">
        <v>0</v>
      </c>
      <c r="F345" s="53">
        <v>0</v>
      </c>
      <c r="G345" s="54">
        <v>0.7</v>
      </c>
      <c r="H345">
        <v>10</v>
      </c>
      <c r="CP345" t="s">
        <v>1362</v>
      </c>
      <c r="CQ345">
        <v>1.444</v>
      </c>
    </row>
    <row r="346" spans="1:95">
      <c r="A346" s="52" t="s">
        <v>972</v>
      </c>
      <c r="B346" s="53">
        <v>6</v>
      </c>
      <c r="C346" s="53">
        <v>0</v>
      </c>
      <c r="D346" s="53">
        <v>0</v>
      </c>
      <c r="E346" s="53">
        <v>0</v>
      </c>
      <c r="F346" s="53">
        <v>0</v>
      </c>
      <c r="G346" s="54">
        <v>1</v>
      </c>
      <c r="H346">
        <v>6</v>
      </c>
      <c r="L346" t="s">
        <v>1364</v>
      </c>
      <c r="M346" t="s">
        <v>1365</v>
      </c>
      <c r="CP346" t="s">
        <v>1363</v>
      </c>
      <c r="CQ346">
        <v>1.421</v>
      </c>
    </row>
    <row r="347" spans="1:95">
      <c r="A347" s="52" t="s">
        <v>762</v>
      </c>
      <c r="B347" s="53">
        <v>23</v>
      </c>
      <c r="C347" s="53">
        <v>10</v>
      </c>
      <c r="D347" s="53">
        <v>0</v>
      </c>
      <c r="E347" s="53">
        <v>2</v>
      </c>
      <c r="F347" s="53">
        <v>0</v>
      </c>
      <c r="G347" s="54">
        <v>0.37704918032786883</v>
      </c>
      <c r="H347" s="55">
        <v>61</v>
      </c>
      <c r="L347" t="s">
        <v>1373</v>
      </c>
      <c r="CP347" t="s">
        <v>1366</v>
      </c>
      <c r="CQ347">
        <v>1.389</v>
      </c>
    </row>
    <row r="348" spans="1:95">
      <c r="A348" s="52" t="s">
        <v>1006</v>
      </c>
      <c r="B348" s="53">
        <v>3</v>
      </c>
      <c r="C348" s="53">
        <v>4</v>
      </c>
      <c r="D348" s="53">
        <v>0</v>
      </c>
      <c r="E348" s="53">
        <v>0</v>
      </c>
      <c r="F348" s="53">
        <v>1</v>
      </c>
      <c r="G348" s="54">
        <v>0.21428571428571427</v>
      </c>
      <c r="H348">
        <v>14</v>
      </c>
      <c r="CP348" t="s">
        <v>1367</v>
      </c>
      <c r="CQ348">
        <v>1.353</v>
      </c>
    </row>
    <row r="349" spans="1:95">
      <c r="A349" s="52" t="s">
        <v>684</v>
      </c>
      <c r="B349" s="53">
        <v>10</v>
      </c>
      <c r="C349" s="53">
        <v>3</v>
      </c>
      <c r="D349" s="53">
        <v>0</v>
      </c>
      <c r="E349" s="53">
        <v>0</v>
      </c>
      <c r="F349" s="53">
        <v>2</v>
      </c>
      <c r="G349" s="54">
        <v>0.45454545454545453</v>
      </c>
      <c r="H349">
        <v>22</v>
      </c>
      <c r="CP349" t="s">
        <v>1368</v>
      </c>
      <c r="CQ349">
        <v>1.3089999999999999</v>
      </c>
    </row>
    <row r="350" spans="1:95">
      <c r="A350" s="52" t="s">
        <v>1116</v>
      </c>
      <c r="B350" s="53">
        <v>0</v>
      </c>
      <c r="C350" s="53">
        <v>0</v>
      </c>
      <c r="D350" s="53">
        <v>0</v>
      </c>
      <c r="E350" s="53">
        <v>0</v>
      </c>
      <c r="F350" s="53">
        <v>0</v>
      </c>
      <c r="G350" s="54">
        <v>0</v>
      </c>
      <c r="H350">
        <v>17</v>
      </c>
      <c r="CP350" t="s">
        <v>1369</v>
      </c>
      <c r="CQ350">
        <v>1.268</v>
      </c>
    </row>
    <row r="351" spans="1:95">
      <c r="A351" s="52" t="s">
        <v>103</v>
      </c>
      <c r="B351" s="53">
        <v>37</v>
      </c>
      <c r="C351" s="53">
        <v>7</v>
      </c>
      <c r="D351" s="53">
        <v>0</v>
      </c>
      <c r="E351" s="53">
        <v>0</v>
      </c>
      <c r="F351" s="53">
        <v>0</v>
      </c>
      <c r="G351" s="54">
        <v>0.77083333333333337</v>
      </c>
      <c r="H351">
        <v>48</v>
      </c>
      <c r="CP351" t="s">
        <v>1370</v>
      </c>
      <c r="CQ351">
        <v>1.2330000000000001</v>
      </c>
    </row>
    <row r="352" spans="1:95">
      <c r="A352" s="52" t="s">
        <v>450</v>
      </c>
      <c r="B352" s="53">
        <v>9</v>
      </c>
      <c r="C352" s="53">
        <v>4</v>
      </c>
      <c r="D352" s="53">
        <v>0</v>
      </c>
      <c r="E352" s="53">
        <v>1</v>
      </c>
      <c r="F352" s="53">
        <v>0</v>
      </c>
      <c r="G352" s="54">
        <v>0.5</v>
      </c>
      <c r="H352">
        <v>18</v>
      </c>
      <c r="CP352" t="s">
        <v>1371</v>
      </c>
      <c r="CQ352">
        <v>1.1870000000000001</v>
      </c>
    </row>
    <row r="353" spans="1:95">
      <c r="A353" s="52" t="s">
        <v>291</v>
      </c>
      <c r="B353" s="53">
        <v>8</v>
      </c>
      <c r="C353" s="53">
        <v>2</v>
      </c>
      <c r="D353" s="53">
        <v>0</v>
      </c>
      <c r="E353" s="53">
        <v>0</v>
      </c>
      <c r="F353" s="53">
        <v>0</v>
      </c>
      <c r="G353" s="54">
        <v>0.66666666666666663</v>
      </c>
      <c r="H353">
        <v>12</v>
      </c>
      <c r="CP353" t="s">
        <v>1360</v>
      </c>
      <c r="CQ353">
        <v>1.1919999999999999</v>
      </c>
    </row>
    <row r="354" spans="1:95">
      <c r="A354" s="52" t="s">
        <v>1066</v>
      </c>
      <c r="B354" s="53">
        <v>0</v>
      </c>
      <c r="C354" s="53">
        <v>0</v>
      </c>
      <c r="D354" s="53">
        <v>0</v>
      </c>
      <c r="E354" s="53">
        <v>0</v>
      </c>
      <c r="F354" s="53">
        <v>0</v>
      </c>
      <c r="G354" s="54">
        <v>0</v>
      </c>
      <c r="H354">
        <v>16</v>
      </c>
      <c r="CP354" t="s">
        <v>1372</v>
      </c>
      <c r="CQ354">
        <v>1.1719999999999999</v>
      </c>
    </row>
    <row r="355" spans="1:95">
      <c r="B355" s="56">
        <v>128</v>
      </c>
      <c r="C355" s="56">
        <v>43</v>
      </c>
      <c r="D355" s="56">
        <v>0</v>
      </c>
      <c r="E355" s="56">
        <v>5</v>
      </c>
      <c r="F355" s="56">
        <v>6</v>
      </c>
      <c r="G355" s="57">
        <v>0.46376811594202899</v>
      </c>
      <c r="H355">
        <v>278</v>
      </c>
      <c r="CP355" t="s">
        <v>1374</v>
      </c>
      <c r="CQ355">
        <v>1.137</v>
      </c>
    </row>
    <row r="356" spans="1:95">
      <c r="B356" s="19"/>
      <c r="G356" s="58"/>
      <c r="CP356" t="s">
        <v>1375</v>
      </c>
      <c r="CQ356">
        <v>1.1140000000000001</v>
      </c>
    </row>
    <row r="357" spans="1:95" ht="126">
      <c r="B357" s="51" t="s">
        <v>1377</v>
      </c>
      <c r="C357" s="51" t="s">
        <v>1378</v>
      </c>
      <c r="D357" s="51" t="s">
        <v>1379</v>
      </c>
      <c r="E357" s="51" t="s">
        <v>1380</v>
      </c>
      <c r="L357" s="19"/>
      <c r="M357" s="19"/>
      <c r="N357" s="19"/>
      <c r="O357" s="19"/>
      <c r="P357" s="19"/>
      <c r="Q357" s="19"/>
      <c r="CP357" t="s">
        <v>1376</v>
      </c>
      <c r="CQ357">
        <v>1.097</v>
      </c>
    </row>
    <row r="358" spans="1:95">
      <c r="B358" s="59">
        <v>0.46043165467625902</v>
      </c>
      <c r="C358" s="59">
        <v>0.15467625899280577</v>
      </c>
      <c r="D358" s="59">
        <v>1.7985611510791366E-2</v>
      </c>
      <c r="E358" s="59">
        <v>2.1582733812949641E-2</v>
      </c>
      <c r="CP358" t="s">
        <v>1381</v>
      </c>
      <c r="CQ358">
        <v>1.08</v>
      </c>
    </row>
    <row r="359" spans="1:95">
      <c r="L359" s="19"/>
      <c r="M359" s="19"/>
      <c r="N359" s="19"/>
      <c r="O359" s="19"/>
      <c r="P359" s="19"/>
      <c r="Q359" s="19"/>
      <c r="CP359" t="s">
        <v>1382</v>
      </c>
      <c r="CQ359">
        <v>1.079</v>
      </c>
    </row>
    <row r="360" spans="1:95">
      <c r="CP360" t="s">
        <v>1383</v>
      </c>
      <c r="CQ360" s="85">
        <v>1.0649999999999999</v>
      </c>
    </row>
    <row r="361" spans="1:95">
      <c r="CP361" t="s">
        <v>1384</v>
      </c>
      <c r="CQ361">
        <v>1.0429999999999999</v>
      </c>
    </row>
    <row r="362" spans="1:95">
      <c r="A362" t="s">
        <v>1568</v>
      </c>
      <c r="B362" t="s">
        <v>1569</v>
      </c>
      <c r="C362">
        <v>4</v>
      </c>
      <c r="G362">
        <v>96</v>
      </c>
      <c r="CP362" t="s">
        <v>1385</v>
      </c>
      <c r="CQ362">
        <v>1.018</v>
      </c>
    </row>
    <row r="363" spans="1:95">
      <c r="B363" t="s">
        <v>1570</v>
      </c>
      <c r="C363">
        <v>11</v>
      </c>
      <c r="G363">
        <v>129</v>
      </c>
    </row>
    <row r="364" spans="1:95">
      <c r="B364" t="s">
        <v>1571</v>
      </c>
      <c r="C364">
        <v>56</v>
      </c>
      <c r="G364">
        <v>55</v>
      </c>
      <c r="Z364" t="s">
        <v>1467</v>
      </c>
    </row>
    <row r="365" spans="1:95">
      <c r="B365" t="s">
        <v>1587</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1493</v>
      </c>
      <c r="C1" s="20" t="s">
        <v>1494</v>
      </c>
    </row>
    <row r="2" spans="1:5">
      <c r="A2" s="20" t="s">
        <v>1481</v>
      </c>
      <c r="B2" s="26">
        <v>821.32</v>
      </c>
      <c r="C2" s="26">
        <f>B2/$C$15*1000000000</f>
        <v>221708517.16813016</v>
      </c>
      <c r="D2" s="66">
        <f>C2/$C$13</f>
        <v>0.36047945716530388</v>
      </c>
    </row>
    <row r="3" spans="1:5">
      <c r="A3" s="20" t="s">
        <v>1482</v>
      </c>
      <c r="B3" s="26">
        <v>517.54999999999995</v>
      </c>
      <c r="C3" s="26">
        <f t="shared" ref="C3:C11" si="0">B3/$C$15*1000000000</f>
        <v>139708326.91321987</v>
      </c>
      <c r="D3" s="66">
        <f t="shared" ref="D3:D11" si="1">C3/$C$13</f>
        <v>0.22715402407819485</v>
      </c>
    </row>
    <row r="4" spans="1:5">
      <c r="A4" s="20" t="s">
        <v>1483</v>
      </c>
      <c r="B4" s="26">
        <v>244.77</v>
      </c>
      <c r="C4" s="26">
        <f t="shared" si="0"/>
        <v>66073629.945993304</v>
      </c>
      <c r="D4" s="66">
        <f t="shared" si="1"/>
        <v>0.10743018157399239</v>
      </c>
    </row>
    <row r="5" spans="1:5">
      <c r="A5" s="20" t="s">
        <v>1484</v>
      </c>
      <c r="B5" s="26">
        <v>276.95999999999998</v>
      </c>
      <c r="C5" s="26">
        <f t="shared" si="0"/>
        <v>74763053.273858339</v>
      </c>
      <c r="D5" s="66">
        <f t="shared" si="1"/>
        <v>0.1215584552385216</v>
      </c>
      <c r="E5" s="65">
        <f>C2+C5</f>
        <v>296471570.44198847</v>
      </c>
    </row>
    <row r="6" spans="1:5">
      <c r="A6" s="20" t="s">
        <v>1485</v>
      </c>
      <c r="B6" s="26">
        <v>115.75</v>
      </c>
      <c r="C6" s="26">
        <f t="shared" si="0"/>
        <v>31245751.792493872</v>
      </c>
      <c r="D6" s="66">
        <f t="shared" si="1"/>
        <v>5.080297224819063E-2</v>
      </c>
    </row>
    <row r="7" spans="1:5">
      <c r="A7" s="20" t="s">
        <v>1486</v>
      </c>
      <c r="B7" s="26">
        <v>84.77</v>
      </c>
      <c r="C7" s="26">
        <f t="shared" si="0"/>
        <v>22882957.921811711</v>
      </c>
      <c r="D7" s="66">
        <f t="shared" si="1"/>
        <v>3.7205770690964313E-2</v>
      </c>
    </row>
    <row r="8" spans="1:5">
      <c r="A8" s="20" t="s">
        <v>1487</v>
      </c>
      <c r="B8" s="26">
        <v>79.31</v>
      </c>
      <c r="C8" s="26">
        <f t="shared" si="0"/>
        <v>21409076.238986515</v>
      </c>
      <c r="D8" s="66">
        <f t="shared" si="1"/>
        <v>3.4809362669580984E-2</v>
      </c>
    </row>
    <row r="9" spans="1:5">
      <c r="A9" s="20" t="s">
        <v>1488</v>
      </c>
      <c r="B9" s="26">
        <v>61.38</v>
      </c>
      <c r="C9" s="26">
        <f t="shared" si="0"/>
        <v>16569021.555276664</v>
      </c>
      <c r="D9" s="66">
        <f t="shared" si="1"/>
        <v>2.6939839625001648E-2</v>
      </c>
    </row>
    <row r="10" spans="1:5">
      <c r="A10" s="20" t="s">
        <v>1489</v>
      </c>
      <c r="B10" s="26">
        <v>60.63</v>
      </c>
      <c r="C10" s="26">
        <f t="shared" si="0"/>
        <v>16366565.280163312</v>
      </c>
      <c r="D10" s="66">
        <f t="shared" si="1"/>
        <v>2.6610662698987451E-2</v>
      </c>
    </row>
    <row r="11" spans="1:5">
      <c r="A11" s="20" t="s">
        <v>1490</v>
      </c>
      <c r="B11" s="26">
        <v>15.97</v>
      </c>
      <c r="C11" s="26">
        <f t="shared" si="0"/>
        <v>4310968.9514136249</v>
      </c>
      <c r="D11" s="66">
        <f t="shared" si="1"/>
        <v>7.0092740112622396E-3</v>
      </c>
    </row>
    <row r="13" spans="1:5">
      <c r="A13" t="s">
        <v>1393</v>
      </c>
      <c r="B13" s="26">
        <f>SUM(B2:B11)</f>
        <v>2278.41</v>
      </c>
      <c r="C13" s="26">
        <f>SUM(C2:C11)</f>
        <v>615037869.04134738</v>
      </c>
    </row>
    <row r="15" spans="1:5" ht="20.25">
      <c r="B15" t="s">
        <v>1491</v>
      </c>
      <c r="C15" s="64">
        <v>3704.5036</v>
      </c>
    </row>
    <row r="17" spans="1:1">
      <c r="A17" t="s">
        <v>1492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1604</v>
      </c>
      <c r="C1" s="153"/>
      <c r="D1" s="153"/>
      <c r="E1" s="153" t="s">
        <v>1605</v>
      </c>
      <c r="F1" s="153"/>
      <c r="G1" s="153"/>
      <c r="H1" s="93" t="s">
        <v>1606</v>
      </c>
    </row>
    <row r="2" spans="1:8" ht="75">
      <c r="A2" s="94"/>
      <c r="B2" s="93" t="s">
        <v>1607</v>
      </c>
      <c r="C2" s="93" t="s">
        <v>1608</v>
      </c>
      <c r="D2" s="93" t="s">
        <v>1609</v>
      </c>
      <c r="E2" s="95" t="s">
        <v>1610</v>
      </c>
      <c r="F2" s="95" t="s">
        <v>1611</v>
      </c>
      <c r="G2" s="95" t="s">
        <v>1612</v>
      </c>
      <c r="H2" s="95" t="s">
        <v>1613</v>
      </c>
    </row>
    <row r="3" spans="1:8">
      <c r="A3" s="96" t="s">
        <v>1614</v>
      </c>
      <c r="B3" s="96">
        <v>5831</v>
      </c>
      <c r="C3" s="97">
        <v>2250</v>
      </c>
      <c r="D3" s="98">
        <v>8081</v>
      </c>
      <c r="E3" s="99">
        <v>70560</v>
      </c>
      <c r="F3" s="99">
        <v>70560</v>
      </c>
      <c r="G3" s="99">
        <v>40560</v>
      </c>
      <c r="H3" s="100">
        <v>565065360</v>
      </c>
    </row>
    <row r="4" spans="1:8">
      <c r="A4" s="96" t="s">
        <v>1615</v>
      </c>
      <c r="B4" s="97">
        <v>7516</v>
      </c>
      <c r="C4" s="97">
        <v>19344</v>
      </c>
      <c r="D4" s="98">
        <v>26860</v>
      </c>
      <c r="E4" s="99">
        <v>53460</v>
      </c>
      <c r="F4" s="99">
        <v>53460</v>
      </c>
      <c r="G4" s="99">
        <v>30060</v>
      </c>
      <c r="H4" s="100">
        <v>1401534230.4000001</v>
      </c>
    </row>
    <row r="5" spans="1:8">
      <c r="A5" s="96" t="s">
        <v>1616</v>
      </c>
      <c r="B5" s="96">
        <v>348</v>
      </c>
      <c r="C5" s="97">
        <v>123</v>
      </c>
      <c r="D5" s="98">
        <v>471</v>
      </c>
      <c r="E5" s="99">
        <v>71940</v>
      </c>
      <c r="F5" s="99">
        <v>71940</v>
      </c>
      <c r="G5" s="99">
        <v>42240</v>
      </c>
      <c r="H5" s="100">
        <v>33606104.400000006</v>
      </c>
    </row>
    <row r="6" spans="1:8">
      <c r="A6" s="96" t="s">
        <v>1617</v>
      </c>
      <c r="B6" s="96">
        <v>3400</v>
      </c>
      <c r="C6" s="97">
        <v>1161</v>
      </c>
      <c r="D6" s="98">
        <v>4561</v>
      </c>
      <c r="E6" s="99">
        <v>75190</v>
      </c>
      <c r="F6" s="99">
        <v>75190</v>
      </c>
      <c r="G6" s="99">
        <v>44290</v>
      </c>
      <c r="H6" s="100">
        <v>340215097.59999996</v>
      </c>
    </row>
    <row r="7" spans="1:8">
      <c r="A7" s="96" t="s">
        <v>1618</v>
      </c>
      <c r="B7" s="98">
        <v>298</v>
      </c>
      <c r="C7" s="98">
        <v>117</v>
      </c>
      <c r="D7" s="98">
        <v>415</v>
      </c>
      <c r="E7" s="99">
        <v>75555</v>
      </c>
      <c r="F7" s="99">
        <v>75555</v>
      </c>
      <c r="G7" s="99">
        <v>44505</v>
      </c>
      <c r="H7" s="100">
        <v>31079228.400000002</v>
      </c>
    </row>
    <row r="8" spans="1:8">
      <c r="A8" s="96" t="s">
        <v>1619</v>
      </c>
      <c r="B8" s="98">
        <v>291</v>
      </c>
      <c r="C8" s="98">
        <v>156</v>
      </c>
      <c r="D8" s="98">
        <v>447</v>
      </c>
      <c r="E8" s="99">
        <v>75555</v>
      </c>
      <c r="F8" s="99">
        <v>75555</v>
      </c>
      <c r="G8" s="99">
        <v>44505</v>
      </c>
      <c r="H8" s="100">
        <v>33404956.200000003</v>
      </c>
    </row>
    <row r="9" spans="1:8">
      <c r="A9" s="96" t="s">
        <v>1620</v>
      </c>
      <c r="B9" s="98">
        <v>22</v>
      </c>
      <c r="C9" s="98">
        <v>24</v>
      </c>
      <c r="D9" s="98">
        <v>46</v>
      </c>
      <c r="E9" s="99">
        <v>75555</v>
      </c>
      <c r="F9" s="99">
        <v>75555</v>
      </c>
      <c r="G9" s="99">
        <v>44505</v>
      </c>
      <c r="H9" s="100">
        <v>3418894.8000000003</v>
      </c>
    </row>
    <row r="10" spans="1:8">
      <c r="A10" s="96" t="s">
        <v>1621</v>
      </c>
      <c r="B10" s="98">
        <v>171</v>
      </c>
      <c r="C10" s="98">
        <v>49</v>
      </c>
      <c r="D10" s="98">
        <v>220</v>
      </c>
      <c r="E10" s="99">
        <v>76380</v>
      </c>
      <c r="F10" s="99">
        <v>76380</v>
      </c>
      <c r="G10" s="99">
        <v>44880</v>
      </c>
      <c r="H10" s="100">
        <v>16686294</v>
      </c>
    </row>
    <row r="11" spans="1:8">
      <c r="A11" s="96" t="s">
        <v>1622</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1416</v>
      </c>
      <c r="B1" t="s">
        <v>1417</v>
      </c>
      <c r="C1" t="s">
        <v>1391</v>
      </c>
      <c r="D1" t="s">
        <v>1392</v>
      </c>
      <c r="E1" t="s">
        <v>1393</v>
      </c>
      <c r="F1" t="s">
        <v>1394</v>
      </c>
      <c r="G1" t="s">
        <v>1583</v>
      </c>
    </row>
    <row r="2" spans="1:11">
      <c r="A2" t="s">
        <v>1395</v>
      </c>
      <c r="B2" t="s">
        <v>73</v>
      </c>
      <c r="C2" s="67">
        <v>2795</v>
      </c>
      <c r="D2" s="67">
        <v>903</v>
      </c>
      <c r="E2" s="67">
        <v>3698</v>
      </c>
      <c r="F2" s="2">
        <v>116164396.80000001</v>
      </c>
      <c r="G2" s="2">
        <f>F2/E2</f>
        <v>31412.762790697678</v>
      </c>
    </row>
    <row r="3" spans="1:11">
      <c r="A3" t="s">
        <v>1396</v>
      </c>
      <c r="B3" t="s">
        <v>74</v>
      </c>
      <c r="C3" s="67">
        <v>686</v>
      </c>
      <c r="D3" s="67">
        <v>123</v>
      </c>
      <c r="E3" s="67">
        <v>809</v>
      </c>
      <c r="F3" s="2">
        <v>42124963.200000003</v>
      </c>
      <c r="G3" s="2">
        <f t="shared" ref="G3:G21" si="0">F3/E3</f>
        <v>52070.411866501861</v>
      </c>
    </row>
    <row r="4" spans="1:11">
      <c r="A4" t="s">
        <v>1397</v>
      </c>
      <c r="B4" t="s">
        <v>75</v>
      </c>
      <c r="C4" s="67">
        <v>1167</v>
      </c>
      <c r="D4" s="67">
        <v>768</v>
      </c>
      <c r="E4" s="67">
        <v>1935</v>
      </c>
      <c r="F4" s="2">
        <v>99049651.199999988</v>
      </c>
      <c r="G4" s="2">
        <f t="shared" si="0"/>
        <v>51188.450232558134</v>
      </c>
    </row>
    <row r="5" spans="1:11">
      <c r="A5" t="s">
        <v>1398</v>
      </c>
      <c r="B5" t="s">
        <v>76</v>
      </c>
      <c r="C5" s="67">
        <v>4086</v>
      </c>
      <c r="D5" s="67">
        <v>9262</v>
      </c>
      <c r="E5" s="67">
        <v>13348</v>
      </c>
      <c r="F5" s="2">
        <v>261959592</v>
      </c>
      <c r="G5" s="2">
        <f t="shared" si="0"/>
        <v>19625.38148037159</v>
      </c>
    </row>
    <row r="6" spans="1:11">
      <c r="A6" t="s">
        <v>1399</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1400</v>
      </c>
      <c r="B7" t="s">
        <v>78</v>
      </c>
      <c r="C7" s="67">
        <v>199</v>
      </c>
      <c r="D7" s="67">
        <v>66</v>
      </c>
      <c r="E7" s="67">
        <v>265</v>
      </c>
      <c r="F7" s="2">
        <v>18915124.800000001</v>
      </c>
      <c r="G7" s="2">
        <f t="shared" si="0"/>
        <v>71377.829433962266</v>
      </c>
    </row>
    <row r="8" spans="1:11">
      <c r="A8" t="s">
        <v>1401</v>
      </c>
      <c r="B8" t="s">
        <v>79</v>
      </c>
      <c r="C8" s="67">
        <v>2</v>
      </c>
      <c r="D8" s="67">
        <v>1</v>
      </c>
      <c r="E8" s="67">
        <v>3</v>
      </c>
      <c r="F8" s="2">
        <v>213562.8</v>
      </c>
      <c r="G8" s="2">
        <f t="shared" si="0"/>
        <v>71187.599999999991</v>
      </c>
    </row>
    <row r="9" spans="1:11">
      <c r="A9" t="s">
        <v>1402</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1403</v>
      </c>
      <c r="B10" t="s">
        <v>81</v>
      </c>
      <c r="C10" s="67">
        <v>6</v>
      </c>
      <c r="D10" s="67">
        <v>6</v>
      </c>
      <c r="E10" s="67">
        <v>12</v>
      </c>
      <c r="F10" s="2">
        <v>853696.8</v>
      </c>
      <c r="G10" s="2">
        <f t="shared" si="0"/>
        <v>71141.400000000009</v>
      </c>
    </row>
    <row r="11" spans="1:11">
      <c r="A11" t="s">
        <v>1404</v>
      </c>
      <c r="B11" t="s">
        <v>82</v>
      </c>
      <c r="C11" s="67">
        <v>1098</v>
      </c>
      <c r="D11" s="67">
        <v>261</v>
      </c>
      <c r="E11" s="67">
        <v>1359</v>
      </c>
      <c r="F11" s="2">
        <v>100584158.39999999</v>
      </c>
      <c r="G11" s="2">
        <f t="shared" si="0"/>
        <v>74013.361589403969</v>
      </c>
      <c r="K11" s="2">
        <f>SUM(K6:K9)</f>
        <v>36768455.231010608</v>
      </c>
    </row>
    <row r="12" spans="1:11">
      <c r="A12" t="s">
        <v>1405</v>
      </c>
      <c r="B12" t="s">
        <v>83</v>
      </c>
      <c r="C12" s="67">
        <v>1198</v>
      </c>
      <c r="D12" s="67">
        <v>519</v>
      </c>
      <c r="E12" s="67">
        <v>1717</v>
      </c>
      <c r="F12" s="2">
        <v>134090294.39999999</v>
      </c>
      <c r="G12" s="2">
        <f t="shared" si="0"/>
        <v>78095.686895748397</v>
      </c>
      <c r="K12" s="65">
        <f>K11+14823578</f>
        <v>51592033.231010608</v>
      </c>
    </row>
    <row r="13" spans="1:11">
      <c r="A13" t="s">
        <v>1406</v>
      </c>
      <c r="B13" t="s">
        <v>84</v>
      </c>
      <c r="C13" s="67">
        <v>6</v>
      </c>
      <c r="D13" s="67">
        <v>3</v>
      </c>
      <c r="E13" s="67">
        <v>9</v>
      </c>
      <c r="F13" s="2">
        <v>183905.64</v>
      </c>
      <c r="G13" s="2">
        <f t="shared" si="0"/>
        <v>20433.960000000003</v>
      </c>
    </row>
    <row r="14" spans="1:11">
      <c r="A14" t="s">
        <v>1407</v>
      </c>
      <c r="B14" t="s">
        <v>85</v>
      </c>
      <c r="C14" s="67">
        <v>242</v>
      </c>
      <c r="D14" s="67">
        <v>72</v>
      </c>
      <c r="E14" s="67">
        <v>314</v>
      </c>
      <c r="F14" s="2">
        <v>23554364.399999999</v>
      </c>
      <c r="G14" s="2">
        <f t="shared" si="0"/>
        <v>75013.899363057324</v>
      </c>
    </row>
    <row r="15" spans="1:11">
      <c r="A15" t="s">
        <v>1408</v>
      </c>
      <c r="B15" t="s">
        <v>86</v>
      </c>
      <c r="C15" s="67">
        <v>5</v>
      </c>
      <c r="D15" s="67">
        <v>0</v>
      </c>
      <c r="E15" s="67">
        <v>5</v>
      </c>
      <c r="F15" s="2">
        <v>377775</v>
      </c>
      <c r="G15" s="2">
        <f t="shared" si="0"/>
        <v>75555</v>
      </c>
    </row>
    <row r="16" spans="1:11">
      <c r="A16" t="s">
        <v>1409</v>
      </c>
      <c r="B16" t="s">
        <v>87</v>
      </c>
      <c r="C16" s="67">
        <v>51</v>
      </c>
      <c r="D16" s="67">
        <v>45</v>
      </c>
      <c r="E16" s="67">
        <v>96</v>
      </c>
      <c r="F16" s="2">
        <v>7147089</v>
      </c>
      <c r="G16" s="2">
        <f t="shared" si="0"/>
        <v>74448.84375</v>
      </c>
    </row>
    <row r="17" spans="1:7">
      <c r="A17" t="s">
        <v>1410</v>
      </c>
      <c r="B17" t="s">
        <v>88</v>
      </c>
      <c r="C17" s="67">
        <v>291</v>
      </c>
      <c r="D17" s="67">
        <v>156</v>
      </c>
      <c r="E17" s="67">
        <v>447</v>
      </c>
      <c r="F17" s="2">
        <v>33404956.200000003</v>
      </c>
      <c r="G17" s="2">
        <f t="shared" si="0"/>
        <v>74731.445637583893</v>
      </c>
    </row>
    <row r="18" spans="1:7">
      <c r="A18" t="s">
        <v>1411</v>
      </c>
      <c r="B18" t="s">
        <v>89</v>
      </c>
      <c r="C18" s="67">
        <v>22</v>
      </c>
      <c r="D18" s="67">
        <v>24</v>
      </c>
      <c r="E18" s="67">
        <v>46</v>
      </c>
      <c r="F18" s="2">
        <v>3418894.8000000003</v>
      </c>
      <c r="G18" s="2">
        <f t="shared" si="0"/>
        <v>74323.8</v>
      </c>
    </row>
    <row r="19" spans="1:7">
      <c r="A19" t="s">
        <v>1412</v>
      </c>
      <c r="B19" t="s">
        <v>90</v>
      </c>
      <c r="C19" s="67">
        <v>125</v>
      </c>
      <c r="D19" s="67">
        <v>21</v>
      </c>
      <c r="E19" s="67">
        <v>146</v>
      </c>
      <c r="F19" s="2">
        <v>11301249.6</v>
      </c>
      <c r="G19" s="2">
        <f t="shared" si="0"/>
        <v>77405.819178082194</v>
      </c>
    </row>
    <row r="20" spans="1:7">
      <c r="A20" t="s">
        <v>1413</v>
      </c>
      <c r="B20" t="s">
        <v>91</v>
      </c>
      <c r="C20" s="67">
        <v>43</v>
      </c>
      <c r="D20" s="67">
        <v>28</v>
      </c>
      <c r="E20" s="67">
        <v>71</v>
      </c>
      <c r="F20" s="2">
        <v>5221543.2</v>
      </c>
      <c r="G20" s="2">
        <f t="shared" si="0"/>
        <v>73542.861971830993</v>
      </c>
    </row>
    <row r="21" spans="1:7">
      <c r="A21" t="s">
        <v>1414</v>
      </c>
      <c r="B21" t="s">
        <v>92</v>
      </c>
      <c r="C21" s="67">
        <v>3</v>
      </c>
      <c r="D21" s="67">
        <v>0</v>
      </c>
      <c r="E21" s="67">
        <v>3</v>
      </c>
      <c r="F21" s="2">
        <v>236520</v>
      </c>
      <c r="G21" s="2">
        <f t="shared" si="0"/>
        <v>78840</v>
      </c>
    </row>
    <row r="22" spans="1:7">
      <c r="A22" t="s">
        <v>1415</v>
      </c>
      <c r="B22" t="s">
        <v>93</v>
      </c>
      <c r="C22" s="67">
        <v>0</v>
      </c>
      <c r="D22" s="67">
        <v>0</v>
      </c>
      <c r="E22" s="67">
        <v>0</v>
      </c>
      <c r="F22" s="2">
        <v>0</v>
      </c>
      <c r="G22" s="2">
        <v>0</v>
      </c>
    </row>
    <row r="23" spans="1:7">
      <c r="G23" s="86"/>
    </row>
    <row r="24" spans="1:7">
      <c r="G24" s="86"/>
    </row>
    <row r="26" spans="1:7">
      <c r="B26" t="s">
        <v>1578</v>
      </c>
      <c r="C26" s="68">
        <f>SUM(E2:E4)</f>
        <v>6442</v>
      </c>
    </row>
    <row r="27" spans="1:7">
      <c r="B27" t="s">
        <v>1579</v>
      </c>
      <c r="C27" s="68">
        <f>SUM(E5:E6)</f>
        <v>18186</v>
      </c>
    </row>
    <row r="28" spans="1:7">
      <c r="B28" t="s">
        <v>1580</v>
      </c>
      <c r="C28" s="68">
        <f>SUM(E7:E9)</f>
        <v>319</v>
      </c>
    </row>
    <row r="29" spans="1:7">
      <c r="B29" t="s">
        <v>1581</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2022-11-25T18:34:56Z</dcterms:modified>
</cp:coreProperties>
</file>