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6EA83B5A-DFE5-4810-8AC3-EEAC258F0920}" xr6:coauthVersionLast="47" xr6:coauthVersionMax="47" xr10:uidLastSave="{00000000-0000-0000-0000-000000000000}"/>
  <bookViews>
    <workbookView xWindow="28680" yWindow="-120" windowWidth="29040" windowHeight="15840" xr2:uid="{00000000-000D-0000-FFFF-FFFF00000000}"/>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24" i="1" l="1"/>
  <c r="AK324" i="1"/>
  <c r="AJ324" i="1"/>
  <c r="AI324" i="1"/>
  <c r="AH324" i="1"/>
  <c r="AG324" i="1"/>
  <c r="AF324" i="1"/>
  <c r="AE324" i="1"/>
  <c r="AD324" i="1"/>
  <c r="AC324" i="1"/>
  <c r="AB324" i="1"/>
  <c r="AA324" i="1"/>
  <c r="Z324" i="1"/>
  <c r="Y324" i="1"/>
  <c r="X324" i="1"/>
  <c r="W324" i="1"/>
  <c r="V324" i="1"/>
  <c r="U324" i="1"/>
  <c r="T324" i="1"/>
  <c r="S324" i="1"/>
  <c r="R324" i="1"/>
  <c r="G325" i="1"/>
  <c r="G324" i="1"/>
  <c r="G172" i="1"/>
  <c r="G173" i="1"/>
  <c r="Y81" i="1"/>
  <c r="X81" i="1"/>
  <c r="V81" i="1"/>
  <c r="U81" i="1"/>
  <c r="S81" i="1"/>
  <c r="R81" i="1"/>
  <c r="V57" i="1"/>
  <c r="U57" i="1"/>
  <c r="R57" i="1"/>
  <c r="S57" i="1"/>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G14" i="15" s="1"/>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C13" i="15"/>
  <c r="F12" i="15"/>
  <c r="F14" i="15" s="1"/>
  <c r="C12" i="15"/>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L61" i="15" l="1"/>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P62" i="15"/>
  <c r="Q61" i="15"/>
  <c r="Y61" i="15"/>
  <c r="AG61" i="15"/>
  <c r="AO61" i="15"/>
  <c r="G12" i="15"/>
  <c r="Y63" i="15" s="1"/>
  <c r="AW61" i="15"/>
  <c r="H61" i="15"/>
  <c r="G13" i="15"/>
  <c r="BD62"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BL64" i="15" l="1"/>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V65" i="15"/>
  <c r="BI65" i="15"/>
  <c r="X62" i="15"/>
  <c r="AE64" i="15"/>
  <c r="AA62" i="15"/>
  <c r="AH63" i="15"/>
  <c r="AO64" i="15"/>
  <c r="AR62" i="15"/>
  <c r="AY63" i="15"/>
  <c r="BF64" i="15"/>
  <c r="BI62" i="15"/>
  <c r="K64" i="15"/>
  <c r="R65"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N65" i="15"/>
  <c r="AF62" i="15"/>
  <c r="BJ64" i="15"/>
  <c r="AX62" i="15"/>
  <c r="AM64" i="15"/>
  <c r="AL64" i="15"/>
  <c r="AD64" i="15"/>
  <c r="R62" i="15"/>
  <c r="P63" i="15"/>
  <c r="BC63" i="15"/>
  <c r="AU63" i="15"/>
  <c r="AV62" i="15"/>
  <c r="AN62" i="15"/>
  <c r="BC64" i="15"/>
  <c r="C17" i="15"/>
  <c r="F19" i="15"/>
  <c r="G19" i="15" s="1"/>
  <c r="C16" i="15"/>
  <c r="F18" i="15"/>
  <c r="G18" i="15" s="1"/>
  <c r="C34" i="12"/>
  <c r="D34" i="12"/>
  <c r="E34" i="12"/>
  <c r="F34" i="12"/>
  <c r="G34" i="12"/>
  <c r="H34" i="12"/>
  <c r="I34" i="12"/>
  <c r="J34" i="12"/>
  <c r="K34" i="12"/>
  <c r="L34" i="12"/>
  <c r="M34" i="12"/>
  <c r="N34" i="12"/>
  <c r="O34" i="12"/>
  <c r="P34" i="12"/>
  <c r="Q34" i="12"/>
  <c r="R34" i="12"/>
  <c r="S34" i="12"/>
  <c r="T34" i="12"/>
  <c r="BP34" i="12" s="1"/>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K34" i="12"/>
  <c r="BO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BD163" i="12" s="1"/>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AZ164" i="12" s="1"/>
  <c r="E164" i="12"/>
  <c r="F164" i="12"/>
  <c r="G164" i="12"/>
  <c r="H164" i="12"/>
  <c r="I164" i="12"/>
  <c r="J164" i="12"/>
  <c r="K164" i="12"/>
  <c r="L164" i="12"/>
  <c r="M164" i="12"/>
  <c r="N164" i="12"/>
  <c r="O164" i="12"/>
  <c r="P164" i="12"/>
  <c r="Q164" i="12"/>
  <c r="R164" i="12"/>
  <c r="S164" i="12"/>
  <c r="T164" i="12"/>
  <c r="BP164" i="12" s="1"/>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G165" i="12"/>
  <c r="H165" i="12"/>
  <c r="I165" i="12"/>
  <c r="J165" i="12"/>
  <c r="K165" i="12"/>
  <c r="L165" i="12"/>
  <c r="M165" i="12"/>
  <c r="N165" i="12"/>
  <c r="O165" i="12"/>
  <c r="P165" i="12"/>
  <c r="Q165" i="12"/>
  <c r="R165" i="12"/>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B165" i="12"/>
  <c r="BF165" i="12"/>
  <c r="BI165" i="12"/>
  <c r="BJ165" i="12"/>
  <c r="BN165" i="12"/>
  <c r="C166" i="12"/>
  <c r="D166" i="12"/>
  <c r="E166" i="12"/>
  <c r="F166" i="12"/>
  <c r="G166" i="12"/>
  <c r="H166" i="12"/>
  <c r="I166" i="12"/>
  <c r="J166" i="12"/>
  <c r="K166" i="12"/>
  <c r="L166" i="12"/>
  <c r="M166" i="12"/>
  <c r="N166" i="12"/>
  <c r="O166" i="12"/>
  <c r="P166" i="12"/>
  <c r="Q166" i="12"/>
  <c r="R166" i="12"/>
  <c r="S166" i="12"/>
  <c r="T166" i="12"/>
  <c r="U166" i="12"/>
  <c r="BQ166" i="12" s="1"/>
  <c r="V166" i="12"/>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A166" i="12"/>
  <c r="BE166" i="12"/>
  <c r="BI166" i="12"/>
  <c r="BJ166" i="12"/>
  <c r="BM166" i="12"/>
  <c r="BU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BF170" i="12" s="1"/>
  <c r="K170" i="12"/>
  <c r="L170" i="12"/>
  <c r="M170" i="12"/>
  <c r="N170" i="12"/>
  <c r="O170" i="12"/>
  <c r="P170" i="12"/>
  <c r="Q170" i="12"/>
  <c r="BM170" i="12" s="1"/>
  <c r="R170" i="12"/>
  <c r="BN170" i="12" s="1"/>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BR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E174" i="12"/>
  <c r="F174" i="12"/>
  <c r="G174" i="12"/>
  <c r="H174" i="12"/>
  <c r="BD174" i="12" s="1"/>
  <c r="I174" i="12"/>
  <c r="J174" i="12"/>
  <c r="K174" i="12"/>
  <c r="L174" i="12"/>
  <c r="M174" i="12"/>
  <c r="N174" i="12"/>
  <c r="O174" i="12"/>
  <c r="P174" i="12"/>
  <c r="BL174" i="12" s="1"/>
  <c r="Q174" i="12"/>
  <c r="R174" i="12"/>
  <c r="S174" i="12"/>
  <c r="T174" i="12"/>
  <c r="U174" i="12"/>
  <c r="V174" i="12"/>
  <c r="W174" i="12"/>
  <c r="X174" i="12"/>
  <c r="BT174" i="12" s="1"/>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AZ174" i="12"/>
  <c r="BH174" i="12"/>
  <c r="C175" i="12"/>
  <c r="D175" i="12"/>
  <c r="E175" i="12"/>
  <c r="F175" i="12"/>
  <c r="G175" i="12"/>
  <c r="H175" i="12"/>
  <c r="I175" i="12"/>
  <c r="J175" i="12"/>
  <c r="K175" i="12"/>
  <c r="L175" i="12"/>
  <c r="M175" i="12"/>
  <c r="N175" i="12"/>
  <c r="O175" i="12"/>
  <c r="P175" i="12"/>
  <c r="Q175" i="12"/>
  <c r="R175" i="12"/>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N175" i="12"/>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G177" i="12"/>
  <c r="H177" i="12"/>
  <c r="I177" i="12"/>
  <c r="J177" i="12"/>
  <c r="K177" i="12"/>
  <c r="L177" i="12"/>
  <c r="M177" i="12"/>
  <c r="N177" i="12"/>
  <c r="O177" i="12"/>
  <c r="P177" i="12"/>
  <c r="Q177" i="12"/>
  <c r="R177" i="12"/>
  <c r="BN177" i="12" s="1"/>
  <c r="S177" i="12"/>
  <c r="T177" i="12"/>
  <c r="U177" i="12"/>
  <c r="V177" i="12"/>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B177" i="12"/>
  <c r="BJ177" i="12"/>
  <c r="BR177" i="12"/>
  <c r="BS177" i="12"/>
  <c r="C178" i="12"/>
  <c r="D178" i="12"/>
  <c r="E178" i="12"/>
  <c r="F178" i="12"/>
  <c r="G178" i="12"/>
  <c r="BC178" i="12" s="1"/>
  <c r="H178" i="12"/>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D178" i="12"/>
  <c r="BS178" i="12"/>
  <c r="C179" i="12"/>
  <c r="D179" i="12"/>
  <c r="E179" i="12"/>
  <c r="F179" i="12"/>
  <c r="G179" i="12"/>
  <c r="H179" i="12"/>
  <c r="I179" i="12"/>
  <c r="BE179" i="12" s="1"/>
  <c r="J179" i="12"/>
  <c r="K179" i="12"/>
  <c r="L179" i="12"/>
  <c r="M179" i="12"/>
  <c r="N179" i="12"/>
  <c r="O179" i="12"/>
  <c r="P179" i="12"/>
  <c r="Q179" i="12"/>
  <c r="R179" i="12"/>
  <c r="S179" i="12"/>
  <c r="T179" i="12"/>
  <c r="U179" i="12"/>
  <c r="V179" i="12"/>
  <c r="W179" i="12"/>
  <c r="X179" i="12"/>
  <c r="Y179" i="12"/>
  <c r="BU179" i="12" s="1"/>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BF182" i="12" s="1"/>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D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BT186" i="12" s="1"/>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BC187" i="12" s="1"/>
  <c r="H187" i="12"/>
  <c r="I187" i="12"/>
  <c r="J187" i="12"/>
  <c r="K187" i="12"/>
  <c r="L187" i="12"/>
  <c r="M187" i="12"/>
  <c r="N187" i="12"/>
  <c r="O187" i="12"/>
  <c r="P187" i="12"/>
  <c r="Q187" i="12"/>
  <c r="R187" i="12"/>
  <c r="S187" i="12"/>
  <c r="T187" i="12"/>
  <c r="U187" i="12"/>
  <c r="V187" i="12"/>
  <c r="W187" i="12"/>
  <c r="X187" i="12"/>
  <c r="Y187" i="12"/>
  <c r="BU187" i="12" s="1"/>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AZ188" i="12" s="1"/>
  <c r="E188" i="12"/>
  <c r="F188" i="12"/>
  <c r="G188" i="12"/>
  <c r="H188" i="12"/>
  <c r="I188" i="12"/>
  <c r="J188" i="12"/>
  <c r="K188" i="12"/>
  <c r="L188" i="12"/>
  <c r="M188" i="12"/>
  <c r="N188" i="12"/>
  <c r="O188" i="12"/>
  <c r="P188" i="12"/>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BL188" i="12"/>
  <c r="C189" i="12"/>
  <c r="D189" i="12"/>
  <c r="E189" i="12"/>
  <c r="F189" i="12"/>
  <c r="G189" i="12"/>
  <c r="H189" i="12"/>
  <c r="I189" i="12"/>
  <c r="J189" i="12"/>
  <c r="K189" i="12"/>
  <c r="L189" i="12"/>
  <c r="M189" i="12"/>
  <c r="N189" i="12"/>
  <c r="BJ189" i="12" s="1"/>
  <c r="O189" i="12"/>
  <c r="P189" i="12"/>
  <c r="Q189" i="12"/>
  <c r="R189" i="12"/>
  <c r="BN189" i="12" s="1"/>
  <c r="S189" i="12"/>
  <c r="T189" i="12"/>
  <c r="U189" i="12"/>
  <c r="V189" i="12"/>
  <c r="W189" i="12"/>
  <c r="X189" i="12"/>
  <c r="Y189" i="12"/>
  <c r="Z189" i="12"/>
  <c r="AA189" i="12"/>
  <c r="AB189" i="12"/>
  <c r="AC189" i="12"/>
  <c r="AD189" i="12"/>
  <c r="AE189" i="12"/>
  <c r="AF189" i="12"/>
  <c r="AG189" i="12"/>
  <c r="AH189" i="12"/>
  <c r="AI189" i="12"/>
  <c r="AJ189" i="12"/>
  <c r="AK189" i="12"/>
  <c r="AL189" i="12"/>
  <c r="AM189" i="12"/>
  <c r="AN189" i="12"/>
  <c r="AO189" i="12"/>
  <c r="AP189" i="12"/>
  <c r="AQ189" i="12"/>
  <c r="BO189" i="12" s="1"/>
  <c r="AR189" i="12"/>
  <c r="AS189" i="12"/>
  <c r="AT189" i="12"/>
  <c r="AU189" i="12"/>
  <c r="AV189" i="12"/>
  <c r="AW189" i="12"/>
  <c r="AX189" i="12"/>
  <c r="BC189" i="12"/>
  <c r="BI189" i="12"/>
  <c r="BK189" i="12"/>
  <c r="C190" i="12"/>
  <c r="D190" i="12"/>
  <c r="E190" i="12"/>
  <c r="F190" i="12"/>
  <c r="G190" i="12"/>
  <c r="BC190" i="12" s="1"/>
  <c r="H190" i="12"/>
  <c r="BD190" i="12" s="1"/>
  <c r="I190" i="12"/>
  <c r="J190" i="12"/>
  <c r="K190" i="12"/>
  <c r="L190" i="12"/>
  <c r="M190" i="12"/>
  <c r="N190" i="12"/>
  <c r="O190" i="12"/>
  <c r="P190" i="12"/>
  <c r="Q190" i="12"/>
  <c r="R190" i="12"/>
  <c r="S190" i="12"/>
  <c r="T190" i="12"/>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BP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BD192" i="12" s="1"/>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BB193" i="12" s="1"/>
  <c r="G193" i="12"/>
  <c r="H193" i="12"/>
  <c r="I193" i="12"/>
  <c r="J193" i="12"/>
  <c r="K193" i="12"/>
  <c r="L193" i="12"/>
  <c r="M193" i="12"/>
  <c r="N193" i="12"/>
  <c r="O193" i="12"/>
  <c r="P193" i="12"/>
  <c r="Q193" i="12"/>
  <c r="R193" i="12"/>
  <c r="BN193" i="12" s="1"/>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BK195" i="12" s="1"/>
  <c r="P195" i="12"/>
  <c r="Q195" i="12"/>
  <c r="R195" i="12"/>
  <c r="S195" i="12"/>
  <c r="T195" i="12"/>
  <c r="U195" i="12"/>
  <c r="V195" i="12"/>
  <c r="W195" i="12"/>
  <c r="X195" i="12"/>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BT195" i="12"/>
  <c r="C196" i="12"/>
  <c r="D196" i="12"/>
  <c r="E196" i="12"/>
  <c r="F196" i="12"/>
  <c r="G196" i="12"/>
  <c r="H196" i="12"/>
  <c r="I196" i="12"/>
  <c r="J196" i="12"/>
  <c r="K196" i="12"/>
  <c r="L196" i="12"/>
  <c r="M196" i="12"/>
  <c r="N196" i="12"/>
  <c r="O196" i="12"/>
  <c r="P196" i="12"/>
  <c r="Q196" i="12"/>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M196" i="12"/>
  <c r="BQ196" i="12"/>
  <c r="C197" i="12"/>
  <c r="D197" i="12"/>
  <c r="E197" i="12"/>
  <c r="F197" i="12"/>
  <c r="G197" i="12"/>
  <c r="H197" i="12"/>
  <c r="BD197" i="12" s="1"/>
  <c r="I197" i="12"/>
  <c r="J197" i="12"/>
  <c r="BF197" i="12" s="1"/>
  <c r="K197" i="12"/>
  <c r="L197" i="12"/>
  <c r="M197" i="12"/>
  <c r="N197" i="12"/>
  <c r="O197" i="12"/>
  <c r="P197" i="12"/>
  <c r="Q197" i="12"/>
  <c r="R197" i="12"/>
  <c r="S197" i="12"/>
  <c r="T197" i="12"/>
  <c r="BP197" i="12" s="1"/>
  <c r="U197" i="12"/>
  <c r="V197" i="12"/>
  <c r="W197" i="12"/>
  <c r="X197" i="12"/>
  <c r="Y197" i="12"/>
  <c r="Z197" i="12"/>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BV197" i="12"/>
  <c r="C198" i="12"/>
  <c r="D198" i="12"/>
  <c r="E198" i="12"/>
  <c r="F198" i="12"/>
  <c r="G198" i="12"/>
  <c r="H198" i="12"/>
  <c r="I198" i="12"/>
  <c r="J198" i="12"/>
  <c r="K198" i="12"/>
  <c r="L198" i="12"/>
  <c r="M198" i="12"/>
  <c r="N198" i="12"/>
  <c r="O198" i="12"/>
  <c r="P198" i="12"/>
  <c r="Q198" i="12"/>
  <c r="R198" i="12"/>
  <c r="S198" i="12"/>
  <c r="BO198" i="12" s="1"/>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C199" i="12"/>
  <c r="BS199" i="12"/>
  <c r="C200" i="12"/>
  <c r="D200" i="12"/>
  <c r="E200" i="12"/>
  <c r="F200" i="12"/>
  <c r="G200" i="12"/>
  <c r="H200" i="12"/>
  <c r="I200" i="12"/>
  <c r="J200" i="12"/>
  <c r="K200" i="12"/>
  <c r="L200" i="12"/>
  <c r="M200" i="12"/>
  <c r="N200" i="12"/>
  <c r="O200" i="12"/>
  <c r="BK200" i="12" s="1"/>
  <c r="P200" i="12"/>
  <c r="BL200" i="12" s="1"/>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BR201" i="12" s="1"/>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I203" i="12"/>
  <c r="J203" i="12"/>
  <c r="K203" i="12"/>
  <c r="L203" i="12"/>
  <c r="M203" i="12"/>
  <c r="N203" i="12"/>
  <c r="O203" i="12"/>
  <c r="P203" i="12"/>
  <c r="Q203" i="12"/>
  <c r="R203" i="12"/>
  <c r="S203" i="12"/>
  <c r="T203" i="12"/>
  <c r="BP203" i="12" s="1"/>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D203" i="12"/>
  <c r="BH203" i="12"/>
  <c r="C204" i="12"/>
  <c r="D204" i="12"/>
  <c r="AZ204" i="12" s="1"/>
  <c r="E204" i="12"/>
  <c r="F204" i="12"/>
  <c r="G204" i="12"/>
  <c r="H204" i="12"/>
  <c r="BD204" i="12" s="1"/>
  <c r="I204" i="12"/>
  <c r="J204" i="12"/>
  <c r="K204" i="12"/>
  <c r="L204" i="12"/>
  <c r="M204" i="12"/>
  <c r="N204" i="12"/>
  <c r="O204" i="12"/>
  <c r="P204" i="12"/>
  <c r="BL204" i="12" s="1"/>
  <c r="Q204" i="12"/>
  <c r="R204" i="12"/>
  <c r="S204" i="12"/>
  <c r="T204" i="12"/>
  <c r="BP204" i="12" s="1"/>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BU205" i="12" s="1"/>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BC211" i="12" s="1"/>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BC212" i="12" s="1"/>
  <c r="H212" i="12"/>
  <c r="I212" i="12"/>
  <c r="J212" i="12"/>
  <c r="K212" i="12"/>
  <c r="L212" i="12"/>
  <c r="M212" i="12"/>
  <c r="N212" i="12"/>
  <c r="O212" i="12"/>
  <c r="P212" i="12"/>
  <c r="Q212" i="12"/>
  <c r="R212" i="12"/>
  <c r="S212" i="12"/>
  <c r="BO212" i="12" s="1"/>
  <c r="T212" i="12"/>
  <c r="U212" i="12"/>
  <c r="V212" i="12"/>
  <c r="W212" i="12"/>
  <c r="BS212" i="12" s="1"/>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BT213" i="12"/>
  <c r="C214" i="12"/>
  <c r="D214" i="12"/>
  <c r="E214" i="12"/>
  <c r="F214" i="12"/>
  <c r="G214" i="12"/>
  <c r="H214" i="12"/>
  <c r="I214" i="12"/>
  <c r="J214" i="12"/>
  <c r="K214" i="12"/>
  <c r="L214" i="12"/>
  <c r="M214" i="12"/>
  <c r="N214" i="12"/>
  <c r="O214" i="12"/>
  <c r="P214" i="12"/>
  <c r="Q214" i="12"/>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BM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BU216" i="12" s="1"/>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BC219" i="12" s="1"/>
  <c r="H219" i="12"/>
  <c r="I219" i="12"/>
  <c r="BE219" i="12" s="1"/>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G220" i="12"/>
  <c r="H220" i="12"/>
  <c r="I220" i="12"/>
  <c r="J220" i="12"/>
  <c r="K220" i="12"/>
  <c r="L220" i="12"/>
  <c r="M220" i="12"/>
  <c r="N220" i="12"/>
  <c r="BJ220" i="12" s="1"/>
  <c r="O220" i="12"/>
  <c r="P220" i="12"/>
  <c r="Q220" i="12"/>
  <c r="R220" i="12"/>
  <c r="BN220" i="12" s="1"/>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B220" i="12"/>
  <c r="BD220" i="12"/>
  <c r="C221" i="12"/>
  <c r="D221" i="12"/>
  <c r="E221" i="12"/>
  <c r="F221" i="12"/>
  <c r="G221" i="12"/>
  <c r="BC221" i="12" s="1"/>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BL222" i="12" s="1"/>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BN224" i="12"/>
  <c r="C225" i="12"/>
  <c r="D225" i="12"/>
  <c r="E225" i="12"/>
  <c r="F225" i="12"/>
  <c r="G225" i="12"/>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C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BC227" i="12" s="1"/>
  <c r="H227" i="12"/>
  <c r="I227" i="12"/>
  <c r="J227" i="12"/>
  <c r="K227" i="12"/>
  <c r="L227" i="12"/>
  <c r="M227" i="12"/>
  <c r="N227" i="12"/>
  <c r="O227" i="12"/>
  <c r="P227" i="12"/>
  <c r="Q227" i="12"/>
  <c r="R227" i="12"/>
  <c r="S227" i="12"/>
  <c r="BO227" i="12" s="1"/>
  <c r="T227" i="12"/>
  <c r="U227" i="12"/>
  <c r="V227" i="12"/>
  <c r="W227" i="12"/>
  <c r="BS227" i="12" s="1"/>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AZ228" i="12" s="1"/>
  <c r="E228" i="12"/>
  <c r="F228" i="12"/>
  <c r="G228" i="12"/>
  <c r="H228" i="12"/>
  <c r="I228" i="12"/>
  <c r="J228" i="12"/>
  <c r="K228" i="12"/>
  <c r="L228" i="12"/>
  <c r="M228" i="12"/>
  <c r="N228" i="12"/>
  <c r="O228" i="12"/>
  <c r="P228" i="12"/>
  <c r="Q228" i="12"/>
  <c r="R228" i="12"/>
  <c r="S228" i="12"/>
  <c r="T228" i="12"/>
  <c r="BP228" i="12" s="1"/>
  <c r="U228" i="12"/>
  <c r="V228" i="12"/>
  <c r="W228" i="12"/>
  <c r="X228" i="12"/>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BT228" i="12"/>
  <c r="C229" i="12"/>
  <c r="D229" i="12"/>
  <c r="E229" i="12"/>
  <c r="F229" i="12"/>
  <c r="G229" i="12"/>
  <c r="H229" i="12"/>
  <c r="I229" i="12"/>
  <c r="J229" i="12"/>
  <c r="K229" i="12"/>
  <c r="L229" i="12"/>
  <c r="M229" i="12"/>
  <c r="BI229" i="12" s="1"/>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BQ231" i="12" s="1"/>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BC233" i="12"/>
  <c r="C234" i="12"/>
  <c r="D234" i="12"/>
  <c r="E234" i="12"/>
  <c r="F234" i="12"/>
  <c r="G234" i="12"/>
  <c r="H234" i="12"/>
  <c r="I234" i="12"/>
  <c r="J234" i="12"/>
  <c r="K234" i="12"/>
  <c r="L234" i="12"/>
  <c r="M234" i="12"/>
  <c r="N234" i="12"/>
  <c r="O234" i="12"/>
  <c r="P234" i="12"/>
  <c r="Q234" i="12"/>
  <c r="R234" i="12"/>
  <c r="BN234" i="12" s="1"/>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BC235" i="12" s="1"/>
  <c r="H235" i="12"/>
  <c r="I235" i="12"/>
  <c r="J235" i="12"/>
  <c r="K235" i="12"/>
  <c r="L235" i="12"/>
  <c r="M235" i="12"/>
  <c r="N235" i="12"/>
  <c r="O235" i="12"/>
  <c r="P235" i="12"/>
  <c r="Q235" i="12"/>
  <c r="BM235" i="12" s="1"/>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BD236" i="12" s="1"/>
  <c r="I236" i="12"/>
  <c r="J236" i="12"/>
  <c r="K236" i="12"/>
  <c r="L236" i="12"/>
  <c r="M236" i="12"/>
  <c r="N236" i="12"/>
  <c r="O236" i="12"/>
  <c r="P236" i="12"/>
  <c r="Q236" i="12"/>
  <c r="R236" i="12"/>
  <c r="S236" i="12"/>
  <c r="T236" i="12"/>
  <c r="U236" i="12"/>
  <c r="V236" i="12"/>
  <c r="W236" i="12"/>
  <c r="X236" i="12"/>
  <c r="BT236" i="12" s="1"/>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BN238" i="12"/>
  <c r="C239" i="12"/>
  <c r="D239" i="12"/>
  <c r="E239" i="12"/>
  <c r="F239" i="12"/>
  <c r="G239" i="12"/>
  <c r="H239" i="12"/>
  <c r="I239" i="12"/>
  <c r="J239" i="12"/>
  <c r="K239" i="12"/>
  <c r="L239" i="12"/>
  <c r="M239" i="12"/>
  <c r="N239" i="12"/>
  <c r="BJ239" i="12" s="1"/>
  <c r="O239" i="12"/>
  <c r="P239" i="12"/>
  <c r="Q239" i="12"/>
  <c r="R239" i="12"/>
  <c r="BN239" i="12" s="1"/>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BF241" i="12" s="1"/>
  <c r="K241" i="12"/>
  <c r="L241" i="12"/>
  <c r="M241" i="12"/>
  <c r="N241" i="12"/>
  <c r="BJ241" i="12" s="1"/>
  <c r="O241" i="12"/>
  <c r="P241" i="12"/>
  <c r="Q241" i="12"/>
  <c r="R241" i="12"/>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N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BI243" i="12"/>
  <c r="C244" i="12"/>
  <c r="D244" i="12"/>
  <c r="E244" i="12"/>
  <c r="F244" i="12"/>
  <c r="G244" i="12"/>
  <c r="H244" i="12"/>
  <c r="I244" i="12"/>
  <c r="J244" i="12"/>
  <c r="K244" i="12"/>
  <c r="L244" i="12"/>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BH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BB246" i="12" s="1"/>
  <c r="G246" i="12"/>
  <c r="H246" i="12"/>
  <c r="I246" i="12"/>
  <c r="J246" i="12"/>
  <c r="K246" i="12"/>
  <c r="L246" i="12"/>
  <c r="M246" i="12"/>
  <c r="N246" i="12"/>
  <c r="BJ246" i="12" s="1"/>
  <c r="O246" i="12"/>
  <c r="P246" i="12"/>
  <c r="Q246" i="12"/>
  <c r="R246" i="12"/>
  <c r="BN246" i="12" s="1"/>
  <c r="S246" i="12"/>
  <c r="T246" i="12"/>
  <c r="U246" i="12"/>
  <c r="V246" i="12"/>
  <c r="W246" i="12"/>
  <c r="X246" i="12"/>
  <c r="Y246" i="12"/>
  <c r="Z246" i="12"/>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BV246" i="12"/>
  <c r="C247" i="12"/>
  <c r="D247" i="12"/>
  <c r="E247" i="12"/>
  <c r="F247" i="12"/>
  <c r="G247" i="12"/>
  <c r="H247" i="12"/>
  <c r="I247" i="12"/>
  <c r="J247" i="12"/>
  <c r="K247" i="12"/>
  <c r="L247" i="12"/>
  <c r="M247" i="12"/>
  <c r="N247" i="12"/>
  <c r="O247" i="12"/>
  <c r="P247" i="12"/>
  <c r="Q247" i="12"/>
  <c r="R247" i="12"/>
  <c r="S247" i="12"/>
  <c r="T247" i="12"/>
  <c r="U247" i="12"/>
  <c r="BQ247" i="12" s="1"/>
  <c r="V247" i="12"/>
  <c r="W247" i="12"/>
  <c r="X247" i="12"/>
  <c r="Y247" i="12"/>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E247" i="12"/>
  <c r="BI247" i="12"/>
  <c r="BM247" i="12"/>
  <c r="BU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BR249" i="12" s="1"/>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BC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BO252" i="12" s="1"/>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BD253" i="12" s="1"/>
  <c r="I253" i="12"/>
  <c r="J253" i="12"/>
  <c r="K253" i="12"/>
  <c r="L253" i="12"/>
  <c r="M253" i="12"/>
  <c r="N253" i="12"/>
  <c r="O253" i="12"/>
  <c r="P253" i="12"/>
  <c r="Q253" i="12"/>
  <c r="R253" i="12"/>
  <c r="S253" i="12"/>
  <c r="T253" i="12"/>
  <c r="BP253" i="12" s="1"/>
  <c r="U253" i="12"/>
  <c r="V253" i="12"/>
  <c r="W253" i="12"/>
  <c r="X253" i="12"/>
  <c r="BT253" i="12" s="1"/>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BH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BR257" i="12" s="1"/>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BI258" i="12"/>
  <c r="C259" i="12"/>
  <c r="D259" i="12"/>
  <c r="E259" i="12"/>
  <c r="F259" i="12"/>
  <c r="G259" i="12"/>
  <c r="H259" i="12"/>
  <c r="I259" i="12"/>
  <c r="J259" i="12"/>
  <c r="BF259" i="12" s="1"/>
  <c r="K259" i="12"/>
  <c r="L259" i="12"/>
  <c r="M259" i="12"/>
  <c r="N259" i="12"/>
  <c r="O259" i="12"/>
  <c r="P259" i="12"/>
  <c r="Q259" i="12"/>
  <c r="R259" i="12"/>
  <c r="BN259" i="12" s="1"/>
  <c r="S259" i="12"/>
  <c r="T259" i="12"/>
  <c r="U259" i="12"/>
  <c r="V259" i="12"/>
  <c r="W259" i="12"/>
  <c r="X259" i="12"/>
  <c r="Y259" i="12"/>
  <c r="Z259" i="12"/>
  <c r="BV259" i="12" s="1"/>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B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BC262" i="12" s="1"/>
  <c r="H262" i="12"/>
  <c r="I262" i="12"/>
  <c r="J262" i="12"/>
  <c r="K262" i="12"/>
  <c r="L262" i="12"/>
  <c r="M262" i="12"/>
  <c r="N262" i="12"/>
  <c r="O262" i="12"/>
  <c r="P262" i="12"/>
  <c r="Q262" i="12"/>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BM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F264" i="12"/>
  <c r="G264" i="12"/>
  <c r="H264" i="12"/>
  <c r="I264" i="12"/>
  <c r="BE264" i="12" s="1"/>
  <c r="J264" i="12"/>
  <c r="K264" i="12"/>
  <c r="L264" i="12"/>
  <c r="M264" i="12"/>
  <c r="N264" i="12"/>
  <c r="O264" i="12"/>
  <c r="P264" i="12"/>
  <c r="Q264" i="12"/>
  <c r="BM264" i="12" s="1"/>
  <c r="R264" i="12"/>
  <c r="S264" i="12"/>
  <c r="T264" i="12"/>
  <c r="U264" i="12"/>
  <c r="BQ264" i="12" s="1"/>
  <c r="V264" i="12"/>
  <c r="W264" i="12"/>
  <c r="X264" i="12"/>
  <c r="Y264" i="12"/>
  <c r="BU264" i="12" s="1"/>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BA264" i="12"/>
  <c r="BI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BI266" i="12"/>
  <c r="C267" i="12"/>
  <c r="D267" i="12"/>
  <c r="E267" i="12"/>
  <c r="F267" i="12"/>
  <c r="G267" i="12"/>
  <c r="H267" i="12"/>
  <c r="I267" i="12"/>
  <c r="J267" i="12"/>
  <c r="BF267" i="12" s="1"/>
  <c r="K267" i="12"/>
  <c r="L267" i="12"/>
  <c r="M267" i="12"/>
  <c r="N267" i="12"/>
  <c r="O267" i="12"/>
  <c r="P267" i="12"/>
  <c r="Q267" i="12"/>
  <c r="R267" i="12"/>
  <c r="BN267" i="12" s="1"/>
  <c r="S267" i="12"/>
  <c r="T267" i="12"/>
  <c r="U267" i="12"/>
  <c r="V267" i="12"/>
  <c r="W267" i="12"/>
  <c r="X267" i="12"/>
  <c r="Y267" i="12"/>
  <c r="Z267" i="12"/>
  <c r="BV267" i="12" s="1"/>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B267" i="12"/>
  <c r="BR267" i="12"/>
  <c r="C268" i="12"/>
  <c r="D268" i="12"/>
  <c r="E268" i="12"/>
  <c r="F268" i="12"/>
  <c r="G268" i="12"/>
  <c r="H268" i="12"/>
  <c r="I268" i="12"/>
  <c r="J268" i="12"/>
  <c r="K268" i="12"/>
  <c r="L268" i="12"/>
  <c r="M268" i="12"/>
  <c r="N268" i="12"/>
  <c r="O268" i="12"/>
  <c r="P268" i="12"/>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BL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BM275" i="12" s="1"/>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BM276" i="12" s="1"/>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BC277" i="12"/>
  <c r="C278" i="12"/>
  <c r="D278" i="12"/>
  <c r="E278" i="12"/>
  <c r="F278" i="12"/>
  <c r="G278" i="12"/>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BC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BC282" i="12" s="1"/>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BC286" i="12" s="1"/>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BI288" i="12" s="1"/>
  <c r="N288" i="12"/>
  <c r="O288" i="12"/>
  <c r="P288" i="12"/>
  <c r="Q288" i="12"/>
  <c r="R288" i="12"/>
  <c r="S288" i="12"/>
  <c r="T288" i="12"/>
  <c r="U288" i="12"/>
  <c r="V288" i="12"/>
  <c r="W288" i="12"/>
  <c r="X288" i="12"/>
  <c r="Y288" i="12"/>
  <c r="BU288" i="12" s="1"/>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BC290" i="12"/>
  <c r="C291" i="12"/>
  <c r="D291" i="12"/>
  <c r="AZ291" i="12" s="1"/>
  <c r="E291" i="12"/>
  <c r="F291" i="12"/>
  <c r="G291" i="12"/>
  <c r="H291" i="12"/>
  <c r="I291" i="12"/>
  <c r="J291" i="12"/>
  <c r="K291" i="12"/>
  <c r="L291" i="12"/>
  <c r="M291" i="12"/>
  <c r="N291" i="12"/>
  <c r="O291" i="12"/>
  <c r="P291" i="12"/>
  <c r="Q291" i="12"/>
  <c r="R291" i="12"/>
  <c r="S291" i="12"/>
  <c r="T291" i="12"/>
  <c r="BP291" i="12" s="1"/>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BC294" i="12" s="1"/>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BT295" i="12" s="1"/>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BI296" i="12" s="1"/>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H298" i="12"/>
  <c r="I298" i="12"/>
  <c r="J298" i="12"/>
  <c r="K298" i="12"/>
  <c r="L298" i="12"/>
  <c r="M298" i="12"/>
  <c r="N298" i="12"/>
  <c r="O298" i="12"/>
  <c r="P298" i="12"/>
  <c r="Q298" i="12"/>
  <c r="R298" i="12"/>
  <c r="S298" i="12"/>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C298" i="12"/>
  <c r="BG298" i="12"/>
  <c r="BO298" i="12"/>
  <c r="C299" i="12"/>
  <c r="D299" i="12"/>
  <c r="E299" i="12"/>
  <c r="F299" i="12"/>
  <c r="G299" i="12"/>
  <c r="H299" i="12"/>
  <c r="I299" i="12"/>
  <c r="J299" i="12"/>
  <c r="K299" i="12"/>
  <c r="L299" i="12"/>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BH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BV301" i="12" s="1"/>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BC302" i="12" s="1"/>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BC303" i="12" s="1"/>
  <c r="H303" i="12"/>
  <c r="BD303" i="12" s="1"/>
  <c r="I303" i="12"/>
  <c r="J303" i="12"/>
  <c r="K303" i="12"/>
  <c r="L303" i="12"/>
  <c r="M303" i="12"/>
  <c r="N303" i="12"/>
  <c r="O303" i="12"/>
  <c r="P303" i="12"/>
  <c r="Q303" i="12"/>
  <c r="R303" i="12"/>
  <c r="S303" i="12"/>
  <c r="T303" i="12"/>
  <c r="U303" i="12"/>
  <c r="V303" i="12"/>
  <c r="W303" i="12"/>
  <c r="X303" i="12"/>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BT303" i="12"/>
  <c r="C304" i="12"/>
  <c r="D304" i="12"/>
  <c r="E304" i="12"/>
  <c r="F304" i="12"/>
  <c r="G304" i="12"/>
  <c r="H304" i="12"/>
  <c r="I304" i="12"/>
  <c r="J304" i="12"/>
  <c r="K304" i="12"/>
  <c r="L304" i="12"/>
  <c r="M304" i="12"/>
  <c r="N304" i="12"/>
  <c r="O304" i="12"/>
  <c r="P304" i="12"/>
  <c r="Q304" i="12"/>
  <c r="R304" i="12"/>
  <c r="BN304" i="12" s="1"/>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BC305" i="12" s="1"/>
  <c r="H305" i="12"/>
  <c r="I305" i="12"/>
  <c r="J305" i="12"/>
  <c r="K305" i="12"/>
  <c r="BG305" i="12" s="1"/>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BC307" i="12" s="1"/>
  <c r="H307" i="12"/>
  <c r="BD307" i="12" s="1"/>
  <c r="I307" i="12"/>
  <c r="J307" i="12"/>
  <c r="K307" i="12"/>
  <c r="L307" i="12"/>
  <c r="M307" i="12"/>
  <c r="N307" i="12"/>
  <c r="O307" i="12"/>
  <c r="BK307" i="12" s="1"/>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BI307" i="12"/>
  <c r="C308" i="12"/>
  <c r="D308" i="12"/>
  <c r="E308" i="12"/>
  <c r="F308" i="12"/>
  <c r="G308" i="12"/>
  <c r="H308" i="12"/>
  <c r="I308" i="12"/>
  <c r="J308" i="12"/>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F308" i="12"/>
  <c r="BJ308" i="12"/>
  <c r="C309" i="12"/>
  <c r="D309" i="12"/>
  <c r="E309" i="12"/>
  <c r="F309" i="12"/>
  <c r="G309" i="12"/>
  <c r="BC309" i="12" s="1"/>
  <c r="H309" i="12"/>
  <c r="I309" i="12"/>
  <c r="J309" i="12"/>
  <c r="K309" i="12"/>
  <c r="L309" i="12"/>
  <c r="M309" i="12"/>
  <c r="N309" i="12"/>
  <c r="O309" i="12"/>
  <c r="P309" i="12"/>
  <c r="Q309" i="12"/>
  <c r="R309" i="12"/>
  <c r="S309" i="12"/>
  <c r="T309" i="12"/>
  <c r="U309" i="12"/>
  <c r="V309" i="12"/>
  <c r="W309" i="12"/>
  <c r="X309" i="12"/>
  <c r="Y309" i="12"/>
  <c r="BU309" i="12" s="1"/>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BI309" i="12"/>
  <c r="C310" i="12"/>
  <c r="D310" i="12"/>
  <c r="E310" i="12"/>
  <c r="F310" i="12"/>
  <c r="G310" i="12"/>
  <c r="H310" i="12"/>
  <c r="BD310" i="12" s="1"/>
  <c r="I310" i="12"/>
  <c r="J310" i="12"/>
  <c r="K310" i="12"/>
  <c r="L310" i="12"/>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BH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BE312" i="12" s="1"/>
  <c r="J312" i="12"/>
  <c r="K312" i="12"/>
  <c r="L312" i="12"/>
  <c r="BH312" i="12" s="1"/>
  <c r="M312" i="12"/>
  <c r="N312" i="12"/>
  <c r="O312" i="12"/>
  <c r="P312" i="12"/>
  <c r="BL312" i="12" s="1"/>
  <c r="Q312" i="12"/>
  <c r="R312" i="12"/>
  <c r="S312" i="12"/>
  <c r="T312" i="12"/>
  <c r="BP312" i="12" s="1"/>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H314" i="12"/>
  <c r="I314" i="12"/>
  <c r="J314" i="12"/>
  <c r="K314" i="12"/>
  <c r="BG314" i="12" s="1"/>
  <c r="L314" i="12"/>
  <c r="M314" i="12"/>
  <c r="N314" i="12"/>
  <c r="O314" i="12"/>
  <c r="P314" i="12"/>
  <c r="Q314" i="12"/>
  <c r="R314" i="12"/>
  <c r="S314" i="12"/>
  <c r="T314" i="12"/>
  <c r="U314" i="12"/>
  <c r="V314" i="12"/>
  <c r="W314" i="12"/>
  <c r="BS314" i="12" s="1"/>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BC314" i="12"/>
  <c r="BK314" i="12"/>
  <c r="C315" i="12"/>
  <c r="D315" i="12"/>
  <c r="E315" i="12"/>
  <c r="F315" i="12"/>
  <c r="G315" i="12"/>
  <c r="BC315" i="12" s="1"/>
  <c r="H315" i="12"/>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BD315" i="12"/>
  <c r="C316" i="12"/>
  <c r="D316" i="12"/>
  <c r="AZ316" i="12" s="1"/>
  <c r="E316" i="12"/>
  <c r="F316" i="12"/>
  <c r="G316" i="12"/>
  <c r="H316" i="12"/>
  <c r="I316" i="12"/>
  <c r="J316" i="12"/>
  <c r="K316" i="12"/>
  <c r="L316" i="12"/>
  <c r="M316" i="12"/>
  <c r="N316" i="12"/>
  <c r="O316" i="12"/>
  <c r="P316" i="12"/>
  <c r="Q316" i="12"/>
  <c r="R316" i="12"/>
  <c r="S316" i="12"/>
  <c r="T316" i="12"/>
  <c r="BP316" i="12" s="1"/>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BJ317" i="12" s="1"/>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BD318" i="12"/>
  <c r="C319" i="12"/>
  <c r="D319" i="12"/>
  <c r="E319" i="12"/>
  <c r="F319" i="12"/>
  <c r="G319" i="12"/>
  <c r="H319" i="12"/>
  <c r="I319" i="12"/>
  <c r="BE319" i="12" s="1"/>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AZ319" i="12"/>
  <c r="C320" i="12"/>
  <c r="D320" i="12"/>
  <c r="E320" i="12"/>
  <c r="F320" i="12"/>
  <c r="G320" i="12"/>
  <c r="H320" i="12"/>
  <c r="I320" i="12"/>
  <c r="J320" i="12"/>
  <c r="BF320" i="12" s="1"/>
  <c r="K320" i="12"/>
  <c r="L320" i="12"/>
  <c r="M320" i="12"/>
  <c r="N320" i="12"/>
  <c r="O320" i="12"/>
  <c r="P320" i="12"/>
  <c r="Q320" i="12"/>
  <c r="BM320" i="12" s="1"/>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BV321" i="12" s="1"/>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AZ322" i="12" s="1"/>
  <c r="E322" i="12"/>
  <c r="F322" i="12"/>
  <c r="G322" i="12"/>
  <c r="H322" i="12"/>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BD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F324" i="12"/>
  <c r="G324" i="12"/>
  <c r="H324" i="12"/>
  <c r="I324" i="12"/>
  <c r="BE324" i="12" s="1"/>
  <c r="J324" i="12"/>
  <c r="K324" i="12"/>
  <c r="L324" i="12"/>
  <c r="M324" i="12"/>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BA324" i="12"/>
  <c r="BI324" i="12"/>
  <c r="C325" i="12"/>
  <c r="D325" i="12"/>
  <c r="E325" i="12"/>
  <c r="F325" i="12"/>
  <c r="G325" i="12"/>
  <c r="H325" i="12"/>
  <c r="I325" i="12"/>
  <c r="J325" i="12"/>
  <c r="K325" i="12"/>
  <c r="L325" i="12"/>
  <c r="M325" i="12"/>
  <c r="N325" i="12"/>
  <c r="O325" i="12"/>
  <c r="P325" i="12"/>
  <c r="Q325" i="12"/>
  <c r="R325" i="12"/>
  <c r="S325" i="12"/>
  <c r="T325" i="12"/>
  <c r="U325" i="12"/>
  <c r="V325" i="12"/>
  <c r="BR325" i="12" s="1"/>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BC326" i="12" s="1"/>
  <c r="H326" i="12"/>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D326" i="12"/>
  <c r="BO326" i="12"/>
  <c r="C327" i="12"/>
  <c r="D327" i="12"/>
  <c r="E327" i="12"/>
  <c r="F327" i="12"/>
  <c r="G327" i="12"/>
  <c r="H327" i="12"/>
  <c r="I327" i="12"/>
  <c r="J327" i="12"/>
  <c r="K327" i="12"/>
  <c r="L327" i="12"/>
  <c r="M327" i="12"/>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D327" i="12"/>
  <c r="BI327" i="12"/>
  <c r="BT327" i="12"/>
  <c r="C328" i="12"/>
  <c r="D328" i="12"/>
  <c r="E328" i="12"/>
  <c r="F328" i="12"/>
  <c r="G328" i="12"/>
  <c r="H328" i="12"/>
  <c r="I328" i="12"/>
  <c r="J328" i="12"/>
  <c r="K328" i="12"/>
  <c r="L328" i="12"/>
  <c r="M328" i="12"/>
  <c r="N328" i="12"/>
  <c r="O328" i="12"/>
  <c r="P328" i="12"/>
  <c r="Q328" i="12"/>
  <c r="BM328" i="12" s="1"/>
  <c r="R328" i="12"/>
  <c r="S328" i="12"/>
  <c r="T328" i="12"/>
  <c r="U328" i="12"/>
  <c r="V328" i="12"/>
  <c r="W328" i="12"/>
  <c r="X328" i="12"/>
  <c r="Y328" i="12"/>
  <c r="BU328" i="12" s="1"/>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BC329" i="12" s="1"/>
  <c r="H329" i="12"/>
  <c r="I329" i="12"/>
  <c r="J329" i="12"/>
  <c r="K329" i="12"/>
  <c r="L329" i="12"/>
  <c r="M329" i="12"/>
  <c r="N329" i="12"/>
  <c r="O329" i="12"/>
  <c r="P329" i="12"/>
  <c r="Q329" i="12"/>
  <c r="R329" i="12"/>
  <c r="S329" i="12"/>
  <c r="T329" i="12"/>
  <c r="U329" i="12"/>
  <c r="V329" i="12"/>
  <c r="W329" i="12"/>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K329" i="12"/>
  <c r="BO329" i="12"/>
  <c r="BS329" i="12"/>
  <c r="C330" i="12"/>
  <c r="D330" i="12"/>
  <c r="E330" i="12"/>
  <c r="F330" i="12"/>
  <c r="G330" i="12"/>
  <c r="H330" i="12"/>
  <c r="BD330" i="12" s="1"/>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BM331" i="12" s="1"/>
  <c r="R331" i="12"/>
  <c r="S331" i="12"/>
  <c r="T331" i="12"/>
  <c r="U331" i="12"/>
  <c r="BQ331" i="12" s="1"/>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BK333" i="12"/>
  <c r="C334" i="12"/>
  <c r="D334" i="12"/>
  <c r="E334" i="12"/>
  <c r="F334" i="12"/>
  <c r="G334" i="12"/>
  <c r="H334" i="12"/>
  <c r="I334" i="12"/>
  <c r="J334" i="12"/>
  <c r="K334" i="12"/>
  <c r="L334" i="12"/>
  <c r="M334" i="12"/>
  <c r="N334" i="12"/>
  <c r="O334" i="12"/>
  <c r="P334" i="12"/>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BD334" i="12"/>
  <c r="BL334" i="12"/>
  <c r="C335" i="12"/>
  <c r="D335" i="12"/>
  <c r="E335" i="12"/>
  <c r="F335" i="12"/>
  <c r="G335" i="12"/>
  <c r="H335" i="12"/>
  <c r="BD335" i="12" s="1"/>
  <c r="I335" i="12"/>
  <c r="BE335" i="12" s="1"/>
  <c r="J335" i="12"/>
  <c r="K335" i="12"/>
  <c r="L335" i="12"/>
  <c r="M335" i="12"/>
  <c r="N335" i="12"/>
  <c r="O335" i="12"/>
  <c r="P335" i="12"/>
  <c r="Q335" i="12"/>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I335" i="12"/>
  <c r="BM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H337" i="12"/>
  <c r="I337" i="12"/>
  <c r="J337" i="12"/>
  <c r="K337" i="12"/>
  <c r="L337" i="12"/>
  <c r="M337" i="12"/>
  <c r="N337" i="12"/>
  <c r="O337" i="12"/>
  <c r="P337" i="12"/>
  <c r="Q337" i="12"/>
  <c r="R337" i="12"/>
  <c r="S337" i="12"/>
  <c r="T337" i="12"/>
  <c r="U337" i="12"/>
  <c r="V337" i="12"/>
  <c r="W337" i="12"/>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BC337" i="12"/>
  <c r="BS337" i="12"/>
  <c r="C338" i="12"/>
  <c r="D338" i="12"/>
  <c r="E338" i="12"/>
  <c r="F338" i="12"/>
  <c r="G338" i="12"/>
  <c r="H338" i="12"/>
  <c r="BD338" i="12" s="1"/>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BM339" i="12" s="1"/>
  <c r="R339" i="12"/>
  <c r="S339" i="12"/>
  <c r="T339" i="12"/>
  <c r="U339" i="12"/>
  <c r="BQ339" i="12" s="1"/>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H342" i="12"/>
  <c r="BD342" i="12" s="1"/>
  <c r="I342" i="12"/>
  <c r="J342" i="12"/>
  <c r="K342" i="12"/>
  <c r="L342" i="12"/>
  <c r="M342" i="12"/>
  <c r="N342" i="12"/>
  <c r="O342" i="12"/>
  <c r="P342" i="12"/>
  <c r="Q342" i="12"/>
  <c r="R342" i="12"/>
  <c r="S342" i="12"/>
  <c r="BO342" i="12" s="1"/>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BC342" i="12"/>
  <c r="C343" i="12"/>
  <c r="D343" i="12"/>
  <c r="E343" i="12"/>
  <c r="F343" i="12"/>
  <c r="G343" i="12"/>
  <c r="BC343" i="12" s="1"/>
  <c r="H343" i="12"/>
  <c r="I343" i="12"/>
  <c r="BE343" i="12" s="1"/>
  <c r="J343" i="12"/>
  <c r="K343" i="12"/>
  <c r="L343" i="12"/>
  <c r="M343" i="12"/>
  <c r="N343" i="12"/>
  <c r="O343" i="12"/>
  <c r="BK343" i="12" s="1"/>
  <c r="P343" i="12"/>
  <c r="Q343" i="12"/>
  <c r="R343" i="12"/>
  <c r="S343" i="12"/>
  <c r="T343" i="12"/>
  <c r="U343" i="12"/>
  <c r="V343" i="12"/>
  <c r="W343" i="12"/>
  <c r="BS343" i="12" s="1"/>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BF345" i="12" s="1"/>
  <c r="K345" i="12"/>
  <c r="L345" i="12"/>
  <c r="M345" i="12"/>
  <c r="N345" i="12"/>
  <c r="O345" i="12"/>
  <c r="P345" i="12"/>
  <c r="Q345" i="12"/>
  <c r="R345" i="12"/>
  <c r="BN345" i="12" s="1"/>
  <c r="S345" i="12"/>
  <c r="T345" i="12"/>
  <c r="U345" i="12"/>
  <c r="V345" i="12"/>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BR345" i="12"/>
  <c r="C346" i="12"/>
  <c r="D346" i="12"/>
  <c r="E346" i="12"/>
  <c r="F346" i="12"/>
  <c r="G346" i="12"/>
  <c r="BC346" i="12" s="1"/>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BD347" i="12" s="1"/>
  <c r="I347" i="12"/>
  <c r="J347" i="12"/>
  <c r="K347" i="12"/>
  <c r="L347" i="12"/>
  <c r="M347" i="12"/>
  <c r="N347" i="12"/>
  <c r="O347" i="12"/>
  <c r="P347" i="12"/>
  <c r="Q347" i="12"/>
  <c r="R347" i="12"/>
  <c r="S347" i="12"/>
  <c r="T347" i="12"/>
  <c r="U347" i="12"/>
  <c r="V347" i="12"/>
  <c r="W347" i="12"/>
  <c r="X347" i="12"/>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BT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BC350" i="12"/>
  <c r="C351" i="12"/>
  <c r="D351" i="12"/>
  <c r="E351" i="12"/>
  <c r="F351" i="12"/>
  <c r="G351" i="12"/>
  <c r="H351" i="12"/>
  <c r="BD351" i="12" s="1"/>
  <c r="I351" i="12"/>
  <c r="J351" i="12"/>
  <c r="K351" i="12"/>
  <c r="L351" i="12"/>
  <c r="M351" i="12"/>
  <c r="N351" i="12"/>
  <c r="O351" i="12"/>
  <c r="P351" i="12"/>
  <c r="Q351" i="12"/>
  <c r="R351" i="12"/>
  <c r="S351" i="12"/>
  <c r="T351" i="12"/>
  <c r="U351" i="12"/>
  <c r="V351" i="12"/>
  <c r="W351" i="12"/>
  <c r="X351" i="12"/>
  <c r="BT351" i="12" s="1"/>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I371" i="12"/>
  <c r="J371" i="12"/>
  <c r="K371" i="12"/>
  <c r="L371" i="12"/>
  <c r="M371" i="12"/>
  <c r="N371" i="12"/>
  <c r="O371" i="12"/>
  <c r="P371" i="12"/>
  <c r="Q371" i="12"/>
  <c r="R371" i="12"/>
  <c r="S371" i="12"/>
  <c r="T371" i="12"/>
  <c r="U371" i="12"/>
  <c r="V371" i="12"/>
  <c r="W371" i="12"/>
  <c r="X371" i="12"/>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BD371" i="12"/>
  <c r="BT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BK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BC382" i="12" s="1"/>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BL383" i="12" s="1"/>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BC386" i="12" s="1"/>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AZ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BV389" i="12" s="1"/>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BC390" i="12" s="1"/>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BT391" i="12" s="1"/>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BG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BB400" i="12"/>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AZ403" i="12" s="1"/>
  <c r="E403" i="12"/>
  <c r="F403" i="12"/>
  <c r="G403" i="12"/>
  <c r="H403" i="12"/>
  <c r="BD403" i="12" s="1"/>
  <c r="I403" i="12"/>
  <c r="J403" i="12"/>
  <c r="K403" i="12"/>
  <c r="L403" i="12"/>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H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BP406" i="12" s="1"/>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BJ407" i="12"/>
  <c r="C408" i="12"/>
  <c r="D408" i="12"/>
  <c r="E408" i="12"/>
  <c r="F408" i="12"/>
  <c r="G408" i="12"/>
  <c r="H408" i="12"/>
  <c r="I408" i="12"/>
  <c r="J408" i="12"/>
  <c r="K408" i="12"/>
  <c r="L408" i="12"/>
  <c r="M408" i="12"/>
  <c r="N408" i="12"/>
  <c r="O408" i="12"/>
  <c r="P408" i="12"/>
  <c r="Q408" i="12"/>
  <c r="R408" i="12"/>
  <c r="S408" i="12"/>
  <c r="T408" i="12"/>
  <c r="U408" i="12"/>
  <c r="V408" i="12"/>
  <c r="W408" i="12"/>
  <c r="X408" i="12"/>
  <c r="Y408" i="12"/>
  <c r="Z408" i="12"/>
  <c r="BV408" i="12" s="1"/>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BR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BV411" i="12" s="1"/>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BK412" i="12" s="1"/>
  <c r="P412" i="12"/>
  <c r="Q412" i="12"/>
  <c r="R412" i="12"/>
  <c r="S412" i="12"/>
  <c r="T412" i="12"/>
  <c r="U412" i="12"/>
  <c r="V412" i="12"/>
  <c r="W412" i="12"/>
  <c r="X412" i="12"/>
  <c r="BT412" i="12" s="1"/>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BM413" i="12"/>
  <c r="C414" i="12"/>
  <c r="D414" i="12"/>
  <c r="E414" i="12"/>
  <c r="BA414" i="12" s="1"/>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N415" i="12"/>
  <c r="O415" i="12"/>
  <c r="P415" i="12"/>
  <c r="Q415" i="12"/>
  <c r="R415" i="12"/>
  <c r="S415" i="12"/>
  <c r="T415" i="12"/>
  <c r="U415" i="12"/>
  <c r="V415" i="12"/>
  <c r="W415" i="12"/>
  <c r="X415" i="12"/>
  <c r="Y415" i="12"/>
  <c r="BU415" i="12" s="1"/>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BI415" i="12"/>
  <c r="BQ415" i="12"/>
  <c r="C416" i="12"/>
  <c r="D416" i="12"/>
  <c r="E416" i="12"/>
  <c r="F416" i="12"/>
  <c r="G416" i="12"/>
  <c r="BC416" i="12" s="1"/>
  <c r="H416" i="12"/>
  <c r="BD416" i="12" s="1"/>
  <c r="I416" i="12"/>
  <c r="J416" i="12"/>
  <c r="K416" i="12"/>
  <c r="L416" i="12"/>
  <c r="M416" i="12"/>
  <c r="N416" i="12"/>
  <c r="O416" i="12"/>
  <c r="P416" i="12"/>
  <c r="Q416" i="12"/>
  <c r="R416" i="12"/>
  <c r="S416" i="12"/>
  <c r="T416" i="12"/>
  <c r="U416" i="12"/>
  <c r="V416" i="12"/>
  <c r="W416" i="12"/>
  <c r="BS416" i="12" s="1"/>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O416" i="12"/>
  <c r="BP416" i="12"/>
  <c r="C417" i="12"/>
  <c r="D417" i="12"/>
  <c r="E417" i="12"/>
  <c r="F417" i="12"/>
  <c r="G417" i="12"/>
  <c r="H417" i="12"/>
  <c r="I417" i="12"/>
  <c r="J417" i="12"/>
  <c r="K417" i="12"/>
  <c r="BG417" i="12" s="1"/>
  <c r="L417" i="12"/>
  <c r="M417" i="12"/>
  <c r="N417" i="12"/>
  <c r="O417" i="12"/>
  <c r="P417" i="12"/>
  <c r="Q417" i="12"/>
  <c r="R417" i="12"/>
  <c r="S417" i="12"/>
  <c r="BO417" i="12" s="1"/>
  <c r="T417" i="12"/>
  <c r="U417" i="12"/>
  <c r="V417" i="12"/>
  <c r="W417" i="12"/>
  <c r="BS417" i="12" s="1"/>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BQ418" i="12" s="1"/>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H420" i="12"/>
  <c r="I420" i="12"/>
  <c r="J420" i="12"/>
  <c r="K420" i="12"/>
  <c r="BG420" i="12" s="1"/>
  <c r="L420" i="12"/>
  <c r="M420" i="12"/>
  <c r="N420" i="12"/>
  <c r="BJ420" i="12" s="1"/>
  <c r="O420" i="12"/>
  <c r="BK420" i="12" s="1"/>
  <c r="P420" i="12"/>
  <c r="Q420" i="12"/>
  <c r="R420" i="12"/>
  <c r="S420" i="12"/>
  <c r="T420" i="12"/>
  <c r="U420" i="12"/>
  <c r="V420" i="12"/>
  <c r="W420" i="12"/>
  <c r="BS420" i="12" s="1"/>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C420" i="12"/>
  <c r="BR420" i="12"/>
  <c r="C421" i="12"/>
  <c r="D421" i="12"/>
  <c r="E421" i="12"/>
  <c r="F421" i="12"/>
  <c r="G421" i="12"/>
  <c r="H421" i="12"/>
  <c r="I421" i="12"/>
  <c r="J421" i="12"/>
  <c r="K421" i="12"/>
  <c r="L421" i="12"/>
  <c r="M421" i="12"/>
  <c r="N421" i="12"/>
  <c r="O421" i="12"/>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BK421" i="12"/>
  <c r="C422" i="12"/>
  <c r="D422" i="12"/>
  <c r="E422" i="12"/>
  <c r="F422" i="12"/>
  <c r="G422" i="12"/>
  <c r="H422" i="12"/>
  <c r="I422" i="12"/>
  <c r="J422" i="12"/>
  <c r="K422" i="12"/>
  <c r="L422" i="12"/>
  <c r="M422" i="12"/>
  <c r="N422" i="12"/>
  <c r="O422" i="12"/>
  <c r="P422" i="12"/>
  <c r="BL422" i="12" s="1"/>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BC423" i="12" s="1"/>
  <c r="H423" i="12"/>
  <c r="I423" i="12"/>
  <c r="J423" i="12"/>
  <c r="K423" i="12"/>
  <c r="L423" i="12"/>
  <c r="M423" i="12"/>
  <c r="N423" i="12"/>
  <c r="O423" i="12"/>
  <c r="P423" i="12"/>
  <c r="Q423" i="12"/>
  <c r="R423" i="12"/>
  <c r="BN423" i="12" s="1"/>
  <c r="S423" i="12"/>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O423" i="12"/>
  <c r="BS423" i="12"/>
  <c r="C424" i="12"/>
  <c r="D424" i="12"/>
  <c r="E424" i="12"/>
  <c r="F424" i="12"/>
  <c r="G424" i="12"/>
  <c r="H424" i="12"/>
  <c r="I424" i="12"/>
  <c r="J424" i="12"/>
  <c r="K424" i="12"/>
  <c r="L424" i="12"/>
  <c r="M424" i="12"/>
  <c r="N424" i="12"/>
  <c r="O424" i="12"/>
  <c r="P424" i="12"/>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BK424" i="12"/>
  <c r="BL424" i="12"/>
  <c r="C425" i="12"/>
  <c r="D425" i="12"/>
  <c r="E425" i="12"/>
  <c r="F425" i="12"/>
  <c r="G425" i="12"/>
  <c r="H425" i="12"/>
  <c r="I425" i="12"/>
  <c r="J425" i="12"/>
  <c r="K425" i="12"/>
  <c r="L425" i="12"/>
  <c r="M425" i="12"/>
  <c r="N425" i="12"/>
  <c r="O425" i="12"/>
  <c r="BK425" i="12" s="1"/>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BH426" i="12" s="1"/>
  <c r="M426" i="12"/>
  <c r="N426" i="12"/>
  <c r="O426" i="12"/>
  <c r="P426" i="12"/>
  <c r="Q426" i="12"/>
  <c r="R426" i="12"/>
  <c r="S426" i="12"/>
  <c r="T426" i="12"/>
  <c r="U426" i="12"/>
  <c r="V426" i="12"/>
  <c r="W426" i="12"/>
  <c r="X426" i="12"/>
  <c r="BT426" i="12" s="1"/>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BQ427" i="12" s="1"/>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BO429" i="12" s="1"/>
  <c r="T429" i="12"/>
  <c r="U429" i="12"/>
  <c r="V429" i="12"/>
  <c r="W429" i="12"/>
  <c r="BS429" i="12" s="1"/>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BN430" i="12"/>
  <c r="C431" i="12"/>
  <c r="D431" i="12"/>
  <c r="E431" i="12"/>
  <c r="F431" i="12"/>
  <c r="G431" i="12"/>
  <c r="H431" i="12"/>
  <c r="I431" i="12"/>
  <c r="J431" i="12"/>
  <c r="K431" i="12"/>
  <c r="L431" i="12"/>
  <c r="M431" i="12"/>
  <c r="N431" i="12"/>
  <c r="O431" i="12"/>
  <c r="BK431" i="12" s="1"/>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I432" i="12"/>
  <c r="J432" i="12"/>
  <c r="K432" i="12"/>
  <c r="L432" i="12"/>
  <c r="M432" i="12"/>
  <c r="N432" i="12"/>
  <c r="O432" i="12"/>
  <c r="P432" i="12"/>
  <c r="Q432" i="12"/>
  <c r="R432" i="12"/>
  <c r="BN432" i="12" s="1"/>
  <c r="S432" i="12"/>
  <c r="BO432" i="12" s="1"/>
  <c r="T432" i="12"/>
  <c r="BP432" i="12" s="1"/>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D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BS433" i="12" s="1"/>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BE434" i="12" s="1"/>
  <c r="J434" i="12"/>
  <c r="K434" i="12"/>
  <c r="L434" i="12"/>
  <c r="M434" i="12"/>
  <c r="N434" i="12"/>
  <c r="O434" i="12"/>
  <c r="P434" i="12"/>
  <c r="Q434" i="12"/>
  <c r="BM434" i="12" s="1"/>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BC435" i="12" s="1"/>
  <c r="H435" i="12"/>
  <c r="I435" i="12"/>
  <c r="J435" i="12"/>
  <c r="K435" i="12"/>
  <c r="L435" i="12"/>
  <c r="M435" i="12"/>
  <c r="N435" i="12"/>
  <c r="BJ435" i="12" s="1"/>
  <c r="O435" i="12"/>
  <c r="P435" i="12"/>
  <c r="Q435" i="12"/>
  <c r="R435" i="12"/>
  <c r="BN435" i="12" s="1"/>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BJ436" i="12" s="1"/>
  <c r="O436" i="12"/>
  <c r="P436" i="12"/>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BL436" i="12"/>
  <c r="C437" i="12"/>
  <c r="D437" i="12"/>
  <c r="AZ437" i="12" s="1"/>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BE438" i="12" s="1"/>
  <c r="J438" i="12"/>
  <c r="K438" i="12"/>
  <c r="L438" i="12"/>
  <c r="M438" i="12"/>
  <c r="N438" i="12"/>
  <c r="O438" i="12"/>
  <c r="P438" i="12"/>
  <c r="Q438" i="12"/>
  <c r="BM438" i="12" s="1"/>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BC439" i="12" s="1"/>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I440" i="12"/>
  <c r="J440" i="12"/>
  <c r="K440" i="12"/>
  <c r="L440" i="12"/>
  <c r="M440" i="12"/>
  <c r="N440" i="12"/>
  <c r="BJ440" i="12" s="1"/>
  <c r="O440" i="12"/>
  <c r="P440" i="12"/>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BD440" i="12"/>
  <c r="BL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BE443" i="12" s="1"/>
  <c r="J443" i="12"/>
  <c r="K443" i="12"/>
  <c r="L443" i="12"/>
  <c r="M443" i="12"/>
  <c r="BI443" i="12" s="1"/>
  <c r="N443" i="12"/>
  <c r="O443" i="12"/>
  <c r="P443" i="12"/>
  <c r="Q443" i="12"/>
  <c r="R443" i="12"/>
  <c r="S443" i="12"/>
  <c r="T443" i="12"/>
  <c r="U443" i="12"/>
  <c r="V443" i="12"/>
  <c r="W443" i="12"/>
  <c r="X443" i="12"/>
  <c r="Y443" i="12"/>
  <c r="BU443" i="12" s="1"/>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H444" i="12"/>
  <c r="BJ444" i="12"/>
  <c r="C445" i="12"/>
  <c r="D445" i="12"/>
  <c r="E445" i="12"/>
  <c r="F445" i="12"/>
  <c r="G445" i="12"/>
  <c r="H445" i="12"/>
  <c r="BD445" i="12" s="1"/>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BC445" i="12"/>
  <c r="C446" i="12"/>
  <c r="D446" i="12"/>
  <c r="E446" i="12"/>
  <c r="BA446" i="12" s="1"/>
  <c r="F446" i="12"/>
  <c r="G446" i="12"/>
  <c r="H446" i="12"/>
  <c r="I446" i="12"/>
  <c r="BE446" i="12" s="1"/>
  <c r="J446" i="12"/>
  <c r="K446" i="12"/>
  <c r="L446" i="12"/>
  <c r="M446" i="12"/>
  <c r="N446" i="12"/>
  <c r="O446" i="12"/>
  <c r="P446" i="12"/>
  <c r="Q446" i="12"/>
  <c r="BM446" i="12" s="1"/>
  <c r="R446" i="12"/>
  <c r="S446" i="12"/>
  <c r="T446" i="12"/>
  <c r="U446" i="12"/>
  <c r="V446" i="12"/>
  <c r="W446" i="12"/>
  <c r="X446" i="12"/>
  <c r="Y446" i="12"/>
  <c r="BU446" i="12" s="1"/>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F446" i="12"/>
  <c r="BR446" i="12"/>
  <c r="C447" i="12"/>
  <c r="D447" i="12"/>
  <c r="E447" i="12"/>
  <c r="F447" i="12"/>
  <c r="G447" i="12"/>
  <c r="H447" i="12"/>
  <c r="I447" i="12"/>
  <c r="J447" i="12"/>
  <c r="K447" i="12"/>
  <c r="L447" i="12"/>
  <c r="M447" i="12"/>
  <c r="N447" i="12"/>
  <c r="O447" i="12"/>
  <c r="P447" i="12"/>
  <c r="Q447" i="12"/>
  <c r="R447" i="12"/>
  <c r="BN447" i="12" s="1"/>
  <c r="S447" i="12"/>
  <c r="T447" i="12"/>
  <c r="U447" i="12"/>
  <c r="V447" i="12"/>
  <c r="W447" i="12"/>
  <c r="BS447" i="12" s="1"/>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BC447" i="12"/>
  <c r="C448" i="12"/>
  <c r="D448" i="12"/>
  <c r="E448" i="12"/>
  <c r="F448" i="12"/>
  <c r="G448" i="12"/>
  <c r="BC448" i="12" s="1"/>
  <c r="H448" i="12"/>
  <c r="I448" i="12"/>
  <c r="J448" i="12"/>
  <c r="K448" i="12"/>
  <c r="L448" i="12"/>
  <c r="M448" i="12"/>
  <c r="N448" i="12"/>
  <c r="O448" i="12"/>
  <c r="P448" i="12"/>
  <c r="Q448" i="12"/>
  <c r="R448" i="12"/>
  <c r="S448" i="12"/>
  <c r="BO448" i="12" s="1"/>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BL449" i="12"/>
  <c r="C450" i="12"/>
  <c r="D450" i="12"/>
  <c r="E450" i="12"/>
  <c r="F450" i="12"/>
  <c r="G450" i="12"/>
  <c r="H450" i="12"/>
  <c r="I450" i="12"/>
  <c r="J450" i="12"/>
  <c r="BF450" i="12" s="1"/>
  <c r="K450" i="12"/>
  <c r="L450" i="12"/>
  <c r="M450" i="12"/>
  <c r="N450" i="12"/>
  <c r="O450" i="12"/>
  <c r="P450" i="12"/>
  <c r="Q450" i="12"/>
  <c r="R450" i="12"/>
  <c r="BN450" i="12" s="1"/>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BM451" i="12"/>
  <c r="C452" i="12"/>
  <c r="D452" i="12"/>
  <c r="E452" i="12"/>
  <c r="F452" i="12"/>
  <c r="G452" i="12"/>
  <c r="H452" i="12"/>
  <c r="I452" i="12"/>
  <c r="J452" i="12"/>
  <c r="K452" i="12"/>
  <c r="L452" i="12"/>
  <c r="BH452" i="12" s="1"/>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I453" i="12"/>
  <c r="BE453" i="12" s="1"/>
  <c r="J453" i="12"/>
  <c r="K453" i="12"/>
  <c r="L453" i="12"/>
  <c r="M453" i="12"/>
  <c r="N453" i="12"/>
  <c r="O453" i="12"/>
  <c r="P453" i="12"/>
  <c r="Q453" i="12"/>
  <c r="BM453" i="12" s="1"/>
  <c r="R453" i="12"/>
  <c r="S453" i="12"/>
  <c r="T453" i="12"/>
  <c r="U453" i="12"/>
  <c r="BQ453" i="12" s="1"/>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BD453" i="12"/>
  <c r="BG453" i="12"/>
  <c r="C454" i="12"/>
  <c r="D454" i="12"/>
  <c r="E454" i="12"/>
  <c r="F454" i="12"/>
  <c r="G454" i="12"/>
  <c r="H454" i="12"/>
  <c r="BD454" i="12" s="1"/>
  <c r="I454" i="12"/>
  <c r="J454" i="12"/>
  <c r="K454" i="12"/>
  <c r="L454" i="12"/>
  <c r="M454" i="12"/>
  <c r="N454" i="12"/>
  <c r="O454" i="12"/>
  <c r="P454" i="12"/>
  <c r="Q454" i="12"/>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BM454" i="12"/>
  <c r="C455" i="12"/>
  <c r="D455" i="12"/>
  <c r="E455" i="12"/>
  <c r="F455" i="12"/>
  <c r="G455" i="12"/>
  <c r="H455" i="12"/>
  <c r="I455" i="12"/>
  <c r="J455" i="12"/>
  <c r="BF455" i="12" s="1"/>
  <c r="K455" i="12"/>
  <c r="L455" i="12"/>
  <c r="M455" i="12"/>
  <c r="N455" i="12"/>
  <c r="O455" i="12"/>
  <c r="P455" i="12"/>
  <c r="Q455" i="12"/>
  <c r="R455" i="12"/>
  <c r="BN455" i="12" s="1"/>
  <c r="S455" i="12"/>
  <c r="T455" i="12"/>
  <c r="U455" i="12"/>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BI455" i="12"/>
  <c r="BQ455" i="12"/>
  <c r="C456" i="12"/>
  <c r="D456" i="12"/>
  <c r="E456" i="12"/>
  <c r="F456" i="12"/>
  <c r="G456" i="12"/>
  <c r="H456" i="12"/>
  <c r="I456" i="12"/>
  <c r="J456" i="12"/>
  <c r="K456" i="12"/>
  <c r="L456" i="12"/>
  <c r="BH456" i="12" s="1"/>
  <c r="M456" i="12"/>
  <c r="N456" i="12"/>
  <c r="O456" i="12"/>
  <c r="P456" i="12"/>
  <c r="BL456" i="12" s="1"/>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BC457" i="12" s="1"/>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BP458" i="12" s="1"/>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I459" i="12"/>
  <c r="J459" i="12"/>
  <c r="K459" i="12"/>
  <c r="L459" i="12"/>
  <c r="M459" i="12"/>
  <c r="N459" i="12"/>
  <c r="O459" i="12"/>
  <c r="P459" i="12"/>
  <c r="Q459" i="12"/>
  <c r="R459" i="12"/>
  <c r="S459" i="12"/>
  <c r="T459" i="12"/>
  <c r="U459" i="12"/>
  <c r="V459" i="12"/>
  <c r="W459" i="12"/>
  <c r="X459" i="12"/>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BD459" i="12"/>
  <c r="BT459" i="12"/>
  <c r="C460" i="12"/>
  <c r="D460" i="12"/>
  <c r="E460" i="12"/>
  <c r="F460" i="12"/>
  <c r="G460" i="12"/>
  <c r="H460" i="12"/>
  <c r="BD460" i="12" s="1"/>
  <c r="I460" i="12"/>
  <c r="J460" i="12"/>
  <c r="K460" i="12"/>
  <c r="L460" i="12"/>
  <c r="M460" i="12"/>
  <c r="N460" i="12"/>
  <c r="O460" i="12"/>
  <c r="P460" i="12"/>
  <c r="Q460" i="12"/>
  <c r="R460" i="12"/>
  <c r="S460" i="12"/>
  <c r="T460" i="12"/>
  <c r="U460" i="12"/>
  <c r="V460" i="12"/>
  <c r="W460" i="12"/>
  <c r="X460" i="12"/>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BT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BK462" i="12" s="1"/>
  <c r="P462" i="12"/>
  <c r="Q462" i="12"/>
  <c r="R462" i="12"/>
  <c r="S462" i="12"/>
  <c r="BO462" i="12" s="1"/>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AZ465" i="12" s="1"/>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BI466" i="12" s="1"/>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BV467" i="12"/>
  <c r="C468" i="12"/>
  <c r="D468" i="12"/>
  <c r="E468" i="12"/>
  <c r="F468" i="12"/>
  <c r="G468" i="12"/>
  <c r="H468" i="12"/>
  <c r="I468" i="12"/>
  <c r="J468" i="12"/>
  <c r="K468" i="12"/>
  <c r="L468" i="12"/>
  <c r="M468" i="12"/>
  <c r="N468" i="12"/>
  <c r="O468" i="12"/>
  <c r="P468" i="12"/>
  <c r="Q468" i="12"/>
  <c r="BM468" i="12" s="1"/>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BR469" i="12" s="1"/>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BC472" i="12" s="1"/>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BV475" i="12" s="1"/>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BE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BA479" i="12" s="1"/>
  <c r="F479" i="12"/>
  <c r="G479" i="12"/>
  <c r="H479" i="12"/>
  <c r="I479" i="12"/>
  <c r="BE479" i="12" s="1"/>
  <c r="J479" i="12"/>
  <c r="K479" i="12"/>
  <c r="L479" i="12"/>
  <c r="M479" i="12"/>
  <c r="N479" i="12"/>
  <c r="O479" i="12"/>
  <c r="P479" i="12"/>
  <c r="Q479" i="12"/>
  <c r="R479" i="12"/>
  <c r="S479" i="12"/>
  <c r="T479" i="12"/>
  <c r="U479" i="12"/>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BO479" i="12"/>
  <c r="BQ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BU481" i="12" s="1"/>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BD482" i="12" s="1"/>
  <c r="I482" i="12"/>
  <c r="J482" i="12"/>
  <c r="K482" i="12"/>
  <c r="L482" i="12"/>
  <c r="M482" i="12"/>
  <c r="N482" i="12"/>
  <c r="O482" i="12"/>
  <c r="P482" i="12"/>
  <c r="BL482" i="12" s="1"/>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BC483" i="12"/>
  <c r="C484" i="12"/>
  <c r="D484" i="12"/>
  <c r="E484" i="12"/>
  <c r="F484" i="12"/>
  <c r="G484" i="12"/>
  <c r="H484" i="12"/>
  <c r="I484" i="12"/>
  <c r="J484" i="12"/>
  <c r="K484" i="12"/>
  <c r="L484" i="12"/>
  <c r="M484" i="12"/>
  <c r="N484" i="12"/>
  <c r="O484" i="12"/>
  <c r="P484" i="12"/>
  <c r="Q484" i="12"/>
  <c r="R484" i="12"/>
  <c r="S484" i="12"/>
  <c r="T484" i="12"/>
  <c r="U484" i="12"/>
  <c r="V484" i="12"/>
  <c r="W484" i="12"/>
  <c r="X484" i="12"/>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D484" i="12"/>
  <c r="BH484" i="12"/>
  <c r="BT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BH486" i="12" s="1"/>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R487" i="12"/>
  <c r="S487" i="12"/>
  <c r="T487" i="12"/>
  <c r="U487" i="12"/>
  <c r="V487" i="12"/>
  <c r="W487" i="12"/>
  <c r="X487" i="12"/>
  <c r="Y487" i="12"/>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M487" i="12"/>
  <c r="BQ487" i="12"/>
  <c r="BU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BC489" i="12" s="1"/>
  <c r="H489" i="12"/>
  <c r="I489" i="12"/>
  <c r="BE489" i="12" s="1"/>
  <c r="J489" i="12"/>
  <c r="K489" i="12"/>
  <c r="L489" i="12"/>
  <c r="M489" i="12"/>
  <c r="N489" i="12"/>
  <c r="O489" i="12"/>
  <c r="P489" i="12"/>
  <c r="Q489" i="12"/>
  <c r="BM489" i="12" s="1"/>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G490" i="12"/>
  <c r="H490" i="12"/>
  <c r="I490" i="12"/>
  <c r="J490" i="12"/>
  <c r="K490" i="12"/>
  <c r="L490" i="12"/>
  <c r="M490" i="12"/>
  <c r="N490" i="12"/>
  <c r="O490" i="12"/>
  <c r="P490" i="12"/>
  <c r="Q490" i="12"/>
  <c r="R490" i="12"/>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B490" i="12"/>
  <c r="BD490" i="12"/>
  <c r="BN490" i="12"/>
  <c r="C491" i="12"/>
  <c r="D491" i="12"/>
  <c r="E491" i="12"/>
  <c r="F491" i="12"/>
  <c r="G491" i="12"/>
  <c r="H491" i="12"/>
  <c r="I491" i="12"/>
  <c r="J491" i="12"/>
  <c r="K491" i="12"/>
  <c r="L491" i="12"/>
  <c r="M491" i="12"/>
  <c r="N491" i="12"/>
  <c r="O491" i="12"/>
  <c r="P491" i="12"/>
  <c r="Q491" i="12"/>
  <c r="BM491" i="12" s="1"/>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BK491" i="12"/>
  <c r="C492" i="12"/>
  <c r="D492" i="12"/>
  <c r="E492" i="12"/>
  <c r="F492" i="12"/>
  <c r="G492" i="12"/>
  <c r="H492" i="12"/>
  <c r="I492" i="12"/>
  <c r="J492" i="12"/>
  <c r="K492" i="12"/>
  <c r="L492" i="12"/>
  <c r="BH492" i="12" s="1"/>
  <c r="M492" i="12"/>
  <c r="N492" i="12"/>
  <c r="O492" i="12"/>
  <c r="P492" i="12"/>
  <c r="Q492" i="12"/>
  <c r="R492" i="12"/>
  <c r="S492" i="12"/>
  <c r="T492" i="12"/>
  <c r="U492" i="12"/>
  <c r="V492" i="12"/>
  <c r="W492" i="12"/>
  <c r="X492" i="12"/>
  <c r="BT492" i="12" s="1"/>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BV496" i="12" s="1"/>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BI499" i="12" s="1"/>
  <c r="N499" i="12"/>
  <c r="O499" i="12"/>
  <c r="P499" i="12"/>
  <c r="Q499" i="12"/>
  <c r="R499" i="12"/>
  <c r="S499" i="12"/>
  <c r="T499" i="12"/>
  <c r="BP499" i="12" s="1"/>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D499" i="12"/>
  <c r="BE499" i="12"/>
  <c r="BT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BH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BJ503" i="12" s="1"/>
  <c r="O503" i="12"/>
  <c r="P503" i="12"/>
  <c r="Q503" i="12"/>
  <c r="R503" i="12"/>
  <c r="BN503" i="12" s="1"/>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H505" i="12"/>
  <c r="BD505" i="12" s="1"/>
  <c r="I505" i="12"/>
  <c r="J505" i="12"/>
  <c r="K505" i="12"/>
  <c r="L505" i="12"/>
  <c r="M505" i="12"/>
  <c r="N505" i="12"/>
  <c r="O505" i="12"/>
  <c r="P505" i="12"/>
  <c r="BL505" i="12" s="1"/>
  <c r="Q505" i="12"/>
  <c r="R505" i="12"/>
  <c r="S505" i="12"/>
  <c r="BO505" i="12" s="1"/>
  <c r="T505" i="12"/>
  <c r="U505" i="12"/>
  <c r="V505" i="12"/>
  <c r="W505" i="12"/>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BC505" i="12"/>
  <c r="BS505" i="12"/>
  <c r="C506" i="12"/>
  <c r="D506" i="12"/>
  <c r="E506" i="12"/>
  <c r="F506" i="12"/>
  <c r="G506" i="12"/>
  <c r="H506" i="12"/>
  <c r="I506" i="12"/>
  <c r="J506" i="12"/>
  <c r="K506" i="12"/>
  <c r="L506" i="12"/>
  <c r="M506" i="12"/>
  <c r="N506" i="12"/>
  <c r="O506" i="12"/>
  <c r="P506" i="12"/>
  <c r="Q506" i="12"/>
  <c r="R506" i="12"/>
  <c r="S506" i="12"/>
  <c r="T506" i="12"/>
  <c r="U506" i="12"/>
  <c r="V506" i="12"/>
  <c r="BR506" i="12" s="1"/>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BI507" i="12" s="1"/>
  <c r="N507" i="12"/>
  <c r="O507" i="12"/>
  <c r="P507" i="12"/>
  <c r="Q507" i="12"/>
  <c r="R507" i="12"/>
  <c r="S507" i="12"/>
  <c r="T507" i="12"/>
  <c r="U507" i="12"/>
  <c r="BQ507" i="12" s="1"/>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BD508" i="12" s="1"/>
  <c r="I508" i="12"/>
  <c r="J508" i="12"/>
  <c r="K508" i="12"/>
  <c r="L508" i="12"/>
  <c r="M508" i="12"/>
  <c r="N508" i="12"/>
  <c r="O508" i="12"/>
  <c r="P508" i="12"/>
  <c r="Q508" i="12"/>
  <c r="R508" i="12"/>
  <c r="S508" i="12"/>
  <c r="BO508" i="12" s="1"/>
  <c r="T508" i="12"/>
  <c r="U508" i="12"/>
  <c r="V508" i="12"/>
  <c r="W508" i="12"/>
  <c r="BS508" i="12" s="1"/>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BK512" i="12" s="1"/>
  <c r="P512" i="12"/>
  <c r="Q512" i="12"/>
  <c r="R512" i="12"/>
  <c r="S512" i="12"/>
  <c r="T512" i="12"/>
  <c r="U512" i="12"/>
  <c r="V512" i="12"/>
  <c r="W512" i="12"/>
  <c r="BS512" i="12" s="1"/>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BE513" i="12" s="1"/>
  <c r="J513" i="12"/>
  <c r="K513" i="12"/>
  <c r="L513" i="12"/>
  <c r="M513" i="12"/>
  <c r="N513" i="12"/>
  <c r="O513" i="12"/>
  <c r="P513" i="12"/>
  <c r="Q513" i="12"/>
  <c r="R513" i="12"/>
  <c r="S513" i="12"/>
  <c r="T513" i="12"/>
  <c r="U513" i="12"/>
  <c r="V513" i="12"/>
  <c r="W513" i="12"/>
  <c r="X513" i="12"/>
  <c r="Y513" i="12"/>
  <c r="BU513" i="12" s="1"/>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BC514" i="12" s="1"/>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BC516" i="12" s="1"/>
  <c r="H516" i="12"/>
  <c r="I516" i="12"/>
  <c r="J516" i="12"/>
  <c r="K516" i="12"/>
  <c r="L516" i="12"/>
  <c r="M516" i="12"/>
  <c r="N516" i="12"/>
  <c r="O516" i="12"/>
  <c r="P516" i="12"/>
  <c r="Q516" i="12"/>
  <c r="R516" i="12"/>
  <c r="S516" i="12"/>
  <c r="T516" i="12"/>
  <c r="U516" i="12"/>
  <c r="V516" i="12"/>
  <c r="W516" i="12"/>
  <c r="BS516" i="12" s="1"/>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BL516" i="12"/>
  <c r="C517" i="12"/>
  <c r="D517" i="12"/>
  <c r="E517" i="12"/>
  <c r="F517" i="12"/>
  <c r="G517" i="12"/>
  <c r="H517" i="12"/>
  <c r="I517" i="12"/>
  <c r="J517" i="12"/>
  <c r="K517" i="12"/>
  <c r="L517" i="12"/>
  <c r="M517" i="12"/>
  <c r="N517" i="12"/>
  <c r="O517" i="12"/>
  <c r="P517" i="12"/>
  <c r="Q517" i="12"/>
  <c r="BM517" i="12" s="1"/>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L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BJ519" i="12" s="1"/>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BA521" i="12" s="1"/>
  <c r="F521" i="12"/>
  <c r="G521" i="12"/>
  <c r="H521" i="12"/>
  <c r="I521" i="12"/>
  <c r="BE521" i="12" s="1"/>
  <c r="J521" i="12"/>
  <c r="K521" i="12"/>
  <c r="L521" i="12"/>
  <c r="M521" i="12"/>
  <c r="N521" i="12"/>
  <c r="O521" i="12"/>
  <c r="P521" i="12"/>
  <c r="Q521" i="12"/>
  <c r="BM521" i="12" s="1"/>
  <c r="R521" i="12"/>
  <c r="S521" i="12"/>
  <c r="T521" i="12"/>
  <c r="U521" i="12"/>
  <c r="BQ521" i="12" s="1"/>
  <c r="V521" i="12"/>
  <c r="W521" i="12"/>
  <c r="X521" i="12"/>
  <c r="Y521" i="12"/>
  <c r="BU521" i="12" s="1"/>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BN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O524" i="12"/>
  <c r="P524" i="12"/>
  <c r="Q524" i="12"/>
  <c r="R524" i="12"/>
  <c r="S524" i="12"/>
  <c r="T524" i="12"/>
  <c r="U524" i="12"/>
  <c r="V524" i="12"/>
  <c r="W524" i="12"/>
  <c r="X524" i="12"/>
  <c r="Y524" i="12"/>
  <c r="Z524" i="12"/>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BJ524" i="12"/>
  <c r="BV524" i="12"/>
  <c r="C525" i="12"/>
  <c r="D525" i="12"/>
  <c r="E525" i="12"/>
  <c r="F525" i="12"/>
  <c r="G525" i="12"/>
  <c r="H525" i="12"/>
  <c r="BD525" i="12" s="1"/>
  <c r="I525" i="12"/>
  <c r="J525" i="12"/>
  <c r="K525" i="12"/>
  <c r="L525" i="12"/>
  <c r="M525" i="12"/>
  <c r="N525" i="12"/>
  <c r="O525" i="12"/>
  <c r="P525" i="12"/>
  <c r="Q525" i="12"/>
  <c r="R525" i="12"/>
  <c r="S525" i="12"/>
  <c r="T525" i="12"/>
  <c r="U525" i="12"/>
  <c r="V525" i="12"/>
  <c r="W525" i="12"/>
  <c r="X525" i="12"/>
  <c r="BT525" i="12" s="1"/>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BG527" i="12" s="1"/>
  <c r="L527" i="12"/>
  <c r="M527" i="12"/>
  <c r="N527" i="12"/>
  <c r="O527" i="12"/>
  <c r="P527" i="12"/>
  <c r="Q527" i="12"/>
  <c r="R527" i="12"/>
  <c r="S527" i="12"/>
  <c r="T527" i="12"/>
  <c r="U527" i="12"/>
  <c r="V527" i="12"/>
  <c r="W527" i="12"/>
  <c r="X527" i="12"/>
  <c r="Y527" i="12"/>
  <c r="BU527" i="12" s="1"/>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BD528" i="12" s="1"/>
  <c r="I528" i="12"/>
  <c r="J528" i="12"/>
  <c r="K528" i="12"/>
  <c r="L528" i="12"/>
  <c r="M528" i="12"/>
  <c r="N528" i="12"/>
  <c r="O528" i="12"/>
  <c r="P528" i="12"/>
  <c r="BL528" i="12" s="1"/>
  <c r="Q528" i="12"/>
  <c r="R528" i="12"/>
  <c r="S528" i="12"/>
  <c r="T528" i="12"/>
  <c r="U528" i="12"/>
  <c r="V528" i="12"/>
  <c r="W528" i="12"/>
  <c r="X528" i="12"/>
  <c r="BT528" i="12" s="1"/>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BM530" i="12" s="1"/>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BK531" i="12" s="1"/>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BC532" i="12" s="1"/>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BF534" i="12" s="1"/>
  <c r="K534" i="12"/>
  <c r="L534" i="12"/>
  <c r="M534" i="12"/>
  <c r="N534" i="12"/>
  <c r="O534" i="12"/>
  <c r="P534" i="12"/>
  <c r="Q534" i="12"/>
  <c r="R534" i="12"/>
  <c r="BN534" i="12" s="1"/>
  <c r="S534" i="12"/>
  <c r="T534" i="12"/>
  <c r="U534" i="12"/>
  <c r="V534" i="12"/>
  <c r="W534" i="12"/>
  <c r="X534" i="12"/>
  <c r="Y534" i="12"/>
  <c r="Z534" i="12"/>
  <c r="BV534" i="12" s="1"/>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BM534" i="12"/>
  <c r="C535" i="12"/>
  <c r="D535" i="12"/>
  <c r="E535" i="12"/>
  <c r="F535" i="12"/>
  <c r="G535" i="12"/>
  <c r="BC535" i="12" s="1"/>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BF536" i="12" s="1"/>
  <c r="K536" i="12"/>
  <c r="L536" i="12"/>
  <c r="M536" i="12"/>
  <c r="N536" i="12"/>
  <c r="O536" i="12"/>
  <c r="P536" i="12"/>
  <c r="Q536" i="12"/>
  <c r="R536" i="12"/>
  <c r="BN536" i="12" s="1"/>
  <c r="S536" i="12"/>
  <c r="T536" i="12"/>
  <c r="U536" i="12"/>
  <c r="V536" i="12"/>
  <c r="BR536" i="12" s="1"/>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BO537" i="12" s="1"/>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AZ538" i="12" s="1"/>
  <c r="E538" i="12"/>
  <c r="F538" i="12"/>
  <c r="G538" i="12"/>
  <c r="H538" i="12"/>
  <c r="I538" i="12"/>
  <c r="BE538" i="12" s="1"/>
  <c r="J538" i="12"/>
  <c r="K538" i="12"/>
  <c r="L538" i="12"/>
  <c r="M538" i="12"/>
  <c r="BI538" i="12" s="1"/>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H538" i="12"/>
  <c r="BR538" i="12"/>
  <c r="BT538" i="12"/>
  <c r="C539" i="12"/>
  <c r="D539" i="12"/>
  <c r="E539" i="12"/>
  <c r="F539" i="12"/>
  <c r="G539" i="12"/>
  <c r="H539" i="12"/>
  <c r="I539" i="12"/>
  <c r="J539" i="12"/>
  <c r="BF539" i="12" s="1"/>
  <c r="K539" i="12"/>
  <c r="BG539" i="12" s="1"/>
  <c r="L539" i="12"/>
  <c r="M539" i="12"/>
  <c r="N539" i="12"/>
  <c r="O539" i="12"/>
  <c r="P539" i="12"/>
  <c r="Q539" i="12"/>
  <c r="R539" i="12"/>
  <c r="BN539" i="12" s="1"/>
  <c r="S539" i="12"/>
  <c r="T539" i="12"/>
  <c r="U539" i="12"/>
  <c r="V539" i="12"/>
  <c r="W539" i="12"/>
  <c r="X539" i="12"/>
  <c r="Y539" i="12"/>
  <c r="Z539" i="12"/>
  <c r="BV539" i="12" s="1"/>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K541" i="12"/>
  <c r="BL541" i="12"/>
  <c r="C542" i="12"/>
  <c r="D542" i="12"/>
  <c r="E542" i="12"/>
  <c r="F542" i="12"/>
  <c r="G542" i="12"/>
  <c r="H542" i="12"/>
  <c r="I542" i="12"/>
  <c r="J542" i="12"/>
  <c r="K542" i="12"/>
  <c r="L542" i="12"/>
  <c r="M542" i="12"/>
  <c r="N542" i="12"/>
  <c r="O542" i="12"/>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BK542" i="12"/>
  <c r="C543" i="12"/>
  <c r="D543" i="12"/>
  <c r="E543" i="12"/>
  <c r="BA543" i="12" s="1"/>
  <c r="F543" i="12"/>
  <c r="G543" i="12"/>
  <c r="H543" i="12"/>
  <c r="BD543" i="12" s="1"/>
  <c r="I543" i="12"/>
  <c r="J543" i="12"/>
  <c r="K543" i="12"/>
  <c r="L543" i="12"/>
  <c r="M543" i="12"/>
  <c r="N543" i="12"/>
  <c r="O543" i="12"/>
  <c r="P543" i="12"/>
  <c r="Q543" i="12"/>
  <c r="R543" i="12"/>
  <c r="S543" i="12"/>
  <c r="T543" i="12"/>
  <c r="U543" i="12"/>
  <c r="V543" i="12"/>
  <c r="W543" i="12"/>
  <c r="X543" i="12"/>
  <c r="BT543" i="12" s="1"/>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BK544" i="12" s="1"/>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BD545" i="12"/>
  <c r="C546" i="12"/>
  <c r="D546" i="12"/>
  <c r="E546" i="12"/>
  <c r="F546" i="12"/>
  <c r="G546" i="12"/>
  <c r="H546" i="12"/>
  <c r="I546" i="12"/>
  <c r="J546" i="12"/>
  <c r="K546" i="12"/>
  <c r="L546" i="12"/>
  <c r="M546" i="12"/>
  <c r="N546" i="12"/>
  <c r="O546" i="12"/>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D546" i="12"/>
  <c r="BH546" i="12"/>
  <c r="BK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F548" i="12"/>
  <c r="BN548" i="12"/>
  <c r="BV548" i="12"/>
  <c r="C549" i="12"/>
  <c r="D549" i="12"/>
  <c r="E549" i="12"/>
  <c r="F549" i="12"/>
  <c r="G549" i="12"/>
  <c r="H549" i="12"/>
  <c r="I549" i="12"/>
  <c r="J549" i="12"/>
  <c r="K549" i="12"/>
  <c r="L549" i="12"/>
  <c r="M549" i="12"/>
  <c r="BI549" i="12" s="1"/>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BM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BL550" i="12"/>
  <c r="C551" i="12"/>
  <c r="D551" i="12"/>
  <c r="E551" i="12"/>
  <c r="F551" i="12"/>
  <c r="G551" i="12"/>
  <c r="BC551" i="12" s="1"/>
  <c r="H551" i="12"/>
  <c r="BD551" i="12" s="1"/>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A553" i="12"/>
  <c r="BE553" i="12"/>
  <c r="BJ553" i="12"/>
  <c r="BM553" i="12"/>
  <c r="C554" i="12"/>
  <c r="D554" i="12"/>
  <c r="E554" i="12"/>
  <c r="F554" i="12"/>
  <c r="G554" i="12"/>
  <c r="H554" i="12"/>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BD554" i="12"/>
  <c r="C555" i="12"/>
  <c r="D555" i="12"/>
  <c r="E555" i="12"/>
  <c r="F555" i="12"/>
  <c r="G555" i="12"/>
  <c r="BC555" i="12" s="1"/>
  <c r="H555" i="12"/>
  <c r="I555" i="12"/>
  <c r="J555" i="12"/>
  <c r="K555" i="12"/>
  <c r="L555" i="12"/>
  <c r="M555" i="12"/>
  <c r="N555" i="12"/>
  <c r="O555" i="12"/>
  <c r="P555" i="12"/>
  <c r="BL555" i="12" s="1"/>
  <c r="Q555" i="12"/>
  <c r="BM555" i="12" s="1"/>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BJ557" i="12" s="1"/>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C557" i="12"/>
  <c r="BI557" i="12"/>
  <c r="BU557" i="12"/>
  <c r="C558" i="12"/>
  <c r="D558" i="12"/>
  <c r="E558" i="12"/>
  <c r="F558" i="12"/>
  <c r="G558" i="12"/>
  <c r="BC558" i="12" s="1"/>
  <c r="H558" i="12"/>
  <c r="I558" i="12"/>
  <c r="J558" i="12"/>
  <c r="K558" i="12"/>
  <c r="L558" i="12"/>
  <c r="M558" i="12"/>
  <c r="N558" i="12"/>
  <c r="O558" i="12"/>
  <c r="P558" i="12"/>
  <c r="BL558" i="12" s="1"/>
  <c r="Q558" i="12"/>
  <c r="R558" i="12"/>
  <c r="S558" i="12"/>
  <c r="T558" i="12"/>
  <c r="U558" i="12"/>
  <c r="V558" i="12"/>
  <c r="W558" i="12"/>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BH558" i="12"/>
  <c r="BS558" i="12"/>
  <c r="C559" i="12"/>
  <c r="D559" i="12"/>
  <c r="AZ559" i="12" s="1"/>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BQ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BC561" i="12" s="1"/>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J561" i="12"/>
  <c r="BN561" i="12"/>
  <c r="BO561" i="12"/>
  <c r="C562" i="12"/>
  <c r="D562" i="12"/>
  <c r="E562" i="12"/>
  <c r="F562" i="12"/>
  <c r="G562" i="12"/>
  <c r="H562" i="12"/>
  <c r="I562" i="12"/>
  <c r="J562" i="12"/>
  <c r="BF562" i="12" s="1"/>
  <c r="K562" i="12"/>
  <c r="L562" i="12"/>
  <c r="M562" i="12"/>
  <c r="N562" i="12"/>
  <c r="O562" i="12"/>
  <c r="P562" i="12"/>
  <c r="Q562" i="12"/>
  <c r="R562" i="12"/>
  <c r="BN562" i="12" s="1"/>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BM563" i="12" s="1"/>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D564" i="12"/>
  <c r="BH564" i="12"/>
  <c r="BT564" i="12"/>
  <c r="C565" i="12"/>
  <c r="D565" i="12"/>
  <c r="E565" i="12"/>
  <c r="F565" i="12"/>
  <c r="G565" i="12"/>
  <c r="H565" i="12"/>
  <c r="I565" i="12"/>
  <c r="J565" i="12"/>
  <c r="K565" i="12"/>
  <c r="L565" i="12"/>
  <c r="M565" i="12"/>
  <c r="N565" i="12"/>
  <c r="O565" i="12"/>
  <c r="P565" i="12"/>
  <c r="Q565" i="12"/>
  <c r="BM565" i="12" s="1"/>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BA565" i="12"/>
  <c r="BI565" i="12"/>
  <c r="C566" i="12"/>
  <c r="D566" i="12"/>
  <c r="E566" i="12"/>
  <c r="F566" i="12"/>
  <c r="G566" i="12"/>
  <c r="H566" i="12"/>
  <c r="I566" i="12"/>
  <c r="J566" i="12"/>
  <c r="K566" i="12"/>
  <c r="L566" i="12"/>
  <c r="M566" i="12"/>
  <c r="N566" i="12"/>
  <c r="BJ566" i="12" s="1"/>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BC567" i="12" s="1"/>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BB568" i="12"/>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BD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BL572" i="12"/>
  <c r="C573" i="12"/>
  <c r="D573" i="12"/>
  <c r="E573" i="12"/>
  <c r="F573" i="12"/>
  <c r="G573" i="12"/>
  <c r="H573" i="12"/>
  <c r="I573" i="12"/>
  <c r="J573" i="12"/>
  <c r="K573" i="12"/>
  <c r="L573" i="12"/>
  <c r="M573" i="12"/>
  <c r="BI573" i="12" s="1"/>
  <c r="N573" i="12"/>
  <c r="BJ573" i="12" s="1"/>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BC574" i="12" s="1"/>
  <c r="H574" i="12"/>
  <c r="BD574" i="12" s="1"/>
  <c r="I574" i="12"/>
  <c r="J574" i="12"/>
  <c r="K574" i="12"/>
  <c r="L574" i="12"/>
  <c r="M574" i="12"/>
  <c r="N574" i="12"/>
  <c r="BJ574" i="12" s="1"/>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BL576" i="12" s="1"/>
  <c r="Q576" i="12"/>
  <c r="R576" i="12"/>
  <c r="S576" i="12"/>
  <c r="T576" i="12"/>
  <c r="U576" i="12"/>
  <c r="BQ576" i="12" s="1"/>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BC577" i="12" s="1"/>
  <c r="H577" i="12"/>
  <c r="I577" i="12"/>
  <c r="J577" i="12"/>
  <c r="K577" i="12"/>
  <c r="L577" i="12"/>
  <c r="M577" i="12"/>
  <c r="N577" i="12"/>
  <c r="O577" i="12"/>
  <c r="BK577" i="12" s="1"/>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AZ582" i="12" s="1"/>
  <c r="E582" i="12"/>
  <c r="F582" i="12"/>
  <c r="G582" i="12"/>
  <c r="H582" i="12"/>
  <c r="I582" i="12"/>
  <c r="J582" i="12"/>
  <c r="K582" i="12"/>
  <c r="L582" i="12"/>
  <c r="M582" i="12"/>
  <c r="N582" i="12"/>
  <c r="O582" i="12"/>
  <c r="P582" i="12"/>
  <c r="BL582" i="12" s="1"/>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K582" i="12"/>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BI587" i="12" s="1"/>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BR599" i="12" s="1"/>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Q600" i="12"/>
  <c r="BM600" i="12" s="1"/>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BL600" i="12"/>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BM603" i="12"/>
  <c r="C604" i="12"/>
  <c r="D604" i="12"/>
  <c r="E604" i="12"/>
  <c r="F604" i="12"/>
  <c r="G604" i="12"/>
  <c r="H604" i="12"/>
  <c r="I604" i="12"/>
  <c r="J604" i="12"/>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BN604" i="12" s="1"/>
  <c r="AQ604" i="12"/>
  <c r="AR604" i="12"/>
  <c r="AS604" i="12"/>
  <c r="AT604" i="12"/>
  <c r="BR604" i="12" s="1"/>
  <c r="AU604" i="12"/>
  <c r="AV604" i="12"/>
  <c r="AW604" i="12"/>
  <c r="BU604" i="12" s="1"/>
  <c r="AX604" i="12"/>
  <c r="BV604" i="12" s="1"/>
  <c r="AY604" i="12"/>
  <c r="AZ604" i="12"/>
  <c r="BA604" i="12"/>
  <c r="BB604" i="12"/>
  <c r="BC604" i="12"/>
  <c r="BD604" i="12"/>
  <c r="BE604" i="12"/>
  <c r="BF604" i="12"/>
  <c r="BG604" i="12"/>
  <c r="BH604" i="12"/>
  <c r="BI604" i="12"/>
  <c r="BJ604" i="12"/>
  <c r="BK604" i="12"/>
  <c r="BL604" i="12"/>
  <c r="BM604" i="12"/>
  <c r="C605" i="12"/>
  <c r="D605" i="12"/>
  <c r="E605" i="12"/>
  <c r="F605" i="12"/>
  <c r="G605" i="12"/>
  <c r="H605" i="12"/>
  <c r="I605" i="12"/>
  <c r="J605" i="12"/>
  <c r="K605" i="12"/>
  <c r="L605" i="12"/>
  <c r="M605" i="12"/>
  <c r="N605" i="12"/>
  <c r="O605" i="12"/>
  <c r="P605" i="12"/>
  <c r="Q605" i="12"/>
  <c r="R605" i="12"/>
  <c r="S605" i="12"/>
  <c r="T605" i="12"/>
  <c r="U605" i="12"/>
  <c r="V605" i="12"/>
  <c r="W605" i="12"/>
  <c r="X605" i="12"/>
  <c r="Y605" i="12"/>
  <c r="Z605" i="12"/>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Y605" i="12"/>
  <c r="AZ605" i="12"/>
  <c r="BA605" i="12"/>
  <c r="BB605" i="12"/>
  <c r="BC605" i="12"/>
  <c r="BE605" i="12"/>
  <c r="BF605" i="12"/>
  <c r="BG605" i="12"/>
  <c r="BH605" i="12"/>
  <c r="BI605" i="12"/>
  <c r="BJ605" i="12"/>
  <c r="BK605" i="12"/>
  <c r="BL605" i="12"/>
  <c r="BM605" i="12"/>
  <c r="BN605" i="12"/>
  <c r="BO605" i="12"/>
  <c r="BP605" i="12"/>
  <c r="BQ605" i="12"/>
  <c r="BR605" i="12"/>
  <c r="BS605" i="12"/>
  <c r="BT605" i="12"/>
  <c r="BU605" i="12"/>
  <c r="BV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BV606" i="12"/>
  <c r="C607" i="12"/>
  <c r="D607" i="12"/>
  <c r="E607" i="12"/>
  <c r="F607" i="12"/>
  <c r="G607" i="12"/>
  <c r="H607" i="12"/>
  <c r="I607" i="12"/>
  <c r="J607" i="12"/>
  <c r="K607" i="12"/>
  <c r="L607" i="12"/>
  <c r="M607" i="12"/>
  <c r="N607" i="12"/>
  <c r="O607" i="12"/>
  <c r="P607" i="12"/>
  <c r="Q607" i="12"/>
  <c r="R607" i="12"/>
  <c r="S607" i="12"/>
  <c r="T607" i="12"/>
  <c r="U607" i="12"/>
  <c r="V607" i="12"/>
  <c r="W607" i="12"/>
  <c r="X607" i="12"/>
  <c r="Y607" i="12"/>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Y607" i="12"/>
  <c r="AZ607" i="12"/>
  <c r="BA607" i="12"/>
  <c r="BB607" i="12"/>
  <c r="BC607" i="12"/>
  <c r="BD607" i="12"/>
  <c r="BE607" i="12"/>
  <c r="BF607" i="12"/>
  <c r="BG607" i="12"/>
  <c r="BH607" i="12"/>
  <c r="BI607" i="12"/>
  <c r="BJ607" i="12"/>
  <c r="BK607" i="12"/>
  <c r="BL607" i="12"/>
  <c r="BM607" i="12"/>
  <c r="BN607" i="12"/>
  <c r="BO607" i="12"/>
  <c r="BP607" i="12"/>
  <c r="BQ607" i="12"/>
  <c r="BR607" i="12"/>
  <c r="BS607" i="12"/>
  <c r="BU607" i="12"/>
  <c r="BV607" i="12"/>
  <c r="C608" i="12"/>
  <c r="D608" i="12"/>
  <c r="E608" i="12"/>
  <c r="F608" i="12"/>
  <c r="G608" i="12"/>
  <c r="H608" i="12"/>
  <c r="I608" i="12"/>
  <c r="J608" i="12"/>
  <c r="K608" i="12"/>
  <c r="L608" i="12"/>
  <c r="M608" i="12"/>
  <c r="N608" i="12"/>
  <c r="O608" i="12"/>
  <c r="P608" i="12"/>
  <c r="Q608" i="12"/>
  <c r="R608" i="12"/>
  <c r="S608" i="12"/>
  <c r="T608" i="12"/>
  <c r="U608" i="12"/>
  <c r="V608" i="12"/>
  <c r="W608" i="12"/>
  <c r="X608" i="12"/>
  <c r="Y608" i="12"/>
  <c r="Z608" i="12"/>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AZ608" i="12"/>
  <c r="BA608" i="12"/>
  <c r="BB608" i="12"/>
  <c r="BC608" i="12"/>
  <c r="BD608" i="12"/>
  <c r="BE608" i="12"/>
  <c r="BF608" i="12"/>
  <c r="BG608" i="12"/>
  <c r="BH608" i="12"/>
  <c r="BI608" i="12"/>
  <c r="BJ608" i="12"/>
  <c r="BK608" i="12"/>
  <c r="BL608" i="12"/>
  <c r="BM608" i="12"/>
  <c r="BN608" i="12"/>
  <c r="BO608" i="12"/>
  <c r="BP608" i="12"/>
  <c r="BQ608" i="12"/>
  <c r="BR608" i="12"/>
  <c r="BS608" i="12"/>
  <c r="BU608" i="12"/>
  <c r="BV608" i="12"/>
  <c r="C609" i="12"/>
  <c r="D609" i="12"/>
  <c r="E609" i="12"/>
  <c r="F609" i="12"/>
  <c r="G609" i="12"/>
  <c r="H609" i="12"/>
  <c r="I609" i="12"/>
  <c r="J609" i="12"/>
  <c r="K609" i="12"/>
  <c r="L609" i="12"/>
  <c r="M609" i="12"/>
  <c r="N609" i="12"/>
  <c r="O609" i="12"/>
  <c r="P609" i="12"/>
  <c r="Q609" i="12"/>
  <c r="R609" i="12"/>
  <c r="S609" i="12"/>
  <c r="T609" i="12"/>
  <c r="U609" i="12"/>
  <c r="V609" i="12"/>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B609" i="12"/>
  <c r="BC609" i="12"/>
  <c r="BD609" i="12"/>
  <c r="BE609" i="12"/>
  <c r="BF609" i="12"/>
  <c r="BG609" i="12"/>
  <c r="BH609" i="12"/>
  <c r="BI609" i="12"/>
  <c r="BJ609" i="12"/>
  <c r="BK609" i="12"/>
  <c r="BL609" i="12"/>
  <c r="BM609" i="12"/>
  <c r="BN609" i="12"/>
  <c r="BO609" i="12"/>
  <c r="BP609" i="12"/>
  <c r="BQ609" i="12"/>
  <c r="BR609" i="12"/>
  <c r="BS609" i="12"/>
  <c r="BT609" i="12"/>
  <c r="BU609" i="12"/>
  <c r="BV609" i="12"/>
  <c r="C610" i="12"/>
  <c r="D610" i="12"/>
  <c r="E610" i="12"/>
  <c r="F610" i="12"/>
  <c r="G610" i="12"/>
  <c r="H610" i="12"/>
  <c r="I610" i="12"/>
  <c r="J610" i="12"/>
  <c r="K610" i="12"/>
  <c r="L610" i="12"/>
  <c r="M610" i="12"/>
  <c r="N610" i="12"/>
  <c r="O610" i="12"/>
  <c r="P610" i="12"/>
  <c r="Q610" i="12"/>
  <c r="R610" i="12"/>
  <c r="S610" i="12"/>
  <c r="T610" i="12"/>
  <c r="U610" i="12"/>
  <c r="V610" i="12"/>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B610" i="12"/>
  <c r="BC610" i="12"/>
  <c r="BD610" i="12"/>
  <c r="BE610" i="12"/>
  <c r="BF610" i="12"/>
  <c r="BG610" i="12"/>
  <c r="BH610" i="12"/>
  <c r="BI610" i="12"/>
  <c r="BJ610" i="12"/>
  <c r="BK610" i="12"/>
  <c r="BL610" i="12"/>
  <c r="BM610" i="12"/>
  <c r="BN610" i="12"/>
  <c r="BO610" i="12"/>
  <c r="BP610" i="12"/>
  <c r="BQ610" i="12"/>
  <c r="BR610" i="12"/>
  <c r="BS610" i="12"/>
  <c r="BT610" i="12"/>
  <c r="BU610" i="12"/>
  <c r="BV610" i="12"/>
  <c r="C611" i="12"/>
  <c r="D611" i="12"/>
  <c r="E611" i="12"/>
  <c r="F611" i="12"/>
  <c r="G611" i="12"/>
  <c r="H611" i="12"/>
  <c r="I611" i="12"/>
  <c r="J611" i="12"/>
  <c r="K611" i="12"/>
  <c r="L611" i="12"/>
  <c r="M611" i="12"/>
  <c r="N611" i="12"/>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B611" i="12"/>
  <c r="BC611" i="12"/>
  <c r="BD611" i="12"/>
  <c r="BE611" i="12"/>
  <c r="BF611" i="12"/>
  <c r="BG611" i="12"/>
  <c r="BH611" i="12"/>
  <c r="BI611" i="12"/>
  <c r="BJ611" i="12"/>
  <c r="BK611" i="12"/>
  <c r="BL611" i="12"/>
  <c r="BM611" i="12"/>
  <c r="C612" i="12"/>
  <c r="D612" i="12"/>
  <c r="E612" i="12"/>
  <c r="F612" i="12"/>
  <c r="G612" i="12"/>
  <c r="H612" i="12"/>
  <c r="I612" i="12"/>
  <c r="J612" i="12"/>
  <c r="K612" i="12"/>
  <c r="L612" i="12"/>
  <c r="M612" i="12"/>
  <c r="N612" i="12"/>
  <c r="O612" i="12"/>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C612" i="12"/>
  <c r="BD612" i="12"/>
  <c r="BE612" i="12"/>
  <c r="BF612" i="12"/>
  <c r="BG612" i="12"/>
  <c r="BH612" i="12"/>
  <c r="BI612" i="12"/>
  <c r="BJ612" i="12"/>
  <c r="BK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BK614" i="12" s="1"/>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I615" i="12"/>
  <c r="J615" i="12"/>
  <c r="K615" i="12"/>
  <c r="L615" i="12"/>
  <c r="M615" i="12"/>
  <c r="N615" i="12"/>
  <c r="O615" i="12"/>
  <c r="P615" i="12"/>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D615" i="12"/>
  <c r="BE615" i="12"/>
  <c r="BG615" i="12"/>
  <c r="BH615" i="12"/>
  <c r="BI615" i="12"/>
  <c r="BJ615" i="12"/>
  <c r="BK615" i="12"/>
  <c r="BL615" i="12"/>
  <c r="BM615" i="12"/>
  <c r="C616" i="12"/>
  <c r="D616" i="12"/>
  <c r="E616" i="12"/>
  <c r="F616" i="12"/>
  <c r="G616" i="12"/>
  <c r="H616" i="12"/>
  <c r="I616" i="12"/>
  <c r="J616" i="12"/>
  <c r="K616" i="12"/>
  <c r="L616" i="12"/>
  <c r="M616" i="12"/>
  <c r="N616" i="12"/>
  <c r="O616" i="12"/>
  <c r="P616" i="12"/>
  <c r="Q616" i="12"/>
  <c r="R616" i="12"/>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A616" i="12"/>
  <c r="BB616" i="12"/>
  <c r="BC616" i="12"/>
  <c r="BD616" i="12"/>
  <c r="BE616" i="12"/>
  <c r="BF616" i="12"/>
  <c r="BH616" i="12"/>
  <c r="BI616" i="12"/>
  <c r="BJ616" i="12"/>
  <c r="BK616" i="12"/>
  <c r="BL616" i="12"/>
  <c r="BM616" i="12"/>
  <c r="BN616" i="12"/>
  <c r="BP616" i="12"/>
  <c r="BQ616" i="12"/>
  <c r="C617" i="12"/>
  <c r="D617" i="12"/>
  <c r="E617" i="12"/>
  <c r="F617" i="12"/>
  <c r="G617" i="12"/>
  <c r="H617" i="12"/>
  <c r="I617" i="12"/>
  <c r="J617" i="12"/>
  <c r="K617" i="12"/>
  <c r="L617" i="12"/>
  <c r="M617" i="12"/>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Y617" i="12"/>
  <c r="AZ617" i="12"/>
  <c r="BA617" i="12"/>
  <c r="BB617" i="12"/>
  <c r="BC617" i="12"/>
  <c r="BE617" i="12"/>
  <c r="BF617" i="12"/>
  <c r="BG617" i="12"/>
  <c r="BH617" i="12"/>
  <c r="BI617" i="12"/>
  <c r="BJ617" i="12"/>
  <c r="BK617" i="12"/>
  <c r="BM617" i="12"/>
  <c r="C618" i="12"/>
  <c r="D618" i="12"/>
  <c r="E618" i="12"/>
  <c r="F618" i="12"/>
  <c r="G618" i="12"/>
  <c r="H618" i="12"/>
  <c r="I618" i="12"/>
  <c r="J618" i="12"/>
  <c r="K618" i="12"/>
  <c r="L618" i="12"/>
  <c r="M618" i="12"/>
  <c r="N618" i="12"/>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B618" i="12"/>
  <c r="BC618" i="12"/>
  <c r="BD618" i="12"/>
  <c r="BE618" i="12"/>
  <c r="BF618" i="12"/>
  <c r="BG618" i="12"/>
  <c r="BH618" i="12"/>
  <c r="BI618" i="12"/>
  <c r="BJ618" i="12"/>
  <c r="BK618" i="12"/>
  <c r="BL618" i="12"/>
  <c r="BN618" i="12"/>
  <c r="C619" i="12"/>
  <c r="D619" i="12"/>
  <c r="E619" i="12"/>
  <c r="F619" i="12"/>
  <c r="G619" i="12"/>
  <c r="H619" i="12"/>
  <c r="I619" i="12"/>
  <c r="J619" i="12"/>
  <c r="K619" i="12"/>
  <c r="L619" i="12"/>
  <c r="M619" i="12"/>
  <c r="N619" i="12"/>
  <c r="O619" i="12"/>
  <c r="P619" i="12"/>
  <c r="Q619" i="12"/>
  <c r="R619" i="12"/>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C619" i="12"/>
  <c r="BD619" i="12"/>
  <c r="BF619" i="12"/>
  <c r="BG619" i="12"/>
  <c r="BH619" i="12"/>
  <c r="BI619" i="12"/>
  <c r="BJ619" i="12"/>
  <c r="BK619" i="12"/>
  <c r="BL619" i="12"/>
  <c r="BN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H621" i="12"/>
  <c r="I621" i="12"/>
  <c r="J621" i="12"/>
  <c r="K621" i="12"/>
  <c r="L621" i="12"/>
  <c r="M621" i="12"/>
  <c r="N621" i="12"/>
  <c r="O621" i="12"/>
  <c r="P621" i="12"/>
  <c r="Q621" i="12"/>
  <c r="R621" i="12"/>
  <c r="S621" i="12"/>
  <c r="T621" i="12"/>
  <c r="U621" i="12"/>
  <c r="V621" i="12"/>
  <c r="W621" i="12"/>
  <c r="X621" i="12"/>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C621" i="12"/>
  <c r="BD621" i="12"/>
  <c r="BF621" i="12"/>
  <c r="BG621" i="12"/>
  <c r="BH621" i="12"/>
  <c r="BJ621" i="12"/>
  <c r="BK621" i="12"/>
  <c r="BL621" i="12"/>
  <c r="BN621" i="12"/>
  <c r="BT621" i="12"/>
  <c r="C622" i="12"/>
  <c r="D622" i="12"/>
  <c r="E622" i="12"/>
  <c r="F622" i="12"/>
  <c r="G622" i="12"/>
  <c r="H622" i="12"/>
  <c r="I622" i="12"/>
  <c r="J622" i="12"/>
  <c r="K622" i="12"/>
  <c r="L622" i="12"/>
  <c r="M622" i="12"/>
  <c r="N622" i="12"/>
  <c r="O622" i="12"/>
  <c r="P622" i="12"/>
  <c r="Q622" i="12"/>
  <c r="R622" i="12"/>
  <c r="S622" i="12"/>
  <c r="T622" i="12"/>
  <c r="U622" i="12"/>
  <c r="V622" i="12"/>
  <c r="W622" i="12"/>
  <c r="X622" i="12"/>
  <c r="Y622" i="12"/>
  <c r="Z622" i="12"/>
  <c r="AA622" i="12"/>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AY622" i="12"/>
  <c r="BA622" i="12"/>
  <c r="BB622" i="12"/>
  <c r="BC622" i="12"/>
  <c r="BE622" i="12"/>
  <c r="BF622" i="12"/>
  <c r="BG622" i="12"/>
  <c r="BI622" i="12"/>
  <c r="BJ622" i="12"/>
  <c r="BK622" i="12"/>
  <c r="BM622" i="12"/>
  <c r="BN622" i="12"/>
  <c r="C623" i="12"/>
  <c r="D623" i="12"/>
  <c r="AZ623" i="12" s="1"/>
  <c r="E623" i="12"/>
  <c r="F623" i="12"/>
  <c r="G623" i="12"/>
  <c r="H623" i="12"/>
  <c r="I623" i="12"/>
  <c r="J623" i="12"/>
  <c r="K623" i="12"/>
  <c r="L623" i="12"/>
  <c r="BH623" i="12" s="1"/>
  <c r="M623" i="12"/>
  <c r="N623" i="12"/>
  <c r="O623" i="12"/>
  <c r="P623" i="12"/>
  <c r="Q623" i="12"/>
  <c r="R623" i="12"/>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B623" i="12"/>
  <c r="BC623" i="12"/>
  <c r="BE623" i="12"/>
  <c r="BF623" i="12"/>
  <c r="BG623" i="12"/>
  <c r="BI623" i="12"/>
  <c r="BJ623" i="12"/>
  <c r="BK623" i="12"/>
  <c r="BM623" i="12"/>
  <c r="BN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I625" i="12"/>
  <c r="J625" i="12"/>
  <c r="BF625" i="12" s="1"/>
  <c r="K625" i="12"/>
  <c r="L625" i="12"/>
  <c r="M625" i="12"/>
  <c r="N625" i="12"/>
  <c r="O625" i="12"/>
  <c r="P625" i="12"/>
  <c r="Q625" i="12"/>
  <c r="R625" i="12"/>
  <c r="BN625" i="12" s="1"/>
  <c r="S625" i="12"/>
  <c r="T625" i="12"/>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D625" i="12"/>
  <c r="BE625" i="12"/>
  <c r="BG625" i="12"/>
  <c r="BH625" i="12"/>
  <c r="BI625" i="12"/>
  <c r="BK625" i="12"/>
  <c r="BL625" i="12"/>
  <c r="BM625" i="12"/>
  <c r="BO625" i="12"/>
  <c r="BP625" i="12"/>
  <c r="BS625" i="12"/>
  <c r="C626" i="12"/>
  <c r="D626" i="12"/>
  <c r="E626" i="12"/>
  <c r="BA626" i="12" s="1"/>
  <c r="F626" i="12"/>
  <c r="G626" i="12"/>
  <c r="H626" i="12"/>
  <c r="I626" i="12"/>
  <c r="J626" i="12"/>
  <c r="K626" i="12"/>
  <c r="L626" i="12"/>
  <c r="M626" i="12"/>
  <c r="BI626" i="12" s="1"/>
  <c r="N626" i="12"/>
  <c r="O626" i="12"/>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Y626" i="12"/>
  <c r="AZ626" i="12"/>
  <c r="BB626" i="12"/>
  <c r="BC626" i="12"/>
  <c r="BD626" i="12"/>
  <c r="BF626" i="12"/>
  <c r="BG626" i="12"/>
  <c r="BH626" i="12"/>
  <c r="BJ626" i="12"/>
  <c r="BK626" i="12"/>
  <c r="C627" i="12"/>
  <c r="D627" i="12"/>
  <c r="E627" i="12"/>
  <c r="F627" i="12"/>
  <c r="G627" i="12"/>
  <c r="H627" i="12"/>
  <c r="BD627" i="12" s="1"/>
  <c r="I627" i="12"/>
  <c r="J627" i="12"/>
  <c r="K627" i="12"/>
  <c r="L627" i="12"/>
  <c r="M627" i="12"/>
  <c r="N627" i="12"/>
  <c r="O627" i="12"/>
  <c r="P627" i="12"/>
  <c r="BL627" i="12" s="1"/>
  <c r="Q627" i="12"/>
  <c r="R627" i="12"/>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C627" i="12"/>
  <c r="BE627" i="12"/>
  <c r="BF627" i="12"/>
  <c r="BG627" i="12"/>
  <c r="BI627" i="12"/>
  <c r="BJ627" i="12"/>
  <c r="BK627" i="12"/>
  <c r="BM627" i="12"/>
  <c r="BN627" i="12"/>
  <c r="BQ627" i="12"/>
  <c r="BR627" i="12"/>
  <c r="BV627" i="12"/>
  <c r="C628" i="12"/>
  <c r="D628" i="12"/>
  <c r="E628" i="12"/>
  <c r="F628" i="12"/>
  <c r="G628" i="12"/>
  <c r="H628" i="12"/>
  <c r="I628" i="12"/>
  <c r="J628" i="12"/>
  <c r="K628" i="12"/>
  <c r="L628" i="12"/>
  <c r="M628" i="12"/>
  <c r="N628" i="12"/>
  <c r="O628" i="12"/>
  <c r="P628" i="12"/>
  <c r="Q628" i="12"/>
  <c r="R628" i="12"/>
  <c r="S628" i="12"/>
  <c r="T628" i="12"/>
  <c r="U628" i="12"/>
  <c r="V628" i="12"/>
  <c r="W628" i="12"/>
  <c r="X628" i="12"/>
  <c r="Y628" i="12"/>
  <c r="Z628" i="12"/>
  <c r="AA628" i="12"/>
  <c r="AY628" i="12" s="1"/>
  <c r="AB628" i="12"/>
  <c r="AC628" i="12"/>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AZ628" i="12"/>
  <c r="BA628" i="12"/>
  <c r="BB628" i="12"/>
  <c r="BC628" i="12"/>
  <c r="BD628" i="12"/>
  <c r="BE628" i="12"/>
  <c r="BN628" i="12"/>
  <c r="C629" i="12"/>
  <c r="AY629" i="12" s="1"/>
  <c r="D629" i="12"/>
  <c r="E629" i="12"/>
  <c r="F629" i="12"/>
  <c r="G629" i="12"/>
  <c r="H629" i="12"/>
  <c r="I629" i="12"/>
  <c r="J629" i="12"/>
  <c r="K629" i="12"/>
  <c r="BG629" i="12" s="1"/>
  <c r="L629" i="12"/>
  <c r="M629" i="12"/>
  <c r="N629" i="12"/>
  <c r="O629" i="12"/>
  <c r="P629" i="12"/>
  <c r="Q629" i="12"/>
  <c r="R629" i="12"/>
  <c r="S629" i="12"/>
  <c r="BO629" i="12" s="1"/>
  <c r="T629" i="12"/>
  <c r="U629" i="12"/>
  <c r="V629" i="12"/>
  <c r="W629" i="12"/>
  <c r="X629" i="12"/>
  <c r="Y629" i="12"/>
  <c r="Z629" i="12"/>
  <c r="AA629" i="12"/>
  <c r="AB629" i="12"/>
  <c r="AC629" i="12"/>
  <c r="AD629" i="12"/>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A629" i="12"/>
  <c r="BB629" i="12"/>
  <c r="BD629" i="12"/>
  <c r="BE629" i="12"/>
  <c r="BF629" i="12"/>
  <c r="BH629" i="12"/>
  <c r="BI629" i="12"/>
  <c r="BL629" i="12"/>
  <c r="BM629" i="12"/>
  <c r="BN629" i="12"/>
  <c r="BP629" i="12"/>
  <c r="BQ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F631" i="12"/>
  <c r="G631" i="12"/>
  <c r="BC631" i="12" s="1"/>
  <c r="H631" i="12"/>
  <c r="I631" i="12"/>
  <c r="J631" i="12"/>
  <c r="K631" i="12"/>
  <c r="L631" i="12"/>
  <c r="M631" i="12"/>
  <c r="N631" i="12"/>
  <c r="O631" i="12"/>
  <c r="BK631" i="12" s="1"/>
  <c r="P631" i="12"/>
  <c r="Q631" i="12"/>
  <c r="R631" i="12"/>
  <c r="S631" i="12"/>
  <c r="T631" i="12"/>
  <c r="U631" i="12"/>
  <c r="V631" i="12"/>
  <c r="W631" i="12"/>
  <c r="BS631" i="12" s="1"/>
  <c r="X631" i="12"/>
  <c r="Y631" i="12"/>
  <c r="Z631" i="12"/>
  <c r="AA631" i="12"/>
  <c r="AB631" i="12"/>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AZ631" i="12"/>
  <c r="BA631" i="12"/>
  <c r="BB631" i="12"/>
  <c r="BD631" i="12"/>
  <c r="BE631" i="12"/>
  <c r="BF631" i="12"/>
  <c r="BH631" i="12"/>
  <c r="BI631" i="12"/>
  <c r="BJ631" i="12"/>
  <c r="BL631" i="12"/>
  <c r="BM631" i="12"/>
  <c r="BP631" i="12"/>
  <c r="BQ631" i="12"/>
  <c r="BR631" i="12"/>
  <c r="BT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F633" i="12"/>
  <c r="BB633" i="12" s="1"/>
  <c r="G633" i="12"/>
  <c r="H633" i="12"/>
  <c r="I633" i="12"/>
  <c r="J633" i="12"/>
  <c r="K633" i="12"/>
  <c r="L633" i="12"/>
  <c r="M633" i="12"/>
  <c r="N633" i="12"/>
  <c r="BJ633" i="12" s="1"/>
  <c r="O633" i="12"/>
  <c r="P633" i="12"/>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A633" i="12"/>
  <c r="BC633" i="12"/>
  <c r="BD633" i="12"/>
  <c r="BE633" i="12"/>
  <c r="BG633" i="12"/>
  <c r="BI633" i="12"/>
  <c r="BK633" i="12"/>
  <c r="BL633" i="12"/>
  <c r="BO633" i="12"/>
  <c r="C634" i="12"/>
  <c r="D634" i="12"/>
  <c r="AZ634" i="12" s="1"/>
  <c r="E634" i="12"/>
  <c r="F634" i="12"/>
  <c r="G634" i="12"/>
  <c r="H634" i="12"/>
  <c r="I634" i="12"/>
  <c r="J634" i="12"/>
  <c r="K634" i="12"/>
  <c r="L634" i="12"/>
  <c r="BH634" i="12" s="1"/>
  <c r="M634" i="12"/>
  <c r="N634" i="12"/>
  <c r="O634" i="12"/>
  <c r="P634" i="12"/>
  <c r="Q634" i="12"/>
  <c r="R634" i="12"/>
  <c r="BN634" i="12" s="1"/>
  <c r="S634" i="12"/>
  <c r="T634" i="12"/>
  <c r="BP634" i="12" s="1"/>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B634" i="12"/>
  <c r="BC634" i="12"/>
  <c r="BD634" i="12"/>
  <c r="BE634" i="12"/>
  <c r="BG634" i="12"/>
  <c r="BI634" i="12"/>
  <c r="BJ634" i="12"/>
  <c r="BM634" i="12"/>
  <c r="BO634" i="12"/>
  <c r="BQ634" i="12"/>
  <c r="C635" i="12"/>
  <c r="D635" i="12"/>
  <c r="E635" i="12"/>
  <c r="F635" i="12"/>
  <c r="G635" i="12"/>
  <c r="H635" i="12"/>
  <c r="I635" i="12"/>
  <c r="BE635" i="12" s="1"/>
  <c r="J635" i="12"/>
  <c r="K635" i="12"/>
  <c r="L635" i="12"/>
  <c r="M635" i="12"/>
  <c r="N635" i="12"/>
  <c r="O635" i="12"/>
  <c r="P635" i="12"/>
  <c r="Q635" i="12"/>
  <c r="BM635" i="12" s="1"/>
  <c r="R635" i="12"/>
  <c r="S635" i="12"/>
  <c r="T635" i="12"/>
  <c r="U635" i="12"/>
  <c r="V635" i="12"/>
  <c r="W635" i="12"/>
  <c r="X635" i="12"/>
  <c r="BT635" i="12" s="1"/>
  <c r="Y635" i="12"/>
  <c r="Z635" i="12"/>
  <c r="AA635" i="12"/>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AY635" i="12"/>
  <c r="AZ635" i="12"/>
  <c r="BB635" i="12"/>
  <c r="BD635" i="12"/>
  <c r="BF635" i="12"/>
  <c r="BG635" i="12"/>
  <c r="BI635" i="12"/>
  <c r="BJ635" i="12"/>
  <c r="BL635" i="12"/>
  <c r="BN635" i="12"/>
  <c r="C636" i="12"/>
  <c r="D636" i="12"/>
  <c r="E636" i="12"/>
  <c r="F636" i="12"/>
  <c r="G636" i="12"/>
  <c r="H636" i="12"/>
  <c r="I636" i="12"/>
  <c r="J636" i="12"/>
  <c r="K636" i="12"/>
  <c r="L636" i="12"/>
  <c r="M636" i="12"/>
  <c r="N636" i="12"/>
  <c r="O636" i="12"/>
  <c r="P636" i="12"/>
  <c r="BL636" i="12" s="1"/>
  <c r="Q636" i="12"/>
  <c r="R636" i="12"/>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A636" i="12"/>
  <c r="BC636" i="12"/>
  <c r="BE636" i="12"/>
  <c r="BF636" i="12"/>
  <c r="BI636" i="12"/>
  <c r="BK636" i="12"/>
  <c r="BM636" i="12"/>
  <c r="BN636" i="12"/>
  <c r="C637" i="12"/>
  <c r="D637" i="12"/>
  <c r="E637" i="12"/>
  <c r="F637" i="12"/>
  <c r="G637" i="12"/>
  <c r="H637" i="12"/>
  <c r="I637" i="12"/>
  <c r="J637" i="12"/>
  <c r="K637" i="12"/>
  <c r="L637" i="12"/>
  <c r="M637" i="12"/>
  <c r="BI637" i="12" s="1"/>
  <c r="N637" i="12"/>
  <c r="O637" i="12"/>
  <c r="P637" i="12"/>
  <c r="Q637" i="12"/>
  <c r="R637" i="12"/>
  <c r="S637" i="12"/>
  <c r="T637" i="12"/>
  <c r="U637" i="12"/>
  <c r="BQ637" i="12" s="1"/>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BE637" i="12"/>
  <c r="C638" i="12"/>
  <c r="D638" i="12"/>
  <c r="AZ638" i="12" s="1"/>
  <c r="E638" i="12"/>
  <c r="F638" i="12"/>
  <c r="G638" i="12"/>
  <c r="H638" i="12"/>
  <c r="I638" i="12"/>
  <c r="J638" i="12"/>
  <c r="K638" i="12"/>
  <c r="L638" i="12"/>
  <c r="BH638" i="12" s="1"/>
  <c r="M638" i="12"/>
  <c r="N638" i="12"/>
  <c r="O638" i="12"/>
  <c r="P638" i="12"/>
  <c r="Q638" i="12"/>
  <c r="R638" i="12"/>
  <c r="S638" i="12"/>
  <c r="T638" i="12"/>
  <c r="BP638" i="12" s="1"/>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B638" i="12"/>
  <c r="BC638" i="12"/>
  <c r="BD638" i="12"/>
  <c r="BE638" i="12"/>
  <c r="BG638" i="12"/>
  <c r="BI638" i="12"/>
  <c r="BJ638" i="12"/>
  <c r="BM638" i="12"/>
  <c r="BO638" i="12"/>
  <c r="BQ638" i="12"/>
  <c r="BR638" i="12"/>
  <c r="C639" i="12"/>
  <c r="D639" i="12"/>
  <c r="E639" i="12"/>
  <c r="F639" i="12"/>
  <c r="G639" i="12"/>
  <c r="H639" i="12"/>
  <c r="I639" i="12"/>
  <c r="J639" i="12"/>
  <c r="K639" i="12"/>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Y639" i="12"/>
  <c r="AZ639" i="12"/>
  <c r="BA639" i="12"/>
  <c r="BC639" i="12"/>
  <c r="BD639" i="12"/>
  <c r="BE639" i="12"/>
  <c r="BF639" i="12"/>
  <c r="BG639" i="12"/>
  <c r="BI639" i="12"/>
  <c r="C640" i="12"/>
  <c r="D640" i="12"/>
  <c r="E640" i="12"/>
  <c r="F640" i="12"/>
  <c r="G640" i="12"/>
  <c r="H640" i="12"/>
  <c r="I640" i="12"/>
  <c r="J640" i="12"/>
  <c r="BF640" i="12" s="1"/>
  <c r="K640" i="12"/>
  <c r="L640" i="12"/>
  <c r="M640" i="12"/>
  <c r="N640" i="12"/>
  <c r="O640" i="12"/>
  <c r="P640" i="12"/>
  <c r="BL640" i="12" s="1"/>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AZ641" i="12" s="1"/>
  <c r="E641" i="12"/>
  <c r="F641" i="12"/>
  <c r="G641" i="12"/>
  <c r="H641" i="12"/>
  <c r="I641" i="12"/>
  <c r="J641" i="12"/>
  <c r="K641" i="12"/>
  <c r="L641" i="12"/>
  <c r="BH641" i="12" s="1"/>
  <c r="M641" i="12"/>
  <c r="N641" i="12"/>
  <c r="O641" i="12"/>
  <c r="P641" i="12"/>
  <c r="Q641" i="12"/>
  <c r="R641" i="12"/>
  <c r="S641" i="12"/>
  <c r="T641" i="12"/>
  <c r="U641" i="12"/>
  <c r="V641" i="12"/>
  <c r="W641" i="12"/>
  <c r="X641" i="12"/>
  <c r="Y641" i="12"/>
  <c r="Z641" i="12"/>
  <c r="AA641" i="12"/>
  <c r="AY641" i="12" s="1"/>
  <c r="AB641" i="12"/>
  <c r="AC641" i="12"/>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A641" i="12"/>
  <c r="BB641" i="12"/>
  <c r="BC641" i="12"/>
  <c r="BD641" i="12"/>
  <c r="BE641" i="12"/>
  <c r="BI641" i="12"/>
  <c r="BJ641" i="12"/>
  <c r="C642" i="12"/>
  <c r="D642" i="12"/>
  <c r="E642" i="12"/>
  <c r="F642" i="12"/>
  <c r="G642" i="12"/>
  <c r="H642" i="12"/>
  <c r="BD642" i="12" s="1"/>
  <c r="I642" i="12"/>
  <c r="J642" i="12"/>
  <c r="K642" i="12"/>
  <c r="L642" i="12"/>
  <c r="M642" i="12"/>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BE642" i="12"/>
  <c r="BF642" i="12"/>
  <c r="BI642" i="12"/>
  <c r="C643" i="12"/>
  <c r="D643" i="12"/>
  <c r="E643" i="12"/>
  <c r="F643" i="12"/>
  <c r="G643" i="12"/>
  <c r="H643" i="12"/>
  <c r="I643" i="12"/>
  <c r="J643" i="12"/>
  <c r="K643" i="12"/>
  <c r="L643" i="12"/>
  <c r="BH643" i="12" s="1"/>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BL646" i="12" s="1"/>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D647" i="12"/>
  <c r="E647" i="12"/>
  <c r="F647" i="12"/>
  <c r="G647" i="12"/>
  <c r="H647" i="12"/>
  <c r="BD647" i="12" s="1"/>
  <c r="I647" i="12"/>
  <c r="J647" i="12"/>
  <c r="K647" i="12"/>
  <c r="L647" i="12"/>
  <c r="M647" i="12"/>
  <c r="N647" i="12"/>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Y647" i="12"/>
  <c r="AZ647" i="12"/>
  <c r="BA647" i="12"/>
  <c r="BB647" i="12"/>
  <c r="BF647" i="12"/>
  <c r="BG647" i="12"/>
  <c r="BJ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P567" i="12" l="1"/>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L67" i="15"/>
  <c r="BI66" i="15"/>
  <c r="Z66" i="15"/>
  <c r="C21" i="15"/>
  <c r="F23" i="15"/>
  <c r="G23"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O68" i="15"/>
  <c r="AE67" i="15"/>
  <c r="BM68" i="15"/>
  <c r="BK67" i="15"/>
  <c r="W67" i="15"/>
  <c r="AB67" i="15"/>
  <c r="AO67" i="15"/>
  <c r="L68" i="15"/>
  <c r="M68" i="15"/>
  <c r="Y67" i="15"/>
  <c r="BL68" i="15"/>
  <c r="AN68" i="15"/>
  <c r="BB68" i="15"/>
  <c r="AM67" i="15"/>
  <c r="Q68" i="15"/>
  <c r="AZ68" i="15"/>
  <c r="C22" i="15"/>
  <c r="F24" i="15"/>
  <c r="G24" i="15" s="1"/>
  <c r="C23" i="15"/>
  <c r="F25" i="15"/>
  <c r="G25" i="15" s="1"/>
  <c r="G96" i="6"/>
  <c r="E96" i="6"/>
  <c r="G95" i="6"/>
  <c r="H95" i="6" s="1"/>
  <c r="E95" i="6"/>
  <c r="G94" i="6"/>
  <c r="H94" i="6" s="1"/>
  <c r="E94" i="6"/>
  <c r="G93" i="6"/>
  <c r="H93" i="6" s="1"/>
  <c r="E93" i="6"/>
  <c r="G92" i="6"/>
  <c r="E92" i="6"/>
  <c r="H91" i="6"/>
  <c r="G91" i="6"/>
  <c r="E91" i="6"/>
  <c r="G90" i="6"/>
  <c r="E90" i="6"/>
  <c r="G89" i="6"/>
  <c r="E89" i="6"/>
  <c r="G88" i="6"/>
  <c r="E88" i="6"/>
  <c r="G87" i="6"/>
  <c r="H87" i="6" s="1"/>
  <c r="E87" i="6"/>
  <c r="G86" i="6"/>
  <c r="E86" i="6"/>
  <c r="G85" i="6"/>
  <c r="E85" i="6"/>
  <c r="H92" i="6" l="1"/>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Z6" i="4"/>
  <c r="ACA6" i="4" s="1"/>
  <c r="ACB6" i="4" s="1"/>
  <c r="ACC6" i="4" s="1"/>
  <c r="ACD6" i="4" s="1"/>
  <c r="ACE6" i="4" s="1"/>
  <c r="ACF6" i="4" s="1"/>
  <c r="ACG6" i="4" s="1"/>
  <c r="ACH6" i="4" s="1"/>
  <c r="ABX6" i="4"/>
  <c r="ABY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FI7" i="4"/>
  <c r="NN9" i="4"/>
  <c r="G329" i="1"/>
  <c r="H330" i="1" s="1"/>
  <c r="LA7" i="4"/>
  <c r="WA7" i="4"/>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IN7" i="4"/>
  <c r="IN8" i="4" s="1"/>
  <c r="KE7" i="4"/>
  <c r="KE8" i="4" s="1"/>
  <c r="MS7" i="4"/>
  <c r="MS8" i="4" s="1"/>
  <c r="QY7" i="4"/>
  <c r="QY8" i="4" s="1"/>
  <c r="TM7" i="4"/>
  <c r="WB7" i="4"/>
  <c r="WB8" i="4" s="1"/>
  <c r="XS7" i="4"/>
  <c r="XS8" i="4" s="1"/>
  <c r="AAG7" i="4"/>
  <c r="AAG8" i="4" s="1"/>
  <c r="ACV7" i="4"/>
  <c r="AEM7" i="4"/>
  <c r="AEM8" i="4" s="1"/>
  <c r="AHA7" i="4"/>
  <c r="AHA8" i="4" s="1"/>
  <c r="AJP7" i="4"/>
  <c r="AJP8" i="4" s="1"/>
  <c r="ALG7" i="4"/>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IN9" i="4"/>
  <c r="IO7" i="4"/>
  <c r="IO8" i="4" s="1"/>
  <c r="JI9" i="4"/>
  <c r="JJ7" i="4"/>
  <c r="JJ8" i="4" s="1"/>
  <c r="MS9" i="4"/>
  <c r="FY9" i="4"/>
  <c r="FZ7" i="4"/>
  <c r="FZ8" i="4" s="1"/>
  <c r="OK9" i="4"/>
  <c r="OL7" i="4"/>
  <c r="OL8" i="4" s="1"/>
  <c r="TN7" i="4"/>
  <c r="TN8" i="4" s="1"/>
  <c r="AAG9" i="4"/>
  <c r="AAH7" i="4"/>
  <c r="AAH8" i="4" s="1"/>
  <c r="AHA9" i="4"/>
  <c r="AHB7" i="4"/>
  <c r="AHB8" i="4" s="1"/>
  <c r="WB9" i="4"/>
  <c r="WC7" i="4"/>
  <c r="WC8" i="4" s="1"/>
  <c r="ACW7" i="4"/>
  <c r="ACW8" i="4" s="1"/>
  <c r="AMY9" i="4"/>
  <c r="AMZ7" i="4"/>
  <c r="AMZ8" i="4" s="1"/>
  <c r="RV7" i="4"/>
  <c r="RV8" i="4" s="1"/>
  <c r="YP7" i="4"/>
  <c r="YP8" i="4" s="1"/>
  <c r="AIT7" i="4"/>
  <c r="AIT8" i="4" s="1"/>
  <c r="ALG9" i="4"/>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U57" i="3"/>
  <c r="U54" i="3" s="1"/>
  <c r="U56" i="3" s="1"/>
  <c r="U59" i="3" s="1"/>
  <c r="U12" i="3" s="1"/>
  <c r="T57" i="3"/>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V56" i="3"/>
  <c r="V59" i="3" s="1"/>
  <c r="V12" i="3" s="1"/>
  <c r="N56" i="3"/>
  <c r="T54" i="3"/>
  <c r="T56" i="3" s="1"/>
  <c r="T59" i="3" s="1"/>
  <c r="T12"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PH8" i="4" l="1"/>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LB9" i="4"/>
  <c r="LC7" i="4"/>
  <c r="LC8" i="4" s="1"/>
  <c r="ABZ9" i="4"/>
  <c r="ACA7" i="4"/>
  <c r="ACA8" i="4" s="1"/>
  <c r="OL9" i="4"/>
  <c r="OM7" i="4"/>
  <c r="OM8" i="4" s="1"/>
  <c r="MT9" i="4"/>
  <c r="MU7" i="4"/>
  <c r="MU8" i="4" s="1"/>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F69" i="3" s="1"/>
  <c r="J44" i="3"/>
  <c r="R44" i="3"/>
  <c r="D47" i="3"/>
  <c r="L47" i="3"/>
  <c r="P43" i="3"/>
  <c r="C48" i="3"/>
  <c r="F45" i="3"/>
  <c r="N45" i="3"/>
  <c r="V45" i="3"/>
  <c r="G37" i="3"/>
  <c r="G39" i="3" s="1"/>
  <c r="W37" i="3"/>
  <c r="W39" i="3" s="1"/>
  <c r="R39" i="3"/>
  <c r="R43" i="3"/>
  <c r="AB49" i="3"/>
  <c r="C47" i="3"/>
  <c r="K47" i="3"/>
  <c r="S47" i="3"/>
  <c r="W47" i="3"/>
  <c r="N44" i="3"/>
  <c r="N69" i="3" s="1"/>
  <c r="V44" i="3"/>
  <c r="V68" i="3" s="1"/>
  <c r="F24" i="17" s="1"/>
  <c r="E49" i="3"/>
  <c r="M49" i="3"/>
  <c r="U49" i="3"/>
  <c r="C37" i="3"/>
  <c r="C39" i="3" s="1"/>
  <c r="S37" i="3"/>
  <c r="S39" i="3" s="1"/>
  <c r="H56" i="3"/>
  <c r="AA48" i="3"/>
  <c r="H43" i="3"/>
  <c r="T47" i="3"/>
  <c r="G48" i="3"/>
  <c r="O48" i="3"/>
  <c r="K37" i="3"/>
  <c r="K39" i="3" s="1"/>
  <c r="V47" i="3"/>
  <c r="V48" i="3"/>
  <c r="D37" i="3"/>
  <c r="D39" i="3" s="1"/>
  <c r="L37" i="3"/>
  <c r="L39" i="3" s="1"/>
  <c r="T37" i="3"/>
  <c r="T39" i="3" s="1"/>
  <c r="J45" i="3"/>
  <c r="R45" i="3"/>
  <c r="N59" i="3"/>
  <c r="N12" i="3" s="1"/>
  <c r="AB50"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P49" i="3"/>
  <c r="T49" i="3"/>
  <c r="K48" i="3"/>
  <c r="S48" i="3"/>
  <c r="C49" i="3"/>
  <c r="K49" i="3"/>
  <c r="S49" i="3"/>
  <c r="E72" i="3" l="1"/>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T148" i="1"/>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F71" i="3" s="1"/>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I69" i="3" l="1"/>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4" i="3"/>
  <c r="N71" i="3"/>
  <c r="N72" i="3"/>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48"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X148" i="1" l="1"/>
  <c r="X167" i="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AJG9" i="4" l="1"/>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YK9" i="4"/>
  <c r="YK8" i="4"/>
  <c r="RQ9" i="4"/>
  <c r="RQ8" i="4"/>
  <c r="TI9" i="4"/>
  <c r="TI8" i="4"/>
  <c r="AFE9" i="4"/>
  <c r="AFE8" i="4"/>
  <c r="VA9" i="4"/>
  <c r="VA8" i="4"/>
  <c r="AJ148" i="1"/>
  <c r="AE148" i="1"/>
  <c r="Y148" i="1"/>
  <c r="AF148" i="1"/>
  <c r="AG148" i="1"/>
  <c r="AK148" i="1"/>
  <c r="AB148" i="1"/>
  <c r="AD148" i="1"/>
  <c r="Z148" i="1"/>
  <c r="AI148" i="1"/>
  <c r="AA148" i="1"/>
  <c r="AL148" i="1"/>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AIK9" i="4" l="1"/>
  <c r="AIK8" i="4"/>
  <c r="X24" i="1"/>
  <c r="S209" i="1"/>
  <c r="AB66" i="1"/>
  <c r="T200" i="1"/>
  <c r="Y9"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H24" i="1"/>
  <c r="AK196" i="1"/>
  <c r="AA229" i="1"/>
  <c r="AK209" i="1"/>
  <c r="T77" i="1"/>
  <c r="W285" i="1"/>
  <c r="AF149" i="1"/>
  <c r="T66" i="1"/>
  <c r="AF185" i="1"/>
  <c r="V153" i="1"/>
  <c r="W312" i="1"/>
  <c r="W78" i="1" s="1"/>
  <c r="AB314" i="1"/>
  <c r="Z224" i="1"/>
  <c r="Z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AD314" i="1"/>
  <c r="AH291" i="1"/>
  <c r="T224" i="1"/>
  <c r="AK5" i="1"/>
  <c r="AI183" i="1"/>
  <c r="T11" i="1"/>
  <c r="S231" i="1"/>
  <c r="AF15" i="1"/>
  <c r="AG24" i="1"/>
  <c r="U11" i="1"/>
  <c r="AD24" i="1"/>
  <c r="AK15" i="1"/>
  <c r="AE312" i="1"/>
  <c r="AE78" i="1" s="1"/>
  <c r="X9" i="1"/>
  <c r="R313" i="1"/>
  <c r="AH193" i="1"/>
  <c r="W210" i="1"/>
  <c r="AE215" i="1"/>
  <c r="AL141" i="1"/>
  <c r="S215" i="1"/>
  <c r="AB230" i="1"/>
  <c r="W310" i="1"/>
  <c r="AI168" i="1"/>
  <c r="U15" i="1"/>
  <c r="X196" i="1"/>
  <c r="X181" i="1"/>
  <c r="X190" i="1"/>
  <c r="S187" i="1"/>
  <c r="AD242" i="1"/>
  <c r="AF183" i="1"/>
  <c r="AG166" i="1"/>
  <c r="Y193" i="1"/>
  <c r="U8" i="1"/>
  <c r="Z16" i="1"/>
  <c r="AJ191" i="1"/>
  <c r="X141" i="1"/>
  <c r="U164" i="1"/>
  <c r="AG72" i="1"/>
  <c r="AJ181" i="1"/>
  <c r="AE72" i="1"/>
  <c r="W24"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AJ292" i="1"/>
  <c r="T25" i="1"/>
  <c r="R149" i="1"/>
  <c r="AF190" i="1"/>
  <c r="AE83" i="1"/>
  <c r="AB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24" i="1"/>
  <c r="AF187" i="1"/>
  <c r="W79" i="1"/>
  <c r="AG69" i="1"/>
  <c r="AJ288" i="1"/>
  <c r="AD189" i="1"/>
  <c r="AD232" i="1"/>
  <c r="AF237" i="1"/>
  <c r="T181" i="1"/>
  <c r="R16" i="1"/>
  <c r="Z151" i="1"/>
  <c r="Y285" i="1"/>
  <c r="AE164" i="1"/>
  <c r="S288" i="1"/>
  <c r="S141" i="1"/>
  <c r="Y83" i="1"/>
  <c r="AD68" i="1"/>
  <c r="T9" i="1"/>
  <c r="AB24"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A24"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Y24"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R24"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T278" i="1"/>
  <c r="X67" i="1"/>
  <c r="AK278" i="1"/>
  <c r="Y292" i="1"/>
  <c r="AG82" i="1"/>
  <c r="AE141" i="1"/>
  <c r="Y72" i="1"/>
  <c r="AH310" i="1"/>
  <c r="AE187" i="1"/>
  <c r="T24"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V24"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AK24" i="1"/>
  <c r="Z72" i="1"/>
  <c r="AJ69" i="1"/>
  <c r="AH83" i="1"/>
  <c r="X285" i="1"/>
  <c r="AG8" i="1"/>
  <c r="X182" i="1"/>
  <c r="AF20" i="1"/>
  <c r="Y71" i="1"/>
  <c r="AA200" i="1"/>
  <c r="V80" i="1"/>
  <c r="AL71" i="1"/>
  <c r="AB80" i="1"/>
  <c r="Z278" i="1"/>
  <c r="AE9" i="1"/>
  <c r="V292" i="1"/>
  <c r="AE166" i="1"/>
  <c r="X191" i="1"/>
  <c r="AG191" i="1"/>
  <c r="AD278" i="1"/>
  <c r="R69" i="1"/>
  <c r="AK194" i="1"/>
  <c r="AE183" i="1"/>
  <c r="AD181" i="1"/>
  <c r="AL24"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U24"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E24"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AJ24"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S24"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U207" i="1"/>
  <c r="AL70" i="1"/>
  <c r="R281" i="1"/>
  <c r="AF140" i="1"/>
  <c r="R44" i="1"/>
  <c r="Y153" i="1"/>
  <c r="AA281" i="1"/>
  <c r="AI68" i="1"/>
  <c r="AJ314" i="1"/>
  <c r="AD201" i="1"/>
  <c r="AD151" i="1"/>
  <c r="T82" i="1"/>
  <c r="V194" i="1"/>
  <c r="AI60" i="1"/>
  <c r="AB67" i="1"/>
  <c r="Y242" i="1"/>
  <c r="T20" i="1"/>
  <c r="Z181" i="1"/>
  <c r="Z168" i="1"/>
  <c r="S289" i="1"/>
  <c r="T180" i="1"/>
  <c r="AK183" i="1"/>
  <c r="AK149" i="1"/>
  <c r="AG288" i="1"/>
  <c r="U5" i="1"/>
  <c r="AJ4" i="1"/>
  <c r="X314" i="1"/>
  <c r="AH209" i="1"/>
  <c r="AL197" i="1"/>
  <c r="W209" i="1"/>
  <c r="AF189" i="1"/>
  <c r="Z192" i="1"/>
  <c r="Z44"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W45" i="1"/>
  <c r="AK174" i="1"/>
  <c r="X80" i="1"/>
  <c r="X183" i="1"/>
  <c r="AD237" i="1"/>
  <c r="U151" i="1"/>
  <c r="Y42" i="1"/>
  <c r="AE188" i="1"/>
  <c r="X180" i="1"/>
  <c r="AI94" i="1"/>
  <c r="AK315" i="1"/>
  <c r="AI207" i="1"/>
  <c r="AK190" i="1"/>
  <c r="W197" i="1"/>
  <c r="AD290" i="1"/>
  <c r="X140" i="1"/>
  <c r="U139" i="1"/>
  <c r="U52" i="1"/>
  <c r="AJ72" i="1"/>
  <c r="AA125" i="1"/>
  <c r="AF14" i="1"/>
  <c r="AD118" i="1"/>
  <c r="AI166" i="1"/>
  <c r="U123" i="1"/>
  <c r="AG285" i="1"/>
  <c r="X133" i="1"/>
  <c r="AL206" i="1"/>
  <c r="AE40" i="1"/>
  <c r="Y188" i="1"/>
  <c r="AG278" i="1"/>
  <c r="AG12" i="1"/>
  <c r="Z194" i="1"/>
  <c r="Z113" i="1"/>
  <c r="AI177" i="1"/>
  <c r="AA140" i="1"/>
  <c r="R134" i="1"/>
  <c r="AH57" i="1"/>
  <c r="AI253" i="1"/>
  <c r="AI24" i="1"/>
  <c r="V274" i="1"/>
  <c r="V11" i="1"/>
  <c r="AG290" i="1"/>
  <c r="R312" i="1"/>
  <c r="R78" i="1" s="1"/>
  <c r="AH290" i="1"/>
  <c r="AG186" i="1"/>
  <c r="AH188" i="1"/>
  <c r="AH244" i="1"/>
  <c r="R237" i="1"/>
  <c r="AE191" i="1"/>
  <c r="AG174" i="1"/>
  <c r="AB49" i="1"/>
  <c r="AG313" i="1"/>
  <c r="W133" i="1"/>
  <c r="AB189" i="1"/>
  <c r="AA67" i="1"/>
  <c r="YG9" i="4"/>
  <c r="YG8" i="4"/>
  <c r="AC142" i="1" s="1"/>
  <c r="AK164" i="1"/>
  <c r="AB68" i="1"/>
  <c r="AE293" i="1"/>
  <c r="AF57" i="1"/>
  <c r="V185" i="1"/>
  <c r="AK135" i="1"/>
  <c r="AI224" i="1"/>
  <c r="S71" i="1"/>
  <c r="R242" i="1"/>
  <c r="AB149" i="1"/>
  <c r="AK9" i="1"/>
  <c r="T125" i="1"/>
  <c r="R301" i="1"/>
  <c r="X45" i="1"/>
  <c r="AB39" i="1"/>
  <c r="X42" i="1"/>
  <c r="AL89" i="1"/>
  <c r="S128" i="1"/>
  <c r="AB173" i="1"/>
  <c r="X274" i="1"/>
  <c r="AA208" i="1"/>
  <c r="T283" i="1"/>
  <c r="AI151" i="1"/>
  <c r="AH136" i="1"/>
  <c r="AD149" i="1"/>
  <c r="AA191" i="1"/>
  <c r="T70" i="1"/>
  <c r="AD4" i="1"/>
  <c r="AK153" i="1"/>
  <c r="V56" i="1"/>
  <c r="V291" i="1"/>
  <c r="V113" i="1"/>
  <c r="AA209" i="1"/>
  <c r="AB163" i="1"/>
  <c r="X77" i="1"/>
  <c r="Z170" i="1"/>
  <c r="AK14" i="1"/>
  <c r="AA89" i="1"/>
  <c r="AH128" i="1"/>
  <c r="U313" i="1"/>
  <c r="V152" i="1"/>
  <c r="AL85" i="1"/>
  <c r="AA196" i="1"/>
  <c r="U228" i="1"/>
  <c r="Y88" i="1"/>
  <c r="R238" i="1"/>
  <c r="AH253" i="1"/>
  <c r="AK124" i="1"/>
  <c r="S272" i="1"/>
  <c r="U187" i="1"/>
  <c r="S166" i="1"/>
  <c r="X194" i="1"/>
  <c r="T80" i="1"/>
  <c r="AB291" i="1"/>
  <c r="AK133" i="1"/>
  <c r="AI50" i="1"/>
  <c r="AL28" i="1"/>
  <c r="AJ128" i="1"/>
  <c r="Y132" i="1"/>
  <c r="X56" i="1"/>
  <c r="AD100" i="1"/>
  <c r="AA58" i="1"/>
  <c r="Z120" i="1"/>
  <c r="Y45" i="1"/>
  <c r="X129" i="1"/>
  <c r="U136" i="1"/>
  <c r="AA164" i="1"/>
  <c r="AGS9" i="4"/>
  <c r="AGS8" i="4"/>
  <c r="AC290" i="1" s="1"/>
  <c r="R192" i="1"/>
  <c r="AC272" i="1"/>
  <c r="U242" i="1"/>
  <c r="W81" i="1"/>
  <c r="AB183" i="1"/>
  <c r="AH268" i="1"/>
  <c r="V260" i="1"/>
  <c r="AD209" i="1"/>
  <c r="AB129" i="1"/>
  <c r="AH86" i="1"/>
  <c r="R191" i="1"/>
  <c r="AA15" i="1"/>
  <c r="AG129" i="1"/>
  <c r="U303" i="1"/>
  <c r="AC194" i="1"/>
  <c r="W82" i="1"/>
  <c r="AE281" i="1"/>
  <c r="U300" i="1"/>
  <c r="AB25" i="1"/>
  <c r="R194" i="1"/>
  <c r="AJ84" i="1"/>
  <c r="AK13" i="1"/>
  <c r="AE197" i="1"/>
  <c r="Z4" i="1"/>
  <c r="AA130" i="1"/>
  <c r="AB94" i="1"/>
  <c r="AI114" i="1"/>
  <c r="AD95" i="1"/>
  <c r="AJ71" i="1"/>
  <c r="S44" i="1"/>
  <c r="Z201" i="1"/>
  <c r="T10" i="1"/>
  <c r="S121" i="1"/>
  <c r="AL100" i="1"/>
  <c r="AI290" i="1"/>
  <c r="Z65" i="1"/>
  <c r="AD205" i="1"/>
  <c r="Y172" i="1"/>
  <c r="AL298" i="1"/>
  <c r="AB317" i="1"/>
  <c r="AF52" i="1"/>
  <c r="AC261" i="1"/>
  <c r="AB48" i="1"/>
  <c r="U305" i="1"/>
  <c r="S38" i="1"/>
  <c r="R110" i="1"/>
  <c r="AE17" i="1"/>
  <c r="AG38" i="1"/>
  <c r="Y18" i="1"/>
  <c r="AE282" i="1"/>
  <c r="X11" i="1"/>
  <c r="W120" i="1"/>
  <c r="AH157" i="1"/>
  <c r="AG183" i="1"/>
  <c r="AE313" i="1"/>
  <c r="AJ319" i="1"/>
  <c r="X107" i="1"/>
  <c r="AF69" i="1"/>
  <c r="Y140" i="1"/>
  <c r="U25" i="1"/>
  <c r="AG68" i="1"/>
  <c r="AA149" i="1"/>
  <c r="AB196" i="1"/>
  <c r="V69" i="1"/>
  <c r="AH72" i="1"/>
  <c r="T197" i="1"/>
  <c r="AG321" i="1"/>
  <c r="AB14" i="1"/>
  <c r="AL166" i="1"/>
  <c r="X112" i="1"/>
  <c r="AD158" i="1"/>
  <c r="AG35" i="1"/>
  <c r="AJ126" i="1"/>
  <c r="AK282" i="1"/>
  <c r="W188" i="1"/>
  <c r="W166" i="1"/>
  <c r="S77" i="1"/>
  <c r="AI130" i="1"/>
  <c r="AK180" i="1"/>
  <c r="V144" i="1"/>
  <c r="V206" i="1"/>
  <c r="W198" i="1"/>
  <c r="Z105" i="1"/>
  <c r="Y85" i="1"/>
  <c r="AG49" i="1"/>
  <c r="AA240" i="1"/>
  <c r="R59" i="1"/>
  <c r="AK77" i="1"/>
  <c r="Y104" i="1"/>
  <c r="AH319" i="1"/>
  <c r="X51" i="1"/>
  <c r="Z40" i="1"/>
  <c r="AL66" i="1"/>
  <c r="Y53" i="1"/>
  <c r="W92" i="1"/>
  <c r="AJ90" i="1"/>
  <c r="S62" i="1"/>
  <c r="S284" i="1"/>
  <c r="AH92" i="1"/>
  <c r="AF90" i="1"/>
  <c r="AE92" i="1"/>
  <c r="AI91" i="1"/>
  <c r="X92" i="1"/>
  <c r="AJ91" i="1"/>
  <c r="AL90" i="1"/>
  <c r="W62" i="1"/>
  <c r="V91" i="1"/>
  <c r="AB61" i="1"/>
  <c r="S90" i="1"/>
  <c r="AH90" i="1"/>
  <c r="X91" i="1"/>
  <c r="AH91" i="1"/>
  <c r="Y90" i="1"/>
  <c r="AH7" i="1" l="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Y49" i="1"/>
  <c r="AC128" i="1"/>
  <c r="T199" i="1"/>
  <c r="AI108" i="1"/>
  <c r="U286" i="1"/>
  <c r="AA59" i="1"/>
  <c r="R58" i="1"/>
  <c r="S205" i="1"/>
  <c r="S207" i="1"/>
  <c r="AH26" i="1"/>
  <c r="V21" i="1"/>
  <c r="AA55" i="1"/>
  <c r="W273" i="1"/>
  <c r="V47" i="1"/>
  <c r="Y266" i="1"/>
  <c r="AJ122" i="1"/>
  <c r="Z276" i="1"/>
  <c r="AC236" i="1"/>
  <c r="AF283" i="1"/>
  <c r="X32" i="1"/>
  <c r="R105" i="1"/>
  <c r="T13" i="1"/>
  <c r="AE142" i="1"/>
  <c r="AC88" i="1"/>
  <c r="AK51" i="1"/>
  <c r="W117" i="1"/>
  <c r="AC198"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F297" i="1"/>
  <c r="AB26" i="1"/>
  <c r="AG40" i="1"/>
  <c r="AC282" i="1"/>
  <c r="T135" i="1"/>
  <c r="AB18" i="1"/>
  <c r="AG222" i="1"/>
  <c r="AI199" i="1"/>
  <c r="X300" i="1"/>
  <c r="Z240" i="1"/>
  <c r="T108" i="1"/>
  <c r="AK17" i="1"/>
  <c r="AJ43" i="1"/>
  <c r="R41" i="1"/>
  <c r="AK321" i="1"/>
  <c r="AD161" i="1"/>
  <c r="U214" i="1"/>
  <c r="AF269" i="1"/>
  <c r="AD13" i="1"/>
  <c r="U296" i="1"/>
  <c r="V38" i="1"/>
  <c r="AG123" i="1"/>
  <c r="V130" i="1"/>
  <c r="V107" i="1"/>
  <c r="AH122" i="1"/>
  <c r="AI9" i="1"/>
  <c r="AD76" i="1"/>
  <c r="AE272"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AI273"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AA273" i="1"/>
  <c r="Z268" i="1"/>
  <c r="AD175" i="1"/>
  <c r="AD50" i="1"/>
  <c r="R225" i="1"/>
  <c r="AL283" i="1"/>
  <c r="AH145" i="1"/>
  <c r="X154" i="1"/>
  <c r="AK19" i="1"/>
  <c r="AA322" i="1"/>
  <c r="AI125" i="1"/>
  <c r="T273" i="1"/>
  <c r="AE301" i="1"/>
  <c r="Y105" i="1"/>
  <c r="AJ41" i="1"/>
  <c r="AJ104" i="1"/>
  <c r="AG269" i="1"/>
  <c r="AH321" i="1"/>
  <c r="AD51" i="1"/>
  <c r="AB277" i="1"/>
  <c r="AH266" i="1"/>
  <c r="AB272" i="1"/>
  <c r="W144" i="1"/>
  <c r="AI163" i="1"/>
  <c r="AB321" i="1"/>
  <c r="S198" i="1"/>
  <c r="AB159" i="1"/>
  <c r="W272" i="1"/>
  <c r="AD321" i="1"/>
  <c r="AA123" i="1"/>
  <c r="R55" i="1"/>
  <c r="AC35" i="1"/>
  <c r="AK162" i="1"/>
  <c r="AI23" i="1"/>
  <c r="AG30" i="1"/>
  <c r="AH296" i="1"/>
  <c r="T227" i="1"/>
  <c r="AI268" i="1"/>
  <c r="Y263" i="1"/>
  <c r="R243" i="1"/>
  <c r="Y249" i="1"/>
  <c r="AB236" i="1"/>
  <c r="AE212" i="1"/>
  <c r="T119" i="1"/>
  <c r="W249" i="1"/>
  <c r="X236" i="1"/>
  <c r="AF217" i="1"/>
  <c r="AK222" i="1"/>
  <c r="V61"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J272" i="1"/>
  <c r="AD39" i="1"/>
  <c r="AG107" i="1"/>
  <c r="AG45" i="1"/>
  <c r="X297" i="1"/>
  <c r="U106" i="1"/>
  <c r="W126" i="1"/>
  <c r="T297" i="1"/>
  <c r="AH32" i="1"/>
  <c r="U113" i="1"/>
  <c r="AH120" i="1"/>
  <c r="AK96"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F272"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AK27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AL273"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Z272" i="1"/>
  <c r="X95" i="1"/>
  <c r="W174" i="1"/>
  <c r="AH175" i="1"/>
  <c r="R86" i="1"/>
  <c r="AD228" i="1"/>
  <c r="V227" i="1"/>
  <c r="Z106" i="1"/>
  <c r="X233" i="1"/>
  <c r="AD33" i="1"/>
  <c r="AE235" i="1"/>
  <c r="S245" i="1"/>
  <c r="AH323" i="1"/>
  <c r="AL325" i="1"/>
  <c r="T222" i="1"/>
  <c r="AI311" i="1"/>
  <c r="V246" i="1"/>
  <c r="AJ325" i="1"/>
  <c r="AB212" i="1"/>
  <c r="U326" i="1"/>
  <c r="AE44"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T136" i="1"/>
  <c r="Y29" i="1"/>
  <c r="V155" i="1"/>
  <c r="R96" i="1"/>
  <c r="T216" i="1"/>
  <c r="R202" i="1"/>
  <c r="AI235" i="1"/>
  <c r="X251" i="1"/>
  <c r="AF216" i="1"/>
  <c r="AA235" i="1"/>
  <c r="AE117" i="1"/>
  <c r="Y61" i="1"/>
  <c r="AA325" i="1"/>
  <c r="U282" i="1"/>
  <c r="Z55" i="1"/>
  <c r="U299" i="1"/>
  <c r="AK106" i="1"/>
  <c r="Z35" i="1"/>
  <c r="X138" i="1"/>
  <c r="U273"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272"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V10"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X273"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AG272"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Y284" i="1"/>
  <c r="AE62" i="1"/>
  <c r="AB62" i="1"/>
  <c r="T269" i="1"/>
  <c r="S161" i="1"/>
  <c r="AI133" i="1"/>
  <c r="AK85" i="1"/>
  <c r="V95" i="1"/>
  <c r="AE145" i="1"/>
  <c r="AB228" i="1"/>
  <c r="U85" i="1"/>
  <c r="AJ138" i="1"/>
  <c r="X269" i="1"/>
  <c r="T228" i="1"/>
  <c r="AG171" i="1"/>
  <c r="Y143" i="1"/>
  <c r="S273" i="1"/>
  <c r="R174" i="1"/>
  <c r="W98" i="1"/>
  <c r="U36" i="1"/>
  <c r="U138" i="1"/>
  <c r="S320" i="1"/>
  <c r="AE48"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U272"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AC24"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V284" i="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Y10"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H272"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Z273"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B27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A272"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I272"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X321" i="1"/>
  <c r="S227" i="1"/>
  <c r="T129" i="1"/>
  <c r="AG118" i="1"/>
  <c r="AF203" i="1"/>
  <c r="AJ27" i="1"/>
  <c r="AE50" i="1"/>
  <c r="AJ273"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H273"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AK272"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V273"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X272"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Y62" i="1"/>
  <c r="V62"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AE273" i="1"/>
  <c r="Y304" i="1"/>
  <c r="AH297" i="1"/>
  <c r="AI56" i="1"/>
  <c r="U75" i="1"/>
  <c r="X261" i="1"/>
  <c r="AE305" i="1"/>
  <c r="V138" i="1"/>
  <c r="X175" i="1"/>
  <c r="S95" i="1"/>
  <c r="AA88" i="1"/>
  <c r="S253" i="1"/>
  <c r="U266" i="1"/>
  <c r="T301" i="1"/>
  <c r="AB305" i="1"/>
  <c r="R106" i="1"/>
  <c r="Z145" i="1"/>
  <c r="AB320" i="1"/>
  <c r="V109" i="1"/>
  <c r="AI318" i="1"/>
  <c r="AC244" i="1"/>
  <c r="AL159" i="1"/>
  <c r="AI271" i="1"/>
  <c r="W269"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R273"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T272"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G273"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AF273" i="1"/>
  <c r="R21" i="1"/>
  <c r="V256" i="1"/>
  <c r="V128" i="1"/>
  <c r="AD219" i="1"/>
  <c r="AG265" i="1"/>
  <c r="W203" i="1"/>
  <c r="AG102" i="1"/>
  <c r="AB271" i="1"/>
  <c r="AD126" i="1"/>
  <c r="AI88" i="1"/>
  <c r="U34" i="1"/>
  <c r="T38" i="1"/>
  <c r="AE152" i="1"/>
  <c r="AF301" i="1"/>
  <c r="Y274" i="1"/>
  <c r="X17" i="1"/>
  <c r="R73" i="1"/>
  <c r="V214" i="1"/>
  <c r="AD261" i="1"/>
  <c r="AG275" i="1"/>
  <c r="AD240" i="1"/>
  <c r="Z266" i="1"/>
  <c r="AL133" i="1"/>
  <c r="AG152" i="1"/>
  <c r="R27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AL272" i="1"/>
  <c r="V129" i="1"/>
  <c r="T271" i="1"/>
  <c r="AK26" i="1"/>
  <c r="Z245" i="1"/>
  <c r="AJ236" i="1"/>
  <c r="AJ276" i="1"/>
  <c r="AD276" i="1"/>
  <c r="AD316" i="1"/>
  <c r="Z248" i="1"/>
  <c r="Y276" i="1"/>
  <c r="AG279" i="1"/>
  <c r="AG280" i="1" s="1"/>
  <c r="AC148" i="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Margaret Prust</author>
  </authors>
  <commentList>
    <comment ref="A5" authorId="0" shapeId="0" xr:uid="{00000000-0006-0000-0600-00000100000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xr:uid="{00000000-0006-0000-0600-00000200000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xr:uid="{00000000-0006-0000-0600-00000300000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<sst xmlns="http://schemas.openxmlformats.org/spreadsheetml/2006/main" count="9058" uniqueCount="2084">
  <si>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</si>
  <si>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</si>
  <si>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</si>
  <si>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</si>
  <si>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</si>
  <si>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</si>
  <si>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</si>
  <si>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</si>
  <si>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</si>
  <si>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</si>
  <si>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</si>
  <si>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</si>
  <si>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</si>
  <si>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</si>
  <si>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</si>
  <si>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</si>
  <si>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</si>
  <si>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</si>
  <si>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</si>
  <si>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</si>
  <si>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</si>
  <si>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</si>
  <si>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</si>
  <si>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</si>
  <si>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</si>
  <si>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</si>
  <si>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</si>
  <si>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</si>
  <si>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</si>
  <si>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</si>
  <si>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</si>
  <si>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</si>
  <si>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</si>
  <si>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</si>
  <si>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</si>
  <si>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</si>
  <si>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</si>
  <si>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</si>
  <si>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</si>
  <si>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</si>
  <si>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</si>
  <si>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</si>
  <si>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</si>
  <si>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</si>
  <si>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</si>
  <si>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</si>
  <si>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</si>
  <si>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</si>
  <si>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</si>
  <si>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</si>
  <si>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</si>
  <si>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</si>
  <si>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</si>
  <si>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</si>
  <si>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</si>
  <si>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</si>
  <si>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</si>
  <si>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</si>
  <si>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</si>
  <si>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</si>
  <si>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</si>
  <si>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</si>
  <si>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</si>
  <si>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</si>
  <si>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</si>
  <si>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</si>
  <si>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</si>
  <si>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</si>
  <si>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</si>
  <si>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</si>
  <si>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</si>
  <si>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</si>
  <si>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</si>
  <si>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</si>
  <si>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</si>
  <si>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</si>
  <si>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</si>
  <si>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</si>
  <si>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</si>
  <si>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</si>
  <si>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</si>
  <si>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</si>
  <si>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</si>
  <si>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</si>
  <si>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</si>
  <si>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</si>
  <si>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</si>
  <si>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</si>
  <si>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</si>
  <si>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</si>
  <si>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</si>
  <si>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</si>
  <si>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</si>
  <si>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</si>
  <si>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</si>
  <si>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</si>
  <si>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</si>
  <si>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</si>
  <si>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</si>
  <si>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</si>
  <si>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</si>
  <si>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</si>
  <si>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</si>
  <si>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</si>
  <si>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</si>
  <si>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</si>
  <si>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</si>
  <si>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</si>
  <si>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</si>
  <si>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</si>
  <si>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</si>
  <si>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</si>
  <si>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</si>
  <si>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</si>
  <si>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</si>
  <si>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</si>
  <si>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</si>
  <si>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</si>
  <si>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</si>
  <si>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</si>
  <si>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</si>
  <si>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</si>
  <si>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</si>
  <si>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</si>
  <si>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</si>
  <si>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</si>
  <si>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</si>
  <si>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</si>
  <si>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</si>
  <si>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</si>
  <si>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</si>
  <si>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</si>
  <si>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</si>
  <si>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</si>
  <si>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</si>
  <si>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</si>
  <si>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</si>
  <si>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</si>
  <si>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</si>
  <si>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</si>
  <si>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</si>
  <si>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</si>
  <si>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</si>
  <si>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</si>
  <si>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</si>
  <si>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</si>
  <si>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</si>
  <si>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</si>
  <si>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</si>
  <si>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</si>
  <si>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</si>
  <si>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</si>
  <si>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</si>
  <si>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</si>
  <si>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</si>
  <si>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</si>
  <si>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</si>
  <si>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</si>
  <si>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</si>
  <si>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</si>
  <si>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</si>
  <si>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</si>
  <si>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</si>
  <si>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</si>
  <si>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</si>
  <si>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</si>
  <si>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</si>
  <si>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</si>
  <si>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</si>
  <si>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</si>
  <si>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</si>
  <si>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</si>
  <si>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</si>
  <si>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</si>
  <si>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</si>
  <si>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</si>
  <si>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</si>
  <si>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</si>
  <si>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</si>
  <si>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</si>
  <si>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</si>
  <si>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</si>
  <si>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</si>
  <si>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</si>
  <si>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</si>
  <si>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</si>
  <si>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</si>
  <si>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</si>
  <si>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</si>
  <si>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</si>
  <si>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</si>
  <si>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</si>
  <si>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</si>
  <si>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</si>
  <si>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</si>
  <si>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</si>
  <si>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</si>
  <si>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</si>
  <si>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</si>
  <si>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</si>
  <si>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</si>
  <si>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</si>
  <si>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</si>
  <si>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</si>
  <si>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</si>
  <si>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</si>
  <si>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</si>
  <si>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</si>
  <si>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</si>
  <si>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</si>
  <si>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</si>
  <si>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</si>
  <si>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</si>
  <si>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</si>
  <si>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</si>
  <si>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</si>
  <si>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</si>
  <si>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</si>
  <si>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</si>
  <si>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</si>
  <si>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</si>
  <si>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</si>
  <si>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</si>
  <si>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</si>
  <si>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</si>
  <si>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</si>
  <si>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</si>
  <si>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</si>
  <si>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</si>
  <si>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</si>
  <si>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</si>
  <si>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</si>
  <si>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</si>
  <si>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</si>
  <si>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</si>
  <si>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</si>
  <si>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</si>
  <si>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</si>
  <si>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</si>
  <si>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</si>
  <si>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</si>
  <si>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</si>
  <si>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</si>
  <si>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</si>
  <si>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</si>
  <si>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</si>
  <si>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</si>
  <si>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</si>
  <si>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</si>
  <si>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</si>
  <si>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</si>
  <si>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</si>
  <si>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</si>
  <si>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</si>
  <si>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</si>
  <si>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</si>
  <si>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</si>
  <si>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</si>
  <si>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</si>
  <si>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</si>
  <si>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</si>
  <si>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</si>
  <si>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</si>
  <si>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</si>
  <si>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</si>
  <si>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</si>
  <si>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</si>
  <si>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</si>
  <si>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</si>
  <si>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</si>
  <si>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</si>
  <si>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</si>
  <si>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</si>
  <si>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</si>
  <si>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</si>
  <si>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</si>
  <si>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</si>
  <si>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</si>
  <si>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</si>
  <si>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</si>
  <si>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</si>
  <si>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</si>
  <si>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</si>
  <si>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</si>
  <si>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</si>
  <si>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</si>
  <si>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</si>
  <si>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</si>
  <si>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</si>
  <si>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</si>
  <si>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</si>
  <si>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</si>
  <si>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</si>
  <si>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</si>
  <si>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</si>
  <si>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</si>
  <si>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</si>
  <si>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</si>
  <si>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</si>
  <si>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</si>
  <si>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</si>
  <si>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</si>
  <si>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</si>
  <si>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</si>
  <si>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</si>
  <si>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</si>
  <si>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</si>
  <si>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</si>
  <si>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</si>
  <si>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</si>
  <si>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</si>
  <si>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</si>
  <si>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</si>
  <si>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</si>
  <si>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</si>
  <si>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</si>
  <si>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</si>
  <si>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</si>
  <si>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</si>
  <si>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</si>
  <si>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</si>
  <si>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</si>
  <si>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</si>
  <si>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</si>
  <si>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</si>
  <si>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</si>
  <si>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</si>
  <si>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</si>
  <si>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</si>
  <si>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</si>
  <si>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</si>
  <si>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</si>
  <si>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</si>
  <si>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</si>
  <si>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</si>
  <si>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</si>
  <si>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</si>
  <si>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</si>
  <si>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</si>
  <si>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</si>
  <si>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</si>
  <si>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</si>
  <si>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</si>
  <si>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</si>
  <si>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</si>
  <si>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</si>
  <si>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</si>
  <si>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</si>
  <si>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</si>
  <si>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</si>
  <si>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</si>
  <si>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</si>
  <si>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</si>
  <si>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</si>
  <si>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</si>
  <si>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</si>
  <si>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</si>
  <si>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</si>
  <si>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</si>
  <si>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</si>
  <si>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</si>
  <si>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</si>
  <si>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</si>
  <si>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</si>
  <si>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</si>
  <si>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</si>
  <si>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</si>
  <si>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</si>
  <si>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</si>
  <si>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</si>
  <si>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</si>
  <si>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</si>
  <si>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</si>
  <si>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</si>
  <si>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</si>
  <si>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</si>
  <si>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</si>
  <si>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</si>
  <si>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</si>
  <si>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</si>
  <si>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</si>
  <si>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</si>
  <si>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</si>
  <si>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</si>
  <si>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</si>
  <si>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</si>
  <si>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</si>
  <si>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</si>
  <si>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</si>
  <si>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</si>
  <si>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</si>
  <si>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</si>
  <si>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</si>
  <si>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</si>
  <si>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</si>
  <si>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</si>
  <si>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</si>
  <si>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</si>
  <si>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</si>
  <si>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</si>
  <si>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</si>
  <si>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</si>
  <si>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</si>
  <si>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</si>
  <si>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</si>
  <si>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</si>
  <si>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</si>
  <si>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</si>
  <si>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</si>
  <si>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</si>
  <si>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</si>
  <si>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</si>
  <si>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</si>
  <si>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</si>
  <si>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</si>
  <si>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</si>
  <si>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</si>
  <si>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</si>
  <si>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</si>
  <si>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</si>
  <si>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</si>
  <si>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</si>
  <si>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</si>
  <si>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</si>
  <si>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</si>
  <si>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</si>
  <si>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</si>
  <si>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</si>
  <si>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</si>
  <si>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</si>
  <si>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</si>
  <si>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</si>
  <si>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</si>
  <si>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</si>
  <si>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</si>
  <si>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</si>
  <si>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</si>
  <si>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</si>
  <si>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</si>
  <si>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</si>
  <si>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</si>
  <si>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</si>
  <si>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</si>
  <si>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</si>
  <si>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</si>
  <si>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</si>
  <si>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</si>
  <si>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</si>
  <si>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</si>
  <si>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</si>
  <si>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</si>
  <si>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</si>
  <si>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</si>
  <si>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</si>
  <si>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</si>
  <si>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</si>
  <si>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</si>
  <si>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</si>
  <si>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</si>
  <si>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</si>
  <si>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</si>
  <si>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</si>
  <si>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</si>
  <si>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</si>
  <si>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</si>
  <si>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</si>
  <si>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</si>
  <si>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</si>
  <si>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</si>
  <si>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</si>
  <si>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</si>
  <si>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</si>
  <si>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</si>
  <si>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</si>
  <si>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</si>
  <si>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</si>
  <si>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</si>
  <si>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</si>
  <si>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</si>
  <si>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</si>
  <si>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</si>
  <si>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</si>
  <si>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</si>
  <si>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</si>
  <si>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</si>
  <si>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</si>
  <si>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</si>
  <si>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</si>
  <si>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</si>
  <si>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</si>
  <si>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</si>
  <si>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</si>
  <si>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</si>
  <si>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</si>
  <si>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</si>
  <si>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</si>
  <si>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</si>
  <si>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</si>
  <si>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</si>
  <si>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</si>
  <si>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</si>
  <si>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</si>
  <si>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</si>
  <si>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</si>
  <si>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</si>
  <si>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</si>
  <si>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</si>
  <si>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</si>
  <si>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</si>
  <si>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</si>
  <si>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</si>
  <si>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</si>
  <si>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</si>
  <si>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</si>
  <si>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</si>
  <si>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</si>
  <si>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</si>
  <si>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</si>
  <si>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</si>
  <si>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</si>
  <si>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</si>
  <si>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</si>
  <si>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</si>
  <si>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</si>
  <si>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</si>
  <si>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</si>
  <si>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</si>
  <si>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</si>
  <si>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</si>
  <si>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</si>
  <si>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</si>
  <si>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</si>
  <si>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</si>
  <si>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</si>
  <si>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</si>
  <si>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</si>
  <si>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</si>
  <si>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</si>
  <si>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</si>
  <si>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</si>
  <si>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</si>
  <si>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</si>
  <si>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</si>
  <si>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</si>
  <si>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</si>
  <si>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</si>
  <si>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</si>
  <si>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</si>
  <si>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</si>
  <si>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</si>
  <si>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</si>
  <si>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</si>
  <si>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</si>
  <si>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</si>
  <si>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</si>
  <si>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</si>
  <si>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</si>
  <si>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</si>
  <si>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</si>
  <si>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</si>
  <si>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</si>
  <si>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</si>
  <si>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</si>
  <si>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</si>
  <si>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</si>
  <si>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</si>
  <si>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</si>
  <si>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</si>
  <si>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</si>
  <si>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</si>
  <si>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</si>
  <si>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</si>
  <si>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</si>
  <si>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</si>
  <si>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</si>
  <si>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</si>
  <si>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</si>
  <si>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</si>
  <si>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</si>
  <si>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</si>
  <si>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</si>
  <si>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</si>
  <si>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</si>
  <si>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</si>
  <si>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</si>
  <si>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</si>
  <si>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</si>
  <si>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</si>
  <si>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</si>
  <si>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</si>
  <si>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</si>
  <si>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</si>
  <si>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</si>
  <si>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</si>
  <si>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</si>
  <si>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</si>
  <si>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</si>
  <si>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</si>
  <si>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</si>
  <si>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</si>
  <si>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</si>
  <si>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</si>
  <si>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</si>
  <si>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</si>
  <si>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</si>
  <si>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</si>
  <si>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</si>
  <si>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</si>
  <si>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</si>
  <si>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</si>
  <si>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</si>
  <si>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</si>
  <si>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</si>
  <si>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</si>
  <si>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</si>
  <si>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</si>
  <si>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</si>
  <si>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</si>
  <si>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</si>
  <si>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</si>
  <si>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</si>
  <si>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</si>
  <si>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</si>
  <si>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</si>
  <si>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</si>
  <si>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</si>
  <si>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</si>
  <si>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</si>
  <si>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</si>
  <si>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</si>
  <si>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</si>
  <si>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</si>
  <si>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</si>
  <si>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</si>
  <si>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</si>
  <si>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</si>
  <si>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</si>
  <si>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</si>
  <si>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</si>
  <si>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</si>
  <si>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</si>
  <si>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</si>
  <si>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</si>
  <si>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</si>
  <si>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</si>
  <si>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</si>
  <si>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</si>
  <si>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</si>
  <si>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</si>
  <si>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</si>
  <si>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</si>
  <si>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</si>
  <si>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</si>
  <si>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</si>
  <si>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</si>
  <si>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</si>
  <si>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</si>
  <si>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</si>
  <si>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</si>
  <si>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</si>
  <si>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</si>
  <si>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</si>
  <si>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</si>
  <si>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</si>
  <si>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</si>
  <si>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</si>
  <si>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</si>
  <si>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</si>
  <si>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</si>
  <si>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</si>
  <si>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</si>
  <si>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</si>
  <si>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</si>
  <si>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</si>
  <si>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</si>
  <si>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</si>
  <si>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</si>
  <si>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</si>
  <si>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</si>
  <si>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</si>
  <si>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</si>
  <si>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</si>
  <si>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</si>
  <si>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</si>
  <si>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</si>
  <si>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</si>
  <si>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</si>
  <si>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</si>
  <si>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</si>
  <si>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</si>
  <si>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</si>
  <si>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</si>
  <si>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</si>
  <si>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</si>
  <si>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</si>
  <si>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</si>
  <si>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</si>
  <si>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</si>
  <si>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</si>
  <si>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</si>
  <si>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</si>
  <si>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</si>
  <si>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</si>
  <si>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</si>
  <si>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</si>
  <si>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</si>
  <si>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</si>
  <si>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</si>
  <si>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</si>
  <si>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</si>
  <si>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</si>
  <si>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</si>
  <si>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</si>
  <si>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</si>
  <si>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</si>
  <si>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</si>
  <si>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</si>
  <si>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</si>
  <si>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</si>
  <si>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</si>
  <si>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</si>
  <si>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</si>
  <si>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</si>
  <si>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</si>
  <si>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</si>
  <si>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</si>
  <si>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</si>
  <si>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</si>
  <si>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</si>
  <si>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</si>
  <si>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</si>
  <si>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</si>
  <si>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</si>
  <si>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</si>
  <si>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</si>
  <si>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</si>
  <si>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</si>
  <si>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</si>
  <si>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</si>
  <si>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</si>
  <si>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</si>
  <si>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</si>
  <si>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</si>
  <si>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</si>
  <si>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</si>
  <si>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</si>
  <si>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</si>
  <si>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</si>
  <si>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</si>
  <si>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</si>
  <si>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</si>
  <si>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</si>
  <si>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</si>
  <si>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</si>
  <si>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</si>
  <si>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</si>
  <si>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</si>
  <si>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</si>
  <si>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</si>
  <si>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</si>
  <si>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</si>
  <si>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</si>
  <si>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</si>
  <si>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</si>
  <si>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</si>
  <si>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</si>
  <si>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</si>
  <si>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</si>
  <si>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</si>
  <si>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</si>
  <si>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</si>
  <si>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</si>
  <si>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</si>
  <si>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</si>
  <si>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</si>
  <si>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</si>
  <si>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</si>
  <si>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</si>
  <si>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</si>
  <si>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</si>
  <si>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</si>
  <si>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</si>
  <si>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</si>
  <si>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</si>
  <si>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</si>
  <si>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</si>
  <si>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</si>
  <si>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</si>
  <si>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</si>
  <si>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</si>
  <si>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</si>
  <si>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</si>
  <si>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</si>
  <si>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</si>
  <si>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</si>
  <si>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</si>
  <si>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</si>
  <si>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</si>
  <si>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</si>
  <si>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</si>
  <si>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</si>
  <si>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</si>
  <si>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</si>
  <si>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</si>
  <si>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</si>
  <si>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</si>
  <si>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</si>
  <si>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</si>
  <si>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</si>
  <si>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</si>
  <si>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</si>
  <si>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</si>
  <si>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</si>
  <si>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</si>
  <si>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</si>
  <si>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</si>
  <si>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</si>
  <si>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</si>
  <si>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</si>
  <si>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</si>
  <si>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</si>
  <si>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</si>
  <si>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</si>
  <si>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</si>
  <si>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</si>
  <si>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</si>
  <si>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</si>
  <si>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</si>
  <si>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</si>
  <si>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</si>
  <si>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</si>
  <si>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</si>
  <si>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</si>
  <si>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</si>
  <si>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</si>
  <si>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</si>
  <si>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</si>
  <si>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</si>
  <si>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</si>
  <si>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</si>
  <si>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</si>
  <si>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</si>
  <si>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</si>
  <si>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</si>
  <si>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</si>
  <si>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</si>
  <si>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</si>
  <si>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</si>
  <si>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</si>
  <si>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</si>
  <si>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</si>
  <si>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</si>
  <si>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</si>
  <si>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</si>
  <si>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</si>
  <si>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</si>
  <si>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</si>
  <si>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</si>
  <si>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</si>
  <si>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</si>
  <si>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</si>
  <si>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</si>
  <si>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</si>
  <si>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</si>
  <si>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</si>
  <si>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</si>
  <si>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</si>
  <si>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</si>
  <si>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</si>
  <si>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</si>
  <si>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</si>
  <si>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</si>
  <si>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</si>
  <si>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</si>
  <si>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</si>
  <si>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</si>
  <si>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</si>
  <si>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</si>
  <si>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</si>
  <si>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</si>
  <si>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</si>
  <si>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</si>
  <si>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</si>
  <si>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</si>
  <si>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</si>
  <si>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</si>
  <si>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</si>
  <si>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</si>
  <si>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</si>
  <si>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</si>
  <si>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</si>
  <si>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</si>
  <si>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</si>
  <si>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</si>
  <si>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</si>
  <si>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</si>
  <si>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</si>
  <si>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</si>
  <si>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</si>
  <si>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</si>
  <si>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</si>
  <si>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</si>
  <si>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</si>
  <si>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</si>
  <si>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</si>
  <si>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</si>
  <si>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</si>
  <si>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</si>
  <si>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</si>
  <si>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</si>
  <si>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</si>
  <si>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</si>
  <si>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</si>
  <si>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</si>
  <si>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</si>
  <si>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</si>
  <si>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</si>
  <si>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</si>
  <si>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</si>
  <si>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</si>
  <si>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</si>
  <si>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</si>
  <si>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</si>
  <si>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</si>
  <si>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</si>
  <si>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</si>
  <si>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</si>
  <si>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</si>
  <si>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</si>
  <si>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</si>
  <si>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</si>
  <si>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</si>
  <si>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</si>
  <si>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</si>
  <si>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</si>
  <si>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</si>
  <si>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</si>
  <si>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</si>
  <si>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</si>
  <si>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</si>
  <si>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</si>
  <si>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</si>
  <si>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</si>
  <si>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</si>
  <si>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</si>
  <si>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</si>
  <si>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</si>
  <si>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</si>
  <si>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</si>
  <si>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</si>
  <si>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</si>
  <si>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</si>
  <si>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</si>
  <si>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</si>
  <si>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</si>
  <si>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</si>
  <si>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</si>
  <si>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</si>
  <si>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</si>
  <si>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</si>
  <si>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</si>
  <si>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</si>
  <si>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</si>
  <si>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</si>
  <si>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</si>
  <si>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</si>
  <si>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</si>
  <si>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</si>
  <si>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</si>
  <si>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</si>
  <si>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</si>
  <si>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</si>
  <si>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</si>
  <si>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</si>
  <si>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</si>
  <si>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</si>
  <si>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</si>
  <si>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</si>
  <si>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</si>
  <si>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</si>
  <si>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</si>
  <si>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</si>
  <si>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</si>
  <si>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</si>
  <si>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</si>
  <si>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</si>
  <si>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</si>
  <si>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</si>
  <si>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</si>
  <si>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</si>
  <si>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</si>
  <si>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</si>
  <si>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</si>
  <si>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</si>
  <si>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</si>
  <si>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</si>
  <si>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</si>
  <si>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</si>
  <si>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</si>
  <si>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</si>
  <si>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</si>
  <si>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</si>
  <si>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</si>
  <si>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</si>
  <si>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</si>
  <si>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</si>
  <si>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</si>
  <si>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</si>
  <si>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</si>
  <si>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</si>
  <si>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</si>
  <si>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</si>
  <si>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</si>
  <si>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</si>
  <si>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</si>
  <si>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</si>
  <si>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</si>
  <si>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</si>
  <si>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</si>
  <si>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</si>
  <si>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</si>
  <si>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</si>
  <si>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</si>
  <si>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</si>
  <si>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</si>
  <si>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</si>
  <si>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</si>
  <si>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</si>
  <si>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</si>
  <si>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</si>
  <si>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</si>
  <si>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</si>
  <si>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</si>
  <si>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</si>
  <si>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</si>
  <si>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</si>
  <si>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</si>
  <si>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</si>
  <si>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</si>
  <si>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</si>
  <si>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</si>
  <si>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</si>
  <si>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</si>
  <si>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</si>
  <si>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</si>
  <si>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</si>
  <si>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</si>
  <si>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</si>
  <si>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</si>
  <si>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</si>
  <si>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</si>
  <si>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</si>
  <si>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</si>
  <si>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</si>
  <si>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</si>
  <si>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</si>
  <si>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</si>
  <si>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</si>
  <si>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</si>
  <si>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</si>
  <si>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</si>
  <si>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</si>
  <si>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</si>
  <si>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</si>
  <si>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</si>
  <si>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</si>
  <si>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</si>
  <si>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</si>
  <si>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</si>
  <si>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</si>
  <si>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</si>
  <si>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</si>
  <si>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</si>
  <si>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</si>
  <si>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</si>
  <si>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</si>
  <si>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</si>
  <si>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</si>
  <si>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</si>
  <si>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</si>
  <si>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</si>
  <si>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</si>
  <si>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</si>
  <si>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</si>
  <si>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</si>
  <si>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</si>
  <si>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</si>
  <si>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</si>
  <si>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</si>
  <si>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</si>
  <si>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</si>
  <si>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</si>
  <si>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</si>
  <si>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</si>
  <si>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</si>
  <si>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</si>
  <si>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</si>
  <si>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</si>
  <si>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</si>
  <si>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</si>
  <si>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</si>
  <si>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</si>
  <si>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</si>
  <si>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</si>
  <si>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</si>
  <si>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</si>
  <si>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</si>
  <si>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</si>
  <si>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</si>
  <si>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</si>
  <si>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</si>
  <si>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</si>
  <si>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</si>
  <si>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</si>
  <si>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</si>
  <si>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</si>
  <si>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</si>
  <si>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</si>
  <si>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</si>
  <si>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</si>
  <si>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</si>
  <si>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</si>
  <si>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</si>
  <si>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</si>
  <si>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</si>
  <si>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</si>
  <si>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</si>
  <si>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</si>
  <si>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</si>
  <si>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</si>
  <si>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</si>
  <si>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</si>
  <si>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</si>
  <si>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</si>
  <si>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</si>
  <si>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</si>
  <si>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</si>
  <si>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</si>
  <si>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</si>
  <si>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</si>
  <si>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</si>
  <si>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</si>
  <si>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</si>
  <si>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</si>
  <si>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</si>
  <si>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</si>
  <si>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</si>
  <si>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</si>
  <si>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</si>
  <si>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</si>
  <si>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</si>
  <si>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</si>
  <si>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</si>
  <si>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</si>
  <si>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</si>
  <si>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</si>
  <si>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</si>
  <si>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</si>
  <si>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</si>
  <si>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</si>
  <si>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</si>
  <si>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</si>
  <si>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</si>
  <si>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</si>
  <si>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</si>
  <si>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</si>
  <si>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</si>
  <si>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</si>
  <si>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</si>
  <si>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</si>
  <si>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</si>
  <si>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</si>
  <si>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</si>
  <si>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</si>
  <si>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</si>
  <si>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</si>
  <si>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</si>
  <si>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</si>
  <si>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</si>
  <si>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</si>
  <si>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</si>
  <si>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</si>
  <si>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</si>
  <si>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</si>
  <si>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</si>
  <si>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</si>
  <si>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</si>
  <si>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</si>
  <si>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</si>
  <si>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</si>
  <si>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</si>
  <si>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</si>
  <si>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</si>
  <si>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</si>
  <si>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</si>
  <si>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</si>
  <si>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</si>
  <si>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</si>
  <si>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</si>
  <si>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</si>
  <si>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</si>
  <si>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</si>
  <si>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</si>
  <si>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</si>
  <si>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</si>
  <si>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</si>
  <si>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</si>
  <si>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</si>
  <si>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</si>
  <si>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</si>
  <si>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</si>
  <si>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</si>
  <si>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</si>
  <si>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</si>
  <si>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</si>
  <si>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</si>
  <si>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</si>
  <si>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</si>
  <si>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</si>
  <si>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</si>
  <si>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</si>
  <si>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</si>
  <si>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</si>
  <si>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</si>
  <si>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</si>
  <si>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</si>
  <si>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</si>
  <si>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</si>
  <si>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</si>
  <si>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</si>
  <si>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</si>
  <si>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</si>
  <si>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</si>
  <si>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</si>
  <si>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</si>
  <si>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</si>
  <si>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</si>
  <si>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</si>
  <si>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</si>
  <si>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</si>
  <si>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</si>
  <si>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</si>
  <si>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</si>
  <si>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</si>
  <si>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</si>
  <si>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</si>
  <si>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</si>
  <si>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</si>
  <si>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</si>
  <si>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</si>
  <si>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</si>
  <si>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</si>
  <si>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</si>
  <si>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</si>
  <si>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</si>
  <si>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</si>
  <si>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</si>
  <si>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</si>
  <si>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</si>
  <si>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</si>
  <si>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</si>
  <si>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</si>
  <si>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</si>
  <si>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</si>
  <si>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</si>
  <si>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</si>
  <si>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</si>
  <si>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</si>
  <si>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</si>
  <si>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</si>
  <si>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</si>
  <si>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</si>
  <si>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</si>
  <si>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</si>
  <si>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</si>
  <si>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</si>
  <si>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</si>
  <si>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</si>
  <si>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</si>
  <si>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</si>
  <si>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</si>
  <si>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</si>
  <si>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</si>
  <si>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</si>
  <si>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</si>
  <si>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</si>
  <si>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</si>
  <si>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</si>
  <si>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</si>
  <si>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</si>
  <si>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</si>
  <si>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</si>
  <si>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</si>
  <si>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</si>
  <si>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</si>
  <si>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</si>
  <si>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</si>
  <si>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</si>
  <si>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</si>
  <si>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</si>
  <si>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</si>
  <si>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</si>
  <si>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</si>
  <si>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</si>
  <si>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</si>
  <si>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</si>
  <si>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</si>
  <si>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</si>
  <si>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</si>
  <si>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</si>
  <si>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</si>
  <si>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</si>
  <si>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</si>
  <si>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</si>
  <si>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</si>
  <si>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</si>
  <si>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</si>
  <si>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</si>
  <si>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</si>
  <si>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</si>
  <si>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</si>
  <si>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</si>
  <si>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</si>
  <si>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</si>
  <si>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</si>
  <si>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</si>
  <si>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</si>
  <si>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</si>
  <si>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</si>
  <si>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</si>
  <si>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</si>
  <si>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</si>
  <si>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</si>
  <si>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</si>
  <si>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</si>
  <si>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</si>
  <si>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</si>
  <si>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</si>
  <si>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</si>
  <si>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</si>
  <si>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</si>
  <si>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</si>
  <si>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</si>
  <si>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</si>
  <si>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</si>
  <si>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</si>
  <si>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</si>
  <si>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</si>
  <si>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</si>
  <si>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</si>
  <si>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</si>
  <si>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</si>
  <si>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</si>
  <si>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</si>
  <si>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</si>
  <si>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</si>
  <si>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</si>
  <si>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</si>
  <si>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</si>
  <si>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</si>
  <si>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</si>
  <si>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</si>
  <si>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</si>
  <si>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</si>
  <si>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</si>
  <si>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</si>
  <si>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</si>
  <si>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</si>
  <si>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</si>
  <si>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</si>
  <si>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</si>
  <si>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</si>
  <si>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</si>
  <si>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</si>
  <si>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</si>
  <si>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</si>
  <si>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</si>
  <si>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</si>
  <si>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</si>
  <si>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</si>
  <si>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</si>
  <si>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</si>
  <si>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</si>
  <si>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</si>
  <si>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</si>
  <si>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</si>
  <si>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</si>
  <si>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</si>
  <si>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</si>
  <si>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</si>
  <si>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</si>
  <si>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</si>
  <si>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</si>
  <si>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</si>
  <si>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</si>
  <si>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</si>
  <si>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</si>
  <si>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</si>
  <si>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</si>
  <si>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</si>
  <si>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</si>
  <si>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</si>
  <si>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</si>
  <si>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</si>
  <si>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</si>
  <si>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</si>
  <si>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</si>
  <si>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</si>
  <si>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</si>
  <si>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</si>
  <si>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</si>
  <si>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</si>
  <si>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</si>
  <si>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</si>
  <si>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</si>
  <si>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</si>
  <si>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</si>
  <si>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</si>
  <si>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</si>
  <si>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</si>
  <si>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</si>
  <si>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</si>
  <si>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</si>
  <si>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</si>
  <si>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</si>
  <si>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</si>
  <si>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</si>
  <si>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</si>
  <si>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</si>
  <si>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</si>
  <si>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</si>
  <si>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</si>
  <si>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</si>
  <si>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</si>
  <si>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</si>
  <si>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</si>
  <si>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</si>
  <si>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</si>
  <si>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</si>
  <si>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</si>
  <si>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</si>
  <si>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</si>
  <si>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</si>
  <si>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</si>
  <si>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</si>
  <si>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</si>
  <si>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</si>
  <si>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</si>
  <si>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</si>
  <si>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</si>
  <si>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</si>
  <si>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</si>
  <si>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</si>
  <si>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</si>
  <si>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</si>
  <si>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</si>
  <si>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</si>
  <si>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</si>
  <si>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</si>
  <si>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</si>
  <si>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</si>
  <si>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</si>
  <si>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</si>
  <si>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</si>
  <si>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</si>
  <si>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</si>
  <si>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</si>
  <si>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</si>
  <si>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</si>
  <si>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</si>
  <si>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</si>
  <si>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</si>
  <si>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</si>
  <si>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</si>
  <si>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</si>
  <si>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</si>
  <si>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</si>
  <si>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</si>
  <si>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</si>
  <si>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</si>
  <si>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</si>
  <si>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</si>
  <si>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</si>
  <si>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</si>
  <si>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</si>
  <si>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</si>
  <si>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</si>
  <si>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</si>
  <si>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</si>
  <si>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</si>
  <si>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</si>
  <si>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</si>
  <si>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</si>
  <si>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</si>
  <si>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</si>
  <si>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</si>
  <si>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</si>
  <si>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</si>
  <si>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</si>
  <si>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</si>
  <si>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</si>
  <si>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</si>
  <si>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</si>
  <si>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</si>
  <si>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</si>
  <si>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</si>
  <si>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</si>
  <si>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</si>
  <si>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</si>
  <si>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</si>
  <si>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</si>
  <si>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</si>
  <si>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</si>
  <si>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</si>
  <si>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</si>
  <si>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</si>
  <si>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</si>
  <si>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</si>
  <si>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</si>
  <si>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</si>
  <si>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</si>
  <si>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</si>
  <si>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</si>
  <si>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</si>
  <si>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</si>
  <si>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</si>
  <si>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</si>
  <si>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</si>
  <si>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</si>
  <si>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</si>
  <si>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</si>
  <si>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</si>
  <si>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</si>
  <si>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</si>
  <si>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</si>
  <si>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</si>
  <si>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</si>
  <si>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</si>
  <si>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</si>
  <si>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</si>
  <si>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</si>
  <si>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</si>
  <si>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</si>
  <si>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</si>
  <si>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</si>
  <si>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</si>
  <si>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</si>
  <si>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</si>
  <si>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</si>
  <si>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</si>
  <si>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</si>
  <si>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</si>
  <si>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</si>
  <si>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</si>
  <si>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</si>
  <si>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</si>
  <si>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</si>
  <si>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</si>
  <si>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</si>
  <si>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</si>
  <si>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</si>
  <si>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</si>
  <si>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</si>
  <si>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</si>
  <si>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</si>
  <si>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</si>
  <si>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</si>
  <si>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</si>
  <si>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</si>
  <si>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</si>
  <si>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</si>
  <si>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</si>
  <si>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</si>
  <si>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</si>
  <si>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</si>
  <si>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</si>
  <si>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</si>
  <si>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</si>
  <si>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</si>
  <si>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</si>
  <si>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</si>
  <si>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</si>
  <si>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</si>
  <si>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</si>
  <si>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</si>
  <si>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</si>
  <si>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</si>
  <si>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</si>
  <si>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</si>
  <si>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</si>
  <si>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</si>
  <si>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</si>
  <si>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</si>
  <si>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</si>
  <si>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</si>
  <si>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</si>
  <si>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</si>
  <si>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</si>
  <si>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</si>
  <si>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</si>
  <si>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</si>
  <si>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</si>
  <si>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</si>
  <si>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</si>
  <si>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</si>
  <si>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</si>
  <si>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</si>
  <si>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</si>
  <si>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</si>
  <si>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</si>
  <si>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</si>
  <si>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</si>
  <si>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</si>
  <si>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</si>
  <si>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</si>
  <si>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</si>
  <si>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</si>
  <si>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</si>
  <si>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</si>
  <si>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</si>
  <si>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</si>
  <si>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</si>
  <si>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</si>
  <si>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</si>
  <si>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</si>
  <si>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</si>
  <si>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</si>
  <si>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</si>
  <si>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</si>
  <si>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</si>
  <si>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</si>
  <si>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</si>
  <si>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</si>
  <si>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</si>
  <si>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</si>
  <si>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</si>
  <si>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</si>
  <si>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</si>
  <si>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</si>
  <si>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</si>
  <si>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</si>
  <si>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</si>
  <si>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</si>
  <si>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</si>
  <si>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</si>
  <si>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</si>
  <si>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</si>
  <si>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</si>
  <si>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</si>
  <si>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</si>
  <si>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</si>
  <si>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</si>
  <si>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</si>
  <si>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</si>
  <si>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</si>
  <si>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</si>
  <si>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</si>
  <si>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</si>
  <si>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</si>
  <si>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</si>
  <si>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</si>
  <si>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</si>
  <si>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</si>
  <si>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</si>
  <si>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</si>
  <si>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</si>
  <si>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</si>
  <si>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</si>
  <si>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</si>
  <si>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</si>
  <si>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</si>
  <si>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</si>
  <si>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</si>
  <si>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</si>
  <si>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</si>
  <si>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</si>
  <si>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</si>
  <si>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</si>
  <si>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</si>
  <si>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</si>
  <si>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</si>
  <si>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</si>
  <si>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</si>
  <si>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</si>
  <si>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</si>
  <si>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</si>
  <si>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</si>
  <si>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</si>
  <si>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</si>
  <si>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</si>
  <si>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</si>
  <si>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</si>
  <si>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</si>
  <si>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</si>
  <si>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</si>
  <si>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</si>
  <si>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</si>
  <si>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</si>
  <si>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</si>
  <si>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</si>
  <si>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</si>
  <si>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</si>
  <si>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</si>
  <si>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</si>
  <si>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</si>
  <si>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</si>
  <si>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</si>
  <si>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</si>
  <si>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</si>
  <si>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</si>
  <si>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</si>
  <si>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</si>
  <si>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</si>
  <si>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</si>
  <si>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</si>
  <si>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</si>
  <si>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</si>
  <si>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</si>
  <si>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</si>
  <si>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</si>
  <si>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</si>
  <si>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</si>
  <si>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</si>
  <si>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</si>
  <si>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</si>
  <si>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</si>
  <si>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</si>
  <si>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</si>
  <si>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</si>
  <si>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</si>
  <si>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</si>
  <si>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</si>
  <si>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</si>
  <si>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</si>
  <si>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</si>
  <si>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</si>
  <si>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</si>
  <si>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</si>
  <si>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</si>
  <si>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</si>
  <si>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</si>
  <si>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</si>
  <si>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</si>
  <si>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</si>
  <si>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</si>
  <si>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</si>
  <si>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</si>
  <si>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</si>
  <si>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</si>
  <si>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</si>
  <si>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</si>
  <si>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</si>
  <si>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</si>
  <si>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</si>
  <si>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</si>
  <si>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</si>
  <si>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</si>
  <si>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</si>
  <si>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</si>
  <si>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</si>
  <si>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</si>
  <si>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</si>
  <si>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</si>
  <si>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</si>
  <si>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</si>
  <si>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</si>
  <si>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</si>
  <si>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</si>
  <si>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</si>
  <si>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</si>
  <si>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</si>
  <si>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</si>
  <si>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</si>
  <si>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</si>
  <si>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</si>
  <si>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</si>
  <si>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</si>
  <si>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</si>
  <si>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</si>
  <si>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</si>
  <si>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</si>
  <si>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</si>
  <si>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</si>
  <si>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</si>
  <si>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</si>
  <si>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</si>
  <si>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</si>
  <si>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</si>
  <si>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</si>
  <si>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</si>
  <si>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</si>
  <si>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</si>
  <si>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</si>
  <si>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</si>
  <si>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</si>
  <si>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</si>
  <si>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</si>
  <si>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</si>
  <si>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</si>
  <si>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</si>
  <si>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</si>
  <si>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</si>
  <si>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</si>
  <si>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</si>
  <si>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</si>
  <si>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</si>
  <si>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</si>
  <si>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</si>
  <si>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</si>
  <si>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</si>
  <si>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</si>
  <si>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</si>
  <si>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</si>
  <si>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</si>
  <si>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</si>
  <si>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</si>
  <si>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</si>
  <si>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</si>
  <si>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</si>
  <si>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</si>
  <si>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</si>
  <si>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</si>
  <si>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</si>
  <si>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</si>
  <si>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</si>
  <si>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</si>
  <si>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</si>
  <si>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</si>
  <si>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</si>
  <si>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</si>
  <si>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</si>
  <si>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</si>
  <si>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</si>
  <si>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</si>
  <si>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</si>
  <si>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</si>
  <si>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</si>
  <si>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</si>
  <si>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</si>
  <si>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</si>
  <si>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</si>
  <si>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</si>
  <si>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</si>
  <si>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</si>
  <si>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</si>
  <si>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</si>
  <si>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</si>
  <si>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</si>
  <si>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</si>
  <si>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</si>
  <si>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</si>
  <si>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</si>
  <si>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</si>
  <si>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</si>
  <si>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</si>
  <si>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</si>
  <si>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</si>
  <si>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</si>
  <si>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</si>
  <si>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</si>
  <si>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</si>
  <si>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</si>
  <si>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</si>
  <si>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</si>
  <si>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</si>
  <si>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</si>
  <si>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</si>
  <si>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</si>
  <si>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</si>
  <si>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</si>
  <si>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</si>
  <si>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</si>
  <si>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</si>
  <si>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</si>
  <si>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</si>
  <si>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</si>
  <si>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</si>
  <si>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</si>
  <si>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</si>
  <si>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</si>
  <si>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</si>
  <si>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</si>
  <si>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</si>
  <si>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</si>
  <si>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</si>
  <si>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</si>
  <si>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</si>
  <si>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</si>
  <si>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</si>
  <si>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</si>
  <si>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</si>
  <si>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</si>
  <si>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</si>
  <si>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</si>
  <si>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</si>
  <si>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</si>
  <si>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</si>
  <si>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</si>
  <si>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</si>
  <si>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</si>
  <si>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</si>
  <si>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</si>
  <si>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</si>
  <si>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</si>
  <si>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</si>
  <si>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</si>
  <si>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</si>
  <si>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</si>
  <si>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</si>
  <si>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</si>
  <si>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</si>
  <si>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</si>
  <si>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</si>
  <si>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</si>
  <si>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</si>
  <si>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</si>
  <si>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</si>
  <si>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</si>
  <si>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</si>
  <si>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</si>
  <si>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</si>
  <si>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</si>
  <si>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</si>
  <si>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</si>
  <si>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</si>
  <si>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</si>
  <si>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</si>
  <si>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</si>
  <si>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</si>
  <si>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</si>
  <si>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</si>
  <si>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</si>
  <si>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</si>
  <si>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</si>
  <si>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</si>
  <si>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</si>
  <si>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</si>
  <si>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</si>
  <si>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</si>
  <si>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</si>
  <si>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</si>
  <si>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</si>
  <si>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</si>
  <si>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</si>
  <si>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</si>
  <si>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</si>
  <si>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</si>
  <si>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</si>
  <si>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</si>
  <si>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</si>
  <si>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</si>
  <si>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</si>
  <si>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</si>
  <si>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</si>
  <si>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</si>
  <si>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</si>
  <si>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</si>
  <si>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</si>
  <si>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</si>
  <si>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</si>
  <si>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</si>
  <si>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</si>
  <si>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</si>
  <si>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</si>
  <si>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</si>
  <si>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</si>
  <si>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</si>
  <si>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</si>
  <si>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</si>
  <si>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</si>
  <si>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</si>
  <si>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</si>
  <si>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</si>
  <si>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</si>
  <si>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</si>
  <si>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</si>
  <si>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</si>
  <si>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</si>
  <si>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</si>
  <si>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</si>
  <si>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</si>
  <si>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</si>
  <si>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</si>
  <si>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</si>
  <si>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</si>
  <si>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</si>
  <si>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</si>
  <si>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</si>
  <si>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</si>
  <si>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</si>
  <si>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</si>
  <si>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</si>
  <si>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</si>
  <si>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</si>
  <si>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</si>
  <si>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</si>
  <si>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</si>
  <si>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</si>
  <si>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</si>
  <si>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</si>
  <si>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</si>
  <si>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</si>
  <si>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</si>
  <si>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</si>
  <si>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</si>
  <si>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</si>
  <si>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</si>
  <si>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</si>
  <si>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</si>
  <si>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</si>
  <si>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</si>
  <si>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</si>
  <si>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</si>
  <si>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</si>
  <si>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</si>
  <si>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</si>
  <si>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</si>
  <si>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</si>
  <si>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</si>
  <si>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</si>
  <si>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</si>
  <si>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</si>
  <si>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</si>
  <si>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</si>
  <si>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</si>
  <si>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</si>
  <si>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</si>
  <si>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</si>
  <si>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</si>
  <si>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</si>
  <si>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</si>
  <si>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</si>
  <si>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</si>
  <si>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</si>
  <si>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</si>
  <si>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</si>
  <si>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</si>
  <si>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</si>
  <si>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</si>
  <si>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</si>
  <si>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</si>
  <si>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</si>
  <si>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</si>
  <si>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</si>
  <si>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</si>
  <si>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</si>
  <si>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</si>
  <si>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</si>
  <si>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</si>
  <si>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</si>
  <si>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</si>
  <si>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</si>
  <si>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</si>
  <si>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</si>
  <si>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</si>
  <si>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</si>
  <si>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</si>
  <si>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</si>
  <si>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</si>
  <si>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</si>
  <si>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</si>
  <si>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</si>
  <si>
    <t>Number of expected visits</t>
  </si>
  <si>
    <t>350</t>
  </si>
  <si>
    <t>351</t>
  </si>
  <si>
    <t>352</t>
  </si>
  <si>
    <t>353</t>
  </si>
  <si>
    <t>354</t>
  </si>
  <si>
    <t>Minimal DOTS (smear positive cases)</t>
  </si>
  <si>
    <t>Full DOTS (smear negative and extrapulmonary cases)</t>
  </si>
  <si>
    <t>Full combination DOTS  (MDR cases)</t>
  </si>
  <si>
    <t>(40 visits for smear positive cases, 28 for smear negative, 450 for MDR)</t>
  </si>
  <si>
    <t>confirm number of visits</t>
  </si>
  <si>
    <t>custom</t>
  </si>
  <si>
    <t>confirm HR time</t>
  </si>
  <si>
    <t>2 visits (1 follow up after 6 weeks) - assume that IUD takes twice the amount of time needed for implant (300) - hence 3 visits</t>
  </si>
  <si>
    <t>Doctor and nurse time multiplied by 2 times the General OPD visit duration</t>
  </si>
  <si>
    <t>Twice the amount of time taken for regular under 5 OPD</t>
  </si>
  <si>
    <t>N/A</t>
  </si>
  <si>
    <t>Median counselling visits = 10 as per this study - https://www.ncbi.nlm.nih.gov/pmc/articles/PMC4191829/</t>
  </si>
  <si>
    <t>Median counselling visits = 10 as per this study - https://www.ncbi.nlm.nih.gov/pmc/articles/PMC4191829/. This paper suggests that PreP could continue for 12 months - https://www.ncbi.nlm.nih.gov/pmc/articles/PMC6948023/</t>
  </si>
  <si>
    <t>During an open reduction, orthopedic surgeons reposition the pieces of your fractured bone surgically so that your bones are back in their proper alignment. In a closed reduction, a doctor physically moves the bones back into place without surgically exposing the bone. Internal fixation refers to the method of physically reconnecting the bones. This method uses special screws, plates, wires, or nails to align the bones correctly. This prevents the bones from healing abnormally. The entire operation usually takes place while you are asleep under general anesthesia. https://www.hopkinsmedicine.org/health/treatment-tests-and-therapies/arm-fracture-open-reduction-and-internal-fixation</t>
  </si>
  <si>
    <t>Assumed 4 days of admission based on the control arm of this trial - https://www.dovepress.com/copd-exacerbation-care-bundle-improves-standard-of-care-length-of-stay-peer-reviewed-fulltext-article-COPD</t>
  </si>
  <si>
    <t>4 days of inpatient days as per CE paper - https://www.ncbi.nlm.nih.gov/pmc/articles/PMC4422135/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</si>
</sst>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6">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cellXfs>
  <cellStyles count="9">
    <cellStyle name="Comma" xfId="6" builtinId="3"/>
    <cellStyle name="Comma [0]" xfId="7" builtinId="6"/>
    <cellStyle name="Normal" xfId="0" builtinId="0"/>
    <cellStyle name="Normal 2" xfId="2" xr:uid="{00000000-0005-0000-0000-000003000000}"/>
    <cellStyle name="Normal 2 3" xfId="3" xr:uid="{00000000-0005-0000-0000-000004000000}"/>
    <cellStyle name="Normal 3" xfId="8" xr:uid="{00000000-0005-0000-0000-000005000000}"/>
    <cellStyle name="Normal 3 2 2" xfId="5" xr:uid="{00000000-0005-0000-0000-000006000000}"/>
    <cellStyle name="Per cent 2" xfId="4" xr:uid="{00000000-0005-0000-0000-000007000000}"/>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4" tint="-0.499984740745262"/>
  </sheetPr>
  <dimension ref="A1:AQ330"/>
  <sheetViews>
    <sheetView tabSelected="1" zoomScale="80" zoomScaleNormal="80" workbookViewId="0">
      <pane xSplit="4" ySplit="3" topLeftCell="E207" activePane="bottomRight" state="frozen"/>
      <selection pane="topRight" activeCell="E1" sqref="E1"/>
      <selection pane="bottomLeft" activeCell="A4" sqref="A4"/>
      <selection pane="bottomRight" activeCell="H332" sqref="H332"/>
    </sheetView>
  </sheetViews>
  <sheetFormatPr defaultColWidth="11" defaultRowHeight="15.5"/>
  <cols>
    <col min="1" max="1" width="26.58203125" customWidth="1"/>
    <col min="2" max="2" width="20.33203125" customWidth="1"/>
    <col min="4" max="4" width="46" customWidth="1"/>
    <col min="5" max="5" width="20.5" customWidth="1"/>
    <col min="6" max="6" width="24.58203125" customWidth="1"/>
    <col min="7" max="7" width="20.58203125" customWidth="1"/>
    <col min="8" max="8" width="14.6640625" customWidth="1"/>
    <col min="9" max="16" width="6.5" hidden="1" customWidth="1"/>
    <col min="17" max="17" width="16.83203125" customWidth="1"/>
    <col min="18" max="18" width="15.58203125" customWidth="1"/>
    <col min="42" max="42" width="31.33203125" customWidth="1"/>
  </cols>
  <sheetData>
    <row r="1" spans="1:43">
      <c r="R1" s="301" t="s">
        <v>1062</v>
      </c>
      <c r="S1" s="302"/>
      <c r="T1" s="302"/>
      <c r="U1" s="302"/>
      <c r="V1" s="302"/>
      <c r="W1" s="302"/>
      <c r="X1" s="302"/>
      <c r="Y1" s="302"/>
      <c r="Z1" s="302"/>
      <c r="AA1" s="302"/>
      <c r="AB1" s="302"/>
      <c r="AC1" s="302"/>
      <c r="AD1" s="302"/>
      <c r="AE1" s="302"/>
      <c r="AF1" s="302"/>
      <c r="AG1" s="302"/>
      <c r="AH1" s="302"/>
      <c r="AI1" s="302"/>
      <c r="AJ1" s="302"/>
      <c r="AK1" s="302"/>
      <c r="AL1" s="303"/>
    </row>
    <row r="2" spans="1:43">
      <c r="I2" s="304" t="s">
        <v>1070</v>
      </c>
      <c r="J2" s="305"/>
      <c r="K2" s="305"/>
      <c r="L2" s="305"/>
      <c r="M2" s="305"/>
      <c r="N2" s="305"/>
      <c r="O2" s="305"/>
      <c r="P2" s="305"/>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46.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2062</v>
      </c>
    </row>
    <row r="4" spans="1:43">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2061</v>
      </c>
      <c r="AN9">
        <v>4</v>
      </c>
      <c r="AO9" t="str">
        <f t="shared" si="1"/>
        <v>006</v>
      </c>
      <c r="AQ9" t="s">
        <v>230</v>
      </c>
    </row>
    <row r="10" spans="1:43">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N10">
        <v>1</v>
      </c>
      <c r="AO10" t="str">
        <f t="shared" si="1"/>
        <v>007</v>
      </c>
      <c r="AQ10" t="s">
        <v>232</v>
      </c>
    </row>
    <row r="11" spans="1:43" hidden="1">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hidden="1">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25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25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25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25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25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25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25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252">
        <v>1</v>
      </c>
      <c r="Z14" s="25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25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25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25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25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25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25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25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25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25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25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25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25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hidden="1">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25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25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25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25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25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25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25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252">
        <v>1</v>
      </c>
      <c r="Z16" s="25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25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25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25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25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25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25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25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25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25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25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25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25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hidden="1">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hidden="1">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122">
        <f>IFERROR(
$AN24 * INDEX('WFOM - Time_Base'!$A$4:$API$29, MATCH("CenHos", 'WFOM - Time_Base'!$B$4:$B$29,0), MATCH(CONCATENATE($G24,R$2),'WFOM - Time_Base'!$A$8:$API$8,0)) *
INDEX('WFOM - Time_Base'!$A$4:$API$29, MATCH("CenHos_Per", 'WFOM - Time_Base'!$B$4:$B$29,0), MATCH(CONCATENATE($G24,R$2),'WFOM - Time_Base'!$A$8:$API$8,0)),
IFERROR($AN24 * INDEX('Inputs from Uganda staff'!$E$61:$BM$80,MATCH('HRH Need estimation'!R$2,'Inputs from Uganda staff'!$E$61:$E$80,0),MATCH('HRH Need estimation'!$D24,'Inputs from Uganda staff'!$E$6:$BM$6,0)),
""))</f>
        <v>0</v>
      </c>
      <c r="S24" s="122">
        <f>IFERROR(
$AN24 * INDEX('WFOM - Time_Base'!$A$4:$API$29, MATCH("CenHos", 'WFOM - Time_Base'!$B$4:$B$29,0), MATCH(CONCATENATE($G24,S$2),'WFOM - Time_Base'!$A$8:$API$8,0)) *
INDEX('WFOM - Time_Base'!$A$4:$API$29, MATCH("CenHos_Per", 'WFOM - Time_Base'!$B$4:$B$29,0), MATCH(CONCATENATE($G24,S$2),'WFOM - Time_Base'!$A$8:$API$8,0)),
IFERROR($AN24 * INDEX('Inputs from Uganda staff'!$E$61:$BM$80,MATCH('HRH Need estimation'!S$2,'Inputs from Uganda staff'!$E$61:$E$80,0),MATCH('HRH Need estimation'!$D24,'Inputs from Uganda staff'!$E$6:$BM$6,0)),
""))</f>
        <v>0</v>
      </c>
      <c r="T24" s="122">
        <f>IFERROR(
$AN24 * INDEX('WFOM - Time_Base'!$A$4:$API$29, MATCH("CenHos", 'WFOM - Time_Base'!$B$4:$B$29,0), MATCH(CONCATENATE($G24,T$2),'WFOM - Time_Base'!$A$8:$API$8,0)) *
INDEX('WFOM - Time_Base'!$A$4:$API$29, MATCH("CenHos_Per", 'WFOM - Time_Base'!$B$4:$B$29,0), MATCH(CONCATENATE($G24,T$2),'WFOM - Time_Base'!$A$8:$API$8,0)),
IFERROR($AN24 * INDEX('Inputs from Uganda staff'!$E$61:$BM$80,MATCH('HRH Need estimation'!T$2,'Inputs from Uganda staff'!$E$61:$E$80,0),MATCH('HRH Need estimation'!$D24,'Inputs from Uganda staff'!$E$6:$BM$6,0)),
""))</f>
        <v>0</v>
      </c>
      <c r="U24" s="122">
        <f>IFERROR(
$AN24 * INDEX('WFOM - Time_Base'!$A$4:$API$29, MATCH("CenHos", 'WFOM - Time_Base'!$B$4:$B$29,0), MATCH(CONCATENATE($G24,U$2),'WFOM - Time_Base'!$A$8:$API$8,0)) *
INDEX('WFOM - Time_Base'!$A$4:$API$29, MATCH("CenHos_Per", 'WFOM - Time_Base'!$B$4:$B$29,0), MATCH(CONCATENATE($G24,U$2),'WFOM - Time_Base'!$A$8:$API$8,0)),
IFERROR($AN24 * INDEX('Inputs from Uganda staff'!$E$61:$BM$80,MATCH('HRH Need estimation'!U$2,'Inputs from Uganda staff'!$E$61:$E$80,0),MATCH('HRH Need estimation'!$D24,'Inputs from Uganda staff'!$E$6:$BM$6,0)),
""))</f>
        <v>53.1</v>
      </c>
      <c r="V24" s="122">
        <f>IFERROR(
$AN24 * INDEX('WFOM - Time_Base'!$A$4:$API$29, MATCH("CenHos", 'WFOM - Time_Base'!$B$4:$B$29,0), MATCH(CONCATENATE($G24,V$2),'WFOM - Time_Base'!$A$8:$API$8,0)) *
INDEX('WFOM - Time_Base'!$A$4:$API$29, MATCH("CenHos_Per", 'WFOM - Time_Base'!$B$4:$B$29,0), MATCH(CONCATENATE($G24,V$2),'WFOM - Time_Base'!$A$8:$API$8,0)),
IFERROR($AN24 * INDEX('Inputs from Uganda staff'!$E$61:$BM$80,MATCH('HRH Need estimation'!V$2,'Inputs from Uganda staff'!$E$61:$E$80,0),MATCH('HRH Need estimation'!$D24,'Inputs from Uganda staff'!$E$6:$BM$6,0)),
""))</f>
        <v>82.6</v>
      </c>
      <c r="W24" s="122">
        <f>IFERROR(
$AN24 * INDEX('WFOM - Time_Base'!$A$4:$API$29, MATCH("CenHos", 'WFOM - Time_Base'!$B$4:$B$29,0), MATCH(CONCATENATE($G24,W$2),'WFOM - Time_Base'!$A$8:$API$8,0)) *
INDEX('WFOM - Time_Base'!$A$4:$API$29, MATCH("CenHos_Per", 'WFOM - Time_Base'!$B$4:$B$29,0), MATCH(CONCATENATE($G24,W$2),'WFOM - Time_Base'!$A$8:$API$8,0)),
IFERROR($AN24 * INDEX('Inputs from Uganda staff'!$E$61:$BM$80,MATCH('HRH Need estimation'!W$2,'Inputs from Uganda staff'!$E$61:$E$80,0),MATCH('HRH Need estimation'!$D24,'Inputs from Uganda staff'!$E$6:$BM$6,0)),
""))</f>
        <v>0</v>
      </c>
      <c r="X24" s="122">
        <f>IFERROR(
$AN24 * INDEX('WFOM - Time_Base'!$A$4:$API$29, MATCH("CenHos", 'WFOM - Time_Base'!$B$4:$B$29,0), MATCH(CONCATENATE($G24,X$2),'WFOM - Time_Base'!$A$8:$API$8,0)) *
INDEX('WFOM - Time_Base'!$A$4:$API$29, MATCH("CenHos_Per", 'WFOM - Time_Base'!$B$4:$B$29,0), MATCH(CONCATENATE($G24,X$2),'WFOM - Time_Base'!$A$8:$API$8,0)),
IFERROR($AN24 * INDEX('Inputs from Uganda staff'!$E$61:$BM$80,MATCH('HRH Need estimation'!X$2,'Inputs from Uganda staff'!$E$61:$E$80,0),MATCH('HRH Need estimation'!$D24,'Inputs from Uganda staff'!$E$6:$BM$6,0)),
""))</f>
        <v>2</v>
      </c>
      <c r="Y24" s="122">
        <f>IFERROR(
$AN24 * INDEX('WFOM - Time_Base'!$A$4:$API$29, MATCH("CenHos", 'WFOM - Time_Base'!$B$4:$B$29,0), MATCH(CONCATENATE($G24,Y$2),'WFOM - Time_Base'!$A$8:$API$8,0)) *
INDEX('WFOM - Time_Base'!$A$4:$API$29, MATCH("CenHos_Per", 'WFOM - Time_Base'!$B$4:$B$29,0), MATCH(CONCATENATE($G24,Y$2),'WFOM - Time_Base'!$A$8:$API$8,0)),
IFERROR($AN24 * INDEX('Inputs from Uganda staff'!$E$61:$BM$80,MATCH('HRH Need estimation'!Y$2,'Inputs from Uganda staff'!$E$61:$E$80,0),MATCH('HRH Need estimation'!$D24,'Inputs from Uganda staff'!$E$6:$BM$6,0)),
""))</f>
        <v>0</v>
      </c>
      <c r="Z24" s="122">
        <f>IFERROR(
$AN24 * INDEX('WFOM - Time_Base'!$A$4:$API$29, MATCH("CenHos", 'WFOM - Time_Base'!$B$4:$B$29,0), MATCH(CONCATENATE($G24,Z$2),'WFOM - Time_Base'!$A$8:$API$8,0)) *
INDEX('WFOM - Time_Base'!$A$4:$API$29, MATCH("CenHos_Per", 'WFOM - Time_Base'!$B$4:$B$29,0), MATCH(CONCATENATE($G24,Z$2),'WFOM - Time_Base'!$A$8:$API$8,0)),
IFERROR($AN24 * INDEX('Inputs from Uganda staff'!$E$61:$BM$80,MATCH('HRH Need estimation'!Z$2,'Inputs from Uganda staff'!$E$61:$E$80,0),MATCH('HRH Need estimation'!$D24,'Inputs from Uganda staff'!$E$6:$BM$6,0)),
""))</f>
        <v>0</v>
      </c>
      <c r="AA24" s="122">
        <f>IFERROR(
$AN24 * INDEX('WFOM - Time_Base'!$A$4:$API$29, MATCH("CenHos", 'WFOM - Time_Base'!$B$4:$B$29,0), MATCH(CONCATENATE($G24,AA$2),'WFOM - Time_Base'!$A$8:$API$8,0)) *
INDEX('WFOM - Time_Base'!$A$4:$API$29, MATCH("CenHos_Per", 'WFOM - Time_Base'!$B$4:$B$29,0), MATCH(CONCATENATE($G24,AA$2),'WFOM - Time_Base'!$A$8:$API$8,0)),
IFERROR($AN24 * INDEX('Inputs from Uganda staff'!$E$61:$BM$80,MATCH('HRH Need estimation'!AA$2,'Inputs from Uganda staff'!$E$61:$E$80,0),MATCH('HRH Need estimation'!$D24,'Inputs from Uganda staff'!$E$6:$BM$6,0)),
""))</f>
        <v>0</v>
      </c>
      <c r="AB24" s="122">
        <f>IFERROR(
$AN24 * INDEX('WFOM - Time_Base'!$A$4:$API$29, MATCH("CenHos", 'WFOM - Time_Base'!$B$4:$B$29,0), MATCH(CONCATENATE($G24,AB$2),'WFOM - Time_Base'!$A$8:$API$8,0)) *
INDEX('WFOM - Time_Base'!$A$4:$API$29, MATCH("CenHos_Per", 'WFOM - Time_Base'!$B$4:$B$29,0), MATCH(CONCATENATE($G24,AB$2),'WFOM - Time_Base'!$A$8:$API$8,0)),
IFERROR($AN24 * INDEX('Inputs from Uganda staff'!$E$61:$BM$80,MATCH('HRH Need estimation'!AB$2,'Inputs from Uganda staff'!$E$61:$E$80,0),MATCH('HRH Need estimation'!$D24,'Inputs from Uganda staff'!$E$6:$BM$6,0)),
""))</f>
        <v>0</v>
      </c>
      <c r="AC24" s="122" t="str">
        <f>IFERROR(
$AN24 * INDEX('WFOM - Time_Base'!$A$4:$API$29, MATCH("CenHos", 'WFOM - Time_Base'!$B$4:$B$29,0), MATCH(CONCATENATE($G24,AC$2),'WFOM - Time_Base'!$A$8:$API$8,0)) *
INDEX('WFOM - Time_Base'!$A$4:$API$29, MATCH("CenHos_Per", 'WFOM - Time_Base'!$B$4:$B$29,0), MATCH(CONCATENATE($G24,AC$2),'WFOM - Time_Base'!$A$8:$API$8,0)),
IFERROR($AN24 * INDEX('Inputs from Uganda staff'!$E$61:$BM$80,MATCH('HRH Need estimation'!AC$2,'Inputs from Uganda staff'!$E$61:$E$80,0),MATCH('HRH Need estimation'!$D24,'Inputs from Uganda staff'!$E$6:$BM$6,0)),
""))</f>
        <v/>
      </c>
      <c r="AD24" s="122">
        <f>IFERROR(
$AN24 * INDEX('WFOM - Time_Base'!$A$4:$API$29, MATCH("CenHos", 'WFOM - Time_Base'!$B$4:$B$29,0), MATCH(CONCATENATE($G24,AD$2),'WFOM - Time_Base'!$A$8:$API$8,0)) *
INDEX('WFOM - Time_Base'!$A$4:$API$29, MATCH("CenHos_Per", 'WFOM - Time_Base'!$B$4:$B$29,0), MATCH(CONCATENATE($G24,AD$2),'WFOM - Time_Base'!$A$8:$API$8,0)),
IFERROR($AN24 * INDEX('Inputs from Uganda staff'!$E$61:$BM$80,MATCH('HRH Need estimation'!AD$2,'Inputs from Uganda staff'!$E$61:$E$80,0),MATCH('HRH Need estimation'!$D24,'Inputs from Uganda staff'!$E$6:$BM$6,0)),
""))</f>
        <v>0</v>
      </c>
      <c r="AE24" s="122">
        <f>IFERROR(
$AN24 * INDEX('WFOM - Time_Base'!$A$4:$API$29, MATCH("CenHos", 'WFOM - Time_Base'!$B$4:$B$29,0), MATCH(CONCATENATE($G24,AE$2),'WFOM - Time_Base'!$A$8:$API$8,0)) *
INDEX('WFOM - Time_Base'!$A$4:$API$29, MATCH("CenHos_Per", 'WFOM - Time_Base'!$B$4:$B$29,0), MATCH(CONCATENATE($G24,AE$2),'WFOM - Time_Base'!$A$8:$API$8,0)),
IFERROR($AN24 * INDEX('Inputs from Uganda staff'!$E$61:$BM$80,MATCH('HRH Need estimation'!AE$2,'Inputs from Uganda staff'!$E$61:$E$80,0),MATCH('HRH Need estimation'!$D24,'Inputs from Uganda staff'!$E$6:$BM$6,0)),
""))</f>
        <v>0</v>
      </c>
      <c r="AF24" s="122">
        <f>IFERROR(
$AN24 * INDEX('WFOM - Time_Base'!$A$4:$API$29, MATCH("CenHos", 'WFOM - Time_Base'!$B$4:$B$29,0), MATCH(CONCATENATE($G24,AF$2),'WFOM - Time_Base'!$A$8:$API$8,0)) *
INDEX('WFOM - Time_Base'!$A$4:$API$29, MATCH("CenHos_Per", 'WFOM - Time_Base'!$B$4:$B$29,0), MATCH(CONCATENATE($G24,AF$2),'WFOM - Time_Base'!$A$8:$API$8,0)),
IFERROR($AN24 * INDEX('Inputs from Uganda staff'!$E$61:$BM$80,MATCH('HRH Need estimation'!AF$2,'Inputs from Uganda staff'!$E$61:$E$80,0),MATCH('HRH Need estimation'!$D24,'Inputs from Uganda staff'!$E$6:$BM$6,0)),
""))</f>
        <v>0</v>
      </c>
      <c r="AG24" s="122">
        <f>IFERROR(
$AN24 * INDEX('WFOM - Time_Base'!$A$4:$API$29, MATCH("CenHos", 'WFOM - Time_Base'!$B$4:$B$29,0), MATCH(CONCATENATE($G24,AG$2),'WFOM - Time_Base'!$A$8:$API$8,0)) *
INDEX('WFOM - Time_Base'!$A$4:$API$29, MATCH("CenHos_Per", 'WFOM - Time_Base'!$B$4:$B$29,0), MATCH(CONCATENATE($G24,AG$2),'WFOM - Time_Base'!$A$8:$API$8,0)),
IFERROR($AN24 * INDEX('Inputs from Uganda staff'!$E$61:$BM$80,MATCH('HRH Need estimation'!AG$2,'Inputs from Uganda staff'!$E$61:$E$80,0),MATCH('HRH Need estimation'!$D24,'Inputs from Uganda staff'!$E$6:$BM$6,0)),
""))</f>
        <v>0</v>
      </c>
      <c r="AH24" s="122">
        <f>IFERROR(
$AN24 * INDEX('WFOM - Time_Base'!$A$4:$API$29, MATCH("CenHos", 'WFOM - Time_Base'!$B$4:$B$29,0), MATCH(CONCATENATE($G24,AH$2),'WFOM - Time_Base'!$A$8:$API$8,0)) *
INDEX('WFOM - Time_Base'!$A$4:$API$29, MATCH("CenHos_Per", 'WFOM - Time_Base'!$B$4:$B$29,0), MATCH(CONCATENATE($G24,AH$2),'WFOM - Time_Base'!$A$8:$API$8,0)),
IFERROR($AN24 * INDEX('Inputs from Uganda staff'!$E$61:$BM$80,MATCH('HRH Need estimation'!AH$2,'Inputs from Uganda staff'!$E$61:$E$80,0),MATCH('HRH Need estimation'!$D24,'Inputs from Uganda staff'!$E$6:$BM$6,0)),
""))</f>
        <v>0</v>
      </c>
      <c r="AI24" s="122">
        <f>IFERROR(
$AN24 * INDEX('WFOM - Time_Base'!$A$4:$API$29, MATCH("CenHos", 'WFOM - Time_Base'!$B$4:$B$29,0), MATCH(CONCATENATE($G24,AI$2),'WFOM - Time_Base'!$A$8:$API$8,0)) *
INDEX('WFOM - Time_Base'!$A$4:$API$29, MATCH("CenHos_Per", 'WFOM - Time_Base'!$B$4:$B$29,0), MATCH(CONCATENATE($G24,AI$2),'WFOM - Time_Base'!$A$8:$API$8,0)),
IFERROR($AN24 * INDEX('Inputs from Uganda staff'!$E$61:$BM$80,MATCH('HRH Need estimation'!AI$2,'Inputs from Uganda staff'!$E$61:$E$80,0),MATCH('HRH Need estimation'!$D24,'Inputs from Uganda staff'!$E$6:$BM$6,0)),
""))</f>
        <v>0</v>
      </c>
      <c r="AJ24" s="122">
        <f>IFERROR(
$AN24 * INDEX('WFOM - Time_Base'!$A$4:$API$29, MATCH("CenHos", 'WFOM - Time_Base'!$B$4:$B$29,0), MATCH(CONCATENATE($G24,AJ$2),'WFOM - Time_Base'!$A$8:$API$8,0)) *
INDEX('WFOM - Time_Base'!$A$4:$API$29, MATCH("CenHos_Per", 'WFOM - Time_Base'!$B$4:$B$29,0), MATCH(CONCATENATE($G24,AJ$2),'WFOM - Time_Base'!$A$8:$API$8,0)),
IFERROR($AN24 * INDEX('Inputs from Uganda staff'!$E$61:$BM$80,MATCH('HRH Need estimation'!AJ$2,'Inputs from Uganda staff'!$E$61:$E$80,0),MATCH('HRH Need estimation'!$D24,'Inputs from Uganda staff'!$E$6:$BM$6,0)),
""))</f>
        <v>0</v>
      </c>
      <c r="AK24" s="122">
        <f>IFERROR(
$AN24 * INDEX('WFOM - Time_Base'!$A$4:$API$29, MATCH("CenHos", 'WFOM - Time_Base'!$B$4:$B$29,0), MATCH(CONCATENATE($G24,AK$2),'WFOM - Time_Base'!$A$8:$API$8,0)) *
INDEX('WFOM - Time_Base'!$A$4:$API$29, MATCH("CenHos_Per", 'WFOM - Time_Base'!$B$4:$B$29,0), MATCH(CONCATENATE($G24,AK$2),'WFOM - Time_Base'!$A$8:$API$8,0)),
IFERROR($AN24 * INDEX('Inputs from Uganda staff'!$E$61:$BM$80,MATCH('HRH Need estimation'!AK$2,'Inputs from Uganda staff'!$E$61:$E$80,0),MATCH('HRH Need estimation'!$D24,'Inputs from Uganda staff'!$E$6:$BM$6,0)),
""))</f>
        <v>0</v>
      </c>
      <c r="AL24" s="122">
        <f>IFERROR(
$AN24 * INDEX('WFOM - Time_Base'!$A$4:$API$29, MATCH("CenHos", 'WFOM - Time_Base'!$B$4:$B$29,0), MATCH(CONCATENATE($G24,AL$2),'WFOM - Time_Base'!$A$8:$API$8,0)) *
INDEX('WFOM - Time_Base'!$A$4:$API$29, MATCH("CenHos_Per", 'WFOM - Time_Base'!$B$4:$B$29,0), MATCH(CONCATENATE($G24,AL$2),'WFOM - Time_Base'!$A$8:$API$8,0)),
IFERROR($AN24 * INDEX('Inputs from Uganda staff'!$E$61:$BM$80,MATCH('HRH Need estimation'!AL$2,'Inputs from Uganda staff'!$E$61:$E$80,0),MATCH('HRH Need estimation'!$D24,'Inputs from Uganda staff'!$E$6:$BM$6,0)),
""))</f>
        <v>0</v>
      </c>
      <c r="AN24">
        <v>1</v>
      </c>
      <c r="AO24" t="e">
        <f t="shared" si="1"/>
        <v>#N/A</v>
      </c>
      <c r="AQ24" t="s">
        <v>272</v>
      </c>
    </row>
    <row r="25" spans="1:43" hidden="1">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25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25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25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25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25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25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25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252">
        <v>1</v>
      </c>
      <c r="Z27" s="25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25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25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25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25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25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25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25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25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25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25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25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25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2.0099999999999998</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hidden="1">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hidden="1">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hidden="1">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hidden="1">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hidden="1">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hidden="1">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hidden="1">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hidden="1">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hidden="1">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hidden="1">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hidden="1">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hidden="1">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hidden="1">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hidden="1">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252">
        <f>$AN57 * INDEX('WFOM - Time_Base'!$A$4:$API$29, MATCH("CenHos", 'WFOM - Time_Base'!$B$4:$B$29,0), MATCH(CONCATENATE($G57,R$2),'WFOM - Time_Base'!$A$8:$API$8,0)) *
INDEX('WFOM - Time_Base'!$A$4:$API$29, MATCH("CenHos_Per", 'WFOM - Time_Base'!$B$4:$B$29,0), MATCH(CONCATENATE($G57,R$2),'WFOM - Time_Base'!$A$8:$API$8,0)) * 2</f>
        <v>7</v>
      </c>
      <c r="S57" s="252">
        <f>$AN57 * INDEX('WFOM - Time_Base'!$A$4:$API$29, MATCH("CenHos", 'WFOM - Time_Base'!$B$4:$B$29,0), MATCH(CONCATENATE($G57,S$2),'WFOM - Time_Base'!$A$8:$API$8,0)) *
INDEX('WFOM - Time_Base'!$A$4:$API$29, MATCH("CenHos_Per", 'WFOM - Time_Base'!$B$4:$B$29,0), MATCH(CONCATENATE($G57,S$2),'WFOM - Time_Base'!$A$8:$API$8,0)) * 2</f>
        <v>12</v>
      </c>
      <c r="T57" s="25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252">
        <f>$AN57 * INDEX('WFOM - Time_Base'!$A$4:$API$29, MATCH("CenHos", 'WFOM - Time_Base'!$B$4:$B$29,0), MATCH(CONCATENATE($G57,U$2),'WFOM - Time_Base'!$A$8:$API$8,0)) *
INDEX('WFOM - Time_Base'!$A$4:$API$29, MATCH("CenHos_Per", 'WFOM - Time_Base'!$B$4:$B$29,0), MATCH(CONCATENATE($G57,U$2),'WFOM - Time_Base'!$A$8:$API$8,0)) * 2</f>
        <v>2</v>
      </c>
      <c r="V57" s="252">
        <f>$AN57 * INDEX('WFOM - Time_Base'!$A$4:$API$29, MATCH("CenHos", 'WFOM - Time_Base'!$B$4:$B$29,0), MATCH(CONCATENATE($G57,V$2),'WFOM - Time_Base'!$A$8:$API$8,0)) *
INDEX('WFOM - Time_Base'!$A$4:$API$29, MATCH("CenHos_Per", 'WFOM - Time_Base'!$B$4:$B$29,0), MATCH(CONCATENATE($G57,V$2),'WFOM - Time_Base'!$A$8:$API$8,0)) * 2</f>
        <v>8</v>
      </c>
      <c r="W57" s="25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25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25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25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25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25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25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25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25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25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25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25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25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25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25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25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M57" t="s">
        <v>2076</v>
      </c>
      <c r="AN57">
        <v>1</v>
      </c>
      <c r="AO57" t="str">
        <f t="shared" si="1"/>
        <v>054</v>
      </c>
      <c r="AQ57" t="s">
        <v>422</v>
      </c>
    </row>
    <row r="58" spans="1:43">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hidden="1">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hidden="1">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N61">
        <v>1</v>
      </c>
      <c r="AO61" t="str">
        <f t="shared" si="1"/>
        <v>059</v>
      </c>
      <c r="AQ61" t="s">
        <v>446</v>
      </c>
    </row>
    <row r="62" spans="1:43">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N62">
        <v>3</v>
      </c>
      <c r="AO62" t="str">
        <f t="shared" si="1"/>
        <v>061</v>
      </c>
      <c r="AQ62" t="s">
        <v>450</v>
      </c>
    </row>
    <row r="63" spans="1:43" hidden="1">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hidden="1">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hidden="1">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hidden="1">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hidden="1">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hidden="1">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hidden="1">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hidden="1">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hidden="1">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hidden="1">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hidden="1">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hidden="1">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hidden="1">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hidden="1">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hidden="1">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252">
        <f>$AN81 * INDEX('WFOM - Time_Base'!$A$4:$API$29, MATCH("CenHos", 'WFOM - Time_Base'!$B$4:$B$29,0), MATCH(CONCATENATE($G81,R$2),'WFOM - Time_Base'!$A$8:$API$8,0)) *
INDEX('WFOM - Time_Base'!$A$4:$API$29, MATCH("CenHos_Per", 'WFOM - Time_Base'!$B$4:$B$29,0), MATCH(CONCATENATE($G81,R$2),'WFOM - Time_Base'!$A$8:$API$8,0)) * 2</f>
        <v>10</v>
      </c>
      <c r="S81" s="252">
        <f>$AN81 * INDEX('WFOM - Time_Base'!$A$4:$API$29, MATCH("CenHos", 'WFOM - Time_Base'!$B$4:$B$29,0), MATCH(CONCATENATE($G81,S$2),'WFOM - Time_Base'!$A$8:$API$8,0)) *
INDEX('WFOM - Time_Base'!$A$4:$API$29, MATCH("CenHos_Per", 'WFOM - Time_Base'!$B$4:$B$29,0), MATCH(CONCATENATE($G81,S$2),'WFOM - Time_Base'!$A$8:$API$8,0)) * 2</f>
        <v>12</v>
      </c>
      <c r="T81" s="25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252">
        <f>$AN81 * INDEX('WFOM - Time_Base'!$A$4:$API$29, MATCH("CenHos", 'WFOM - Time_Base'!$B$4:$B$29,0), MATCH(CONCATENATE($G81,U$2),'WFOM - Time_Base'!$A$8:$API$8,0)) *
INDEX('WFOM - Time_Base'!$A$4:$API$29, MATCH("CenHos_Per", 'WFOM - Time_Base'!$B$4:$B$29,0), MATCH(CONCATENATE($G81,U$2),'WFOM - Time_Base'!$A$8:$API$8,0)) * 2</f>
        <v>7</v>
      </c>
      <c r="V81" s="252">
        <f>$AN81 * INDEX('WFOM - Time_Base'!$A$4:$API$29, MATCH("CenHos", 'WFOM - Time_Base'!$B$4:$B$29,0), MATCH(CONCATENATE($G81,V$2),'WFOM - Time_Base'!$A$8:$API$8,0)) *
INDEX('WFOM - Time_Base'!$A$4:$API$29, MATCH("CenHos_Per", 'WFOM - Time_Base'!$B$4:$B$29,0), MATCH(CONCATENATE($G81,V$2),'WFOM - Time_Base'!$A$8:$API$8,0)) * 2</f>
        <v>7</v>
      </c>
      <c r="W81" s="25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252">
        <f>$AN81 * INDEX('WFOM - Time_Base'!$A$4:$API$29, MATCH("CenHos", 'WFOM - Time_Base'!$B$4:$B$29,0), MATCH(CONCATENATE($G81,X$2),'WFOM - Time_Base'!$A$8:$API$8,0)) *
INDEX('WFOM - Time_Base'!$A$4:$API$29, MATCH("CenHos_Per", 'WFOM - Time_Base'!$B$4:$B$29,0), MATCH(CONCATENATE($G81,X$2),'WFOM - Time_Base'!$A$8:$API$8,0)) * 2</f>
        <v>1.6</v>
      </c>
      <c r="Y81" s="252">
        <f>$AN81 * INDEX('WFOM - Time_Base'!$A$4:$API$29, MATCH("CenHos", 'WFOM - Time_Base'!$B$4:$B$29,0), MATCH(CONCATENATE($G81,Y$2),'WFOM - Time_Base'!$A$8:$API$8,0)) *
INDEX('WFOM - Time_Base'!$A$4:$API$29, MATCH("CenHos_Per", 'WFOM - Time_Base'!$B$4:$B$29,0), MATCH(CONCATENATE($G81,Y$2),'WFOM - Time_Base'!$A$8:$API$8,0)) * 2</f>
        <v>1.6</v>
      </c>
      <c r="Z81" s="25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25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25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25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25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25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25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25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25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25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25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25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25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M81" t="s">
        <v>2077</v>
      </c>
      <c r="AN81">
        <v>1</v>
      </c>
      <c r="AO81" t="str">
        <f t="shared" si="3"/>
        <v>090</v>
      </c>
      <c r="AQ81" t="s">
        <v>556</v>
      </c>
    </row>
    <row r="82" spans="1:43" hidden="1">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c r="A83" s="106" t="s">
        <v>382</v>
      </c>
      <c r="B83" s="106" t="s">
        <v>336</v>
      </c>
      <c r="C83" s="107" t="s">
        <v>381</v>
      </c>
      <c r="D83" s="115" t="s">
        <v>382</v>
      </c>
      <c r="E83" s="122" t="s">
        <v>867</v>
      </c>
      <c r="F83" s="200" t="s">
        <v>17</v>
      </c>
      <c r="G83" s="122" t="str">
        <f>IF(F83&lt;&gt;"", VLOOKUP(F83,'WFOM - Cadre and Service List'!$E$4:$F$52,2,FALSE), "")</f>
        <v>Under5OPD</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15</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18</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10.5</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10.5</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2.4000000000000004</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2.4000000000000004</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N83">
        <v>3</v>
      </c>
      <c r="AO83" t="str">
        <f t="shared" si="3"/>
        <v>093</v>
      </c>
      <c r="AQ83" t="s">
        <v>562</v>
      </c>
    </row>
    <row r="84" spans="1:43" hidden="1">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hidden="1">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hidden="1">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c r="A90" s="106" t="s">
        <v>959</v>
      </c>
      <c r="B90" s="106" t="s">
        <v>76</v>
      </c>
      <c r="C90" s="107" t="s">
        <v>395</v>
      </c>
      <c r="D90" s="115" t="s">
        <v>2068</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2071</v>
      </c>
      <c r="AN90">
        <v>40</v>
      </c>
      <c r="AO90" t="str">
        <f t="shared" si="3"/>
        <v>104</v>
      </c>
      <c r="AQ90" t="s">
        <v>587</v>
      </c>
    </row>
    <row r="91" spans="1:43">
      <c r="A91" s="106" t="s">
        <v>959</v>
      </c>
      <c r="B91" s="106" t="s">
        <v>76</v>
      </c>
      <c r="C91" s="107" t="s">
        <v>396</v>
      </c>
      <c r="D91" s="115" t="s">
        <v>2069</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2071</v>
      </c>
      <c r="AN91">
        <v>28</v>
      </c>
      <c r="AO91" t="str">
        <f t="shared" si="3"/>
        <v>105</v>
      </c>
      <c r="AQ91" t="s">
        <v>601</v>
      </c>
    </row>
    <row r="92" spans="1:43">
      <c r="A92" s="106" t="s">
        <v>959</v>
      </c>
      <c r="B92" s="106" t="s">
        <v>76</v>
      </c>
      <c r="C92" s="107" t="s">
        <v>397</v>
      </c>
      <c r="D92" s="115" t="s">
        <v>2070</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1127</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1127</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5059.25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2362.25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673.5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677</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2071</v>
      </c>
      <c r="AN92">
        <v>450</v>
      </c>
      <c r="AO92" t="str">
        <f t="shared" si="3"/>
        <v>106</v>
      </c>
      <c r="AQ92" t="s">
        <v>607</v>
      </c>
    </row>
    <row r="93" spans="1:43" hidden="1">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hidden="1">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hidden="1">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hidden="1">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hidden="1">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t="s">
        <v>2078</v>
      </c>
      <c r="AO101" t="str">
        <f t="shared" si="3"/>
        <v>116</v>
      </c>
      <c r="AQ101" t="s">
        <v>635</v>
      </c>
    </row>
    <row r="102" spans="1:43" hidden="1">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hidden="1">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hidden="1">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hidden="1">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hidden="1">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hidden="1">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hidden="1">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hidden="1">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hidden="1">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hidden="1">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252">
        <v>0</v>
      </c>
      <c r="S116" s="252">
        <v>0</v>
      </c>
      <c r="T116" s="252">
        <v>0</v>
      </c>
      <c r="U116" s="252">
        <v>0</v>
      </c>
      <c r="V116" s="252">
        <v>0</v>
      </c>
      <c r="W116" s="252">
        <v>0</v>
      </c>
      <c r="X116" s="252">
        <v>0</v>
      </c>
      <c r="Y116" s="252">
        <v>0</v>
      </c>
      <c r="Z116" s="252">
        <v>0</v>
      </c>
      <c r="AA116" s="252">
        <v>0</v>
      </c>
      <c r="AB116" s="252">
        <v>0</v>
      </c>
      <c r="AC116" s="252">
        <v>0</v>
      </c>
      <c r="AD116" s="252">
        <v>0</v>
      </c>
      <c r="AE116" s="252">
        <v>0</v>
      </c>
      <c r="AF116" s="252">
        <v>0</v>
      </c>
      <c r="AG116" s="252">
        <v>0</v>
      </c>
      <c r="AH116" s="252">
        <v>0</v>
      </c>
      <c r="AI116" s="252">
        <v>0</v>
      </c>
      <c r="AJ116" s="252">
        <v>0</v>
      </c>
      <c r="AK116" s="252">
        <v>0</v>
      </c>
      <c r="AL116" s="252">
        <v>0</v>
      </c>
      <c r="AN116">
        <v>1</v>
      </c>
      <c r="AO116" t="str">
        <f t="shared" si="3"/>
        <v>131</v>
      </c>
      <c r="AQ116" t="s">
        <v>773</v>
      </c>
    </row>
    <row r="117" spans="1:43">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hidden="1">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hidden="1">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c r="A122" s="106" t="s">
        <v>974</v>
      </c>
      <c r="B122" s="106" t="s">
        <v>292</v>
      </c>
      <c r="C122" s="107" t="s">
        <v>455</v>
      </c>
      <c r="D122" s="123" t="s">
        <v>456</v>
      </c>
      <c r="E122" s="122" t="s">
        <v>85</v>
      </c>
      <c r="F122" s="200" t="s">
        <v>96</v>
      </c>
      <c r="G122" s="122" t="str">
        <f>IF(F122&lt;&gt;"", VLOOKUP(F122,'WFOM - Cadre and Service List'!$E$4:$F$52,2,FALSE), "")</f>
        <v>EstNonCom</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70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30</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7.5</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7.5</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M122" t="s">
        <v>2079</v>
      </c>
      <c r="AN122">
        <v>10</v>
      </c>
      <c r="AO122" t="str">
        <f t="shared" si="3"/>
        <v>137</v>
      </c>
      <c r="AQ122" t="s">
        <v>789</v>
      </c>
    </row>
    <row r="123" spans="1:43">
      <c r="A123" s="106" t="s">
        <v>975</v>
      </c>
      <c r="B123" s="106" t="s">
        <v>292</v>
      </c>
      <c r="C123" s="107" t="s">
        <v>457</v>
      </c>
      <c r="D123" s="123" t="s">
        <v>458</v>
      </c>
      <c r="E123" s="122" t="s">
        <v>85</v>
      </c>
      <c r="F123" s="200" t="s">
        <v>96</v>
      </c>
      <c r="G123" s="122" t="str">
        <f>IF(F123&lt;&gt;"", VLOOKUP(F123,'WFOM - Cadre and Service List'!$E$4:$F$52,2,FALSE), "")</f>
        <v>EstNonCom</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0</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70</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30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7.5</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7.5</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M123" t="s">
        <v>2080</v>
      </c>
      <c r="AN123">
        <v>10</v>
      </c>
      <c r="AO123" t="str">
        <f t="shared" si="3"/>
        <v>138</v>
      </c>
      <c r="AQ123" t="s">
        <v>809</v>
      </c>
    </row>
    <row r="124" spans="1:43">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2072</v>
      </c>
      <c r="AQ126" t="s">
        <v>835</v>
      </c>
    </row>
    <row r="127" spans="1:43" hidden="1">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hidden="1">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hidden="1">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hidden="1">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2063</v>
      </c>
    </row>
    <row r="131" spans="1:43" hidden="1">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2064</v>
      </c>
    </row>
    <row r="132" spans="1:43" hidden="1">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2066</v>
      </c>
    </row>
    <row r="133" spans="1:43" hidden="1">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2067</v>
      </c>
    </row>
    <row r="134" spans="1:43">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hidden="1">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hidden="1">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hidden="1">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hidden="1">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hidden="1">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hidden="1">
      <c r="A140" s="106" t="s">
        <v>915</v>
      </c>
      <c r="B140" s="106" t="s">
        <v>55</v>
      </c>
      <c r="C140" s="107" t="s">
        <v>491</v>
      </c>
      <c r="D140" s="115" t="s">
        <v>492</v>
      </c>
      <c r="E140" s="122" t="s">
        <v>867</v>
      </c>
      <c r="F140" s="122" t="s">
        <v>21</v>
      </c>
      <c r="G140" s="122" t="str">
        <f>IF(F140&lt;&gt;"", VLOOKUP(F140,'WFOM - Cadre and Service List'!$E$4:$F$52,2,FALSE), "")</f>
        <v>Over5OPD</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3.5</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6</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1</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4</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0</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hidden="1">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hidden="1">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hidden="1">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hidden="1">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f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0</v>
      </c>
      <c r="U148" s="252">
        <v>137.6</v>
      </c>
      <c r="V148" s="252">
        <v>34.4</v>
      </c>
      <c r="W148" s="252">
        <f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2</v>
      </c>
      <c r="X148" s="252">
        <f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0</v>
      </c>
      <c r="Y148" s="252">
        <f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0</v>
      </c>
      <c r="Z148" s="252">
        <f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0</v>
      </c>
      <c r="AA148" s="252">
        <f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0</v>
      </c>
      <c r="AB148" s="252">
        <f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0</v>
      </c>
      <c r="AC148" s="252" t="str">
        <f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f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0</v>
      </c>
      <c r="AE148" s="252">
        <f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0</v>
      </c>
      <c r="AF148" s="252">
        <f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0</v>
      </c>
      <c r="AG148" s="252">
        <f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0</v>
      </c>
      <c r="AH148" s="252">
        <f>30*7</f>
        <v>210</v>
      </c>
      <c r="AI148" s="252">
        <f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0</v>
      </c>
      <c r="AJ148" s="252">
        <f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0</v>
      </c>
      <c r="AK148" s="252">
        <f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0</v>
      </c>
      <c r="AL148" s="252">
        <f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0</v>
      </c>
      <c r="AM148" s="294" t="s">
        <v>2037</v>
      </c>
      <c r="AN148">
        <v>1</v>
      </c>
      <c r="AO148" t="str">
        <f t="shared" si="6"/>
        <v>163</v>
      </c>
    </row>
    <row r="149" spans="1:43" hidden="1">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2065</v>
      </c>
    </row>
    <row r="150" spans="1:43">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c r="A151" s="106" t="s">
        <v>983</v>
      </c>
      <c r="B151" s="106" t="s">
        <v>55</v>
      </c>
      <c r="C151" s="107" t="s">
        <v>513</v>
      </c>
      <c r="D151" s="115" t="s">
        <v>514</v>
      </c>
      <c r="E151" s="122" t="s">
        <v>867</v>
      </c>
      <c r="F151" s="122" t="s">
        <v>17</v>
      </c>
      <c r="G151" s="122" t="str">
        <f>IF(F151&lt;&gt;"", VLOOKUP(F151,'WFOM - Cadre and Service List'!$E$4:$F$52,2,FALSE), "")</f>
        <v>Under5OPD</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5</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6</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3.5</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3.5</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0.8</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0.8</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c r="A153" s="106" t="s">
        <v>985</v>
      </c>
      <c r="B153" s="106" t="s">
        <v>55</v>
      </c>
      <c r="C153" s="107" t="s">
        <v>517</v>
      </c>
      <c r="D153" s="115" t="s">
        <v>518</v>
      </c>
      <c r="E153" s="122" t="s">
        <v>867</v>
      </c>
      <c r="F153" s="122" t="s">
        <v>17</v>
      </c>
      <c r="G153" s="122" t="str">
        <f>IF(F153&lt;&gt;"", VLOOKUP(F153,'WFOM - Cadre and Service List'!$E$4:$F$52,2,FALSE), "")</f>
        <v>Under5OPD</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5</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6</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3.5</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3.5</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0.8</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0.8</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hidden="1">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hidden="1">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hidden="1">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hidden="1">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hidden="1">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hidden="1">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hidden="1">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hidden="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hidden="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hidden="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hidden="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hidden="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hidden="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hidden="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hidden="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c r="A172" s="106" t="s">
        <v>997</v>
      </c>
      <c r="B172" s="106" t="s">
        <v>525</v>
      </c>
      <c r="C172" s="107" t="s">
        <v>556</v>
      </c>
      <c r="D172" s="113" t="s">
        <v>557</v>
      </c>
      <c r="E172" s="122" t="s">
        <v>866</v>
      </c>
      <c r="F172" s="200" t="s">
        <v>72</v>
      </c>
      <c r="G172" s="122" t="str">
        <f>IF(F172&lt;&gt;"", VLOOKUP(F172,'WFOM - Cadre and Service List'!$E$4:$F$52,2,FALSE), "")</f>
        <v>MinorSurg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60</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80</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18</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42</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2.5</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2.5</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M172" t="s">
        <v>2081</v>
      </c>
      <c r="AN172">
        <v>1</v>
      </c>
      <c r="AO172" t="str">
        <f t="shared" si="6"/>
        <v>187</v>
      </c>
    </row>
    <row r="173" spans="1:41">
      <c r="A173" s="106" t="s">
        <v>998</v>
      </c>
      <c r="B173" s="106" t="s">
        <v>525</v>
      </c>
      <c r="C173" s="107" t="s">
        <v>558</v>
      </c>
      <c r="D173" s="113" t="s">
        <v>559</v>
      </c>
      <c r="E173" s="122" t="s">
        <v>866</v>
      </c>
      <c r="F173" s="200" t="s">
        <v>68</v>
      </c>
      <c r="G173" s="122" t="str">
        <f>IF(F173&lt;&gt;"", VLOOKUP(F173,'WFOM - Cadre and Service List'!$E$4:$F$52,2,FALSE), "")</f>
        <v>MajorSurg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172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190</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137.6</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34.4</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5</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5</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M173" t="s">
        <v>2081</v>
      </c>
      <c r="AN173">
        <v>1</v>
      </c>
      <c r="AO173" t="str">
        <f t="shared" si="6"/>
        <v>188</v>
      </c>
    </row>
    <row r="174" spans="1:41" hidden="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hidden="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hidden="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hidden="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hidden="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20</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28</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48</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112</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8</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M184" t="s">
        <v>2082</v>
      </c>
      <c r="AN184">
        <v>4</v>
      </c>
      <c r="AO184" t="str">
        <f t="shared" si="6"/>
        <v>199</v>
      </c>
    </row>
    <row r="185" spans="1:41" hidden="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hidden="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hidden="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hidden="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hidden="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hidden="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hidden="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hidden="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hidden="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hidden="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hidden="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hidden="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hidden="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hidden="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hidden="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2073</v>
      </c>
      <c r="AO210" t="str">
        <f t="shared" si="8"/>
        <v>229</v>
      </c>
    </row>
    <row r="211" spans="1:4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2073</v>
      </c>
      <c r="AO211" t="str">
        <f t="shared" si="8"/>
        <v>230</v>
      </c>
    </row>
    <row r="212" spans="1:4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2073</v>
      </c>
      <c r="AO212" t="str">
        <f t="shared" si="8"/>
        <v>231</v>
      </c>
    </row>
    <row r="213" spans="1:4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2073</v>
      </c>
      <c r="AO213" t="str">
        <f t="shared" si="8"/>
        <v>232</v>
      </c>
    </row>
    <row r="214" spans="1:4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2073</v>
      </c>
      <c r="AO214" t="str">
        <f t="shared" si="8"/>
        <v>233</v>
      </c>
    </row>
    <row r="215" spans="1:4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2073</v>
      </c>
      <c r="AO215" t="str">
        <f t="shared" si="8"/>
        <v>234</v>
      </c>
    </row>
    <row r="216" spans="1:4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2073</v>
      </c>
      <c r="AO216" t="str">
        <f t="shared" si="8"/>
        <v>235</v>
      </c>
    </row>
    <row r="217" spans="1:41" hidden="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hidden="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hidden="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hidden="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hidden="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hidden="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2073</v>
      </c>
      <c r="AO223" t="str">
        <f t="shared" si="8"/>
        <v>242</v>
      </c>
    </row>
    <row r="224" spans="1:41" hidden="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hidden="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2073</v>
      </c>
      <c r="AO226" t="str">
        <f t="shared" si="8"/>
        <v>245</v>
      </c>
    </row>
    <row r="227" spans="1:4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hidden="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c r="A232" s="106" t="s">
        <v>1034</v>
      </c>
      <c r="B232" s="106" t="s">
        <v>675</v>
      </c>
      <c r="C232" s="107" t="s">
        <v>678</v>
      </c>
      <c r="D232" s="115" t="s">
        <v>679</v>
      </c>
      <c r="E232" s="122" t="s">
        <v>867</v>
      </c>
      <c r="F232" s="200" t="s">
        <v>9</v>
      </c>
      <c r="G232" s="122" t="str">
        <f>IF(F232&lt;&gt;"", VLOOKUP(F232,'WFOM - Cadre and Service List'!$E$4:$F$52,2,FALSE), "")</f>
        <v>InpatientDays</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20</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28</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48</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112</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8</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M232" t="s">
        <v>2083</v>
      </c>
      <c r="AN232">
        <v>4</v>
      </c>
      <c r="AO232" t="str">
        <f t="shared" si="8"/>
        <v>251</v>
      </c>
    </row>
    <row r="233" spans="1:41" hidden="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hidden="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hidden="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hidden="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hidden="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hidden="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hidden="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hidden="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hidden="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hidden="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hidden="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hidden="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hidden="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hidden="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hidden="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hidden="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hidden="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hidden="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hidden="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hidden="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hidden="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hidden="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hidden="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hidden="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hidden="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hidden="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hidden="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hidden="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hidden="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hidden="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hidden="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hidden="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hidden="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hidden="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hidden="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hidden="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hidden="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hidden="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hidden="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MATCH("CenHos", 'WFOM - Time_Base'!$B$4:$B$29,0), MATCH(CONCATENATE($G272,R$2),'WFOM - Time_Base'!$A$8:$API$8,0)) *
INDEX('WFOM - Time_Base'!$A$4:$API$29, MATCH("CenHos_Per",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MATCH("CenHos", 'WFOM - Time_Base'!$B$4:$B$29,0), MATCH(CONCATENATE($G272,S$2),'WFOM - Time_Base'!$A$8:$API$8,0)) *
INDEX('WFOM - Time_Base'!$A$4:$API$29, MATCH("CenHos_Per",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MATCH("CenHos", 'WFOM - Time_Base'!$B$4:$B$29,0), MATCH(CONCATENATE($G272,T$2),'WFOM - Time_Base'!$A$8:$API$8,0)) *
INDEX('WFOM - Time_Base'!$A$4:$API$29, MATCH("CenHos_Per",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MATCH("CenHos", 'WFOM - Time_Base'!$B$4:$B$29,0), MATCH(CONCATENATE($G272,U$2),'WFOM - Time_Base'!$A$8:$API$8,0)) *
INDEX('WFOM - Time_Base'!$A$4:$API$29, MATCH("CenHos_Per", 'WFOM - Time_Base'!$B$4:$B$29,0), MATCH(CONCATENATE($G272,U$2),'WFOM - Time_Base'!$A$8:$API$8,0)),
IFERROR($AN272 * INDEX('Inputs from Uganda staff'!$E$61:$BM$80,MATCH('HRH Need estimation'!U$2,'Inputs from Uganda staff'!$E$61:$E$80,0),MATCH('HRH Need estimation'!$D272,'Inputs from Uganda staff'!$E$6:$BM$6,0)),
""))</f>
        <v>10</v>
      </c>
      <c r="V272" s="252">
        <f>IFERROR(
$AN272 * INDEX('WFOM - Time_Base'!$A$4:$API$29, MATCH("CenHos", 'WFOM - Time_Base'!$B$4:$B$29,0), MATCH(CONCATENATE($G272,V$2),'WFOM - Time_Base'!$A$8:$API$8,0)) *
INDEX('WFOM - Time_Base'!$A$4:$API$29, MATCH("CenHos_Per", 'WFOM - Time_Base'!$B$4:$B$29,0), MATCH(CONCATENATE($G272,V$2),'WFOM - Time_Base'!$A$8:$API$8,0)),
IFERROR($AN272 * INDEX('Inputs from Uganda staff'!$E$61:$BM$80,MATCH('HRH Need estimation'!V$2,'Inputs from Uganda staff'!$E$61:$E$80,0),MATCH('HRH Need estimation'!$D272,'Inputs from Uganda staff'!$E$6:$BM$6,0)),
""))</f>
        <v>10</v>
      </c>
      <c r="W272" s="252">
        <f>IFERROR(
$AN272 * INDEX('WFOM - Time_Base'!$A$4:$API$29, MATCH("CenHos", 'WFOM - Time_Base'!$B$4:$B$29,0), MATCH(CONCATENATE($G272,W$2),'WFOM - Time_Base'!$A$8:$API$8,0)) *
INDEX('WFOM - Time_Base'!$A$4:$API$29, MATCH("CenHos_Per",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MATCH("CenHos", 'WFOM - Time_Base'!$B$4:$B$29,0), MATCH(CONCATENATE($G272,X$2),'WFOM - Time_Base'!$A$8:$API$8,0)) *
INDEX('WFOM - Time_Base'!$A$4:$API$29, MATCH("CenHos_Per", 'WFOM - Time_Base'!$B$4:$B$29,0), MATCH(CONCATENATE($G272,X$2),'WFOM - Time_Base'!$A$8:$API$8,0)),
IFERROR($AN272 * INDEX('Inputs from Uganda staff'!$E$61:$BM$80,MATCH('HRH Need estimation'!X$2,'Inputs from Uganda staff'!$E$61:$E$80,0),MATCH('HRH Need estimation'!$D272,'Inputs from Uganda staff'!$E$6:$BM$6,0)),
""))</f>
        <v>0</v>
      </c>
      <c r="Y272" s="252">
        <v>1</v>
      </c>
      <c r="Z272" s="252">
        <f>IFERROR(
$AN272 * INDEX('WFOM - Time_Base'!$A$4:$API$29, MATCH("CenHos", 'WFOM - Time_Base'!$B$4:$B$29,0), MATCH(CONCATENATE($G272,Z$2),'WFOM - Time_Base'!$A$8:$API$8,0)) *
INDEX('WFOM - Time_Base'!$A$4:$API$29, MATCH("CenHos_Per",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MATCH("CenHos", 'WFOM - Time_Base'!$B$4:$B$29,0), MATCH(CONCATENATE($G272,AA$2),'WFOM - Time_Base'!$A$8:$API$8,0)) *
INDEX('WFOM - Time_Base'!$A$4:$API$29, MATCH("CenHos_Per",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MATCH("CenHos", 'WFOM - Time_Base'!$B$4:$B$29,0), MATCH(CONCATENATE($G272,AB$2),'WFOM - Time_Base'!$A$8:$API$8,0)) *
INDEX('WFOM - Time_Base'!$A$4:$API$29, MATCH("CenHos_Per",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N272">
        <v>1</v>
      </c>
      <c r="AO272" t="str">
        <f t="shared" si="12"/>
        <v>291</v>
      </c>
    </row>
    <row r="273" spans="1:4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MATCH("CenHos", 'WFOM - Time_Base'!$B$4:$B$29,0), MATCH(CONCATENATE($G273,R$2),'WFOM - Time_Base'!$A$8:$API$8,0)) *
INDEX('WFOM - Time_Base'!$A$4:$API$29, MATCH("CenHos_Per",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MATCH("CenHos", 'WFOM - Time_Base'!$B$4:$B$29,0), MATCH(CONCATENATE($G273,S$2),'WFOM - Time_Base'!$A$8:$API$8,0)) *
INDEX('WFOM - Time_Base'!$A$4:$API$29, MATCH("CenHos_Per",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MATCH("CenHos", 'WFOM - Time_Base'!$B$4:$B$29,0), MATCH(CONCATENATE($G273,T$2),'WFOM - Time_Base'!$A$8:$API$8,0)) *
INDEX('WFOM - Time_Base'!$A$4:$API$29, MATCH("CenHos_Per",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MATCH("CenHos", 'WFOM - Time_Base'!$B$4:$B$29,0), MATCH(CONCATENATE($G273,U$2),'WFOM - Time_Base'!$A$8:$API$8,0)) *
INDEX('WFOM - Time_Base'!$A$4:$API$29, MATCH("CenHos_Per", 'WFOM - Time_Base'!$B$4:$B$29,0), MATCH(CONCATENATE($G273,U$2),'WFOM - Time_Base'!$A$8:$API$8,0)),
IFERROR($AN273 * INDEX('Inputs from Uganda staff'!$E$61:$BM$80,MATCH('HRH Need estimation'!U$2,'Inputs from Uganda staff'!$E$61:$E$80,0),MATCH('HRH Need estimation'!$D273,'Inputs from Uganda staff'!$E$6:$BM$6,0)),
""))</f>
        <v>10</v>
      </c>
      <c r="V273" s="252">
        <f>IFERROR(
$AN273 * INDEX('WFOM - Time_Base'!$A$4:$API$29, MATCH("CenHos", 'WFOM - Time_Base'!$B$4:$B$29,0), MATCH(CONCATENATE($G273,V$2),'WFOM - Time_Base'!$A$8:$API$8,0)) *
INDEX('WFOM - Time_Base'!$A$4:$API$29, MATCH("CenHos_Per", 'WFOM - Time_Base'!$B$4:$B$29,0), MATCH(CONCATENATE($G273,V$2),'WFOM - Time_Base'!$A$8:$API$8,0)),
IFERROR($AN273 * INDEX('Inputs from Uganda staff'!$E$61:$BM$80,MATCH('HRH Need estimation'!V$2,'Inputs from Uganda staff'!$E$61:$E$80,0),MATCH('HRH Need estimation'!$D273,'Inputs from Uganda staff'!$E$6:$BM$6,0)),
""))</f>
        <v>10</v>
      </c>
      <c r="W273" s="252">
        <f>IFERROR(
$AN273 * INDEX('WFOM - Time_Base'!$A$4:$API$29, MATCH("CenHos", 'WFOM - Time_Base'!$B$4:$B$29,0), MATCH(CONCATENATE($G273,W$2),'WFOM - Time_Base'!$A$8:$API$8,0)) *
INDEX('WFOM - Time_Base'!$A$4:$API$29, MATCH("CenHos_Per",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MATCH("CenHos", 'WFOM - Time_Base'!$B$4:$B$29,0), MATCH(CONCATENATE($G273,X$2),'WFOM - Time_Base'!$A$8:$API$8,0)) *
INDEX('WFOM - Time_Base'!$A$4:$API$29, MATCH("CenHos_Per", 'WFOM - Time_Base'!$B$4:$B$29,0), MATCH(CONCATENATE($G273,X$2),'WFOM - Time_Base'!$A$8:$API$8,0)),
IFERROR($AN273 * INDEX('Inputs from Uganda staff'!$E$61:$BM$80,MATCH('HRH Need estimation'!X$2,'Inputs from Uganda staff'!$E$61:$E$80,0),MATCH('HRH Need estimation'!$D273,'Inputs from Uganda staff'!$E$6:$BM$6,0)),
""))</f>
        <v>0</v>
      </c>
      <c r="Y273" s="252">
        <v>1</v>
      </c>
      <c r="Z273" s="252">
        <f>IFERROR(
$AN273 * INDEX('WFOM - Time_Base'!$A$4:$API$29, MATCH("CenHos", 'WFOM - Time_Base'!$B$4:$B$29,0), MATCH(CONCATENATE($G273,Z$2),'WFOM - Time_Base'!$A$8:$API$8,0)) *
INDEX('WFOM - Time_Base'!$A$4:$API$29, MATCH("CenHos_Per",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MATCH("CenHos", 'WFOM - Time_Base'!$B$4:$B$29,0), MATCH(CONCATENATE($G273,AA$2),'WFOM - Time_Base'!$A$8:$API$8,0)) *
INDEX('WFOM - Time_Base'!$A$4:$API$29, MATCH("CenHos_Per",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MATCH("CenHos", 'WFOM - Time_Base'!$B$4:$B$29,0), MATCH(CONCATENATE($G273,AB$2),'WFOM - Time_Base'!$A$8:$API$8,0)) *
INDEX('WFOM - Time_Base'!$A$4:$API$29, MATCH("CenHos_Per",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N273">
        <v>1</v>
      </c>
      <c r="AO273" t="str">
        <f t="shared" si="12"/>
        <v>292</v>
      </c>
    </row>
    <row r="274" spans="1:41" hidden="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hidden="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hidden="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hidden="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252">
        <v>2</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v>2</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2075</v>
      </c>
      <c r="AN280">
        <v>3</v>
      </c>
      <c r="AO280" t="str">
        <f t="shared" si="12"/>
        <v>299</v>
      </c>
    </row>
    <row r="281" spans="1:4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f xml:space="preserve"> 4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4</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f xml:space="preserve"> 4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4</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2061</v>
      </c>
      <c r="AN284">
        <v>1</v>
      </c>
      <c r="AO284" t="str">
        <f t="shared" si="12"/>
        <v>303</v>
      </c>
    </row>
    <row r="285" spans="1:41" hidden="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hidden="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c r="A288" s="106" t="s">
        <v>1044</v>
      </c>
      <c r="B288" s="106" t="s">
        <v>55</v>
      </c>
      <c r="C288" s="107" t="s">
        <v>791</v>
      </c>
      <c r="D288" s="115" t="s">
        <v>792</v>
      </c>
      <c r="E288" s="122" t="s">
        <v>867</v>
      </c>
      <c r="F288" s="200" t="s">
        <v>21</v>
      </c>
      <c r="G288" s="122" t="str">
        <f>IF(F288&lt;&gt;"", VLOOKUP(F288,'WFOM - Cadre and Service List'!$E$4:$F$52,2,FALSE), "")</f>
        <v>Over5OPD</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3.5</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6</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1</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4</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0</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hidden="1">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hidden="1">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hidden="1">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hidden="1">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hidden="1">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hidden="1">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hidden="1">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5</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2074</v>
      </c>
    </row>
    <row r="297" spans="1:42">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5</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2074</v>
      </c>
    </row>
    <row r="298" spans="1:42" hidden="1">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hidden="1">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hidden="1">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hidden="1">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hidden="1">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hidden="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hidden="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hidden="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hidden="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hidden="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hidden="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hidden="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hidden="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hidden="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hidden="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hidden="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hidden="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hidden="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hidden="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hidden="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hidden="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hidden="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c r="A324" s="295"/>
      <c r="B324" s="106" t="s">
        <v>25</v>
      </c>
      <c r="C324" s="107" t="s">
        <v>2040</v>
      </c>
      <c r="D324" s="115" t="s">
        <v>2041</v>
      </c>
      <c r="E324" s="199" t="s">
        <v>25</v>
      </c>
      <c r="F324" s="199" t="s">
        <v>49</v>
      </c>
      <c r="G324" s="199" t="str">
        <f>IF(F324&lt;&gt;"", VLOOKUP(F324,'WFOM - Cadre and Service List'!$E$4:$F$52,2,FALSE), "")</f>
        <v>EPI</v>
      </c>
      <c r="H324" s="199" t="s">
        <v>910</v>
      </c>
      <c r="I324" s="208"/>
      <c r="J324" s="208"/>
      <c r="K324" s="208"/>
      <c r="L324" s="208"/>
      <c r="M324" s="208"/>
      <c r="N324" s="208"/>
      <c r="O324" s="208"/>
      <c r="P324" s="207"/>
      <c r="Q324" s="122"/>
      <c r="R324" s="122">
        <f>IFERROR(
$AN324 * INDEX('WFOM - Time_Base'!$A$4:$API$29, MATCH("CenHos", 'WFOM - Time_Base'!$B$4:$B$29,0), MATCH(CONCATENATE($G324,R$2),'WFOM - Time_Base'!$A$8:$API$8,0)) *
INDEX('WFOM - Time_Base'!$A$4:$API$29, MATCH("CenHos_Per", 'WFOM - Time_Base'!$B$4:$B$29,0), MATCH(CONCATENATE($G324,R$2),'WFOM - Time_Base'!$A$8:$API$8,0)),
IFERROR($AN324 * INDEX('Inputs from Uganda staff'!$E$61:$BM$80,MATCH('HRH Need estimation'!R$2,'Inputs from Uganda staff'!$E$61:$E$80,0),MATCH('HRH Need estimation'!$D324,'Inputs from Uganda staff'!$E$6:$BM$6,0)),
""))</f>
        <v>0</v>
      </c>
      <c r="S324" s="122">
        <f>IFERROR(
$AN324 * INDEX('WFOM - Time_Base'!$A$4:$API$29, MATCH("CenHos", 'WFOM - Time_Base'!$B$4:$B$29,0), MATCH(CONCATENATE($G324,S$2),'WFOM - Time_Base'!$A$8:$API$8,0)) *
INDEX('WFOM - Time_Base'!$A$4:$API$29, MATCH("CenHos_Per", 'WFOM - Time_Base'!$B$4:$B$29,0), MATCH(CONCATENATE($G324,S$2),'WFOM - Time_Base'!$A$8:$API$8,0)),
IFERROR($AN324 * INDEX('Inputs from Uganda staff'!$E$61:$BM$80,MATCH('HRH Need estimation'!S$2,'Inputs from Uganda staff'!$E$61:$E$80,0),MATCH('HRH Need estimation'!$D324,'Inputs from Uganda staff'!$E$6:$BM$6,0)),
""))</f>
        <v>0</v>
      </c>
      <c r="T324" s="122">
        <f>IFERROR(
$AN324 * INDEX('WFOM - Time_Base'!$A$4:$API$29, MATCH("CenHos", 'WFOM - Time_Base'!$B$4:$B$29,0), MATCH(CONCATENATE($G324,T$2),'WFOM - Time_Base'!$A$8:$API$8,0)) *
INDEX('WFOM - Time_Base'!$A$4:$API$29, MATCH("CenHos_Per", 'WFOM - Time_Base'!$B$4:$B$29,0), MATCH(CONCATENATE($G324,T$2),'WFOM - Time_Base'!$A$8:$API$8,0)),
IFERROR($AN324 * INDEX('Inputs from Uganda staff'!$E$61:$BM$80,MATCH('HRH Need estimation'!T$2,'Inputs from Uganda staff'!$E$61:$E$80,0),MATCH('HRH Need estimation'!$D324,'Inputs from Uganda staff'!$E$6:$BM$6,0)),
""))</f>
        <v>0</v>
      </c>
      <c r="U324" s="122">
        <f>IFERROR(
$AN324 * INDEX('WFOM - Time_Base'!$A$4:$API$29, MATCH("CenHos", 'WFOM - Time_Base'!$B$4:$B$29,0), MATCH(CONCATENATE($G324,U$2),'WFOM - Time_Base'!$A$8:$API$8,0)) *
INDEX('WFOM - Time_Base'!$A$4:$API$29, MATCH("CenHos_Per", 'WFOM - Time_Base'!$B$4:$B$29,0), MATCH(CONCATENATE($G324,U$2),'WFOM - Time_Base'!$A$8:$API$8,0)),
IFERROR($AN324 * INDEX('Inputs from Uganda staff'!$E$61:$BM$80,MATCH('HRH Need estimation'!U$2,'Inputs from Uganda staff'!$E$61:$E$80,0),MATCH('HRH Need estimation'!$D324,'Inputs from Uganda staff'!$E$6:$BM$6,0)),
""))</f>
        <v>0</v>
      </c>
      <c r="V324" s="122">
        <f>IFERROR(
$AN324 * INDEX('WFOM - Time_Base'!$A$4:$API$29, MATCH("CenHos", 'WFOM - Time_Base'!$B$4:$B$29,0), MATCH(CONCATENATE($G324,V$2),'WFOM - Time_Base'!$A$8:$API$8,0)) *
INDEX('WFOM - Time_Base'!$A$4:$API$29, MATCH("CenHos_Per", 'WFOM - Time_Base'!$B$4:$B$29,0), MATCH(CONCATENATE($G324,V$2),'WFOM - Time_Base'!$A$8:$API$8,0)),
IFERROR($AN324 * INDEX('Inputs from Uganda staff'!$E$61:$BM$80,MATCH('HRH Need estimation'!V$2,'Inputs from Uganda staff'!$E$61:$E$80,0),MATCH('HRH Need estimation'!$D324,'Inputs from Uganda staff'!$E$6:$BM$6,0)),
""))</f>
        <v>1</v>
      </c>
      <c r="W324" s="122">
        <f>IFERROR(
$AN324 * INDEX('WFOM - Time_Base'!$A$4:$API$29, MATCH("CenHos", 'WFOM - Time_Base'!$B$4:$B$29,0), MATCH(CONCATENATE($G324,W$2),'WFOM - Time_Base'!$A$8:$API$8,0)) *
INDEX('WFOM - Time_Base'!$A$4:$API$29, MATCH("CenHos_Per", 'WFOM - Time_Base'!$B$4:$B$29,0), MATCH(CONCATENATE($G324,W$2),'WFOM - Time_Base'!$A$8:$API$8,0)),
IFERROR($AN324 * INDEX('Inputs from Uganda staff'!$E$61:$BM$80,MATCH('HRH Need estimation'!W$2,'Inputs from Uganda staff'!$E$61:$E$80,0),MATCH('HRH Need estimation'!$D324,'Inputs from Uganda staff'!$E$6:$BM$6,0)),
""))</f>
        <v>0</v>
      </c>
      <c r="X324" s="122">
        <f>IFERROR(
$AN324 * INDEX('WFOM - Time_Base'!$A$4:$API$29, MATCH("CenHos", 'WFOM - Time_Base'!$B$4:$B$29,0), MATCH(CONCATENATE($G324,X$2),'WFOM - Time_Base'!$A$8:$API$8,0)) *
INDEX('WFOM - Time_Base'!$A$4:$API$29, MATCH("CenHos_Per", 'WFOM - Time_Base'!$B$4:$B$29,0), MATCH(CONCATENATE($G324,X$2),'WFOM - Time_Base'!$A$8:$API$8,0)),
IFERROR($AN324 * INDEX('Inputs from Uganda staff'!$E$61:$BM$80,MATCH('HRH Need estimation'!X$2,'Inputs from Uganda staff'!$E$61:$E$80,0),MATCH('HRH Need estimation'!$D324,'Inputs from Uganda staff'!$E$6:$BM$6,0)),
""))</f>
        <v>0</v>
      </c>
      <c r="Y324" s="122">
        <f>IFERROR(
$AN324 * INDEX('WFOM - Time_Base'!$A$4:$API$29, MATCH("CenHos", 'WFOM - Time_Base'!$B$4:$B$29,0), MATCH(CONCATENATE($G324,Y$2),'WFOM - Time_Base'!$A$8:$API$8,0)) *
INDEX('WFOM - Time_Base'!$A$4:$API$29, MATCH("CenHos_Per", 'WFOM - Time_Base'!$B$4:$B$29,0), MATCH(CONCATENATE($G324,Y$2),'WFOM - Time_Base'!$A$8:$API$8,0)),
IFERROR($AN324 * INDEX('Inputs from Uganda staff'!$E$61:$BM$80,MATCH('HRH Need estimation'!Y$2,'Inputs from Uganda staff'!$E$61:$E$80,0),MATCH('HRH Need estimation'!$D324,'Inputs from Uganda staff'!$E$6:$BM$6,0)),
""))</f>
        <v>1</v>
      </c>
      <c r="Z324" s="122">
        <f>IFERROR(
$AN324 * INDEX('WFOM - Time_Base'!$A$4:$API$29, MATCH("CenHos", 'WFOM - Time_Base'!$B$4:$B$29,0), MATCH(CONCATENATE($G324,Z$2),'WFOM - Time_Base'!$A$8:$API$8,0)) *
INDEX('WFOM - Time_Base'!$A$4:$API$29, MATCH("CenHos_Per", 'WFOM - Time_Base'!$B$4:$B$29,0), MATCH(CONCATENATE($G324,Z$2),'WFOM - Time_Base'!$A$8:$API$8,0)),
IFERROR($AN324 * INDEX('Inputs from Uganda staff'!$E$61:$BM$80,MATCH('HRH Need estimation'!Z$2,'Inputs from Uganda staff'!$E$61:$E$80,0),MATCH('HRH Need estimation'!$D324,'Inputs from Uganda staff'!$E$6:$BM$6,0)),
""))</f>
        <v>0</v>
      </c>
      <c r="AA324" s="122">
        <f>IFERROR(
$AN324 * INDEX('WFOM - Time_Base'!$A$4:$API$29, MATCH("CenHos", 'WFOM - Time_Base'!$B$4:$B$29,0), MATCH(CONCATENATE($G324,AA$2),'WFOM - Time_Base'!$A$8:$API$8,0)) *
INDEX('WFOM - Time_Base'!$A$4:$API$29, MATCH("CenHos_Per", 'WFOM - Time_Base'!$B$4:$B$29,0), MATCH(CONCATENATE($G324,AA$2),'WFOM - Time_Base'!$A$8:$API$8,0)),
IFERROR($AN324 * INDEX('Inputs from Uganda staff'!$E$61:$BM$80,MATCH('HRH Need estimation'!AA$2,'Inputs from Uganda staff'!$E$61:$E$80,0),MATCH('HRH Need estimation'!$D324,'Inputs from Uganda staff'!$E$6:$BM$6,0)),
""))</f>
        <v>0</v>
      </c>
      <c r="AB324" s="122">
        <f>IFERROR(
$AN324 * INDEX('WFOM - Time_Base'!$A$4:$API$29, MATCH("CenHos", 'WFOM - Time_Base'!$B$4:$B$29,0), MATCH(CONCATENATE($G324,AB$2),'WFOM - Time_Base'!$A$8:$API$8,0)) *
INDEX('WFOM - Time_Base'!$A$4:$API$29, MATCH("CenHos_Per", 'WFOM - Time_Base'!$B$4:$B$29,0), MATCH(CONCATENATE($G324,AB$2),'WFOM - Time_Base'!$A$8:$API$8,0)),
IFERROR($AN324 * INDEX('Inputs from Uganda staff'!$E$61:$BM$80,MATCH('HRH Need estimation'!AB$2,'Inputs from Uganda staff'!$E$61:$E$80,0),MATCH('HRH Need estimation'!$D324,'Inputs from Uganda staff'!$E$6:$BM$6,0)),
""))</f>
        <v>0</v>
      </c>
      <c r="AC324" s="122" t="str">
        <f>IFERROR(
$AN324 * INDEX('WFOM - Time_Base'!$A$4:$API$29, MATCH("CenHos", 'WFOM - Time_Base'!$B$4:$B$29,0), MATCH(CONCATENATE($G324,AC$2),'WFOM - Time_Base'!$A$8:$API$8,0)) *
INDEX('WFOM - Time_Base'!$A$4:$API$29, MATCH("CenHos_Per", 'WFOM - Time_Base'!$B$4:$B$29,0), MATCH(CONCATENATE($G324,AC$2),'WFOM - Time_Base'!$A$8:$API$8,0)),
IFERROR($AN324 * INDEX('Inputs from Uganda staff'!$E$61:$BM$80,MATCH('HRH Need estimation'!AC$2,'Inputs from Uganda staff'!$E$61:$E$80,0),MATCH('HRH Need estimation'!$D324,'Inputs from Uganda staff'!$E$6:$BM$6,0)),
""))</f>
        <v/>
      </c>
      <c r="AD324" s="122">
        <f>IFERROR(
$AN324 * INDEX('WFOM - Time_Base'!$A$4:$API$29, MATCH("CenHos", 'WFOM - Time_Base'!$B$4:$B$29,0), MATCH(CONCATENATE($G324,AD$2),'WFOM - Time_Base'!$A$8:$API$8,0)) *
INDEX('WFOM - Time_Base'!$A$4:$API$29, MATCH("CenHos_Per", 'WFOM - Time_Base'!$B$4:$B$29,0), MATCH(CONCATENATE($G324,AD$2),'WFOM - Time_Base'!$A$8:$API$8,0)),
IFERROR($AN324 * INDEX('Inputs from Uganda staff'!$E$61:$BM$80,MATCH('HRH Need estimation'!AD$2,'Inputs from Uganda staff'!$E$61:$E$80,0),MATCH('HRH Need estimation'!$D324,'Inputs from Uganda staff'!$E$6:$BM$6,0)),
""))</f>
        <v>0</v>
      </c>
      <c r="AE324" s="122">
        <f>IFERROR(
$AN324 * INDEX('WFOM - Time_Base'!$A$4:$API$29, MATCH("CenHos", 'WFOM - Time_Base'!$B$4:$B$29,0), MATCH(CONCATENATE($G324,AE$2),'WFOM - Time_Base'!$A$8:$API$8,0)) *
INDEX('WFOM - Time_Base'!$A$4:$API$29, MATCH("CenHos_Per", 'WFOM - Time_Base'!$B$4:$B$29,0), MATCH(CONCATENATE($G324,AE$2),'WFOM - Time_Base'!$A$8:$API$8,0)),
IFERROR($AN324 * INDEX('Inputs from Uganda staff'!$E$61:$BM$80,MATCH('HRH Need estimation'!AE$2,'Inputs from Uganda staff'!$E$61:$E$80,0),MATCH('HRH Need estimation'!$D324,'Inputs from Uganda staff'!$E$6:$BM$6,0)),
""))</f>
        <v>0</v>
      </c>
      <c r="AF324" s="122">
        <f>IFERROR(
$AN324 * INDEX('WFOM - Time_Base'!$A$4:$API$29, MATCH("CenHos", 'WFOM - Time_Base'!$B$4:$B$29,0), MATCH(CONCATENATE($G324,AF$2),'WFOM - Time_Base'!$A$8:$API$8,0)) *
INDEX('WFOM - Time_Base'!$A$4:$API$29, MATCH("CenHos_Per", 'WFOM - Time_Base'!$B$4:$B$29,0), MATCH(CONCATENATE($G324,AF$2),'WFOM - Time_Base'!$A$8:$API$8,0)),
IFERROR($AN324 * INDEX('Inputs from Uganda staff'!$E$61:$BM$80,MATCH('HRH Need estimation'!AF$2,'Inputs from Uganda staff'!$E$61:$E$80,0),MATCH('HRH Need estimation'!$D324,'Inputs from Uganda staff'!$E$6:$BM$6,0)),
""))</f>
        <v>0</v>
      </c>
      <c r="AG324" s="122">
        <f>IFERROR(
$AN324 * INDEX('WFOM - Time_Base'!$A$4:$API$29, MATCH("CenHos", 'WFOM - Time_Base'!$B$4:$B$29,0), MATCH(CONCATENATE($G324,AG$2),'WFOM - Time_Base'!$A$8:$API$8,0)) *
INDEX('WFOM - Time_Base'!$A$4:$API$29, MATCH("CenHos_Per", 'WFOM - Time_Base'!$B$4:$B$29,0), MATCH(CONCATENATE($G324,AG$2),'WFOM - Time_Base'!$A$8:$API$8,0)),
IFERROR($AN324 * INDEX('Inputs from Uganda staff'!$E$61:$BM$80,MATCH('HRH Need estimation'!AG$2,'Inputs from Uganda staff'!$E$61:$E$80,0),MATCH('HRH Need estimation'!$D324,'Inputs from Uganda staff'!$E$6:$BM$6,0)),
""))</f>
        <v>0</v>
      </c>
      <c r="AH324" s="122">
        <f>IFERROR(
$AN324 * INDEX('WFOM - Time_Base'!$A$4:$API$29, MATCH("CenHos", 'WFOM - Time_Base'!$B$4:$B$29,0), MATCH(CONCATENATE($G324,AH$2),'WFOM - Time_Base'!$A$8:$API$8,0)) *
INDEX('WFOM - Time_Base'!$A$4:$API$29, MATCH("CenHos_Per", 'WFOM - Time_Base'!$B$4:$B$29,0), MATCH(CONCATENATE($G324,AH$2),'WFOM - Time_Base'!$A$8:$API$8,0)),
IFERROR($AN324 * INDEX('Inputs from Uganda staff'!$E$61:$BM$80,MATCH('HRH Need estimation'!AH$2,'Inputs from Uganda staff'!$E$61:$E$80,0),MATCH('HRH Need estimation'!$D324,'Inputs from Uganda staff'!$E$6:$BM$6,0)),
""))</f>
        <v>0</v>
      </c>
      <c r="AI324" s="122">
        <f>IFERROR(
$AN324 * INDEX('WFOM - Time_Base'!$A$4:$API$29, MATCH("CenHos", 'WFOM - Time_Base'!$B$4:$B$29,0), MATCH(CONCATENATE($G324,AI$2),'WFOM - Time_Base'!$A$8:$API$8,0)) *
INDEX('WFOM - Time_Base'!$A$4:$API$29, MATCH("CenHos_Per", 'WFOM - Time_Base'!$B$4:$B$29,0), MATCH(CONCATENATE($G324,AI$2),'WFOM - Time_Base'!$A$8:$API$8,0)),
IFERROR($AN324 * INDEX('Inputs from Uganda staff'!$E$61:$BM$80,MATCH('HRH Need estimation'!AI$2,'Inputs from Uganda staff'!$E$61:$E$80,0),MATCH('HRH Need estimation'!$D324,'Inputs from Uganda staff'!$E$6:$BM$6,0)),
""))</f>
        <v>0</v>
      </c>
      <c r="AJ324" s="122">
        <f>IFERROR(
$AN324 * INDEX('WFOM - Time_Base'!$A$4:$API$29, MATCH("CenHos", 'WFOM - Time_Base'!$B$4:$B$29,0), MATCH(CONCATENATE($G324,AJ$2),'WFOM - Time_Base'!$A$8:$API$8,0)) *
INDEX('WFOM - Time_Base'!$A$4:$API$29, MATCH("CenHos_Per", 'WFOM - Time_Base'!$B$4:$B$29,0), MATCH(CONCATENATE($G324,AJ$2),'WFOM - Time_Base'!$A$8:$API$8,0)),
IFERROR($AN324 * INDEX('Inputs from Uganda staff'!$E$61:$BM$80,MATCH('HRH Need estimation'!AJ$2,'Inputs from Uganda staff'!$E$61:$E$80,0),MATCH('HRH Need estimation'!$D324,'Inputs from Uganda staff'!$E$6:$BM$6,0)),
""))</f>
        <v>0</v>
      </c>
      <c r="AK324" s="122">
        <f>IFERROR(
$AN324 * INDEX('WFOM - Time_Base'!$A$4:$API$29, MATCH("CenHos", 'WFOM - Time_Base'!$B$4:$B$29,0), MATCH(CONCATENATE($G324,AK$2),'WFOM - Time_Base'!$A$8:$API$8,0)) *
INDEX('WFOM - Time_Base'!$A$4:$API$29, MATCH("CenHos_Per", 'WFOM - Time_Base'!$B$4:$B$29,0), MATCH(CONCATENATE($G324,AK$2),'WFOM - Time_Base'!$A$8:$API$8,0)),
IFERROR($AN324 * INDEX('Inputs from Uganda staff'!$E$61:$BM$80,MATCH('HRH Need estimation'!AK$2,'Inputs from Uganda staff'!$E$61:$E$80,0),MATCH('HRH Need estimation'!$D324,'Inputs from Uganda staff'!$E$6:$BM$6,0)),
""))</f>
        <v>0</v>
      </c>
      <c r="AL324" s="122">
        <f>IFERROR(
$AN324 * INDEX('WFOM - Time_Base'!$A$4:$API$29, MATCH("CenHos", 'WFOM - Time_Base'!$B$4:$B$29,0), MATCH(CONCATENATE($G324,AL$2),'WFOM - Time_Base'!$A$8:$API$8,0)) *
INDEX('WFOM - Time_Base'!$A$4:$API$29, MATCH("CenHos_Per", 'WFOM - Time_Base'!$B$4:$B$29,0), MATCH(CONCATENATE($G324,AL$2),'WFOM - Time_Base'!$A$8:$API$8,0)),
IFERROR($AN324 * INDEX('Inputs from Uganda staff'!$E$61:$BM$80,MATCH('HRH Need estimation'!AL$2,'Inputs from Uganda staff'!$E$61:$E$80,0),MATCH('HRH Need estimation'!$D324,'Inputs from Uganda staff'!$E$6:$BM$6,0)),
""))</f>
        <v>0</v>
      </c>
      <c r="AM324" t="s">
        <v>2044</v>
      </c>
      <c r="AN324">
        <v>1</v>
      </c>
      <c r="AO324" t="str">
        <f t="shared" si="12"/>
        <v>346</v>
      </c>
    </row>
    <row r="325" spans="1:41">
      <c r="A325" s="295"/>
      <c r="B325" s="106" t="s">
        <v>25</v>
      </c>
      <c r="C325" s="107" t="s">
        <v>2042</v>
      </c>
      <c r="D325" s="115" t="s">
        <v>2043</v>
      </c>
      <c r="E325" s="199" t="s">
        <v>25</v>
      </c>
      <c r="F325" s="199" t="s">
        <v>49</v>
      </c>
      <c r="G325" s="199" t="str">
        <f>IF(F325&lt;&gt;"", VLOOKUP(F325,'WFOM - Cadre and Service List'!$E$4:$F$52,2,FALSE), "")</f>
        <v>EPI</v>
      </c>
      <c r="H325" s="199" t="s">
        <v>910</v>
      </c>
      <c r="I325" s="208"/>
      <c r="J325" s="208"/>
      <c r="K325" s="208"/>
      <c r="L325" s="208"/>
      <c r="M325" s="208"/>
      <c r="N325" s="208"/>
      <c r="O325" s="208"/>
      <c r="P325" s="207"/>
      <c r="Q325" s="122"/>
      <c r="R325" s="122">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0</v>
      </c>
      <c r="S325" s="122">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0</v>
      </c>
      <c r="T325" s="122">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0</v>
      </c>
      <c r="U325" s="122">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0</v>
      </c>
      <c r="V325" s="122">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1</v>
      </c>
      <c r="W325" s="122">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0</v>
      </c>
      <c r="X325" s="122">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0</v>
      </c>
      <c r="Y325" s="122">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1</v>
      </c>
      <c r="Z325" s="122">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0</v>
      </c>
      <c r="AA325" s="122">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0</v>
      </c>
      <c r="AB325" s="122">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0</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0</v>
      </c>
      <c r="AE325" s="122">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0</v>
      </c>
      <c r="AF325" s="122">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0</v>
      </c>
      <c r="AG325" s="122">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0</v>
      </c>
      <c r="AH325" s="122">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0</v>
      </c>
      <c r="AI325" s="122">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0</v>
      </c>
      <c r="AJ325" s="122">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0</v>
      </c>
      <c r="AK325" s="122">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0</v>
      </c>
      <c r="AL325" s="122">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0</v>
      </c>
      <c r="AN325">
        <v>1</v>
      </c>
      <c r="AO325" t="str">
        <f t="shared" ref="AO325:AO327" si="14">VLOOKUP(C325,$AQ$4:$AQ$151,1,FALSE)</f>
        <v>347</v>
      </c>
    </row>
    <row r="326" spans="1:41" hidden="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xr:uid="{00000000-0001-0000-0000-000000000000}">
    <filterColumn colId="40">
      <filters>
        <filter val="001"/>
        <filter val="002"/>
        <filter val="003"/>
        <filter val="004"/>
        <filter val="005"/>
        <filter val="006"/>
        <filter val="007"/>
        <filter val="010"/>
        <filter val="011"/>
        <filter val="013"/>
        <filter val="014"/>
        <filter val="015"/>
        <filter val="016"/>
        <filter val="017"/>
        <filter val="019"/>
        <filter val="020"/>
        <filter val="023"/>
        <filter val="024"/>
        <filter val="025"/>
        <filter val="026"/>
        <filter val="027"/>
        <filter val="028"/>
        <filter val="036"/>
        <filter val="037"/>
        <filter val="038"/>
        <filter val="043"/>
        <filter val="044"/>
        <filter val="045"/>
        <filter val="046"/>
        <filter val="047"/>
        <filter val="048"/>
        <filter val="051"/>
        <filter val="052"/>
        <filter val="054"/>
        <filter val="055"/>
        <filter val="059"/>
        <filter val="061"/>
        <filter val="063"/>
        <filter val="071"/>
        <filter val="077"/>
        <filter val="090"/>
        <filter val="093"/>
        <filter val="095"/>
        <filter val="096"/>
        <filter val="097"/>
        <filter val="104"/>
        <filter val="105"/>
        <filter val="106"/>
        <filter val="110"/>
        <filter val="112"/>
        <filter val="113"/>
        <filter val="116"/>
        <filter val="118"/>
        <filter val="120"/>
        <filter val="128"/>
        <filter val="129"/>
        <filter val="131"/>
        <filter val="132"/>
        <filter val="134"/>
        <filter val="135"/>
        <filter val="137"/>
        <filter val="138"/>
        <filter val="139"/>
        <filter val="140"/>
        <filter val="141"/>
        <filter val="149"/>
        <filter val="156"/>
        <filter val="161"/>
        <filter val="162"/>
        <filter val="163"/>
        <filter val="165"/>
        <filter val="166"/>
        <filter val="167"/>
        <filter val="168"/>
        <filter val="178"/>
        <filter val="185"/>
        <filter val="186"/>
        <filter val="187"/>
        <filter val="188"/>
        <filter val="190"/>
        <filter val="191"/>
        <filter val="192"/>
        <filter val="195"/>
        <filter val="198"/>
        <filter val="199"/>
        <filter val="202"/>
        <filter val="203"/>
        <filter val="210"/>
        <filter val="213"/>
        <filter val="217"/>
        <filter val="218"/>
        <filter val="223"/>
        <filter val="224"/>
        <filter val="225"/>
        <filter val="227"/>
        <filter val="229"/>
        <filter val="230"/>
        <filter val="231"/>
        <filter val="232"/>
        <filter val="233"/>
        <filter val="234"/>
        <filter val="235"/>
        <filter val="242"/>
        <filter val="245"/>
        <filter val="246"/>
        <filter val="248"/>
        <filter val="249"/>
        <filter val="250"/>
        <filter val="251"/>
        <filter val="291"/>
        <filter val="292"/>
        <filter val="296"/>
        <filter val="298"/>
        <filter val="299"/>
        <filter val="300"/>
        <filter val="301"/>
        <filter val="302"/>
        <filter val="303"/>
        <filter val="307"/>
        <filter val="308"/>
        <filter val="316"/>
        <filter val="317"/>
        <filter val="321"/>
        <filter val="322"/>
        <filter val="332"/>
        <filter val="335"/>
        <filter val="346"/>
        <filter val="347"/>
        <filter val="349"/>
      </filters>
    </filterColumn>
  </autoFilter>
  <mergeCells count="2">
    <mergeCell ref="R1:AL1"/>
    <mergeCell ref="I2:P2"/>
  </mergeCells>
  <dataValidations count="1">
    <dataValidation type="list" allowBlank="1" showInputMessage="1" showErrorMessage="1" sqref="F4:F327" xr:uid="{00000000-0002-0000-0000-000000000000}">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5.5"/>
  <cols>
    <col min="2" max="2" width="32.58203125" customWidth="1"/>
    <col min="6" max="26" width="4.33203125" customWidth="1"/>
  </cols>
  <sheetData>
    <row r="1" spans="1:26" ht="91">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2:F619"/>
  <sheetViews>
    <sheetView topLeftCell="A127" workbookViewId="0">
      <selection activeCell="L9" sqref="L9"/>
    </sheetView>
  </sheetViews>
  <sheetFormatPr defaultColWidth="8.58203125" defaultRowHeight="13"/>
  <cols>
    <col min="1" max="1" width="6" style="221" customWidth="1"/>
    <col min="2" max="2" width="47.08203125" style="221" customWidth="1"/>
    <col min="3" max="3" width="7" style="221" customWidth="1"/>
    <col min="4" max="6" width="13.08203125" style="221" customWidth="1"/>
    <col min="7" max="16384" width="8.582031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
  <sheetViews>
    <sheetView workbookViewId="0">
      <selection activeCell="L9" sqref="L9"/>
    </sheetView>
  </sheetViews>
  <sheetFormatPr defaultColWidth="11" defaultRowHeight="15.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API49"/>
  <sheetViews>
    <sheetView showGridLines="0" zoomScale="115" zoomScaleNormal="115" workbookViewId="0">
      <pane xSplit="2" ySplit="9" topLeftCell="C13" activePane="bottomRight" state="frozen"/>
      <selection activeCell="L9" sqref="L9"/>
      <selection pane="topRight" activeCell="L9" sqref="L9"/>
      <selection pane="bottomLeft" activeCell="L9" sqref="L9"/>
      <selection pane="bottomRight" activeCell="B16" sqref="B16"/>
    </sheetView>
  </sheetViews>
  <sheetFormatPr defaultColWidth="13" defaultRowHeight="14.5"/>
  <cols>
    <col min="1" max="1" width="27.08203125" style="39" customWidth="1"/>
    <col min="2" max="2" width="15.5" style="34" customWidth="1"/>
    <col min="3" max="23" width="7.5" style="3" customWidth="1"/>
    <col min="24" max="24" width="4.58203125" style="34" customWidth="1"/>
    <col min="25" max="45" width="7.5" style="3" customWidth="1"/>
    <col min="46" max="46" width="4.58203125" style="34" customWidth="1"/>
    <col min="47" max="67" width="7.5" style="3" customWidth="1"/>
    <col min="68" max="68" width="4.58203125" style="34" customWidth="1"/>
    <col min="69" max="89" width="7.5" style="3" customWidth="1"/>
    <col min="90" max="90" width="4.58203125" style="34" customWidth="1"/>
    <col min="91" max="111" width="7.5" style="3" customWidth="1"/>
    <col min="112" max="112" width="4.58203125" style="34" customWidth="1"/>
    <col min="113" max="119" width="6.58203125" style="34" customWidth="1"/>
    <col min="120" max="130" width="6.58203125" style="3" customWidth="1"/>
    <col min="131" max="133" width="6.58203125" style="34" customWidth="1"/>
    <col min="134" max="134" width="3.58203125" style="34" customWidth="1"/>
    <col min="135" max="155" width="7.5" style="3" customWidth="1"/>
    <col min="156" max="156" width="4.58203125" style="34" customWidth="1"/>
    <col min="157" max="177" width="7.5" style="3" customWidth="1"/>
    <col min="178" max="178" width="4.58203125" style="3" customWidth="1"/>
    <col min="179" max="199" width="7.5" style="3" customWidth="1"/>
    <col min="200" max="200" width="4.58203125" style="34" customWidth="1"/>
    <col min="201" max="217" width="7.5" style="3" customWidth="1"/>
    <col min="218" max="218" width="7.08203125" style="3" customWidth="1"/>
    <col min="219" max="221" width="7.5" style="3" customWidth="1"/>
    <col min="222" max="222" width="4.58203125" style="34" customWidth="1"/>
    <col min="223" max="243" width="7.5" style="3" customWidth="1"/>
    <col min="244" max="244" width="4.58203125" style="34" customWidth="1"/>
    <col min="245" max="251" width="6.58203125" style="34" customWidth="1"/>
    <col min="252" max="262" width="6.58203125" style="3" customWidth="1"/>
    <col min="263" max="265" width="6.58203125" style="34" customWidth="1"/>
    <col min="266" max="266" width="3.58203125" style="34" customWidth="1"/>
    <col min="267" max="287" width="7.5" style="3" customWidth="1"/>
    <col min="288" max="288" width="4.58203125" style="34" customWidth="1"/>
    <col min="289" max="309" width="7.5" style="3" customWidth="1"/>
    <col min="310" max="310" width="4.58203125" style="34" customWidth="1"/>
    <col min="311" max="331" width="7.5" style="3" customWidth="1"/>
    <col min="332" max="332" width="4.58203125" style="34" customWidth="1"/>
    <col min="333" max="353" width="7.5" style="3" customWidth="1"/>
    <col min="354" max="354" width="4.58203125" style="34" customWidth="1"/>
    <col min="355" max="355" width="6.58203125" style="34" customWidth="1"/>
    <col min="356" max="356" width="7.83203125" style="34" customWidth="1"/>
    <col min="357" max="357" width="7.33203125" style="34" customWidth="1"/>
    <col min="358" max="361" width="6.58203125" style="34" customWidth="1"/>
    <col min="362" max="372" width="6.58203125" style="3" customWidth="1"/>
    <col min="373" max="375" width="6.58203125" style="34" customWidth="1"/>
    <col min="376" max="376" width="4.58203125" style="34" customWidth="1"/>
    <col min="377" max="383" width="6.58203125" style="34" customWidth="1"/>
    <col min="384" max="394" width="6.58203125" style="3" customWidth="1"/>
    <col min="395" max="397" width="6.58203125" style="34" customWidth="1"/>
    <col min="398" max="398" width="3.58203125" style="34" customWidth="1"/>
    <col min="399" max="419" width="7.5" style="3" customWidth="1"/>
    <col min="420" max="420" width="4.58203125" style="34" customWidth="1"/>
    <col min="421" max="424" width="6.33203125" style="34" customWidth="1"/>
    <col min="425" max="425" width="6.83203125" style="34" customWidth="1"/>
    <col min="426" max="431" width="6.33203125" style="34" customWidth="1"/>
    <col min="432" max="437" width="7.33203125" style="34" customWidth="1"/>
    <col min="438" max="441" width="6.33203125" style="34" customWidth="1"/>
    <col min="442" max="442" width="4.58203125" style="34" customWidth="1"/>
    <col min="443" max="463" width="6.33203125" style="34" customWidth="1"/>
    <col min="464" max="464" width="4.58203125" style="34" customWidth="1"/>
    <col min="465" max="471" width="6.58203125" style="34" customWidth="1"/>
    <col min="472" max="482" width="6.58203125" style="3" customWidth="1"/>
    <col min="483" max="485" width="6.58203125" style="34" customWidth="1"/>
    <col min="486" max="486" width="3.58203125" style="34" customWidth="1"/>
    <col min="487" max="493" width="6.58203125" style="34" customWidth="1"/>
    <col min="494" max="495" width="6.58203125" style="3" customWidth="1"/>
    <col min="496" max="507" width="6.58203125" style="34" customWidth="1"/>
    <col min="508" max="508" width="3.58203125" style="34" customWidth="1"/>
    <col min="509" max="529" width="7.5" style="3" customWidth="1"/>
    <col min="530" max="530" width="4.58203125" style="34" customWidth="1"/>
    <col min="531" max="537" width="6.58203125" style="34" customWidth="1"/>
    <col min="538" max="548" width="6.58203125" style="3" customWidth="1"/>
    <col min="549" max="551" width="6.58203125" style="34" customWidth="1"/>
    <col min="552" max="552" width="3.58203125" style="34" customWidth="1"/>
    <col min="553" max="573" width="7.5" style="3" customWidth="1"/>
    <col min="574" max="574" width="4.58203125" style="34" customWidth="1"/>
    <col min="575" max="581" width="6.58203125" style="34" customWidth="1"/>
    <col min="582" max="592" width="6.58203125" style="3" customWidth="1"/>
    <col min="593" max="595" width="6.58203125" style="34" customWidth="1"/>
    <col min="596" max="596" width="3.58203125" style="34" customWidth="1"/>
    <col min="597" max="603" width="6.58203125" style="34" customWidth="1"/>
    <col min="604" max="614" width="6.58203125" style="3" customWidth="1"/>
    <col min="615" max="617" width="6.58203125" style="34" customWidth="1"/>
    <col min="618" max="618" width="4.58203125" style="34" customWidth="1"/>
    <col min="619" max="625" width="6.58203125" style="34" customWidth="1"/>
    <col min="626" max="636" width="6.58203125" style="3" customWidth="1"/>
    <col min="637" max="639" width="6.58203125" style="34" customWidth="1"/>
    <col min="640" max="640" width="4.58203125" style="34" customWidth="1"/>
    <col min="641" max="647" width="6.58203125" style="34" customWidth="1"/>
    <col min="648" max="658" width="6.58203125" style="3" customWidth="1"/>
    <col min="659" max="661" width="6.58203125" style="34" customWidth="1"/>
    <col min="662" max="662" width="3.58203125" style="34" customWidth="1"/>
    <col min="663" max="669" width="6.58203125" style="34" customWidth="1"/>
    <col min="670" max="680" width="6.58203125" style="3" customWidth="1"/>
    <col min="681" max="683" width="6.58203125" style="34" customWidth="1"/>
    <col min="684" max="684" width="3.58203125" style="34" customWidth="1"/>
    <col min="685" max="691" width="6.58203125" style="34" customWidth="1"/>
    <col min="692" max="705" width="6.58203125" style="3" customWidth="1"/>
    <col min="706" max="706" width="3.08203125" style="3" customWidth="1"/>
    <col min="707" max="713" width="6.58203125" style="34" customWidth="1"/>
    <col min="714" max="727" width="6.58203125" style="3" customWidth="1"/>
    <col min="728" max="728" width="2.83203125" style="3" customWidth="1"/>
    <col min="729" max="749" width="6.58203125" style="34" customWidth="1"/>
    <col min="750" max="750" width="2.83203125" style="3" customWidth="1"/>
    <col min="751" max="771" width="6.58203125" style="34" customWidth="1"/>
    <col min="772" max="772" width="2.83203125" style="3" customWidth="1"/>
    <col min="773" max="793" width="6.58203125" style="34" customWidth="1"/>
    <col min="794" max="794" width="2.83203125" style="34" customWidth="1"/>
    <col min="795" max="801" width="6.58203125" style="34" customWidth="1"/>
    <col min="802" max="812" width="6.58203125" style="3" customWidth="1"/>
    <col min="813" max="815" width="6.58203125" style="34" customWidth="1"/>
    <col min="816" max="816" width="3.58203125" style="34" customWidth="1"/>
    <col min="817" max="823" width="6.58203125" style="34" customWidth="1"/>
    <col min="824" max="825" width="6.58203125" style="3" customWidth="1"/>
    <col min="826" max="837" width="6.58203125" style="34" customWidth="1"/>
    <col min="838" max="838" width="3.58203125" style="34" customWidth="1"/>
    <col min="839" max="859" width="7.33203125" style="34" customWidth="1"/>
    <col min="860" max="860" width="2.5" style="34" customWidth="1"/>
    <col min="861" max="881" width="7.33203125" style="34" customWidth="1"/>
    <col min="882" max="882" width="5.08203125" style="34" customWidth="1"/>
    <col min="883" max="903" width="7.33203125" style="34" customWidth="1"/>
    <col min="904" max="904" width="5.08203125" style="34" customWidth="1"/>
    <col min="905" max="925" width="7.33203125" style="34" customWidth="1"/>
    <col min="926" max="926" width="2.5" style="34" customWidth="1"/>
    <col min="927" max="947" width="7.5" style="34" customWidth="1"/>
    <col min="948" max="948" width="2.5" style="34" customWidth="1"/>
    <col min="949" max="969" width="7.5" style="34" customWidth="1"/>
    <col min="970" max="970" width="2.83203125" style="34" customWidth="1"/>
    <col min="971" max="991" width="7" style="34" customWidth="1"/>
    <col min="992" max="992" width="4.5" style="34" customWidth="1"/>
    <col min="993" max="1013" width="7" style="34" customWidth="1"/>
    <col min="1014" max="1014" width="3.08203125" style="34" customWidth="1"/>
    <col min="1015" max="1035" width="7" style="34" customWidth="1"/>
    <col min="1036" max="1036" width="3.5" style="34" customWidth="1"/>
    <col min="1037" max="1057" width="7" style="34" customWidth="1"/>
    <col min="1058" max="1058" width="3.33203125" style="34" customWidth="1"/>
    <col min="1059" max="1079" width="8.5" style="34" customWidth="1"/>
    <col min="1080" max="1080" width="2.582031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78" t="s">
        <v>8</v>
      </c>
      <c r="D2" s="379"/>
      <c r="E2" s="379"/>
      <c r="F2" s="379"/>
      <c r="G2" s="379"/>
      <c r="H2" s="379"/>
      <c r="I2" s="379"/>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80"/>
      <c r="CL2" s="16"/>
      <c r="CM2" s="381" t="s">
        <v>25</v>
      </c>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c r="HV2" s="382"/>
      <c r="HW2" s="382"/>
      <c r="HX2" s="382"/>
      <c r="HY2" s="382"/>
      <c r="HZ2" s="382"/>
      <c r="IA2" s="382"/>
      <c r="IB2" s="382"/>
      <c r="IC2" s="382"/>
      <c r="ID2" s="382"/>
      <c r="IE2" s="382"/>
      <c r="IF2" s="382"/>
      <c r="IG2" s="382"/>
      <c r="IH2" s="382"/>
      <c r="II2" s="382"/>
      <c r="IJ2" s="382"/>
      <c r="IK2" s="382"/>
      <c r="IL2" s="382"/>
      <c r="IM2" s="382"/>
      <c r="IN2" s="382"/>
      <c r="IO2" s="382"/>
      <c r="IP2" s="382"/>
      <c r="IQ2" s="382"/>
      <c r="IR2" s="382"/>
      <c r="IS2" s="382"/>
      <c r="IT2" s="382"/>
      <c r="IU2" s="382"/>
      <c r="IV2" s="382"/>
      <c r="IW2" s="382"/>
      <c r="IX2" s="382"/>
      <c r="IY2" s="382"/>
      <c r="IZ2" s="382"/>
      <c r="JA2" s="382"/>
      <c r="JB2" s="382"/>
      <c r="JC2" s="382"/>
      <c r="JD2" s="382"/>
      <c r="JE2" s="383"/>
      <c r="JG2" s="384" t="s">
        <v>55</v>
      </c>
      <c r="JH2" s="385"/>
      <c r="JI2" s="385"/>
      <c r="JJ2" s="385"/>
      <c r="JK2" s="385"/>
      <c r="JL2" s="385"/>
      <c r="JM2" s="385"/>
      <c r="JN2" s="385"/>
      <c r="JO2" s="385"/>
      <c r="JP2" s="385"/>
      <c r="JQ2" s="385"/>
      <c r="JR2" s="385"/>
      <c r="JS2" s="385"/>
      <c r="JT2" s="385"/>
      <c r="JU2" s="385"/>
      <c r="JV2" s="385"/>
      <c r="JW2" s="385"/>
      <c r="JX2" s="385"/>
      <c r="JY2" s="385"/>
      <c r="JZ2" s="385"/>
      <c r="KA2" s="385"/>
      <c r="KB2" s="385"/>
      <c r="KC2" s="385"/>
      <c r="KD2" s="385"/>
      <c r="KE2" s="385"/>
      <c r="KF2" s="385"/>
      <c r="KG2" s="385"/>
      <c r="KH2" s="385"/>
      <c r="KI2" s="385"/>
      <c r="KJ2" s="385"/>
      <c r="KK2" s="385"/>
      <c r="KL2" s="385"/>
      <c r="KM2" s="385"/>
      <c r="KN2" s="385"/>
      <c r="KO2" s="385"/>
      <c r="KP2" s="385"/>
      <c r="KQ2" s="385"/>
      <c r="KR2" s="385"/>
      <c r="KS2" s="385"/>
      <c r="KT2" s="385"/>
      <c r="KU2" s="385"/>
      <c r="KV2" s="385"/>
      <c r="KW2" s="386"/>
      <c r="KX2" s="16"/>
      <c r="KY2" s="387" t="s">
        <v>64</v>
      </c>
      <c r="KZ2" s="388"/>
      <c r="LA2" s="388"/>
      <c r="LB2" s="388"/>
      <c r="LC2" s="388"/>
      <c r="LD2" s="388"/>
      <c r="LE2" s="388"/>
      <c r="LF2" s="388"/>
      <c r="LG2" s="388"/>
      <c r="LH2" s="388"/>
      <c r="LI2" s="388"/>
      <c r="LJ2" s="388"/>
      <c r="LK2" s="388"/>
      <c r="LL2" s="388"/>
      <c r="LM2" s="388"/>
      <c r="LN2" s="388"/>
      <c r="LO2" s="388"/>
      <c r="LP2" s="388"/>
      <c r="LQ2" s="388"/>
      <c r="LR2" s="388"/>
      <c r="LS2" s="388"/>
      <c r="LT2" s="388"/>
      <c r="LU2" s="388"/>
      <c r="LV2" s="388"/>
      <c r="LW2" s="388"/>
      <c r="LX2" s="388"/>
      <c r="LY2" s="388"/>
      <c r="LZ2" s="388"/>
      <c r="MA2" s="388"/>
      <c r="MB2" s="388"/>
      <c r="MC2" s="388"/>
      <c r="MD2" s="388"/>
      <c r="ME2" s="388"/>
      <c r="MF2" s="388"/>
      <c r="MG2" s="388"/>
      <c r="MH2" s="388"/>
      <c r="MI2" s="388"/>
      <c r="MJ2" s="388"/>
      <c r="MK2" s="388"/>
      <c r="ML2" s="388"/>
      <c r="MM2" s="388"/>
      <c r="MN2" s="388"/>
      <c r="MO2" s="388"/>
      <c r="MP2" s="388"/>
      <c r="MQ2" s="388"/>
      <c r="MR2" s="388"/>
      <c r="MS2" s="388"/>
      <c r="MT2" s="388"/>
      <c r="MU2" s="388"/>
      <c r="MV2" s="388"/>
      <c r="MW2" s="388"/>
      <c r="MX2" s="388"/>
      <c r="MY2" s="388"/>
      <c r="MZ2" s="388"/>
      <c r="NA2" s="388"/>
      <c r="NB2" s="388"/>
      <c r="NC2" s="388"/>
      <c r="ND2" s="388"/>
      <c r="NE2" s="388"/>
      <c r="NF2" s="388"/>
      <c r="NG2" s="388"/>
      <c r="NH2" s="388"/>
      <c r="NI2" s="388"/>
      <c r="NJ2" s="388"/>
      <c r="NK2" s="389"/>
      <c r="NL2" s="3"/>
      <c r="NM2" s="390" t="s">
        <v>76</v>
      </c>
      <c r="NN2" s="391"/>
      <c r="NO2" s="391"/>
      <c r="NP2" s="391"/>
      <c r="NQ2" s="391"/>
      <c r="NR2" s="391"/>
      <c r="NS2" s="391"/>
      <c r="NT2" s="391"/>
      <c r="NU2" s="391"/>
      <c r="NV2" s="391"/>
      <c r="NW2" s="391"/>
      <c r="NX2" s="391"/>
      <c r="NY2" s="391"/>
      <c r="NZ2" s="391"/>
      <c r="OA2" s="391"/>
      <c r="OB2" s="391"/>
      <c r="OC2" s="391"/>
      <c r="OD2" s="391"/>
      <c r="OE2" s="391"/>
      <c r="OF2" s="391"/>
      <c r="OG2" s="391"/>
      <c r="OH2" s="391"/>
      <c r="OI2" s="391"/>
      <c r="OJ2" s="391"/>
      <c r="OK2" s="391"/>
      <c r="OL2" s="391"/>
      <c r="OM2" s="391"/>
      <c r="ON2" s="391"/>
      <c r="OO2" s="391"/>
      <c r="OP2" s="391"/>
      <c r="OQ2" s="391"/>
      <c r="OR2" s="391"/>
      <c r="OS2" s="391"/>
      <c r="OT2" s="391"/>
      <c r="OU2" s="391"/>
      <c r="OV2" s="391"/>
      <c r="OW2" s="391"/>
      <c r="OX2" s="391"/>
      <c r="OY2" s="391"/>
      <c r="OZ2" s="391"/>
      <c r="PA2" s="391"/>
      <c r="PB2" s="391"/>
      <c r="PC2" s="392"/>
      <c r="PD2" s="16"/>
      <c r="PE2" s="393" t="s">
        <v>85</v>
      </c>
      <c r="PF2" s="394"/>
      <c r="PG2" s="394"/>
      <c r="PH2" s="394"/>
      <c r="PI2" s="394"/>
      <c r="PJ2" s="394"/>
      <c r="PK2" s="394"/>
      <c r="PL2" s="394"/>
      <c r="PM2" s="394"/>
      <c r="PN2" s="394"/>
      <c r="PO2" s="394"/>
      <c r="PP2" s="394"/>
      <c r="PQ2" s="394"/>
      <c r="PR2" s="394"/>
      <c r="PS2" s="394"/>
      <c r="PT2" s="394"/>
      <c r="PU2" s="394"/>
      <c r="PV2" s="394"/>
      <c r="PW2" s="394"/>
      <c r="PX2" s="394"/>
      <c r="PY2" s="394"/>
      <c r="PZ2" s="394"/>
      <c r="QA2" s="394"/>
      <c r="QB2" s="394"/>
      <c r="QC2" s="394"/>
      <c r="QD2" s="394"/>
      <c r="QE2" s="394"/>
      <c r="QF2" s="394"/>
      <c r="QG2" s="394"/>
      <c r="QH2" s="394"/>
      <c r="QI2" s="394"/>
      <c r="QJ2" s="394"/>
      <c r="QK2" s="394"/>
      <c r="QL2" s="394"/>
      <c r="QM2" s="394"/>
      <c r="QN2" s="394"/>
      <c r="QO2" s="394"/>
      <c r="QP2" s="394"/>
      <c r="QQ2" s="394"/>
      <c r="QR2" s="394"/>
      <c r="QS2" s="394"/>
      <c r="QT2" s="394"/>
      <c r="QU2" s="394"/>
      <c r="QV2" s="394"/>
      <c r="QW2" s="394"/>
      <c r="QX2" s="394"/>
      <c r="QY2" s="394"/>
      <c r="QZ2" s="394"/>
      <c r="RA2" s="394"/>
      <c r="RB2" s="394"/>
      <c r="RC2" s="394"/>
      <c r="RD2" s="394"/>
      <c r="RE2" s="394"/>
      <c r="RF2" s="394"/>
      <c r="RG2" s="394"/>
      <c r="RH2" s="394"/>
      <c r="RI2" s="394"/>
      <c r="RJ2" s="394"/>
      <c r="RK2" s="394"/>
      <c r="RL2" s="394"/>
      <c r="RM2" s="394"/>
      <c r="RN2" s="394"/>
      <c r="RO2" s="394"/>
      <c r="RP2" s="394"/>
      <c r="RQ2" s="394"/>
      <c r="RR2" s="394"/>
      <c r="RS2" s="394"/>
      <c r="RT2" s="394"/>
      <c r="RU2" s="394"/>
      <c r="RV2" s="394"/>
      <c r="RW2" s="394"/>
      <c r="RX2" s="394"/>
      <c r="RY2" s="394"/>
      <c r="RZ2" s="394"/>
      <c r="SA2" s="394"/>
      <c r="SB2" s="394"/>
      <c r="SC2" s="394"/>
      <c r="SD2" s="394"/>
      <c r="SE2" s="394"/>
      <c r="SF2" s="394"/>
      <c r="SG2" s="394"/>
      <c r="SH2" s="394"/>
      <c r="SI2" s="394"/>
      <c r="SJ2" s="394"/>
      <c r="SK2" s="394"/>
      <c r="SL2" s="394"/>
      <c r="SM2" s="394"/>
      <c r="SN2" s="394"/>
      <c r="SO2" s="394"/>
      <c r="SP2" s="394"/>
      <c r="SQ2" s="394"/>
      <c r="SR2" s="394"/>
      <c r="SS2" s="394"/>
      <c r="ST2" s="394"/>
      <c r="SU2" s="394"/>
      <c r="SV2" s="394"/>
      <c r="SW2" s="394"/>
      <c r="SX2" s="394"/>
      <c r="SY2" s="394"/>
      <c r="SZ2" s="394"/>
      <c r="TA2" s="394"/>
      <c r="TB2" s="394"/>
      <c r="TC2" s="394"/>
      <c r="TD2" s="394"/>
      <c r="TE2" s="394"/>
      <c r="TF2" s="394"/>
      <c r="TG2" s="394"/>
      <c r="TH2" s="394"/>
      <c r="TI2" s="394"/>
      <c r="TJ2" s="394"/>
      <c r="TK2" s="394"/>
      <c r="TL2" s="394"/>
      <c r="TM2" s="394"/>
      <c r="TN2" s="394"/>
      <c r="TO2" s="394"/>
      <c r="TP2" s="394"/>
      <c r="TQ2" s="394"/>
      <c r="TR2" s="394"/>
      <c r="TS2" s="394"/>
      <c r="TT2" s="394"/>
      <c r="TU2" s="394"/>
      <c r="TV2" s="394"/>
      <c r="TW2" s="394"/>
      <c r="TX2" s="394"/>
      <c r="TY2" s="394"/>
      <c r="TZ2" s="394"/>
      <c r="UA2" s="394"/>
      <c r="UB2" s="394"/>
      <c r="UC2" s="394"/>
      <c r="UD2" s="394"/>
      <c r="UE2" s="394"/>
      <c r="UF2" s="394"/>
      <c r="UG2" s="394"/>
      <c r="UH2" s="394"/>
      <c r="UI2" s="394"/>
      <c r="UJ2" s="394"/>
      <c r="UK2" s="394"/>
      <c r="UL2" s="394"/>
      <c r="UM2" s="394"/>
      <c r="UN2" s="394"/>
      <c r="UO2" s="394"/>
      <c r="UP2" s="394"/>
      <c r="UQ2" s="394"/>
      <c r="UR2" s="394"/>
      <c r="US2" s="394"/>
      <c r="UT2" s="394"/>
      <c r="UU2" s="394"/>
      <c r="UV2" s="394"/>
      <c r="UW2" s="394"/>
      <c r="UX2" s="394"/>
      <c r="UY2" s="394"/>
      <c r="UZ2" s="394"/>
      <c r="VA2" s="394"/>
      <c r="VB2" s="394"/>
      <c r="VC2" s="394"/>
      <c r="VD2" s="394"/>
      <c r="VE2" s="394"/>
      <c r="VF2" s="394"/>
      <c r="VG2" s="394"/>
      <c r="VH2" s="394"/>
      <c r="VI2" s="394"/>
      <c r="VJ2" s="394"/>
      <c r="VK2" s="394"/>
      <c r="VL2" s="394"/>
      <c r="VM2" s="394"/>
      <c r="VN2" s="394"/>
      <c r="VO2" s="394"/>
      <c r="VP2" s="394"/>
      <c r="VQ2" s="394"/>
      <c r="VR2" s="394"/>
      <c r="VS2" s="394"/>
      <c r="VT2" s="394"/>
      <c r="VU2" s="394"/>
      <c r="VV2" s="394"/>
      <c r="VW2" s="395"/>
      <c r="VY2" s="363" t="s">
        <v>102</v>
      </c>
      <c r="VZ2" s="364"/>
      <c r="WA2" s="364"/>
      <c r="WB2" s="364"/>
      <c r="WC2" s="364"/>
      <c r="WD2" s="364"/>
      <c r="WE2" s="364"/>
      <c r="WF2" s="364"/>
      <c r="WG2" s="364"/>
      <c r="WH2" s="364"/>
      <c r="WI2" s="364"/>
      <c r="WJ2" s="364"/>
      <c r="WK2" s="364"/>
      <c r="WL2" s="364"/>
      <c r="WM2" s="364"/>
      <c r="WN2" s="364"/>
      <c r="WO2" s="364"/>
      <c r="WP2" s="364"/>
      <c r="WQ2" s="364"/>
      <c r="WR2" s="364"/>
      <c r="WS2" s="364"/>
      <c r="WT2" s="364"/>
      <c r="WU2" s="364"/>
      <c r="WV2" s="364"/>
      <c r="WW2" s="364"/>
      <c r="WX2" s="364"/>
      <c r="WY2" s="364"/>
      <c r="WZ2" s="364"/>
      <c r="XA2" s="364"/>
      <c r="XB2" s="364"/>
      <c r="XC2" s="364"/>
      <c r="XD2" s="364"/>
      <c r="XE2" s="364"/>
      <c r="XF2" s="364"/>
      <c r="XG2" s="364"/>
      <c r="XH2" s="364"/>
      <c r="XI2" s="364"/>
      <c r="XJ2" s="364"/>
      <c r="XK2" s="364"/>
      <c r="XL2" s="364"/>
      <c r="XM2" s="364"/>
      <c r="XN2" s="364"/>
      <c r="XO2" s="364"/>
      <c r="XP2" s="364"/>
      <c r="XQ2" s="364"/>
      <c r="XR2" s="364"/>
      <c r="XS2" s="364"/>
      <c r="XT2" s="364"/>
      <c r="XU2" s="364"/>
      <c r="XV2" s="364"/>
      <c r="XW2" s="364"/>
      <c r="XX2" s="364"/>
      <c r="XY2" s="364"/>
      <c r="XZ2" s="364"/>
      <c r="YA2" s="364"/>
      <c r="YB2" s="364"/>
      <c r="YC2" s="364"/>
      <c r="YD2" s="364"/>
      <c r="YE2" s="364"/>
      <c r="YF2" s="364"/>
      <c r="YG2" s="364"/>
      <c r="YH2" s="364"/>
      <c r="YI2" s="364"/>
      <c r="YJ2" s="364"/>
      <c r="YK2" s="364"/>
      <c r="YL2" s="364"/>
      <c r="YM2" s="364"/>
      <c r="YN2" s="364"/>
      <c r="YO2" s="364"/>
      <c r="YP2" s="364"/>
      <c r="YQ2" s="364"/>
      <c r="YR2" s="364"/>
      <c r="YS2" s="364"/>
      <c r="YT2" s="364"/>
      <c r="YU2" s="364"/>
      <c r="YV2" s="364"/>
      <c r="YW2" s="364"/>
      <c r="YX2" s="364"/>
      <c r="YY2" s="364"/>
      <c r="YZ2" s="364"/>
      <c r="ZA2" s="364"/>
      <c r="ZB2" s="364"/>
      <c r="ZC2" s="364"/>
      <c r="ZD2" s="364"/>
      <c r="ZE2" s="364"/>
      <c r="ZF2" s="364"/>
      <c r="ZG2" s="364"/>
      <c r="ZH2" s="364"/>
      <c r="ZI2" s="364"/>
      <c r="ZJ2" s="364"/>
      <c r="ZK2" s="364"/>
      <c r="ZL2" s="364"/>
      <c r="ZM2" s="364"/>
      <c r="ZN2" s="364"/>
      <c r="ZO2" s="364"/>
      <c r="ZP2" s="364"/>
      <c r="ZQ2" s="364"/>
      <c r="ZR2" s="364"/>
      <c r="ZS2" s="364"/>
      <c r="ZT2" s="364"/>
      <c r="ZU2" s="364"/>
      <c r="ZV2" s="364"/>
      <c r="ZW2" s="364"/>
      <c r="ZX2" s="364"/>
      <c r="ZY2" s="364"/>
      <c r="ZZ2" s="364"/>
      <c r="AAA2" s="364"/>
      <c r="AAB2" s="364"/>
      <c r="AAC2" s="364"/>
      <c r="AAD2" s="364"/>
      <c r="AAE2" s="364"/>
      <c r="AAF2" s="364"/>
      <c r="AAG2" s="364"/>
      <c r="AAH2" s="364"/>
      <c r="AAI2" s="364"/>
      <c r="AAJ2" s="364"/>
      <c r="AAK2" s="364"/>
      <c r="AAL2" s="364"/>
      <c r="AAM2" s="364"/>
      <c r="AAN2" s="364"/>
      <c r="AAO2" s="364"/>
      <c r="AAP2" s="364"/>
      <c r="AAQ2" s="364"/>
      <c r="AAR2" s="364"/>
      <c r="AAS2" s="364"/>
      <c r="AAT2" s="364"/>
      <c r="AAU2" s="364"/>
      <c r="AAV2" s="364"/>
      <c r="AAW2" s="364"/>
      <c r="AAX2" s="364"/>
      <c r="AAY2" s="364"/>
      <c r="AAZ2" s="364"/>
      <c r="ABA2" s="364"/>
      <c r="ABB2" s="364"/>
      <c r="ABC2" s="364"/>
      <c r="ABD2" s="364"/>
      <c r="ABE2" s="364"/>
      <c r="ABF2" s="364"/>
      <c r="ABG2" s="364"/>
      <c r="ABH2" s="364"/>
      <c r="ABI2" s="364"/>
      <c r="ABJ2" s="364"/>
      <c r="ABK2" s="364"/>
      <c r="ABL2" s="364"/>
      <c r="ABM2" s="364"/>
      <c r="ABN2" s="364"/>
      <c r="ABO2" s="364"/>
      <c r="ABP2" s="364"/>
      <c r="ABQ2" s="364"/>
      <c r="ABR2" s="364"/>
      <c r="ABS2" s="364"/>
      <c r="ABT2" s="364"/>
      <c r="ABU2" s="364"/>
      <c r="ABV2" s="364"/>
      <c r="ABW2" s="364"/>
      <c r="ABX2" s="364"/>
      <c r="ABY2" s="364"/>
      <c r="ABZ2" s="364"/>
      <c r="ACA2" s="364"/>
      <c r="ACB2" s="364"/>
      <c r="ACC2" s="364"/>
      <c r="ACD2" s="364"/>
      <c r="ACE2" s="364"/>
      <c r="ACF2" s="364"/>
      <c r="ACG2" s="364"/>
      <c r="ACH2" s="364"/>
      <c r="ACI2" s="364"/>
      <c r="ACJ2" s="364"/>
      <c r="ACK2" s="364"/>
      <c r="ACL2" s="364"/>
      <c r="ACM2" s="364"/>
      <c r="ACN2" s="364"/>
      <c r="ACO2" s="364"/>
      <c r="ACP2" s="364"/>
      <c r="ACQ2" s="364"/>
      <c r="ACR2" s="364"/>
      <c r="ACS2" s="364"/>
      <c r="ACT2" s="364"/>
      <c r="ACU2" s="364"/>
      <c r="ACV2" s="364"/>
      <c r="ACW2" s="364"/>
      <c r="ACX2" s="364"/>
      <c r="ACY2" s="364"/>
      <c r="ACZ2" s="364"/>
      <c r="ADA2" s="364"/>
      <c r="ADB2" s="364"/>
      <c r="ADC2" s="364"/>
      <c r="ADD2" s="364"/>
      <c r="ADE2" s="364"/>
      <c r="ADF2" s="364"/>
      <c r="ADG2" s="364"/>
      <c r="ADH2" s="364"/>
      <c r="ADI2" s="364"/>
      <c r="ADJ2" s="364"/>
      <c r="ADK2" s="364"/>
      <c r="ADL2" s="364"/>
      <c r="ADM2" s="364"/>
      <c r="ADN2" s="364"/>
      <c r="ADO2" s="364"/>
      <c r="ADP2" s="364"/>
      <c r="ADQ2" s="364"/>
      <c r="ADR2" s="364"/>
      <c r="ADS2" s="364"/>
      <c r="ADT2" s="364"/>
      <c r="ADU2" s="364"/>
      <c r="ADV2" s="364"/>
      <c r="ADW2" s="364"/>
      <c r="ADX2" s="364"/>
      <c r="ADY2" s="364"/>
      <c r="ADZ2" s="364"/>
      <c r="AEA2" s="364"/>
      <c r="AEB2" s="364"/>
      <c r="AEC2" s="364"/>
      <c r="AED2" s="364"/>
      <c r="AEE2" s="364"/>
      <c r="AEF2" s="364"/>
      <c r="AEG2" s="364"/>
      <c r="AEH2" s="364"/>
      <c r="AEI2" s="364"/>
      <c r="AEJ2" s="364"/>
      <c r="AEK2" s="364"/>
      <c r="AEL2" s="364"/>
      <c r="AEM2" s="364"/>
      <c r="AEN2" s="364"/>
      <c r="AEO2" s="364"/>
      <c r="AEP2" s="364"/>
      <c r="AEQ2" s="364"/>
      <c r="AER2" s="364"/>
      <c r="AES2" s="364"/>
      <c r="AET2" s="364"/>
      <c r="AEU2" s="364"/>
      <c r="AEV2" s="364"/>
      <c r="AEW2" s="364"/>
      <c r="AEX2" s="364"/>
      <c r="AEY2" s="364"/>
      <c r="AEZ2" s="364"/>
      <c r="AFA2" s="364"/>
      <c r="AFB2" s="364"/>
      <c r="AFC2" s="364"/>
      <c r="AFD2" s="364"/>
      <c r="AFE2" s="365"/>
      <c r="AFG2" s="366" t="s">
        <v>124</v>
      </c>
      <c r="AFH2" s="367"/>
      <c r="AFI2" s="367"/>
      <c r="AFJ2" s="367"/>
      <c r="AFK2" s="367"/>
      <c r="AFL2" s="367"/>
      <c r="AFM2" s="367"/>
      <c r="AFN2" s="367"/>
      <c r="AFO2" s="367"/>
      <c r="AFP2" s="367"/>
      <c r="AFQ2" s="367"/>
      <c r="AFR2" s="367"/>
      <c r="AFS2" s="367"/>
      <c r="AFT2" s="367"/>
      <c r="AFU2" s="367"/>
      <c r="AFV2" s="367"/>
      <c r="AFW2" s="367"/>
      <c r="AFX2" s="367"/>
      <c r="AFY2" s="367"/>
      <c r="AFZ2" s="367"/>
      <c r="AGA2" s="367"/>
      <c r="AGB2" s="367"/>
      <c r="AGC2" s="367"/>
      <c r="AGD2" s="367"/>
      <c r="AGE2" s="367"/>
      <c r="AGF2" s="367"/>
      <c r="AGG2" s="367"/>
      <c r="AGH2" s="367"/>
      <c r="AGI2" s="367"/>
      <c r="AGJ2" s="367"/>
      <c r="AGK2" s="367"/>
      <c r="AGL2" s="367"/>
      <c r="AGM2" s="367"/>
      <c r="AGN2" s="367"/>
      <c r="AGO2" s="367"/>
      <c r="AGP2" s="367"/>
      <c r="AGQ2" s="367"/>
      <c r="AGR2" s="367"/>
      <c r="AGS2" s="367"/>
      <c r="AGT2" s="367"/>
      <c r="AGU2" s="367"/>
      <c r="AGV2" s="367"/>
      <c r="AGW2" s="367"/>
      <c r="AGX2" s="367"/>
      <c r="AGY2" s="367"/>
      <c r="AGZ2" s="367"/>
      <c r="AHA2" s="367"/>
      <c r="AHB2" s="367"/>
      <c r="AHC2" s="367"/>
      <c r="AHD2" s="367"/>
      <c r="AHE2" s="367"/>
      <c r="AHF2" s="367"/>
      <c r="AHG2" s="367"/>
      <c r="AHH2" s="367"/>
      <c r="AHI2" s="367"/>
      <c r="AHJ2" s="367"/>
      <c r="AHK2" s="367"/>
      <c r="AHL2" s="367"/>
      <c r="AHM2" s="367"/>
      <c r="AHN2" s="367"/>
      <c r="AHO2" s="367"/>
      <c r="AHP2" s="367"/>
      <c r="AHQ2" s="367"/>
      <c r="AHR2" s="367"/>
      <c r="AHS2" s="367"/>
      <c r="AHT2" s="367"/>
      <c r="AHU2" s="367"/>
      <c r="AHV2" s="367"/>
      <c r="AHW2" s="367"/>
      <c r="AHX2" s="367"/>
      <c r="AHY2" s="367"/>
      <c r="AHZ2" s="367"/>
      <c r="AIA2" s="367"/>
      <c r="AIB2" s="367"/>
      <c r="AIC2" s="367"/>
      <c r="AID2" s="367"/>
      <c r="AIE2" s="367"/>
      <c r="AIF2" s="367"/>
      <c r="AIG2" s="367"/>
      <c r="AIH2" s="367"/>
      <c r="AII2" s="367"/>
      <c r="AIJ2" s="367"/>
      <c r="AIK2" s="367"/>
      <c r="AIL2" s="367"/>
      <c r="AIM2" s="367"/>
      <c r="AIN2" s="367"/>
      <c r="AIO2" s="367"/>
      <c r="AIP2" s="367"/>
      <c r="AIQ2" s="367"/>
      <c r="AIR2" s="367"/>
      <c r="AIS2" s="367"/>
      <c r="AIT2" s="367"/>
      <c r="AIU2" s="367"/>
      <c r="AIV2" s="367"/>
      <c r="AIW2" s="367"/>
      <c r="AIX2" s="367"/>
      <c r="AIY2" s="367"/>
      <c r="AIZ2" s="367"/>
      <c r="AJA2" s="367"/>
      <c r="AJB2" s="367"/>
      <c r="AJC2" s="367"/>
      <c r="AJD2" s="367"/>
      <c r="AJE2" s="367"/>
      <c r="AJF2" s="367"/>
      <c r="AJG2" s="367"/>
      <c r="AJH2" s="367"/>
      <c r="AJI2" s="367"/>
      <c r="AJJ2" s="367"/>
      <c r="AJK2" s="367"/>
      <c r="AJL2" s="367"/>
      <c r="AJM2" s="367"/>
      <c r="AJN2" s="367"/>
      <c r="AJO2" s="367"/>
      <c r="AJP2" s="367"/>
      <c r="AJQ2" s="367"/>
      <c r="AJR2" s="367"/>
      <c r="AJS2" s="367"/>
      <c r="AJT2" s="367"/>
      <c r="AJU2" s="367"/>
      <c r="AJV2" s="367"/>
      <c r="AJW2" s="367"/>
      <c r="AJX2" s="367"/>
      <c r="AJY2" s="367"/>
      <c r="AJZ2" s="367"/>
      <c r="AKA2" s="367"/>
      <c r="AKB2" s="367"/>
      <c r="AKC2" s="367"/>
      <c r="AKD2" s="367"/>
      <c r="AKE2" s="367"/>
      <c r="AKF2" s="367"/>
      <c r="AKG2" s="368"/>
      <c r="AKI2" s="369" t="s">
        <v>132</v>
      </c>
      <c r="AKJ2" s="370"/>
      <c r="AKK2" s="370"/>
      <c r="AKL2" s="370"/>
      <c r="AKM2" s="370"/>
      <c r="AKN2" s="370"/>
      <c r="AKO2" s="370"/>
      <c r="AKP2" s="370"/>
      <c r="AKQ2" s="370"/>
      <c r="AKR2" s="370"/>
      <c r="AKS2" s="370"/>
      <c r="AKT2" s="370"/>
      <c r="AKU2" s="370"/>
      <c r="AKV2" s="370"/>
      <c r="AKW2" s="370"/>
      <c r="AKX2" s="370"/>
      <c r="AKY2" s="370"/>
      <c r="AKZ2" s="370"/>
      <c r="ALA2" s="370"/>
      <c r="ALB2" s="370"/>
      <c r="ALC2" s="370"/>
      <c r="ALD2" s="370"/>
      <c r="ALE2" s="370"/>
      <c r="ALF2" s="370"/>
      <c r="ALG2" s="370"/>
      <c r="ALH2" s="370"/>
      <c r="ALI2" s="370"/>
      <c r="ALJ2" s="370"/>
      <c r="ALK2" s="370"/>
      <c r="ALL2" s="370"/>
      <c r="ALM2" s="370"/>
      <c r="ALN2" s="370"/>
      <c r="ALO2" s="370"/>
      <c r="ALP2" s="370"/>
      <c r="ALQ2" s="370"/>
      <c r="ALR2" s="370"/>
      <c r="ALS2" s="370"/>
      <c r="ALT2" s="370"/>
      <c r="ALU2" s="370"/>
      <c r="ALV2" s="370"/>
      <c r="ALW2" s="370"/>
      <c r="ALX2" s="370"/>
      <c r="ALY2" s="370"/>
      <c r="ALZ2" s="370"/>
      <c r="AMA2" s="370"/>
      <c r="AMB2" s="370"/>
      <c r="AMC2" s="370"/>
      <c r="AMD2" s="370"/>
      <c r="AME2" s="370"/>
      <c r="AMF2" s="370"/>
      <c r="AMG2" s="370"/>
      <c r="AMH2" s="370"/>
      <c r="AMI2" s="370"/>
      <c r="AMJ2" s="370"/>
      <c r="AMK2" s="370"/>
      <c r="AML2" s="370"/>
      <c r="AMM2" s="370"/>
      <c r="AMN2" s="370"/>
      <c r="AMO2" s="370"/>
      <c r="AMP2" s="370"/>
      <c r="AMQ2" s="370"/>
      <c r="AMR2" s="370"/>
      <c r="AMS2" s="370"/>
      <c r="AMT2" s="370"/>
      <c r="AMU2" s="370"/>
      <c r="AMV2" s="370"/>
      <c r="AMW2" s="370"/>
      <c r="AMX2" s="370"/>
      <c r="AMY2" s="370"/>
      <c r="AMZ2" s="370"/>
      <c r="ANA2" s="370"/>
      <c r="ANB2" s="370"/>
      <c r="ANC2" s="370"/>
      <c r="AND2" s="370"/>
      <c r="ANE2" s="370"/>
      <c r="ANF2" s="370"/>
      <c r="ANG2" s="370"/>
      <c r="ANH2" s="370"/>
      <c r="ANI2" s="370"/>
      <c r="ANJ2" s="370"/>
      <c r="ANK2" s="370"/>
      <c r="ANL2" s="370"/>
      <c r="ANM2" s="370"/>
      <c r="ANN2" s="370"/>
      <c r="ANO2" s="370"/>
      <c r="ANP2" s="370"/>
      <c r="ANQ2" s="371"/>
      <c r="ANS2" s="372" t="s">
        <v>141</v>
      </c>
      <c r="ANT2" s="373"/>
      <c r="ANU2" s="373"/>
      <c r="ANV2" s="373"/>
      <c r="ANW2" s="373"/>
      <c r="ANX2" s="373"/>
      <c r="ANY2" s="373"/>
      <c r="ANZ2" s="373"/>
      <c r="AOA2" s="373"/>
      <c r="AOB2" s="373"/>
      <c r="AOC2" s="373"/>
      <c r="AOD2" s="373"/>
      <c r="AOE2" s="373"/>
      <c r="AOF2" s="373"/>
      <c r="AOG2" s="373"/>
      <c r="AOH2" s="373"/>
      <c r="AOI2" s="373"/>
      <c r="AOJ2" s="373"/>
      <c r="AOK2" s="373"/>
      <c r="AOL2" s="373"/>
      <c r="AOM2" s="373"/>
      <c r="AON2" s="373"/>
      <c r="AOO2" s="373"/>
      <c r="AOP2" s="373"/>
      <c r="AOQ2" s="373"/>
      <c r="AOR2" s="373"/>
      <c r="AOS2" s="373"/>
      <c r="AOT2" s="373"/>
      <c r="AOU2" s="373"/>
      <c r="AOV2" s="373"/>
      <c r="AOW2" s="373"/>
      <c r="AOX2" s="373"/>
      <c r="AOY2" s="373"/>
      <c r="AOZ2" s="373"/>
      <c r="APA2" s="373"/>
      <c r="APB2" s="373"/>
      <c r="APC2" s="373"/>
      <c r="APD2" s="373"/>
      <c r="APE2" s="373"/>
      <c r="APF2" s="373"/>
      <c r="APG2" s="373"/>
      <c r="APH2" s="373"/>
      <c r="API2" s="374"/>
    </row>
    <row r="3" spans="1:1101" ht="23.25" customHeight="1" thickBot="1">
      <c r="A3" s="140"/>
      <c r="B3" s="16"/>
      <c r="C3" s="375" t="s">
        <v>9</v>
      </c>
      <c r="D3" s="376"/>
      <c r="E3" s="376"/>
      <c r="F3" s="376"/>
      <c r="G3" s="376"/>
      <c r="H3" s="376"/>
      <c r="I3" s="376"/>
      <c r="J3" s="376"/>
      <c r="K3" s="376"/>
      <c r="L3" s="376"/>
      <c r="M3" s="376"/>
      <c r="N3" s="376"/>
      <c r="O3" s="376"/>
      <c r="P3" s="376"/>
      <c r="Q3" s="376"/>
      <c r="R3" s="376"/>
      <c r="S3" s="376"/>
      <c r="T3" s="376"/>
      <c r="U3" s="376"/>
      <c r="V3" s="376"/>
      <c r="W3" s="377"/>
      <c r="X3" s="139"/>
      <c r="Y3" s="375" t="s">
        <v>13</v>
      </c>
      <c r="Z3" s="376"/>
      <c r="AA3" s="376"/>
      <c r="AB3" s="376"/>
      <c r="AC3" s="376"/>
      <c r="AD3" s="376"/>
      <c r="AE3" s="376"/>
      <c r="AF3" s="376"/>
      <c r="AG3" s="376"/>
      <c r="AH3" s="376"/>
      <c r="AI3" s="376"/>
      <c r="AJ3" s="376"/>
      <c r="AK3" s="376"/>
      <c r="AL3" s="376"/>
      <c r="AM3" s="376"/>
      <c r="AN3" s="376"/>
      <c r="AO3" s="376"/>
      <c r="AP3" s="376"/>
      <c r="AQ3" s="376"/>
      <c r="AR3" s="376"/>
      <c r="AS3" s="377"/>
      <c r="AT3" s="16"/>
      <c r="AU3" s="375" t="s">
        <v>17</v>
      </c>
      <c r="AV3" s="376"/>
      <c r="AW3" s="376"/>
      <c r="AX3" s="376"/>
      <c r="AY3" s="376"/>
      <c r="AZ3" s="376"/>
      <c r="BA3" s="376"/>
      <c r="BB3" s="376"/>
      <c r="BC3" s="376"/>
      <c r="BD3" s="376"/>
      <c r="BE3" s="376"/>
      <c r="BF3" s="376"/>
      <c r="BG3" s="376"/>
      <c r="BH3" s="376"/>
      <c r="BI3" s="376"/>
      <c r="BJ3" s="376"/>
      <c r="BK3" s="376"/>
      <c r="BL3" s="376"/>
      <c r="BM3" s="376"/>
      <c r="BN3" s="376"/>
      <c r="BO3" s="377"/>
      <c r="BP3" s="16"/>
      <c r="BQ3" s="375" t="s">
        <v>21</v>
      </c>
      <c r="BR3" s="376"/>
      <c r="BS3" s="376"/>
      <c r="BT3" s="376"/>
      <c r="BU3" s="376"/>
      <c r="BV3" s="376"/>
      <c r="BW3" s="376"/>
      <c r="BX3" s="376"/>
      <c r="BY3" s="376"/>
      <c r="BZ3" s="376"/>
      <c r="CA3" s="376"/>
      <c r="CB3" s="376"/>
      <c r="CC3" s="376"/>
      <c r="CD3" s="376"/>
      <c r="CE3" s="376"/>
      <c r="CF3" s="376"/>
      <c r="CG3" s="376"/>
      <c r="CH3" s="376"/>
      <c r="CI3" s="376"/>
      <c r="CJ3" s="376"/>
      <c r="CK3" s="377"/>
      <c r="CL3" s="16"/>
      <c r="CM3" s="354" t="s">
        <v>26</v>
      </c>
      <c r="CN3" s="355"/>
      <c r="CO3" s="355"/>
      <c r="CP3" s="355"/>
      <c r="CQ3" s="355"/>
      <c r="CR3" s="355"/>
      <c r="CS3" s="355"/>
      <c r="CT3" s="355"/>
      <c r="CU3" s="355"/>
      <c r="CV3" s="355"/>
      <c r="CW3" s="355"/>
      <c r="CX3" s="355"/>
      <c r="CY3" s="355"/>
      <c r="CZ3" s="355"/>
      <c r="DA3" s="355"/>
      <c r="DB3" s="355"/>
      <c r="DC3" s="355"/>
      <c r="DD3" s="355"/>
      <c r="DE3" s="355"/>
      <c r="DF3" s="355"/>
      <c r="DG3" s="356"/>
      <c r="DH3" s="139"/>
      <c r="DI3" s="354" t="s">
        <v>30</v>
      </c>
      <c r="DJ3" s="355"/>
      <c r="DK3" s="355"/>
      <c r="DL3" s="355"/>
      <c r="DM3" s="355"/>
      <c r="DN3" s="355"/>
      <c r="DO3" s="355"/>
      <c r="DP3" s="355"/>
      <c r="DQ3" s="355"/>
      <c r="DR3" s="355"/>
      <c r="DS3" s="355"/>
      <c r="DT3" s="355"/>
      <c r="DU3" s="355"/>
      <c r="DV3" s="355"/>
      <c r="DW3" s="355"/>
      <c r="DX3" s="355"/>
      <c r="DY3" s="355"/>
      <c r="DZ3" s="355"/>
      <c r="EA3" s="355"/>
      <c r="EB3" s="355"/>
      <c r="EC3" s="356"/>
      <c r="EE3" s="354" t="s">
        <v>34</v>
      </c>
      <c r="EF3" s="355"/>
      <c r="EG3" s="355"/>
      <c r="EH3" s="355"/>
      <c r="EI3" s="355"/>
      <c r="EJ3" s="355"/>
      <c r="EK3" s="355"/>
      <c r="EL3" s="355"/>
      <c r="EM3" s="355"/>
      <c r="EN3" s="355"/>
      <c r="EO3" s="355"/>
      <c r="EP3" s="355"/>
      <c r="EQ3" s="355"/>
      <c r="ER3" s="355"/>
      <c r="ES3" s="355"/>
      <c r="ET3" s="355"/>
      <c r="EU3" s="355"/>
      <c r="EV3" s="355"/>
      <c r="EW3" s="355"/>
      <c r="EX3" s="355"/>
      <c r="EY3" s="356"/>
      <c r="FA3" s="354" t="s">
        <v>38</v>
      </c>
      <c r="FB3" s="355"/>
      <c r="FC3" s="355"/>
      <c r="FD3" s="355"/>
      <c r="FE3" s="355"/>
      <c r="FF3" s="355"/>
      <c r="FG3" s="355"/>
      <c r="FH3" s="355"/>
      <c r="FI3" s="355"/>
      <c r="FJ3" s="355"/>
      <c r="FK3" s="355"/>
      <c r="FL3" s="355"/>
      <c r="FM3" s="355"/>
      <c r="FN3" s="355"/>
      <c r="FO3" s="355"/>
      <c r="FP3" s="355"/>
      <c r="FQ3" s="355"/>
      <c r="FR3" s="355"/>
      <c r="FS3" s="355"/>
      <c r="FT3" s="355"/>
      <c r="FU3" s="356"/>
      <c r="FW3" s="354" t="s">
        <v>42</v>
      </c>
      <c r="FX3" s="355"/>
      <c r="FY3" s="355"/>
      <c r="FZ3" s="355"/>
      <c r="GA3" s="355"/>
      <c r="GB3" s="355"/>
      <c r="GC3" s="355"/>
      <c r="GD3" s="355"/>
      <c r="GE3" s="355"/>
      <c r="GF3" s="355"/>
      <c r="GG3" s="355"/>
      <c r="GH3" s="355"/>
      <c r="GI3" s="355"/>
      <c r="GJ3" s="355"/>
      <c r="GK3" s="355"/>
      <c r="GL3" s="355"/>
      <c r="GM3" s="355"/>
      <c r="GN3" s="355"/>
      <c r="GO3" s="355"/>
      <c r="GP3" s="355"/>
      <c r="GQ3" s="356"/>
      <c r="GR3" s="16"/>
      <c r="GS3" s="354" t="s">
        <v>46</v>
      </c>
      <c r="GT3" s="355"/>
      <c r="GU3" s="355"/>
      <c r="GV3" s="355"/>
      <c r="GW3" s="355"/>
      <c r="GX3" s="355"/>
      <c r="GY3" s="355"/>
      <c r="GZ3" s="355"/>
      <c r="HA3" s="355"/>
      <c r="HB3" s="355"/>
      <c r="HC3" s="355"/>
      <c r="HD3" s="355"/>
      <c r="HE3" s="355"/>
      <c r="HF3" s="355"/>
      <c r="HG3" s="355"/>
      <c r="HH3" s="355"/>
      <c r="HI3" s="355"/>
      <c r="HJ3" s="355"/>
      <c r="HK3" s="355"/>
      <c r="HL3" s="355"/>
      <c r="HM3" s="356"/>
      <c r="HN3" s="16"/>
      <c r="HO3" s="354" t="s">
        <v>49</v>
      </c>
      <c r="HP3" s="355"/>
      <c r="HQ3" s="355"/>
      <c r="HR3" s="355"/>
      <c r="HS3" s="355"/>
      <c r="HT3" s="355"/>
      <c r="HU3" s="355"/>
      <c r="HV3" s="355"/>
      <c r="HW3" s="355"/>
      <c r="HX3" s="355"/>
      <c r="HY3" s="355"/>
      <c r="HZ3" s="355"/>
      <c r="IA3" s="355"/>
      <c r="IB3" s="355"/>
      <c r="IC3" s="355"/>
      <c r="ID3" s="355"/>
      <c r="IE3" s="355"/>
      <c r="IF3" s="355"/>
      <c r="IG3" s="355"/>
      <c r="IH3" s="355"/>
      <c r="II3" s="356"/>
      <c r="IJ3" s="16"/>
      <c r="IK3" s="354" t="s">
        <v>52</v>
      </c>
      <c r="IL3" s="355"/>
      <c r="IM3" s="355"/>
      <c r="IN3" s="355"/>
      <c r="IO3" s="355"/>
      <c r="IP3" s="355"/>
      <c r="IQ3" s="355"/>
      <c r="IR3" s="355"/>
      <c r="IS3" s="355"/>
      <c r="IT3" s="355"/>
      <c r="IU3" s="355"/>
      <c r="IV3" s="355"/>
      <c r="IW3" s="355"/>
      <c r="IX3" s="355"/>
      <c r="IY3" s="355"/>
      <c r="IZ3" s="355"/>
      <c r="JA3" s="355"/>
      <c r="JB3" s="355"/>
      <c r="JC3" s="355"/>
      <c r="JD3" s="355"/>
      <c r="JE3" s="356"/>
      <c r="JG3" s="357" t="s">
        <v>56</v>
      </c>
      <c r="JH3" s="358"/>
      <c r="JI3" s="358"/>
      <c r="JJ3" s="358"/>
      <c r="JK3" s="358"/>
      <c r="JL3" s="358"/>
      <c r="JM3" s="358"/>
      <c r="JN3" s="358"/>
      <c r="JO3" s="358"/>
      <c r="JP3" s="358"/>
      <c r="JQ3" s="358"/>
      <c r="JR3" s="358"/>
      <c r="JS3" s="358"/>
      <c r="JT3" s="358"/>
      <c r="JU3" s="358"/>
      <c r="JV3" s="358"/>
      <c r="JW3" s="358"/>
      <c r="JX3" s="358"/>
      <c r="JY3" s="358"/>
      <c r="JZ3" s="358"/>
      <c r="KA3" s="359"/>
      <c r="KB3" s="16"/>
      <c r="KC3" s="357" t="s">
        <v>60</v>
      </c>
      <c r="KD3" s="358"/>
      <c r="KE3" s="358"/>
      <c r="KF3" s="358"/>
      <c r="KG3" s="358"/>
      <c r="KH3" s="358"/>
      <c r="KI3" s="358"/>
      <c r="KJ3" s="358"/>
      <c r="KK3" s="358"/>
      <c r="KL3" s="358"/>
      <c r="KM3" s="358"/>
      <c r="KN3" s="358"/>
      <c r="KO3" s="358"/>
      <c r="KP3" s="358"/>
      <c r="KQ3" s="358"/>
      <c r="KR3" s="358"/>
      <c r="KS3" s="358"/>
      <c r="KT3" s="358"/>
      <c r="KU3" s="358"/>
      <c r="KV3" s="358"/>
      <c r="KW3" s="359"/>
      <c r="KX3" s="16"/>
      <c r="KY3" s="360" t="s">
        <v>0</v>
      </c>
      <c r="KZ3" s="361"/>
      <c r="LA3" s="361"/>
      <c r="LB3" s="361"/>
      <c r="LC3" s="361"/>
      <c r="LD3" s="361"/>
      <c r="LE3" s="361"/>
      <c r="LF3" s="361"/>
      <c r="LG3" s="361"/>
      <c r="LH3" s="361"/>
      <c r="LI3" s="361"/>
      <c r="LJ3" s="361"/>
      <c r="LK3" s="361"/>
      <c r="LL3" s="361"/>
      <c r="LM3" s="361"/>
      <c r="LN3" s="361"/>
      <c r="LO3" s="361"/>
      <c r="LP3" s="361"/>
      <c r="LQ3" s="361"/>
      <c r="LR3" s="361"/>
      <c r="LS3" s="362"/>
      <c r="LT3" s="16"/>
      <c r="LU3" s="360" t="s">
        <v>68</v>
      </c>
      <c r="LV3" s="361"/>
      <c r="LW3" s="361"/>
      <c r="LX3" s="361"/>
      <c r="LY3" s="361"/>
      <c r="LZ3" s="361"/>
      <c r="MA3" s="361"/>
      <c r="MB3" s="361"/>
      <c r="MC3" s="361"/>
      <c r="MD3" s="361"/>
      <c r="ME3" s="361"/>
      <c r="MF3" s="361"/>
      <c r="MG3" s="361"/>
      <c r="MH3" s="361"/>
      <c r="MI3" s="361"/>
      <c r="MJ3" s="361"/>
      <c r="MK3" s="361"/>
      <c r="ML3" s="361"/>
      <c r="MM3" s="361"/>
      <c r="MN3" s="361"/>
      <c r="MO3" s="362"/>
      <c r="MP3" s="16"/>
      <c r="MQ3" s="360" t="s">
        <v>72</v>
      </c>
      <c r="MR3" s="361"/>
      <c r="MS3" s="361"/>
      <c r="MT3" s="361"/>
      <c r="MU3" s="361"/>
      <c r="MV3" s="361"/>
      <c r="MW3" s="361"/>
      <c r="MX3" s="361"/>
      <c r="MY3" s="361"/>
      <c r="MZ3" s="361"/>
      <c r="NA3" s="361"/>
      <c r="NB3" s="361"/>
      <c r="NC3" s="361"/>
      <c r="ND3" s="361"/>
      <c r="NE3" s="361"/>
      <c r="NF3" s="361"/>
      <c r="NG3" s="361"/>
      <c r="NH3" s="361"/>
      <c r="NI3" s="361"/>
      <c r="NJ3" s="361"/>
      <c r="NK3" s="362"/>
      <c r="NL3" s="3"/>
      <c r="NM3" s="345" t="s">
        <v>77</v>
      </c>
      <c r="NN3" s="346"/>
      <c r="NO3" s="346"/>
      <c r="NP3" s="346"/>
      <c r="NQ3" s="346"/>
      <c r="NR3" s="346"/>
      <c r="NS3" s="346"/>
      <c r="NT3" s="346"/>
      <c r="NU3" s="346"/>
      <c r="NV3" s="346"/>
      <c r="NW3" s="346"/>
      <c r="NX3" s="346"/>
      <c r="NY3" s="346"/>
      <c r="NZ3" s="346"/>
      <c r="OA3" s="346"/>
      <c r="OB3" s="346"/>
      <c r="OC3" s="346"/>
      <c r="OD3" s="346"/>
      <c r="OE3" s="346"/>
      <c r="OF3" s="346"/>
      <c r="OG3" s="347"/>
      <c r="OH3" s="141"/>
      <c r="OI3" s="345" t="s">
        <v>81</v>
      </c>
      <c r="OJ3" s="346"/>
      <c r="OK3" s="346"/>
      <c r="OL3" s="346"/>
      <c r="OM3" s="346"/>
      <c r="ON3" s="346"/>
      <c r="OO3" s="346"/>
      <c r="OP3" s="346"/>
      <c r="OQ3" s="346"/>
      <c r="OR3" s="346"/>
      <c r="OS3" s="346"/>
      <c r="OT3" s="346"/>
      <c r="OU3" s="346"/>
      <c r="OV3" s="346"/>
      <c r="OW3" s="346"/>
      <c r="OX3" s="346"/>
      <c r="OY3" s="346"/>
      <c r="OZ3" s="346"/>
      <c r="PA3" s="346"/>
      <c r="PB3" s="346"/>
      <c r="PC3" s="347"/>
      <c r="PD3" s="16"/>
      <c r="PE3" s="348" t="s">
        <v>86</v>
      </c>
      <c r="PF3" s="349"/>
      <c r="PG3" s="349"/>
      <c r="PH3" s="349"/>
      <c r="PI3" s="349"/>
      <c r="PJ3" s="349"/>
      <c r="PK3" s="349"/>
      <c r="PL3" s="349"/>
      <c r="PM3" s="349"/>
      <c r="PN3" s="349"/>
      <c r="PO3" s="349"/>
      <c r="PP3" s="349"/>
      <c r="PQ3" s="349"/>
      <c r="PR3" s="349"/>
      <c r="PS3" s="349"/>
      <c r="PT3" s="349"/>
      <c r="PU3" s="349"/>
      <c r="PV3" s="349"/>
      <c r="PW3" s="349"/>
      <c r="PX3" s="349"/>
      <c r="PY3" s="350"/>
      <c r="PZ3" s="141"/>
      <c r="QA3" s="348" t="s">
        <v>88</v>
      </c>
      <c r="QB3" s="349"/>
      <c r="QC3" s="349"/>
      <c r="QD3" s="349"/>
      <c r="QE3" s="349"/>
      <c r="QF3" s="349"/>
      <c r="QG3" s="349"/>
      <c r="QH3" s="349"/>
      <c r="QI3" s="349"/>
      <c r="QJ3" s="349"/>
      <c r="QK3" s="349"/>
      <c r="QL3" s="349"/>
      <c r="QM3" s="349"/>
      <c r="QN3" s="349"/>
      <c r="QO3" s="349"/>
      <c r="QP3" s="349"/>
      <c r="QQ3" s="349"/>
      <c r="QR3" s="349"/>
      <c r="QS3" s="349"/>
      <c r="QT3" s="349"/>
      <c r="QU3" s="350"/>
      <c r="QV3" s="16"/>
      <c r="QW3" s="348" t="str">
        <f>QW6</f>
        <v>Male Circumscisions</v>
      </c>
      <c r="QX3" s="349"/>
      <c r="QY3" s="349"/>
      <c r="QZ3" s="349"/>
      <c r="RA3" s="349"/>
      <c r="RB3" s="349"/>
      <c r="RC3" s="349"/>
      <c r="RD3" s="349"/>
      <c r="RE3" s="349"/>
      <c r="RF3" s="349"/>
      <c r="RG3" s="349"/>
      <c r="RH3" s="349"/>
      <c r="RI3" s="349"/>
      <c r="RJ3" s="349"/>
      <c r="RK3" s="349"/>
      <c r="RL3" s="349"/>
      <c r="RM3" s="349"/>
      <c r="RN3" s="349"/>
      <c r="RO3" s="349"/>
      <c r="RP3" s="349"/>
      <c r="RQ3" s="350"/>
      <c r="RS3" s="348" t="str">
        <f>RS6</f>
        <v>HIV/AIDS Program - New Adult</v>
      </c>
      <c r="RT3" s="349"/>
      <c r="RU3" s="349"/>
      <c r="RV3" s="349"/>
      <c r="RW3" s="349"/>
      <c r="RX3" s="349"/>
      <c r="RY3" s="349"/>
      <c r="RZ3" s="349"/>
      <c r="SA3" s="349"/>
      <c r="SB3" s="349"/>
      <c r="SC3" s="349"/>
      <c r="SD3" s="349"/>
      <c r="SE3" s="349"/>
      <c r="SF3" s="349"/>
      <c r="SG3" s="349"/>
      <c r="SH3" s="349"/>
      <c r="SI3" s="349"/>
      <c r="SJ3" s="349"/>
      <c r="SK3" s="349"/>
      <c r="SL3" s="349"/>
      <c r="SM3" s="350"/>
      <c r="SO3" s="348" t="str">
        <f>SO6</f>
        <v>HIV/AIDS Program - Established Medically Complex</v>
      </c>
      <c r="SP3" s="349"/>
      <c r="SQ3" s="349"/>
      <c r="SR3" s="349"/>
      <c r="SS3" s="349"/>
      <c r="ST3" s="349"/>
      <c r="SU3" s="349"/>
      <c r="SV3" s="349"/>
      <c r="SW3" s="349"/>
      <c r="SX3" s="349"/>
      <c r="SY3" s="349"/>
      <c r="SZ3" s="349"/>
      <c r="TA3" s="349"/>
      <c r="TB3" s="349"/>
      <c r="TC3" s="349"/>
      <c r="TD3" s="349"/>
      <c r="TE3" s="349"/>
      <c r="TF3" s="349"/>
      <c r="TG3" s="349"/>
      <c r="TH3" s="349"/>
      <c r="TI3" s="350"/>
      <c r="TJ3" s="16"/>
      <c r="TK3" s="348" t="str">
        <f>TK6</f>
        <v>HIV/AIDS Program - Established Non Medically Complex</v>
      </c>
      <c r="TL3" s="349"/>
      <c r="TM3" s="349"/>
      <c r="TN3" s="349"/>
      <c r="TO3" s="349"/>
      <c r="TP3" s="349"/>
      <c r="TQ3" s="349"/>
      <c r="TR3" s="349"/>
      <c r="TS3" s="349"/>
      <c r="TT3" s="349"/>
      <c r="TU3" s="349"/>
      <c r="TV3" s="349"/>
      <c r="TW3" s="349"/>
      <c r="TX3" s="349"/>
      <c r="TY3" s="349"/>
      <c r="TZ3" s="349"/>
      <c r="UA3" s="349"/>
      <c r="UB3" s="349"/>
      <c r="UC3" s="349"/>
      <c r="UD3" s="349"/>
      <c r="UE3" s="350"/>
      <c r="UG3" s="348" t="str">
        <f>UG6</f>
        <v>HIV/AIDS Program - PMTCT</v>
      </c>
      <c r="UH3" s="349"/>
      <c r="UI3" s="349"/>
      <c r="UJ3" s="349"/>
      <c r="UK3" s="349"/>
      <c r="UL3" s="349"/>
      <c r="UM3" s="349"/>
      <c r="UN3" s="349"/>
      <c r="UO3" s="349"/>
      <c r="UP3" s="349"/>
      <c r="UQ3" s="349"/>
      <c r="UR3" s="349"/>
      <c r="US3" s="349"/>
      <c r="UT3" s="349"/>
      <c r="UU3" s="349"/>
      <c r="UV3" s="349"/>
      <c r="UW3" s="349"/>
      <c r="UX3" s="349"/>
      <c r="UY3" s="349"/>
      <c r="UZ3" s="349"/>
      <c r="VA3" s="350"/>
      <c r="VB3" s="16"/>
      <c r="VC3" s="348" t="str">
        <f>VC6</f>
        <v>HIV/AIDS Program - Pediatric</v>
      </c>
      <c r="VD3" s="349"/>
      <c r="VE3" s="349"/>
      <c r="VF3" s="349"/>
      <c r="VG3" s="349"/>
      <c r="VH3" s="349"/>
      <c r="VI3" s="349"/>
      <c r="VJ3" s="349"/>
      <c r="VK3" s="349"/>
      <c r="VL3" s="349"/>
      <c r="VM3" s="349"/>
      <c r="VN3" s="349"/>
      <c r="VO3" s="349"/>
      <c r="VP3" s="349"/>
      <c r="VQ3" s="349"/>
      <c r="VR3" s="349"/>
      <c r="VS3" s="349"/>
      <c r="VT3" s="349"/>
      <c r="VU3" s="349"/>
      <c r="VV3" s="349"/>
      <c r="VW3" s="350"/>
      <c r="VY3" s="351" t="s">
        <v>103</v>
      </c>
      <c r="VZ3" s="352"/>
      <c r="WA3" s="352"/>
      <c r="WB3" s="352"/>
      <c r="WC3" s="352"/>
      <c r="WD3" s="352"/>
      <c r="WE3" s="352"/>
      <c r="WF3" s="352"/>
      <c r="WG3" s="352"/>
      <c r="WH3" s="352"/>
      <c r="WI3" s="352"/>
      <c r="WJ3" s="352"/>
      <c r="WK3" s="352"/>
      <c r="WL3" s="352"/>
      <c r="WM3" s="352"/>
      <c r="WN3" s="352"/>
      <c r="WO3" s="352"/>
      <c r="WP3" s="352"/>
      <c r="WQ3" s="352"/>
      <c r="WR3" s="352"/>
      <c r="WS3" s="353"/>
      <c r="WT3" s="16"/>
      <c r="WU3" s="341" t="str">
        <f>WU6</f>
        <v>Laboratory - POC</v>
      </c>
      <c r="WV3" s="342"/>
      <c r="WW3" s="342"/>
      <c r="WX3" s="342"/>
      <c r="WY3" s="342"/>
      <c r="WZ3" s="342"/>
      <c r="XA3" s="342"/>
      <c r="XB3" s="342"/>
      <c r="XC3" s="342"/>
      <c r="XD3" s="342"/>
      <c r="XE3" s="342"/>
      <c r="XF3" s="342"/>
      <c r="XG3" s="342"/>
      <c r="XH3" s="342"/>
      <c r="XI3" s="342"/>
      <c r="XJ3" s="342"/>
      <c r="XK3" s="342"/>
      <c r="XL3" s="342"/>
      <c r="XM3" s="342"/>
      <c r="XN3" s="342"/>
      <c r="XO3" s="343"/>
      <c r="XP3" s="16"/>
      <c r="XQ3" s="341" t="str">
        <f>XQ6</f>
        <v>Laboratory - Parasitology</v>
      </c>
      <c r="XR3" s="342"/>
      <c r="XS3" s="342"/>
      <c r="XT3" s="342"/>
      <c r="XU3" s="342"/>
      <c r="XV3" s="342"/>
      <c r="XW3" s="342"/>
      <c r="XX3" s="342"/>
      <c r="XY3" s="342"/>
      <c r="XZ3" s="342"/>
      <c r="YA3" s="342"/>
      <c r="YB3" s="342"/>
      <c r="YC3" s="342"/>
      <c r="YD3" s="342"/>
      <c r="YE3" s="342"/>
      <c r="YF3" s="342"/>
      <c r="YG3" s="342"/>
      <c r="YH3" s="342"/>
      <c r="YI3" s="342"/>
      <c r="YJ3" s="342"/>
      <c r="YK3" s="343"/>
      <c r="YM3" s="341" t="str">
        <f>YM6</f>
        <v>Laboratory - Biochemistry</v>
      </c>
      <c r="YN3" s="342"/>
      <c r="YO3" s="342"/>
      <c r="YP3" s="342"/>
      <c r="YQ3" s="342"/>
      <c r="YR3" s="342"/>
      <c r="YS3" s="342"/>
      <c r="YT3" s="342"/>
      <c r="YU3" s="342"/>
      <c r="YV3" s="342"/>
      <c r="YW3" s="342"/>
      <c r="YX3" s="342"/>
      <c r="YY3" s="342"/>
      <c r="YZ3" s="342"/>
      <c r="ZA3" s="342"/>
      <c r="ZB3" s="342"/>
      <c r="ZC3" s="342"/>
      <c r="ZD3" s="342"/>
      <c r="ZE3" s="342"/>
      <c r="ZF3" s="342"/>
      <c r="ZG3" s="343"/>
      <c r="ZI3" s="341" t="str">
        <f>ZI6</f>
        <v>Laboratory - Microbiology</v>
      </c>
      <c r="ZJ3" s="342"/>
      <c r="ZK3" s="342"/>
      <c r="ZL3" s="342"/>
      <c r="ZM3" s="342"/>
      <c r="ZN3" s="342"/>
      <c r="ZO3" s="342"/>
      <c r="ZP3" s="342"/>
      <c r="ZQ3" s="342"/>
      <c r="ZR3" s="342"/>
      <c r="ZS3" s="342"/>
      <c r="ZT3" s="342"/>
      <c r="ZU3" s="342"/>
      <c r="ZV3" s="342"/>
      <c r="ZW3" s="342"/>
      <c r="ZX3" s="342"/>
      <c r="ZY3" s="342"/>
      <c r="ZZ3" s="342"/>
      <c r="AAA3" s="342"/>
      <c r="AAB3" s="342"/>
      <c r="AAC3" s="343"/>
      <c r="AAE3" s="341" t="str">
        <f>AAE6</f>
        <v>Laboratory - Molecular</v>
      </c>
      <c r="AAF3" s="342"/>
      <c r="AAG3" s="342"/>
      <c r="AAH3" s="342"/>
      <c r="AAI3" s="342"/>
      <c r="AAJ3" s="342"/>
      <c r="AAK3" s="342"/>
      <c r="AAL3" s="342"/>
      <c r="AAM3" s="342"/>
      <c r="AAN3" s="342"/>
      <c r="AAO3" s="342"/>
      <c r="AAP3" s="342"/>
      <c r="AAQ3" s="342"/>
      <c r="AAR3" s="342"/>
      <c r="AAS3" s="342"/>
      <c r="AAT3" s="342"/>
      <c r="AAU3" s="342"/>
      <c r="AAV3" s="342"/>
      <c r="AAW3" s="342"/>
      <c r="AAX3" s="342"/>
      <c r="AAY3" s="343"/>
      <c r="ABA3" s="341" t="str">
        <f>ABA6</f>
        <v>Laboratory - TB Microscopy</v>
      </c>
      <c r="ABB3" s="342"/>
      <c r="ABC3" s="342"/>
      <c r="ABD3" s="342"/>
      <c r="ABE3" s="342"/>
      <c r="ABF3" s="342"/>
      <c r="ABG3" s="342"/>
      <c r="ABH3" s="342"/>
      <c r="ABI3" s="342"/>
      <c r="ABJ3" s="342"/>
      <c r="ABK3" s="342"/>
      <c r="ABL3" s="342"/>
      <c r="ABM3" s="342"/>
      <c r="ABN3" s="342"/>
      <c r="ABO3" s="342"/>
      <c r="ABP3" s="342"/>
      <c r="ABQ3" s="342"/>
      <c r="ABR3" s="342"/>
      <c r="ABS3" s="342"/>
      <c r="ABT3" s="342"/>
      <c r="ABU3" s="343"/>
      <c r="ABW3" s="341" t="str">
        <f>ABW6</f>
        <v>Laboratory - Serology</v>
      </c>
      <c r="ABX3" s="342"/>
      <c r="ABY3" s="342"/>
      <c r="ABZ3" s="342"/>
      <c r="ACA3" s="342"/>
      <c r="ACB3" s="342"/>
      <c r="ACC3" s="342"/>
      <c r="ACD3" s="342"/>
      <c r="ACE3" s="342"/>
      <c r="ACF3" s="342"/>
      <c r="ACG3" s="342"/>
      <c r="ACH3" s="342"/>
      <c r="ACI3" s="342"/>
      <c r="ACJ3" s="342"/>
      <c r="ACK3" s="342"/>
      <c r="ACL3" s="342"/>
      <c r="ACM3" s="342"/>
      <c r="ACN3" s="342"/>
      <c r="ACO3" s="342"/>
      <c r="ACP3" s="342"/>
      <c r="ACQ3" s="343"/>
      <c r="ACS3" s="341" t="str">
        <f>ACS6</f>
        <v>Laboratory - Cytology</v>
      </c>
      <c r="ACT3" s="342"/>
      <c r="ACU3" s="342"/>
      <c r="ACV3" s="342"/>
      <c r="ACW3" s="342"/>
      <c r="ACX3" s="342"/>
      <c r="ACY3" s="342"/>
      <c r="ACZ3" s="342"/>
      <c r="ADA3" s="342"/>
      <c r="ADB3" s="342"/>
      <c r="ADC3" s="342"/>
      <c r="ADD3" s="342"/>
      <c r="ADE3" s="342"/>
      <c r="ADF3" s="342"/>
      <c r="ADG3" s="342"/>
      <c r="ADH3" s="342"/>
      <c r="ADI3" s="342"/>
      <c r="ADJ3" s="342"/>
      <c r="ADK3" s="342"/>
      <c r="ADL3" s="342"/>
      <c r="ADM3" s="343"/>
      <c r="ADO3" s="341" t="str">
        <f>ADO6</f>
        <v>Laboratory - Histology</v>
      </c>
      <c r="ADP3" s="342"/>
      <c r="ADQ3" s="342"/>
      <c r="ADR3" s="342"/>
      <c r="ADS3" s="342"/>
      <c r="ADT3" s="342"/>
      <c r="ADU3" s="342"/>
      <c r="ADV3" s="342"/>
      <c r="ADW3" s="342"/>
      <c r="ADX3" s="342"/>
      <c r="ADY3" s="342"/>
      <c r="ADZ3" s="342"/>
      <c r="AEA3" s="342"/>
      <c r="AEB3" s="342"/>
      <c r="AEC3" s="342"/>
      <c r="AED3" s="342"/>
      <c r="AEE3" s="342"/>
      <c r="AEF3" s="342"/>
      <c r="AEG3" s="342"/>
      <c r="AEH3" s="342"/>
      <c r="AEI3" s="343"/>
      <c r="AEK3" s="341" t="str">
        <f>AEK6</f>
        <v>Laboratory - Blood Transfusion Lab Analysis</v>
      </c>
      <c r="AEL3" s="342"/>
      <c r="AEM3" s="342"/>
      <c r="AEN3" s="342"/>
      <c r="AEO3" s="342"/>
      <c r="AEP3" s="342"/>
      <c r="AEQ3" s="342"/>
      <c r="AER3" s="342"/>
      <c r="AES3" s="342"/>
      <c r="AET3" s="342"/>
      <c r="AEU3" s="342"/>
      <c r="AEV3" s="342"/>
      <c r="AEW3" s="342"/>
      <c r="AEX3" s="342"/>
      <c r="AEY3" s="342"/>
      <c r="AEZ3" s="342"/>
      <c r="AFA3" s="342"/>
      <c r="AFB3" s="342"/>
      <c r="AFC3" s="342"/>
      <c r="AFD3" s="342"/>
      <c r="AFE3" s="343"/>
      <c r="AFG3" s="344" t="s">
        <v>125</v>
      </c>
      <c r="AFH3" s="336"/>
      <c r="AFI3" s="336"/>
      <c r="AFJ3" s="336"/>
      <c r="AFK3" s="336"/>
      <c r="AFL3" s="336"/>
      <c r="AFM3" s="336"/>
      <c r="AFN3" s="336"/>
      <c r="AFO3" s="336"/>
      <c r="AFP3" s="336"/>
      <c r="AFQ3" s="336"/>
      <c r="AFR3" s="336"/>
      <c r="AFS3" s="336"/>
      <c r="AFT3" s="336"/>
      <c r="AFU3" s="336"/>
      <c r="AFV3" s="336"/>
      <c r="AFW3" s="336"/>
      <c r="AFX3" s="336"/>
      <c r="AFY3" s="336"/>
      <c r="AFZ3" s="336"/>
      <c r="AGA3" s="337"/>
      <c r="AGB3" s="141"/>
      <c r="AGC3" s="335" t="str">
        <f>AGC6</f>
        <v>Mammography</v>
      </c>
      <c r="AGD3" s="336"/>
      <c r="AGE3" s="336"/>
      <c r="AGF3" s="336"/>
      <c r="AGG3" s="336"/>
      <c r="AGH3" s="336"/>
      <c r="AGI3" s="336"/>
      <c r="AGJ3" s="336"/>
      <c r="AGK3" s="336"/>
      <c r="AGL3" s="336"/>
      <c r="AGM3" s="336"/>
      <c r="AGN3" s="336"/>
      <c r="AGO3" s="336"/>
      <c r="AGP3" s="336"/>
      <c r="AGQ3" s="336"/>
      <c r="AGR3" s="336"/>
      <c r="AGS3" s="336"/>
      <c r="AGT3" s="336"/>
      <c r="AGU3" s="336"/>
      <c r="AGV3" s="336"/>
      <c r="AGW3" s="337"/>
      <c r="AGX3" s="141"/>
      <c r="AGY3" s="335" t="str">
        <f>AGY6</f>
        <v>MRI</v>
      </c>
      <c r="AGZ3" s="336"/>
      <c r="AHA3" s="336"/>
      <c r="AHB3" s="336"/>
      <c r="AHC3" s="336"/>
      <c r="AHD3" s="336"/>
      <c r="AHE3" s="336"/>
      <c r="AHF3" s="336"/>
      <c r="AHG3" s="336"/>
      <c r="AHH3" s="336"/>
      <c r="AHI3" s="336"/>
      <c r="AHJ3" s="336"/>
      <c r="AHK3" s="336"/>
      <c r="AHL3" s="336"/>
      <c r="AHM3" s="336"/>
      <c r="AHN3" s="336"/>
      <c r="AHO3" s="336"/>
      <c r="AHP3" s="336"/>
      <c r="AHQ3" s="336"/>
      <c r="AHR3" s="336"/>
      <c r="AHS3" s="337"/>
      <c r="AHT3" s="141"/>
      <c r="AHU3" s="335" t="str">
        <f>AHU6</f>
        <v>Tomography</v>
      </c>
      <c r="AHV3" s="336"/>
      <c r="AHW3" s="336"/>
      <c r="AHX3" s="336"/>
      <c r="AHY3" s="336"/>
      <c r="AHZ3" s="336"/>
      <c r="AIA3" s="336"/>
      <c r="AIB3" s="336"/>
      <c r="AIC3" s="336"/>
      <c r="AID3" s="336"/>
      <c r="AIE3" s="336"/>
      <c r="AIF3" s="336"/>
      <c r="AIG3" s="336"/>
      <c r="AIH3" s="336"/>
      <c r="AII3" s="336"/>
      <c r="AIJ3" s="336"/>
      <c r="AIK3" s="336"/>
      <c r="AIL3" s="336"/>
      <c r="AIM3" s="336"/>
      <c r="AIN3" s="336"/>
      <c r="AIO3" s="337"/>
      <c r="AIP3" s="141"/>
      <c r="AIQ3" s="335" t="str">
        <f>AIQ6</f>
        <v>Radiotherapy</v>
      </c>
      <c r="AIR3" s="336"/>
      <c r="AIS3" s="336"/>
      <c r="AIT3" s="336"/>
      <c r="AIU3" s="336"/>
      <c r="AIV3" s="336"/>
      <c r="AIW3" s="336"/>
      <c r="AIX3" s="336"/>
      <c r="AIY3" s="336"/>
      <c r="AIZ3" s="336"/>
      <c r="AJA3" s="336"/>
      <c r="AJB3" s="336"/>
      <c r="AJC3" s="336"/>
      <c r="AJD3" s="336"/>
      <c r="AJE3" s="336"/>
      <c r="AJF3" s="336"/>
      <c r="AJG3" s="336"/>
      <c r="AJH3" s="336"/>
      <c r="AJI3" s="336"/>
      <c r="AJJ3" s="336"/>
      <c r="AJK3" s="337"/>
      <c r="AJL3" s="141"/>
      <c r="AJM3" s="335" t="str">
        <f>AJM6</f>
        <v>Diagnostic Radiography Procedures</v>
      </c>
      <c r="AJN3" s="336"/>
      <c r="AJO3" s="336"/>
      <c r="AJP3" s="336"/>
      <c r="AJQ3" s="336"/>
      <c r="AJR3" s="336"/>
      <c r="AJS3" s="336"/>
      <c r="AJT3" s="336"/>
      <c r="AJU3" s="336"/>
      <c r="AJV3" s="336"/>
      <c r="AJW3" s="336"/>
      <c r="AJX3" s="336"/>
      <c r="AJY3" s="336"/>
      <c r="AJZ3" s="336"/>
      <c r="AKA3" s="336"/>
      <c r="AKB3" s="336"/>
      <c r="AKC3" s="336"/>
      <c r="AKD3" s="336"/>
      <c r="AKE3" s="336"/>
      <c r="AKF3" s="336"/>
      <c r="AKG3" s="337"/>
      <c r="AKI3" s="338" t="str">
        <f>AKI6</f>
        <v>Dental Accidents and Emergencies</v>
      </c>
      <c r="AKJ3" s="339"/>
      <c r="AKK3" s="339"/>
      <c r="AKL3" s="339"/>
      <c r="AKM3" s="339"/>
      <c r="AKN3" s="339"/>
      <c r="AKO3" s="339"/>
      <c r="AKP3" s="339"/>
      <c r="AKQ3" s="339"/>
      <c r="AKR3" s="339"/>
      <c r="AKS3" s="339"/>
      <c r="AKT3" s="339"/>
      <c r="AKU3" s="339"/>
      <c r="AKV3" s="339"/>
      <c r="AKW3" s="339"/>
      <c r="AKX3" s="339"/>
      <c r="AKY3" s="339"/>
      <c r="AKZ3" s="339"/>
      <c r="ALA3" s="339"/>
      <c r="ALB3" s="339"/>
      <c r="ALC3" s="340"/>
      <c r="ALD3" s="141"/>
      <c r="ALE3" s="338" t="str">
        <f>ALE6</f>
        <v>Dental Surgical Procedures</v>
      </c>
      <c r="ALF3" s="339"/>
      <c r="ALG3" s="339"/>
      <c r="ALH3" s="339"/>
      <c r="ALI3" s="339"/>
      <c r="ALJ3" s="339"/>
      <c r="ALK3" s="339"/>
      <c r="ALL3" s="339"/>
      <c r="ALM3" s="339"/>
      <c r="ALN3" s="339"/>
      <c r="ALO3" s="339"/>
      <c r="ALP3" s="339"/>
      <c r="ALQ3" s="339"/>
      <c r="ALR3" s="339"/>
      <c r="ALS3" s="339"/>
      <c r="ALT3" s="339"/>
      <c r="ALU3" s="339"/>
      <c r="ALV3" s="339"/>
      <c r="ALW3" s="339"/>
      <c r="ALX3" s="339"/>
      <c r="ALY3" s="340"/>
      <c r="ALZ3" s="141"/>
      <c r="AMA3" s="338" t="str">
        <f>AMA6</f>
        <v>Dental under 5 outpatient visits</v>
      </c>
      <c r="AMB3" s="339"/>
      <c r="AMC3" s="339"/>
      <c r="AMD3" s="339"/>
      <c r="AME3" s="339"/>
      <c r="AMF3" s="339"/>
      <c r="AMG3" s="339"/>
      <c r="AMH3" s="339"/>
      <c r="AMI3" s="339"/>
      <c r="AMJ3" s="339"/>
      <c r="AMK3" s="339"/>
      <c r="AML3" s="339"/>
      <c r="AMM3" s="339"/>
      <c r="AMN3" s="339"/>
      <c r="AMO3" s="339"/>
      <c r="AMP3" s="339"/>
      <c r="AMQ3" s="339"/>
      <c r="AMR3" s="339"/>
      <c r="AMS3" s="339"/>
      <c r="AMT3" s="339"/>
      <c r="AMU3" s="340"/>
      <c r="AMV3" s="141"/>
      <c r="AMW3" s="338" t="str">
        <f>AMW6</f>
        <v>Dental over 5 outpatient visits</v>
      </c>
      <c r="AMX3" s="339"/>
      <c r="AMY3" s="339"/>
      <c r="AMZ3" s="339"/>
      <c r="ANA3" s="339"/>
      <c r="ANB3" s="339"/>
      <c r="ANC3" s="339"/>
      <c r="AND3" s="339"/>
      <c r="ANE3" s="339"/>
      <c r="ANF3" s="339"/>
      <c r="ANG3" s="339"/>
      <c r="ANH3" s="339"/>
      <c r="ANI3" s="339"/>
      <c r="ANJ3" s="339"/>
      <c r="ANK3" s="339"/>
      <c r="ANL3" s="339"/>
      <c r="ANM3" s="339"/>
      <c r="ANN3" s="339"/>
      <c r="ANO3" s="339"/>
      <c r="ANP3" s="339"/>
      <c r="ANQ3" s="340"/>
      <c r="ANS3" s="332" t="str">
        <f>ANS6</f>
        <v>Mental Health OPD</v>
      </c>
      <c r="ANT3" s="333"/>
      <c r="ANU3" s="333"/>
      <c r="ANV3" s="333"/>
      <c r="ANW3" s="333"/>
      <c r="ANX3" s="333"/>
      <c r="ANY3" s="333"/>
      <c r="ANZ3" s="333"/>
      <c r="AOA3" s="333"/>
      <c r="AOB3" s="333"/>
      <c r="AOC3" s="333"/>
      <c r="AOD3" s="333"/>
      <c r="AOE3" s="333"/>
      <c r="AOF3" s="333"/>
      <c r="AOG3" s="333"/>
      <c r="AOH3" s="333"/>
      <c r="AOI3" s="333"/>
      <c r="AOJ3" s="333"/>
      <c r="AOK3" s="333"/>
      <c r="AOL3" s="333"/>
      <c r="AOM3" s="334"/>
      <c r="AON3" s="141"/>
      <c r="AOO3" s="332" t="str">
        <f>AOO6</f>
        <v>Mental Health Clinic Visit</v>
      </c>
      <c r="AOP3" s="333"/>
      <c r="AOQ3" s="333"/>
      <c r="AOR3" s="333"/>
      <c r="AOS3" s="333"/>
      <c r="AOT3" s="333"/>
      <c r="AOU3" s="333"/>
      <c r="AOV3" s="333"/>
      <c r="AOW3" s="333"/>
      <c r="AOX3" s="333"/>
      <c r="AOY3" s="333"/>
      <c r="AOZ3" s="333"/>
      <c r="APA3" s="333"/>
      <c r="APB3" s="333"/>
      <c r="APC3" s="333"/>
      <c r="APD3" s="333"/>
      <c r="APE3" s="333"/>
      <c r="APF3" s="333"/>
      <c r="APG3" s="333"/>
      <c r="APH3" s="333"/>
      <c r="API3" s="334"/>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 ref="NM3:OG3"/>
    <mergeCell ref="EE3:EY3"/>
    <mergeCell ref="FA3:FU3"/>
    <mergeCell ref="FW3:GQ3"/>
    <mergeCell ref="GS3:HM3"/>
    <mergeCell ref="HO3:II3"/>
    <mergeCell ref="IK3:JE3"/>
    <mergeCell ref="JG3:KA3"/>
    <mergeCell ref="KC3:KW3"/>
    <mergeCell ref="KY3:LS3"/>
    <mergeCell ref="LU3:MO3"/>
    <mergeCell ref="MQ3:NK3"/>
    <mergeCell ref="XQ3:YK3"/>
    <mergeCell ref="OI3:PC3"/>
    <mergeCell ref="PE3:PY3"/>
    <mergeCell ref="QA3:QU3"/>
    <mergeCell ref="QW3:RQ3"/>
    <mergeCell ref="RS3:SM3"/>
    <mergeCell ref="SO3:TI3"/>
    <mergeCell ref="TK3:UE3"/>
    <mergeCell ref="UG3:VA3"/>
    <mergeCell ref="VC3:VW3"/>
    <mergeCell ref="VY3:WS3"/>
    <mergeCell ref="WU3:XO3"/>
    <mergeCell ref="AHU3:AIO3"/>
    <mergeCell ref="YM3:ZG3"/>
    <mergeCell ref="ZI3:AAC3"/>
    <mergeCell ref="AAE3:AAY3"/>
    <mergeCell ref="ABA3:ABU3"/>
    <mergeCell ref="ABW3:ACQ3"/>
    <mergeCell ref="ACS3:ADM3"/>
    <mergeCell ref="ADO3:AEI3"/>
    <mergeCell ref="AEK3:AFE3"/>
    <mergeCell ref="AFG3:AGA3"/>
    <mergeCell ref="AGC3:AGW3"/>
    <mergeCell ref="AGY3:AHS3"/>
    <mergeCell ref="ANS3:AOM3"/>
    <mergeCell ref="AOO3:API3"/>
    <mergeCell ref="AIQ3:AJK3"/>
    <mergeCell ref="AJM3:AKG3"/>
    <mergeCell ref="AKI3:ALC3"/>
    <mergeCell ref="ALE3:ALY3"/>
    <mergeCell ref="AMA3:AMU3"/>
    <mergeCell ref="AMW3:ANQ3"/>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S52"/>
  <sheetViews>
    <sheetView zoomScaleNormal="100" workbookViewId="0">
      <selection activeCell="L9" sqref="L9"/>
    </sheetView>
  </sheetViews>
  <sheetFormatPr defaultColWidth="8.83203125" defaultRowHeight="15.5"/>
  <cols>
    <col min="1" max="1" width="7.58203125" style="3" customWidth="1"/>
    <col min="2" max="2" width="26.08203125" style="2" customWidth="1"/>
    <col min="3" max="3" width="8.83203125" style="3"/>
    <col min="4" max="4" width="16.58203125" customWidth="1"/>
    <col min="5" max="5" width="29.58203125" customWidth="1"/>
    <col min="6" max="6" width="17.83203125" customWidth="1"/>
    <col min="9" max="17" width="30" customWidth="1"/>
    <col min="18" max="18" width="30" style="3" customWidth="1"/>
    <col min="19" max="16384" width="8.83203125" style="3"/>
  </cols>
  <sheetData>
    <row r="1" spans="1:19" s="109" customFormat="1" ht="31">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L9" sqref="L9"/>
    </sheetView>
  </sheetViews>
  <sheetFormatPr defaultColWidth="11"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H3" sqref="H3"/>
    </sheetView>
  </sheetViews>
  <sheetFormatPr defaultRowHeight="15.5"/>
  <cols>
    <col min="1" max="1" width="13.83203125" customWidth="1"/>
    <col min="2" max="2" width="12.75" customWidth="1"/>
    <col min="5" max="5" width="14.5" customWidth="1"/>
    <col min="6" max="6" width="17.58203125" customWidth="1"/>
  </cols>
  <sheetData>
    <row r="1" spans="1:6" s="220" customFormat="1" ht="44" thickBot="1">
      <c r="A1" s="300"/>
      <c r="B1" s="298" t="s">
        <v>2052</v>
      </c>
      <c r="C1" s="298" t="s">
        <v>2053</v>
      </c>
      <c r="D1" s="298" t="s">
        <v>2054</v>
      </c>
      <c r="E1" s="298" t="s">
        <v>2055</v>
      </c>
      <c r="F1" s="298" t="s">
        <v>185</v>
      </c>
    </row>
    <row r="2" spans="1:6" ht="44" thickBot="1">
      <c r="A2" s="296" t="s">
        <v>2048</v>
      </c>
      <c r="B2" s="297">
        <v>4</v>
      </c>
      <c r="C2" s="297">
        <v>0.33</v>
      </c>
      <c r="D2" s="297">
        <v>0.25</v>
      </c>
      <c r="E2" s="297" t="s">
        <v>2058</v>
      </c>
      <c r="F2" s="299" t="s">
        <v>2059</v>
      </c>
    </row>
    <row r="3" spans="1:6" ht="44" thickBot="1">
      <c r="A3" s="296" t="s">
        <v>2049</v>
      </c>
      <c r="B3" s="297">
        <v>4</v>
      </c>
      <c r="C3" s="297">
        <v>2</v>
      </c>
      <c r="D3" s="297">
        <v>0.35</v>
      </c>
      <c r="E3" s="297" t="s">
        <v>2058</v>
      </c>
      <c r="F3" s="299" t="s">
        <v>2059</v>
      </c>
    </row>
    <row r="4" spans="1:6" ht="44" thickBot="1">
      <c r="A4" s="296" t="s">
        <v>2050</v>
      </c>
      <c r="B4" s="297">
        <v>6</v>
      </c>
      <c r="C4" s="297">
        <v>2.4</v>
      </c>
      <c r="D4" s="297">
        <v>5.25</v>
      </c>
      <c r="E4" s="297" t="s">
        <v>2058</v>
      </c>
      <c r="F4" s="299" t="s">
        <v>2059</v>
      </c>
    </row>
    <row r="5" spans="1:6" ht="44" thickBot="1">
      <c r="A5" s="296" t="s">
        <v>2051</v>
      </c>
      <c r="B5" s="297">
        <v>8</v>
      </c>
      <c r="C5" s="297">
        <v>1.2</v>
      </c>
      <c r="D5" s="297">
        <v>8.4</v>
      </c>
      <c r="E5" s="297">
        <v>8</v>
      </c>
      <c r="F5" s="299" t="s">
        <v>2059</v>
      </c>
    </row>
    <row r="6" spans="1:6" ht="58.5" thickBot="1">
      <c r="A6" s="296" t="s">
        <v>640</v>
      </c>
      <c r="B6" s="297">
        <v>4</v>
      </c>
      <c r="C6" s="297" t="s">
        <v>2058</v>
      </c>
      <c r="D6" s="297" t="s">
        <v>2058</v>
      </c>
      <c r="E6" s="297" t="s">
        <v>2058</v>
      </c>
      <c r="F6" s="299" t="s">
        <v>2060</v>
      </c>
    </row>
    <row r="7" spans="1:6" ht="29.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zoomScale="120" zoomScaleNormal="120" workbookViewId="0">
      <selection activeCell="D3" sqref="D3"/>
    </sheetView>
  </sheetViews>
  <sheetFormatPr defaultColWidth="11" defaultRowHeight="15.5"/>
  <cols>
    <col min="1" max="1" width="21.08203125" customWidth="1"/>
    <col min="2" max="2" width="30.83203125" customWidth="1"/>
    <col min="4" max="10" width="14.5" customWidth="1"/>
  </cols>
  <sheetData>
    <row r="1" spans="1:11">
      <c r="D1" s="304" t="s">
        <v>1070</v>
      </c>
      <c r="E1" s="305"/>
      <c r="F1" s="305"/>
      <c r="G1" s="305"/>
      <c r="H1" s="305"/>
      <c r="I1" s="305"/>
      <c r="J1" s="305"/>
      <c r="K1" s="305"/>
    </row>
    <row r="2" spans="1:11" ht="53.15"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F26"/>
  <sheetViews>
    <sheetView topLeftCell="A14" workbookViewId="0">
      <selection activeCell="L9" sqref="L9"/>
    </sheetView>
  </sheetViews>
  <sheetFormatPr defaultColWidth="11" defaultRowHeight="15.5"/>
  <cols>
    <col min="5" max="5" width="11.5" customWidth="1"/>
    <col min="6" max="6" width="18" customWidth="1"/>
  </cols>
  <sheetData>
    <row r="1" spans="1:6" ht="31">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29">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3.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3.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29">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3.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29">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29">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29">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3.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29">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29">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29">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29">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29">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29">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29">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29">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00"/>
  <sheetViews>
    <sheetView zoomScale="80" zoomScaleNormal="80" workbookViewId="0">
      <pane xSplit="6" ySplit="9" topLeftCell="G10" activePane="bottomRight" state="frozen"/>
      <selection activeCell="L9" sqref="L9"/>
      <selection pane="topRight" activeCell="L9" sqref="L9"/>
      <selection pane="bottomLeft" activeCell="L9" sqref="L9"/>
      <selection pane="bottomRight" activeCell="K6" sqref="K6"/>
    </sheetView>
  </sheetViews>
  <sheetFormatPr defaultColWidth="8.83203125" defaultRowHeight="14.5"/>
  <cols>
    <col min="1" max="1" width="8.83203125" style="254"/>
    <col min="2" max="3" width="0" style="254" hidden="1" customWidth="1"/>
    <col min="4" max="5" width="15.33203125" style="254" customWidth="1"/>
    <col min="6" max="6" width="27.83203125" style="254" customWidth="1"/>
    <col min="7" max="7" width="6.5" style="254" customWidth="1"/>
    <col min="8" max="26" width="30.58203125" style="254" customWidth="1"/>
    <col min="27" max="27" width="30.58203125" style="256" customWidth="1"/>
    <col min="28" max="37" width="30.58203125" style="254" customWidth="1"/>
    <col min="38" max="43" width="30.58203125" style="256" customWidth="1"/>
    <col min="44" max="65" width="30.58203125" style="254" customWidth="1"/>
    <col min="66" max="16384" width="8.83203125" style="254"/>
  </cols>
  <sheetData>
    <row r="1" spans="1:66" ht="104.25" customHeight="1">
      <c r="A1" s="306" t="s">
        <v>1948</v>
      </c>
      <c r="B1" s="307"/>
      <c r="C1" s="307"/>
      <c r="D1" s="307"/>
      <c r="E1" s="307"/>
      <c r="F1" s="307"/>
      <c r="G1" s="307"/>
      <c r="H1" s="307"/>
      <c r="I1" s="307"/>
      <c r="J1" s="308"/>
      <c r="AA1" s="255" t="s">
        <v>1949</v>
      </c>
      <c r="AL1" s="256" t="s">
        <v>1950</v>
      </c>
    </row>
    <row r="2" spans="1:66" ht="15.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6.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09"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09"/>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09"/>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09"/>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09"/>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09"/>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09"/>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5</v>
      </c>
      <c r="BA16" s="272">
        <v>5</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09"/>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20</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100</v>
      </c>
      <c r="BA17" s="272">
        <v>100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09"/>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3</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09"/>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40</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09"/>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09"/>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09"/>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09"/>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09"/>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09"/>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67</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09"/>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09"/>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09"/>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09"/>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09"/>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09"/>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09"/>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09"/>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09"/>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09"/>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09"/>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09"/>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09"/>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09"/>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09"/>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09"/>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09"/>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09"/>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09"/>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09"/>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09"/>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09"/>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09"/>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09"/>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09"/>
      <c r="B50" s="276" t="s">
        <v>2014</v>
      </c>
      <c r="C50" s="271" t="str">
        <f t="shared" si="0"/>
        <v>New1Number of minutes per case</v>
      </c>
      <c r="D50" s="310"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09"/>
      <c r="B51" s="276" t="s">
        <v>2014</v>
      </c>
      <c r="C51" s="271" t="str">
        <f t="shared" si="0"/>
        <v>New1% of cases expected to be serviced by cadre</v>
      </c>
      <c r="D51" s="311"/>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09"/>
      <c r="B52" s="276" t="s">
        <v>2016</v>
      </c>
      <c r="C52" s="271" t="str">
        <f t="shared" si="0"/>
        <v>New2Number of minutes per case</v>
      </c>
      <c r="D52" s="310"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09"/>
      <c r="B53" s="276" t="s">
        <v>2016</v>
      </c>
      <c r="C53" s="271" t="str">
        <f t="shared" si="0"/>
        <v>New2% of cases expected to be serviced by cadre</v>
      </c>
      <c r="D53" s="311"/>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09"/>
      <c r="B54" s="276" t="s">
        <v>2018</v>
      </c>
      <c r="C54" s="271" t="str">
        <f t="shared" si="0"/>
        <v>New3Number of minutes per case</v>
      </c>
      <c r="D54" s="310"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09"/>
      <c r="B55" s="276" t="s">
        <v>2018</v>
      </c>
      <c r="C55" s="271" t="str">
        <f t="shared" si="0"/>
        <v>New3% of cases expected to be serviced by cadre</v>
      </c>
      <c r="D55" s="311"/>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09"/>
      <c r="B56" s="276" t="s">
        <v>2020</v>
      </c>
      <c r="C56" s="271" t="str">
        <f t="shared" si="0"/>
        <v>New4Number of minutes per case</v>
      </c>
      <c r="D56" s="310"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09"/>
      <c r="B57" s="276" t="s">
        <v>2020</v>
      </c>
      <c r="C57" s="271" t="str">
        <f t="shared" si="0"/>
        <v>New4% of cases expected to be serviced by cadre</v>
      </c>
      <c r="D57" s="311"/>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09"/>
      <c r="B58" s="276" t="s">
        <v>2022</v>
      </c>
      <c r="C58" s="271" t="str">
        <f t="shared" si="0"/>
        <v>New5Number of minutes per case</v>
      </c>
      <c r="D58" s="310"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09"/>
      <c r="B59" s="276" t="s">
        <v>2022</v>
      </c>
      <c r="C59" s="271" t="str">
        <f t="shared" si="0"/>
        <v>New5% of cases expected to be serviced by cadre</v>
      </c>
      <c r="D59" s="311"/>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5</v>
      </c>
      <c r="BA64" s="254">
        <f t="shared" si="3"/>
        <v>5</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2.0099999999999998</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5">
      <c r="E81"/>
    </row>
    <row r="82" spans="5:5" ht="15.5">
      <c r="E82"/>
    </row>
    <row r="83" spans="5:5" ht="15.5">
      <c r="E83"/>
    </row>
    <row r="84" spans="5:5" ht="15.5">
      <c r="E84"/>
    </row>
    <row r="85" spans="5:5" ht="15.5">
      <c r="E85"/>
    </row>
    <row r="86" spans="5:5" ht="15.5">
      <c r="E86"/>
    </row>
    <row r="87" spans="5:5" ht="15.5">
      <c r="E87"/>
    </row>
    <row r="88" spans="5:5" ht="15.5">
      <c r="E88"/>
    </row>
    <row r="89" spans="5:5" ht="15.5">
      <c r="E89"/>
    </row>
    <row r="90" spans="5:5" ht="15.5">
      <c r="E90"/>
    </row>
    <row r="91" spans="5:5" ht="15.5">
      <c r="E91"/>
    </row>
    <row r="92" spans="5:5" ht="15.5">
      <c r="E92"/>
    </row>
    <row r="93" spans="5:5" ht="15.5">
      <c r="E93"/>
    </row>
    <row r="94" spans="5:5" ht="15.5">
      <c r="E94"/>
    </row>
    <row r="95" spans="5:5" ht="15.5">
      <c r="E95"/>
    </row>
    <row r="96" spans="5:5" ht="15.5">
      <c r="E96"/>
    </row>
    <row r="97" spans="5:5" ht="15.5">
      <c r="E97"/>
    </row>
    <row r="98" spans="5:5" ht="15.5">
      <c r="E98"/>
    </row>
    <row r="99" spans="5:5" ht="15.5">
      <c r="E99"/>
    </row>
    <row r="100" spans="5:5" ht="15.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xr:uid="{00000000-0002-0000-0400-000000000000}">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
  <sheetViews>
    <sheetView workbookViewId="0">
      <selection activeCell="L9" sqref="L9"/>
    </sheetView>
  </sheetViews>
  <sheetFormatPr defaultColWidth="11" defaultRowHeight="15.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4.5"/>
  <cols>
    <col min="1" max="1" width="56.33203125" style="3" customWidth="1"/>
    <col min="2" max="2" width="12.33203125" style="3" customWidth="1"/>
    <col min="3" max="3" width="15.5" style="3" customWidth="1"/>
    <col min="4" max="7" width="12.83203125" style="3" customWidth="1"/>
    <col min="8" max="8" width="9.83203125" style="3" customWidth="1"/>
    <col min="9" max="10" width="12.83203125" style="3" customWidth="1"/>
    <col min="11" max="11" width="9.83203125" style="3" customWidth="1"/>
    <col min="12" max="19" width="12.83203125" style="3" customWidth="1"/>
    <col min="20" max="20" width="9" style="3" customWidth="1"/>
    <col min="21" max="21" width="12.83203125" style="3" customWidth="1"/>
    <col min="22" max="22" width="9" style="3" customWidth="1"/>
    <col min="23" max="23" width="12.83203125" style="3" customWidth="1"/>
    <col min="24" max="24" width="8.83203125" style="3"/>
    <col min="25" max="25" width="17" style="3" customWidth="1"/>
    <col min="26" max="26" width="18.83203125" style="3" customWidth="1"/>
    <col min="27" max="27" width="11.83203125" style="3" customWidth="1"/>
    <col min="28" max="28" width="14.5" style="3" customWidth="1"/>
    <col min="29" max="29" width="23.5" style="3" customWidth="1"/>
    <col min="30" max="30" width="2.58203125" style="3" customWidth="1"/>
    <col min="31" max="16384" width="8.83203125" style="3"/>
  </cols>
  <sheetData>
    <row r="1" spans="1:28" ht="37"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19" t="s">
        <v>148</v>
      </c>
      <c r="B3" s="319"/>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0" t="s">
        <v>166</v>
      </c>
      <c r="B21" s="321"/>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0" t="s">
        <v>171</v>
      </c>
      <c r="B25" s="321"/>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2" t="s">
        <v>172</v>
      </c>
      <c r="B30" s="323"/>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2" t="s">
        <v>175</v>
      </c>
      <c r="B34" s="313"/>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 thickBot="1">
      <c r="A41" s="322" t="s">
        <v>179</v>
      </c>
      <c r="B41" s="323"/>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2" t="s">
        <v>180</v>
      </c>
      <c r="B42" s="313"/>
      <c r="C42" s="54"/>
      <c r="D42" s="54"/>
      <c r="E42" s="54"/>
      <c r="F42" s="54"/>
      <c r="G42" s="54"/>
      <c r="H42" s="54"/>
      <c r="I42" s="54"/>
      <c r="J42" s="54"/>
      <c r="K42" s="54"/>
      <c r="L42" s="54"/>
      <c r="M42" s="54"/>
      <c r="N42" s="54"/>
      <c r="O42" s="54"/>
      <c r="P42" s="54"/>
      <c r="Q42" s="54"/>
      <c r="R42" s="54"/>
      <c r="S42" s="54"/>
      <c r="T42" s="54"/>
      <c r="U42" s="54"/>
      <c r="V42" s="54"/>
      <c r="W42" s="54"/>
      <c r="Y42" s="314"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5"/>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5"/>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5"/>
      <c r="Z45" s="61" t="s">
        <v>191</v>
      </c>
      <c r="AA45" s="70">
        <f>F54</f>
        <v>0.30611327539706323</v>
      </c>
      <c r="AB45" s="70">
        <f>F56</f>
        <v>0.69388672460293677</v>
      </c>
      <c r="AC45" s="71" t="e">
        <f>#REF!/#REF!</f>
        <v>#REF!</v>
      </c>
      <c r="AD45" s="62"/>
      <c r="AE45" s="74"/>
    </row>
    <row r="46" spans="1:31">
      <c r="A46" s="317" t="s">
        <v>192</v>
      </c>
      <c r="B46" s="318"/>
      <c r="C46" s="54"/>
      <c r="D46" s="54"/>
      <c r="E46" s="54"/>
      <c r="F46" s="54"/>
      <c r="G46" s="54"/>
      <c r="H46" s="54"/>
      <c r="I46" s="54"/>
      <c r="J46" s="54"/>
      <c r="K46" s="54"/>
      <c r="L46" s="54"/>
      <c r="M46" s="54"/>
      <c r="N46" s="54"/>
      <c r="O46" s="54"/>
      <c r="P46" s="54"/>
      <c r="Q46" s="54"/>
      <c r="R46" s="54"/>
      <c r="S46" s="54"/>
      <c r="T46" s="54"/>
      <c r="U46" s="54"/>
      <c r="V46" s="54"/>
      <c r="W46" s="54"/>
      <c r="Y46" s="315"/>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5"/>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5"/>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5"/>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5"/>
      <c r="Z50" s="61" t="s">
        <v>195</v>
      </c>
      <c r="AA50" s="70">
        <f>N54</f>
        <v>0.66666666666666663</v>
      </c>
      <c r="AB50" s="70">
        <f>N56</f>
        <v>0.33333333333333337</v>
      </c>
      <c r="AC50" s="71" t="e">
        <f>#REF!/#REF!</f>
        <v>#REF!</v>
      </c>
      <c r="AD50" s="62"/>
      <c r="AE50" s="74"/>
    </row>
    <row r="51" spans="1:31" ht="1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6"/>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6">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O102"/>
  <sheetViews>
    <sheetView workbookViewId="0">
      <selection activeCell="L9" sqref="L9"/>
    </sheetView>
  </sheetViews>
  <sheetFormatPr defaultColWidth="11" defaultRowHeight="15.5"/>
  <cols>
    <col min="1" max="1" width="43.33203125" customWidth="1"/>
    <col min="3" max="3" width="18.83203125" customWidth="1"/>
    <col min="4" max="4" width="33" customWidth="1"/>
    <col min="5" max="5" width="65.5" customWidth="1"/>
    <col min="6" max="6" width="13" bestFit="1" customWidth="1"/>
    <col min="7" max="7" width="18.58203125" bestFit="1" customWidth="1"/>
    <col min="8" max="8" width="17.582031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29" t="s">
        <v>1278</v>
      </c>
      <c r="B82" s="329" t="s">
        <v>1279</v>
      </c>
      <c r="C82" s="329" t="s">
        <v>1280</v>
      </c>
      <c r="D82" s="325" t="s">
        <v>1281</v>
      </c>
      <c r="E82" s="325" t="s">
        <v>1282</v>
      </c>
      <c r="F82" s="330" t="s">
        <v>1283</v>
      </c>
      <c r="G82" s="324" t="s">
        <v>1284</v>
      </c>
      <c r="H82" s="325" t="s">
        <v>1285</v>
      </c>
    </row>
    <row r="83" spans="1:9">
      <c r="A83" s="329"/>
      <c r="B83" s="329"/>
      <c r="C83" s="329"/>
      <c r="D83" s="325"/>
      <c r="E83" s="325"/>
      <c r="F83" s="330"/>
      <c r="G83" s="324"/>
      <c r="H83" s="325"/>
    </row>
    <row r="84" spans="1:9" ht="18.5">
      <c r="A84" s="326" t="s">
        <v>1286</v>
      </c>
      <c r="B84" s="327"/>
      <c r="C84" s="327"/>
      <c r="D84" s="328"/>
      <c r="E84" s="326"/>
      <c r="F84" s="327"/>
      <c r="G84" s="327"/>
      <c r="H84" s="328"/>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1">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4:BV648"/>
  <sheetViews>
    <sheetView workbookViewId="0">
      <selection activeCell="L9" sqref="L9"/>
    </sheetView>
  </sheetViews>
  <sheetFormatPr defaultColWidth="8.83203125" defaultRowHeight="15.5"/>
  <cols>
    <col min="2" max="2" width="37.08203125" customWidth="1"/>
    <col min="3" max="3" width="10.08203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1" t="s">
        <v>1941</v>
      </c>
      <c r="D31" s="331"/>
      <c r="E31" s="331"/>
      <c r="F31" s="331"/>
      <c r="G31" s="331"/>
      <c r="H31" s="331"/>
      <c r="I31" s="331"/>
      <c r="J31" s="331"/>
      <c r="K31" s="331"/>
      <c r="L31" s="331"/>
      <c r="M31" s="331"/>
      <c r="N31" s="331"/>
      <c r="O31" s="331"/>
      <c r="P31" s="331"/>
      <c r="Q31" s="331"/>
      <c r="R31" s="331"/>
      <c r="S31" s="331"/>
      <c r="T31" s="331"/>
      <c r="U31" s="331"/>
      <c r="V31" s="331"/>
      <c r="W31" s="331"/>
      <c r="X31" s="331"/>
      <c r="Y31" s="331"/>
      <c r="Z31" s="331"/>
      <c r="AA31" s="331" t="s">
        <v>1942</v>
      </c>
      <c r="AB31" s="331"/>
      <c r="AC31" s="331"/>
      <c r="AD31" s="331"/>
      <c r="AE31" s="331"/>
      <c r="AF31" s="331"/>
      <c r="AG31" s="331"/>
      <c r="AH31" s="331"/>
      <c r="AI31" s="331"/>
      <c r="AJ31" s="331"/>
      <c r="AK31" s="331"/>
      <c r="AL31" s="331"/>
      <c r="AM31" s="331"/>
      <c r="AN31" s="331"/>
      <c r="AO31" s="331"/>
      <c r="AP31" s="331"/>
      <c r="AQ31" s="331"/>
      <c r="AR31" s="331"/>
      <c r="AS31" s="331"/>
      <c r="AT31" s="331"/>
      <c r="AU31" s="331"/>
      <c r="AV31" s="331"/>
      <c r="AW31" s="331"/>
      <c r="AX31" s="331"/>
      <c r="AY31" s="331" t="s">
        <v>198</v>
      </c>
      <c r="AZ31" s="331"/>
      <c r="BA31" s="331"/>
      <c r="BB31" s="331"/>
      <c r="BC31" s="331"/>
      <c r="BD31" s="331"/>
      <c r="BE31" s="331"/>
      <c r="BF31" s="331"/>
      <c r="BG31" s="331"/>
      <c r="BH31" s="331"/>
      <c r="BI31" s="331"/>
      <c r="BJ31" s="331"/>
      <c r="BK31" s="331"/>
      <c r="BL31" s="331"/>
      <c r="BM31" s="331"/>
      <c r="BN31" s="331"/>
      <c r="BO31" s="331"/>
      <c r="BP31" s="331"/>
      <c r="BQ31" s="331"/>
      <c r="BR31" s="331"/>
      <c r="BS31" s="331"/>
      <c r="BT31" s="331"/>
      <c r="BU31" s="331"/>
      <c r="BV31" s="331"/>
    </row>
    <row r="32" spans="1:74" ht="43.5">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2022-11-21T21:35:25Z</dcterms:modified>
</cp:coreProperties>
</file>