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20_01_lichtblyck/lichtblyck/tlp/sourcedata/gas/"/>
    </mc:Choice>
  </mc:AlternateContent>
  <xr:revisionPtr revIDLastSave="69" documentId="8_{BEF2809A-A9B0-4AFC-99ED-4F6123F296EF}" xr6:coauthVersionLast="47" xr6:coauthVersionMax="47" xr10:uidLastSave="{F48FE9F2-8200-4A3C-B5CF-FAD5C0F12EEE}"/>
  <bookViews>
    <workbookView xWindow="1860" yWindow="-120" windowWidth="27060" windowHeight="16440" activeTab="2" xr2:uid="{00000000-000D-0000-FFFF-FFFF00000000}"/>
  </bookViews>
  <sheets>
    <sheet name="TLP" sheetId="1" r:id="rId1"/>
    <sheet name="WTFaktor" sheetId="2" r:id="rId2"/>
    <sheet name="weights" sheetId="5" r:id="rId3"/>
  </sheets>
  <definedNames>
    <definedName name="_xlnm._FilterDatabase" localSheetId="0" hidden="1">TLP!$A$5:$L$87</definedName>
    <definedName name="_xlnm._FilterDatabase" localSheetId="2" hidden="1">weights!$A$1:$B$83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J2" i="2" l="1"/>
  <c r="M8" i="1"/>
  <c r="M9" i="1"/>
  <c r="N10" i="1"/>
  <c r="O11" i="1"/>
  <c r="O12" i="1"/>
  <c r="Q13" i="1"/>
  <c r="Q14" i="1"/>
  <c r="O15" i="1"/>
  <c r="R16" i="1"/>
  <c r="M17" i="1"/>
  <c r="N18" i="1"/>
  <c r="O19" i="1"/>
  <c r="N20" i="1"/>
  <c r="Q21" i="1"/>
  <c r="N22" i="1"/>
  <c r="R23" i="1"/>
  <c r="R24" i="1"/>
  <c r="M25" i="1"/>
  <c r="N26" i="1"/>
  <c r="O27" i="1"/>
  <c r="N28" i="1"/>
  <c r="Q29" i="1"/>
  <c r="N30" i="1"/>
  <c r="P32" i="1"/>
  <c r="M33" i="1"/>
  <c r="N34" i="1"/>
  <c r="O35" i="1"/>
  <c r="N36" i="1"/>
  <c r="Q37" i="1"/>
  <c r="O39" i="1"/>
  <c r="S40" i="1"/>
  <c r="M41" i="1"/>
  <c r="N42" i="1"/>
  <c r="O43" i="1"/>
  <c r="O44" i="1"/>
  <c r="Q45" i="1"/>
  <c r="P46" i="1"/>
  <c r="S48" i="1"/>
  <c r="M49" i="1"/>
  <c r="N50" i="1"/>
  <c r="O51" i="1"/>
  <c r="N52" i="1"/>
  <c r="Q53" i="1"/>
  <c r="P54" i="1"/>
  <c r="P56" i="1"/>
  <c r="M57" i="1"/>
  <c r="N58" i="1"/>
  <c r="O59" i="1"/>
  <c r="O60" i="1"/>
  <c r="Q61" i="1"/>
  <c r="Q63" i="1"/>
  <c r="P64" i="1"/>
  <c r="M65" i="1"/>
  <c r="N66" i="1"/>
  <c r="O67" i="1"/>
  <c r="Q69" i="1"/>
  <c r="Q70" i="1"/>
  <c r="P72" i="1"/>
  <c r="M73" i="1"/>
  <c r="N74" i="1"/>
  <c r="O75" i="1"/>
  <c r="N76" i="1"/>
  <c r="Q77" i="1"/>
  <c r="Q78" i="1"/>
  <c r="O79" i="1"/>
  <c r="R80" i="1"/>
  <c r="M81" i="1"/>
  <c r="N82" i="1"/>
  <c r="O83" i="1"/>
  <c r="Q85" i="1"/>
  <c r="N86" i="1"/>
  <c r="R87" i="1"/>
  <c r="M7" i="1"/>
  <c r="J13" i="2"/>
  <c r="J12" i="2"/>
  <c r="J11" i="2"/>
  <c r="J10" i="2"/>
  <c r="J9" i="2"/>
  <c r="J8" i="2"/>
  <c r="J7" i="2"/>
  <c r="J6" i="2"/>
  <c r="J5" i="2"/>
  <c r="J4" i="2"/>
  <c r="J3" i="2"/>
  <c r="N83" i="1" l="1"/>
  <c r="S75" i="1"/>
  <c r="M69" i="1"/>
  <c r="M61" i="1"/>
  <c r="M53" i="1"/>
  <c r="M45" i="1"/>
  <c r="M37" i="1"/>
  <c r="P29" i="1"/>
  <c r="P21" i="1"/>
  <c r="P13" i="1"/>
  <c r="M83" i="1"/>
  <c r="N75" i="1"/>
  <c r="S67" i="1"/>
  <c r="S59" i="1"/>
  <c r="S51" i="1"/>
  <c r="S43" i="1"/>
  <c r="O36" i="1"/>
  <c r="O29" i="1"/>
  <c r="O21" i="1"/>
  <c r="O13" i="1"/>
  <c r="R82" i="1"/>
  <c r="M75" i="1"/>
  <c r="N67" i="1"/>
  <c r="N59" i="1"/>
  <c r="N51" i="1"/>
  <c r="N43" i="1"/>
  <c r="S35" i="1"/>
  <c r="M29" i="1"/>
  <c r="M21" i="1"/>
  <c r="M13" i="1"/>
  <c r="M82" i="1"/>
  <c r="R74" i="1"/>
  <c r="M67" i="1"/>
  <c r="M59" i="1"/>
  <c r="M51" i="1"/>
  <c r="M43" i="1"/>
  <c r="N35" i="1"/>
  <c r="S27" i="1"/>
  <c r="S19" i="1"/>
  <c r="N12" i="1"/>
  <c r="S81" i="1"/>
  <c r="M74" i="1"/>
  <c r="R66" i="1"/>
  <c r="R58" i="1"/>
  <c r="R50" i="1"/>
  <c r="R42" i="1"/>
  <c r="M35" i="1"/>
  <c r="N27" i="1"/>
  <c r="N19" i="1"/>
  <c r="S11" i="1"/>
  <c r="S7" i="1"/>
  <c r="Q81" i="1"/>
  <c r="S73" i="1"/>
  <c r="M66" i="1"/>
  <c r="M58" i="1"/>
  <c r="M50" i="1"/>
  <c r="M42" i="1"/>
  <c r="R34" i="1"/>
  <c r="M27" i="1"/>
  <c r="M19" i="1"/>
  <c r="N11" i="1"/>
  <c r="Q7" i="1"/>
  <c r="Q73" i="1"/>
  <c r="S65" i="1"/>
  <c r="S57" i="1"/>
  <c r="S49" i="1"/>
  <c r="S41" i="1"/>
  <c r="M34" i="1"/>
  <c r="R26" i="1"/>
  <c r="R18" i="1"/>
  <c r="M11" i="1"/>
  <c r="S72" i="1"/>
  <c r="Q65" i="1"/>
  <c r="Q57" i="1"/>
  <c r="Q49" i="1"/>
  <c r="Q41" i="1"/>
  <c r="S33" i="1"/>
  <c r="M26" i="1"/>
  <c r="M18" i="1"/>
  <c r="R10" i="1"/>
  <c r="P85" i="1"/>
  <c r="P77" i="1"/>
  <c r="R72" i="1"/>
  <c r="R63" i="1"/>
  <c r="Q54" i="1"/>
  <c r="R48" i="1"/>
  <c r="Q39" i="1"/>
  <c r="Q33" i="1"/>
  <c r="S25" i="1"/>
  <c r="S17" i="1"/>
  <c r="M10" i="1"/>
  <c r="O85" i="1"/>
  <c r="O77" i="1"/>
  <c r="N70" i="1"/>
  <c r="P48" i="1"/>
  <c r="S32" i="1"/>
  <c r="Q25" i="1"/>
  <c r="Q17" i="1"/>
  <c r="S9" i="1"/>
  <c r="M85" i="1"/>
  <c r="M77" i="1"/>
  <c r="P69" i="1"/>
  <c r="P61" i="1"/>
  <c r="P53" i="1"/>
  <c r="P45" i="1"/>
  <c r="P37" i="1"/>
  <c r="P30" i="1"/>
  <c r="P24" i="1"/>
  <c r="Q9" i="1"/>
  <c r="S83" i="1"/>
  <c r="O69" i="1"/>
  <c r="O61" i="1"/>
  <c r="O53" i="1"/>
  <c r="O45" i="1"/>
  <c r="O37" i="1"/>
  <c r="R8" i="1"/>
  <c r="P76" i="1"/>
  <c r="Q76" i="1"/>
  <c r="R76" i="1"/>
  <c r="S76" i="1"/>
  <c r="M76" i="1"/>
  <c r="S87" i="1"/>
  <c r="M87" i="1"/>
  <c r="N87" i="1"/>
  <c r="P87" i="1"/>
  <c r="S79" i="1"/>
  <c r="M79" i="1"/>
  <c r="N79" i="1"/>
  <c r="P79" i="1"/>
  <c r="S71" i="1"/>
  <c r="M71" i="1"/>
  <c r="N71" i="1"/>
  <c r="P71" i="1"/>
  <c r="S63" i="1"/>
  <c r="M63" i="1"/>
  <c r="N63" i="1"/>
  <c r="P63" i="1"/>
  <c r="S55" i="1"/>
  <c r="M55" i="1"/>
  <c r="N55" i="1"/>
  <c r="P55" i="1"/>
  <c r="S47" i="1"/>
  <c r="M47" i="1"/>
  <c r="N47" i="1"/>
  <c r="P47" i="1"/>
  <c r="S39" i="1"/>
  <c r="M39" i="1"/>
  <c r="N39" i="1"/>
  <c r="P39" i="1"/>
  <c r="S31" i="1"/>
  <c r="M31" i="1"/>
  <c r="N31" i="1"/>
  <c r="P31" i="1"/>
  <c r="S23" i="1"/>
  <c r="M23" i="1"/>
  <c r="N23" i="1"/>
  <c r="P23" i="1"/>
  <c r="S15" i="1"/>
  <c r="M15" i="1"/>
  <c r="N15" i="1"/>
  <c r="P15" i="1"/>
  <c r="R79" i="1"/>
  <c r="R64" i="1"/>
  <c r="Q55" i="1"/>
  <c r="O52" i="1"/>
  <c r="P40" i="1"/>
  <c r="O31" i="1"/>
  <c r="S24" i="1"/>
  <c r="R15" i="1"/>
  <c r="P60" i="1"/>
  <c r="Q60" i="1"/>
  <c r="R60" i="1"/>
  <c r="S60" i="1"/>
  <c r="M60" i="1"/>
  <c r="P28" i="1"/>
  <c r="Q28" i="1"/>
  <c r="R28" i="1"/>
  <c r="S28" i="1"/>
  <c r="M28" i="1"/>
  <c r="R86" i="1"/>
  <c r="S86" i="1"/>
  <c r="M86" i="1"/>
  <c r="O86" i="1"/>
  <c r="R78" i="1"/>
  <c r="S78" i="1"/>
  <c r="M78" i="1"/>
  <c r="O78" i="1"/>
  <c r="R70" i="1"/>
  <c r="S70" i="1"/>
  <c r="M70" i="1"/>
  <c r="O70" i="1"/>
  <c r="R62" i="1"/>
  <c r="S62" i="1"/>
  <c r="M62" i="1"/>
  <c r="O62" i="1"/>
  <c r="R54" i="1"/>
  <c r="S54" i="1"/>
  <c r="M54" i="1"/>
  <c r="O54" i="1"/>
  <c r="R46" i="1"/>
  <c r="S46" i="1"/>
  <c r="M46" i="1"/>
  <c r="O46" i="1"/>
  <c r="R38" i="1"/>
  <c r="S38" i="1"/>
  <c r="M38" i="1"/>
  <c r="O38" i="1"/>
  <c r="R30" i="1"/>
  <c r="S30" i="1"/>
  <c r="M30" i="1"/>
  <c r="O30" i="1"/>
  <c r="R22" i="1"/>
  <c r="S22" i="1"/>
  <c r="M22" i="1"/>
  <c r="O22" i="1"/>
  <c r="R14" i="1"/>
  <c r="S14" i="1"/>
  <c r="M14" i="1"/>
  <c r="O14" i="1"/>
  <c r="Q79" i="1"/>
  <c r="O76" i="1"/>
  <c r="P70" i="1"/>
  <c r="O55" i="1"/>
  <c r="N46" i="1"/>
  <c r="R39" i="1"/>
  <c r="Q30" i="1"/>
  <c r="Q15" i="1"/>
  <c r="P84" i="1"/>
  <c r="Q84" i="1"/>
  <c r="R84" i="1"/>
  <c r="S84" i="1"/>
  <c r="M84" i="1"/>
  <c r="P12" i="1"/>
  <c r="Q12" i="1"/>
  <c r="R12" i="1"/>
  <c r="S12" i="1"/>
  <c r="M12" i="1"/>
  <c r="Q87" i="1"/>
  <c r="O84" i="1"/>
  <c r="P78" i="1"/>
  <c r="O63" i="1"/>
  <c r="N60" i="1"/>
  <c r="S56" i="1"/>
  <c r="N54" i="1"/>
  <c r="R47" i="1"/>
  <c r="Q38" i="1"/>
  <c r="R32" i="1"/>
  <c r="Q23" i="1"/>
  <c r="O20" i="1"/>
  <c r="P14" i="1"/>
  <c r="P68" i="1"/>
  <c r="Q68" i="1"/>
  <c r="R68" i="1"/>
  <c r="S68" i="1"/>
  <c r="M68" i="1"/>
  <c r="O87" i="1"/>
  <c r="N84" i="1"/>
  <c r="S80" i="1"/>
  <c r="N78" i="1"/>
  <c r="R71" i="1"/>
  <c r="Q62" i="1"/>
  <c r="R56" i="1"/>
  <c r="Q47" i="1"/>
  <c r="P38" i="1"/>
  <c r="O23" i="1"/>
  <c r="S16" i="1"/>
  <c r="N14" i="1"/>
  <c r="P44" i="1"/>
  <c r="Q44" i="1"/>
  <c r="R44" i="1"/>
  <c r="S44" i="1"/>
  <c r="M44" i="1"/>
  <c r="Q86" i="1"/>
  <c r="Q71" i="1"/>
  <c r="O68" i="1"/>
  <c r="P62" i="1"/>
  <c r="O47" i="1"/>
  <c r="N44" i="1"/>
  <c r="N38" i="1"/>
  <c r="R31" i="1"/>
  <c r="Q22" i="1"/>
  <c r="P52" i="1"/>
  <c r="Q52" i="1"/>
  <c r="R52" i="1"/>
  <c r="S52" i="1"/>
  <c r="M52" i="1"/>
  <c r="P36" i="1"/>
  <c r="Q36" i="1"/>
  <c r="R36" i="1"/>
  <c r="S36" i="1"/>
  <c r="M36" i="1"/>
  <c r="P20" i="1"/>
  <c r="Q20" i="1"/>
  <c r="R20" i="1"/>
  <c r="S20" i="1"/>
  <c r="M20" i="1"/>
  <c r="N7" i="1"/>
  <c r="O7" i="1"/>
  <c r="P7" i="1"/>
  <c r="R7" i="1"/>
  <c r="M80" i="1"/>
  <c r="N80" i="1"/>
  <c r="O80" i="1"/>
  <c r="Q80" i="1"/>
  <c r="M72" i="1"/>
  <c r="N72" i="1"/>
  <c r="O72" i="1"/>
  <c r="Q72" i="1"/>
  <c r="M64" i="1"/>
  <c r="N64" i="1"/>
  <c r="O64" i="1"/>
  <c r="Q64" i="1"/>
  <c r="M56" i="1"/>
  <c r="N56" i="1"/>
  <c r="O56" i="1"/>
  <c r="Q56" i="1"/>
  <c r="M48" i="1"/>
  <c r="N48" i="1"/>
  <c r="O48" i="1"/>
  <c r="Q48" i="1"/>
  <c r="M40" i="1"/>
  <c r="N40" i="1"/>
  <c r="O40" i="1"/>
  <c r="Q40" i="1"/>
  <c r="M32" i="1"/>
  <c r="N32" i="1"/>
  <c r="O32" i="1"/>
  <c r="Q32" i="1"/>
  <c r="M24" i="1"/>
  <c r="N24" i="1"/>
  <c r="O24" i="1"/>
  <c r="Q24" i="1"/>
  <c r="M16" i="1"/>
  <c r="N16" i="1"/>
  <c r="O16" i="1"/>
  <c r="Q16" i="1"/>
  <c r="P86" i="1"/>
  <c r="P80" i="1"/>
  <c r="O71" i="1"/>
  <c r="N68" i="1"/>
  <c r="S64" i="1"/>
  <c r="N62" i="1"/>
  <c r="R55" i="1"/>
  <c r="Q46" i="1"/>
  <c r="R40" i="1"/>
  <c r="Q31" i="1"/>
  <c r="O28" i="1"/>
  <c r="P22" i="1"/>
  <c r="P16" i="1"/>
  <c r="S8" i="1"/>
  <c r="N85" i="1"/>
  <c r="S82" i="1"/>
  <c r="R81" i="1"/>
  <c r="N77" i="1"/>
  <c r="S74" i="1"/>
  <c r="R73" i="1"/>
  <c r="N69" i="1"/>
  <c r="S66" i="1"/>
  <c r="R65" i="1"/>
  <c r="N61" i="1"/>
  <c r="S58" i="1"/>
  <c r="R57" i="1"/>
  <c r="N53" i="1"/>
  <c r="S50" i="1"/>
  <c r="R49" i="1"/>
  <c r="N45" i="1"/>
  <c r="S42" i="1"/>
  <c r="R41" i="1"/>
  <c r="N37" i="1"/>
  <c r="S34" i="1"/>
  <c r="R33" i="1"/>
  <c r="N29" i="1"/>
  <c r="S26" i="1"/>
  <c r="R25" i="1"/>
  <c r="N21" i="1"/>
  <c r="S18" i="1"/>
  <c r="R17" i="1"/>
  <c r="N13" i="1"/>
  <c r="S10" i="1"/>
  <c r="R9" i="1"/>
  <c r="Q8" i="1"/>
  <c r="P8" i="1"/>
  <c r="R83" i="1"/>
  <c r="Q82" i="1"/>
  <c r="P81" i="1"/>
  <c r="R75" i="1"/>
  <c r="Q74" i="1"/>
  <c r="P73" i="1"/>
  <c r="R67" i="1"/>
  <c r="Q66" i="1"/>
  <c r="P65" i="1"/>
  <c r="R59" i="1"/>
  <c r="Q58" i="1"/>
  <c r="P57" i="1"/>
  <c r="R51" i="1"/>
  <c r="Q50" i="1"/>
  <c r="P49" i="1"/>
  <c r="R43" i="1"/>
  <c r="Q42" i="1"/>
  <c r="P41" i="1"/>
  <c r="R35" i="1"/>
  <c r="Q34" i="1"/>
  <c r="P33" i="1"/>
  <c r="R27" i="1"/>
  <c r="Q26" i="1"/>
  <c r="P25" i="1"/>
  <c r="R19" i="1"/>
  <c r="Q18" i="1"/>
  <c r="P17" i="1"/>
  <c r="R11" i="1"/>
  <c r="Q10" i="1"/>
  <c r="P9" i="1"/>
  <c r="O8" i="1"/>
  <c r="S85" i="1"/>
  <c r="Q83" i="1"/>
  <c r="P82" i="1"/>
  <c r="O81" i="1"/>
  <c r="S77" i="1"/>
  <c r="Q75" i="1"/>
  <c r="P74" i="1"/>
  <c r="O73" i="1"/>
  <c r="S69" i="1"/>
  <c r="Q67" i="1"/>
  <c r="P66" i="1"/>
  <c r="O65" i="1"/>
  <c r="S61" i="1"/>
  <c r="Q59" i="1"/>
  <c r="P58" i="1"/>
  <c r="O57" i="1"/>
  <c r="S53" i="1"/>
  <c r="Q51" i="1"/>
  <c r="P50" i="1"/>
  <c r="O49" i="1"/>
  <c r="S45" i="1"/>
  <c r="Q43" i="1"/>
  <c r="P42" i="1"/>
  <c r="O41" i="1"/>
  <c r="S37" i="1"/>
  <c r="Q35" i="1"/>
  <c r="P34" i="1"/>
  <c r="O33" i="1"/>
  <c r="S29" i="1"/>
  <c r="Q27" i="1"/>
  <c r="P26" i="1"/>
  <c r="O25" i="1"/>
  <c r="S21" i="1"/>
  <c r="Q19" i="1"/>
  <c r="P18" i="1"/>
  <c r="O17" i="1"/>
  <c r="S13" i="1"/>
  <c r="Q11" i="1"/>
  <c r="P10" i="1"/>
  <c r="O9" i="1"/>
  <c r="N8" i="1"/>
  <c r="R85" i="1"/>
  <c r="P83" i="1"/>
  <c r="O82" i="1"/>
  <c r="N81" i="1"/>
  <c r="R77" i="1"/>
  <c r="P75" i="1"/>
  <c r="O74" i="1"/>
  <c r="N73" i="1"/>
  <c r="R69" i="1"/>
  <c r="P67" i="1"/>
  <c r="O66" i="1"/>
  <c r="N65" i="1"/>
  <c r="R61" i="1"/>
  <c r="P59" i="1"/>
  <c r="O58" i="1"/>
  <c r="N57" i="1"/>
  <c r="R53" i="1"/>
  <c r="P51" i="1"/>
  <c r="O50" i="1"/>
  <c r="N49" i="1"/>
  <c r="R45" i="1"/>
  <c r="P43" i="1"/>
  <c r="O42" i="1"/>
  <c r="N41" i="1"/>
  <c r="R37" i="1"/>
  <c r="P35" i="1"/>
  <c r="O34" i="1"/>
  <c r="N33" i="1"/>
  <c r="R29" i="1"/>
  <c r="P27" i="1"/>
  <c r="O26" i="1"/>
  <c r="N25" i="1"/>
  <c r="R21" i="1"/>
  <c r="P19" i="1"/>
  <c r="O18" i="1"/>
  <c r="N17" i="1"/>
  <c r="T17" i="1" s="1"/>
  <c r="R13" i="1"/>
  <c r="P11" i="1"/>
  <c r="O10" i="1"/>
  <c r="N9" i="1"/>
  <c r="T66" i="1" l="1"/>
  <c r="T41" i="1"/>
  <c r="T42" i="1"/>
  <c r="T73" i="1"/>
  <c r="T8" i="1"/>
  <c r="T19" i="1"/>
  <c r="T43" i="1"/>
  <c r="T67" i="1"/>
  <c r="T34" i="1"/>
  <c r="T82" i="1"/>
  <c r="T75" i="1"/>
  <c r="T26" i="1"/>
  <c r="T7" i="1"/>
  <c r="T50" i="1"/>
  <c r="T18" i="1"/>
  <c r="T53" i="1"/>
  <c r="T21" i="1"/>
  <c r="T27" i="1"/>
  <c r="T51" i="1"/>
  <c r="T25" i="1"/>
  <c r="T49" i="1"/>
  <c r="T77" i="1"/>
  <c r="T74" i="1"/>
  <c r="T24" i="1"/>
  <c r="T85" i="1"/>
  <c r="T79" i="1"/>
  <c r="T9" i="1"/>
  <c r="T33" i="1"/>
  <c r="T57" i="1"/>
  <c r="T45" i="1"/>
  <c r="T84" i="1"/>
  <c r="T81" i="1"/>
  <c r="T11" i="1"/>
  <c r="T35" i="1"/>
  <c r="T59" i="1"/>
  <c r="T83" i="1"/>
  <c r="T65" i="1"/>
  <c r="T29" i="1"/>
  <c r="T37" i="1"/>
  <c r="T69" i="1"/>
  <c r="T76" i="1"/>
  <c r="T13" i="1"/>
  <c r="T10" i="1"/>
  <c r="T58" i="1"/>
  <c r="T61" i="1"/>
  <c r="T20" i="1"/>
  <c r="T14" i="1"/>
  <c r="T30" i="1"/>
  <c r="T46" i="1"/>
  <c r="T62" i="1"/>
  <c r="T78" i="1"/>
  <c r="T28" i="1"/>
  <c r="T48" i="1"/>
  <c r="T15" i="1"/>
  <c r="T47" i="1"/>
  <c r="T52" i="1"/>
  <c r="T12" i="1"/>
  <c r="T80" i="1"/>
  <c r="T63" i="1"/>
  <c r="T68" i="1"/>
  <c r="T64" i="1"/>
  <c r="T31" i="1"/>
  <c r="T44" i="1"/>
  <c r="T22" i="1"/>
  <c r="T38" i="1"/>
  <c r="T54" i="1"/>
  <c r="T70" i="1"/>
  <c r="T86" i="1"/>
  <c r="T32" i="1"/>
  <c r="T40" i="1"/>
  <c r="T56" i="1"/>
  <c r="T72" i="1"/>
  <c r="T36" i="1"/>
  <c r="T60" i="1"/>
  <c r="T23" i="1"/>
  <c r="T39" i="1"/>
  <c r="T55" i="1"/>
  <c r="T71" i="1"/>
  <c r="T87" i="1"/>
  <c r="T16" i="1"/>
</calcChain>
</file>

<file path=xl/sharedStrings.xml><?xml version="1.0" encoding="utf-8"?>
<sst xmlns="http://schemas.openxmlformats.org/spreadsheetml/2006/main" count="301" uniqueCount="211">
  <si>
    <t>Lastprofil-Koeffizienten Gewerbe Stand: 30.9.2019</t>
  </si>
  <si>
    <t>A</t>
  </si>
  <si>
    <t>B</t>
  </si>
  <si>
    <t>C</t>
  </si>
  <si>
    <t>D</t>
  </si>
  <si>
    <t>mH</t>
  </si>
  <si>
    <t>bH</t>
  </si>
  <si>
    <t>mW</t>
  </si>
  <si>
    <t>bW</t>
  </si>
  <si>
    <t>GKO33</t>
  </si>
  <si>
    <t>OK3</t>
  </si>
  <si>
    <t>GKO34</t>
  </si>
  <si>
    <t>OK4</t>
  </si>
  <si>
    <t>GHA33</t>
  </si>
  <si>
    <t>AH3</t>
  </si>
  <si>
    <t>GHA34</t>
  </si>
  <si>
    <t>AH4</t>
  </si>
  <si>
    <t>GMK33</t>
  </si>
  <si>
    <t>KM3</t>
  </si>
  <si>
    <t>GMK34</t>
  </si>
  <si>
    <t>KM4</t>
  </si>
  <si>
    <t>GBD33</t>
  </si>
  <si>
    <t>DB3</t>
  </si>
  <si>
    <t>GBD34</t>
  </si>
  <si>
    <t>DB4</t>
  </si>
  <si>
    <t>GBH33</t>
  </si>
  <si>
    <t>HB3</t>
  </si>
  <si>
    <t>GBH34</t>
  </si>
  <si>
    <t>HB4</t>
  </si>
  <si>
    <t>GWA33</t>
  </si>
  <si>
    <t>AW3</t>
  </si>
  <si>
    <t>GWA34</t>
  </si>
  <si>
    <t>AW4</t>
  </si>
  <si>
    <t>GGA33</t>
  </si>
  <si>
    <t>AG3</t>
  </si>
  <si>
    <t>GGA34</t>
  </si>
  <si>
    <t>AG4</t>
  </si>
  <si>
    <t>GBA33</t>
  </si>
  <si>
    <t>AB3</t>
  </si>
  <si>
    <t>GBA34</t>
  </si>
  <si>
    <t>AB4</t>
  </si>
  <si>
    <t>GGB33</t>
  </si>
  <si>
    <t>BG3</t>
  </si>
  <si>
    <t>GGB34</t>
  </si>
  <si>
    <t>BG4</t>
  </si>
  <si>
    <t>GPD33</t>
  </si>
  <si>
    <t>DP3</t>
  </si>
  <si>
    <t>GPD34</t>
  </si>
  <si>
    <t>DP4</t>
  </si>
  <si>
    <t>GMF33</t>
  </si>
  <si>
    <t>FM3</t>
  </si>
  <si>
    <t>GMF34</t>
  </si>
  <si>
    <t>FM4</t>
  </si>
  <si>
    <t>GHD33</t>
  </si>
  <si>
    <t>DH3</t>
  </si>
  <si>
    <t>GHD34</t>
  </si>
  <si>
    <t>DH4</t>
  </si>
  <si>
    <t>GKO01</t>
  </si>
  <si>
    <t>KO1</t>
  </si>
  <si>
    <t>GKO02</t>
  </si>
  <si>
    <t>KO2</t>
  </si>
  <si>
    <t>GKO03</t>
  </si>
  <si>
    <t>KO3</t>
  </si>
  <si>
    <t>GKO04</t>
  </si>
  <si>
    <t>KO4</t>
  </si>
  <si>
    <t>GKO05</t>
  </si>
  <si>
    <t>KO5</t>
  </si>
  <si>
    <t>GHA01</t>
  </si>
  <si>
    <t>HA1</t>
  </si>
  <si>
    <t>GHA02</t>
  </si>
  <si>
    <t>HA2</t>
  </si>
  <si>
    <t>GHA03</t>
  </si>
  <si>
    <t>HA3</t>
  </si>
  <si>
    <t>GHA04</t>
  </si>
  <si>
    <t>HA4</t>
  </si>
  <si>
    <t>GHA05</t>
  </si>
  <si>
    <t>HA5</t>
  </si>
  <si>
    <t>GMK01</t>
  </si>
  <si>
    <t>MK1</t>
  </si>
  <si>
    <t>GMK02</t>
  </si>
  <si>
    <t>MK2</t>
  </si>
  <si>
    <t>GMK03</t>
  </si>
  <si>
    <t>MK3</t>
  </si>
  <si>
    <t>GMK04</t>
  </si>
  <si>
    <t>MK4</t>
  </si>
  <si>
    <t>GMK05</t>
  </si>
  <si>
    <t>MK5</t>
  </si>
  <si>
    <t>GBD01</t>
  </si>
  <si>
    <t>BD1</t>
  </si>
  <si>
    <t>GBD02</t>
  </si>
  <si>
    <t>BD2</t>
  </si>
  <si>
    <t>GBD03</t>
  </si>
  <si>
    <t>BD3</t>
  </si>
  <si>
    <t>GBD04</t>
  </si>
  <si>
    <t>BD4</t>
  </si>
  <si>
    <t>GBD05</t>
  </si>
  <si>
    <t>BD5</t>
  </si>
  <si>
    <t>GBH01</t>
  </si>
  <si>
    <t>BH1</t>
  </si>
  <si>
    <t>GBH02</t>
  </si>
  <si>
    <t>BH2</t>
  </si>
  <si>
    <t>GBH03</t>
  </si>
  <si>
    <t>BH3</t>
  </si>
  <si>
    <t>GBH04</t>
  </si>
  <si>
    <t>BH4</t>
  </si>
  <si>
    <t>GBH05</t>
  </si>
  <si>
    <t>BH5</t>
  </si>
  <si>
    <t>GWA01</t>
  </si>
  <si>
    <t>WA1</t>
  </si>
  <si>
    <t>GWA02</t>
  </si>
  <si>
    <t>WA2</t>
  </si>
  <si>
    <t>GWA03</t>
  </si>
  <si>
    <t>WA3</t>
  </si>
  <si>
    <t>GWA04</t>
  </si>
  <si>
    <t>WA4</t>
  </si>
  <si>
    <t>GWA05</t>
  </si>
  <si>
    <t>WA5</t>
  </si>
  <si>
    <t>GGA01</t>
  </si>
  <si>
    <t>GA1</t>
  </si>
  <si>
    <t>GGA02</t>
  </si>
  <si>
    <t>GA2</t>
  </si>
  <si>
    <t>GGA03</t>
  </si>
  <si>
    <t>GA3</t>
  </si>
  <si>
    <t>GGA04</t>
  </si>
  <si>
    <t>GA4</t>
  </si>
  <si>
    <t>GGA05</t>
  </si>
  <si>
    <t>GA5</t>
  </si>
  <si>
    <t>GBA01</t>
  </si>
  <si>
    <t>BA1</t>
  </si>
  <si>
    <t>GBA02</t>
  </si>
  <si>
    <t>BA2</t>
  </si>
  <si>
    <t>GBA03</t>
  </si>
  <si>
    <t>BA3</t>
  </si>
  <si>
    <t>GBA04</t>
  </si>
  <si>
    <t>BA4</t>
  </si>
  <si>
    <t>GBA05</t>
  </si>
  <si>
    <t>BA5</t>
  </si>
  <si>
    <t>GGB01</t>
  </si>
  <si>
    <t>GB1</t>
  </si>
  <si>
    <t>GGB02</t>
  </si>
  <si>
    <t>GB2</t>
  </si>
  <si>
    <t>GGB03</t>
  </si>
  <si>
    <t>GB3</t>
  </si>
  <si>
    <t>GGB04</t>
  </si>
  <si>
    <t>GB4</t>
  </si>
  <si>
    <t>GGB05</t>
  </si>
  <si>
    <t>GB5</t>
  </si>
  <si>
    <t>GPD01</t>
  </si>
  <si>
    <t>PD1</t>
  </si>
  <si>
    <t>GPD02</t>
  </si>
  <si>
    <t>PD2</t>
  </si>
  <si>
    <t>GPD03</t>
  </si>
  <si>
    <t>PD3</t>
  </si>
  <si>
    <t>GPD04</t>
  </si>
  <si>
    <t>PD4</t>
  </si>
  <si>
    <t>GPD05</t>
  </si>
  <si>
    <t>PD5</t>
  </si>
  <si>
    <t>GMF01</t>
  </si>
  <si>
    <t>MF1</t>
  </si>
  <si>
    <t>GMF02</t>
  </si>
  <si>
    <t>MF2</t>
  </si>
  <si>
    <t>GMF03</t>
  </si>
  <si>
    <t>MF3</t>
  </si>
  <si>
    <t>GMF04</t>
  </si>
  <si>
    <t>MF4</t>
  </si>
  <si>
    <t>GMF05</t>
  </si>
  <si>
    <t>MF5</t>
  </si>
  <si>
    <t>GHD03</t>
  </si>
  <si>
    <t>HD3</t>
  </si>
  <si>
    <t>GHD04</t>
  </si>
  <si>
    <t>HD4</t>
  </si>
  <si>
    <t>GHD</t>
  </si>
  <si>
    <t>GWA</t>
  </si>
  <si>
    <t>GPD</t>
  </si>
  <si>
    <t>GHA</t>
  </si>
  <si>
    <t>Wunsch Referenzprofil: HD4</t>
  </si>
  <si>
    <t>Manche Profile haben exakt 0. Festlegung mit Vertrieb: EFH und MFH raus. Und GKO raus. Alle anderen analog BestandPF gewichtet.</t>
  </si>
  <si>
    <t>Mo</t>
  </si>
  <si>
    <t>Di</t>
  </si>
  <si>
    <t>Mi</t>
  </si>
  <si>
    <t>Do</t>
  </si>
  <si>
    <t>Fr</t>
  </si>
  <si>
    <t>Sa</t>
  </si>
  <si>
    <t>So</t>
  </si>
  <si>
    <t>GKO</t>
  </si>
  <si>
    <t>GebietskÃ¶rpersch. usw.</t>
  </si>
  <si>
    <t>Einzelhandel,GroÃŸhandel</t>
  </si>
  <si>
    <t>GMK</t>
  </si>
  <si>
    <t>Metall,Kfz</t>
  </si>
  <si>
    <t>GBD</t>
  </si>
  <si>
    <t>sonst.betr.Dienstleistungen</t>
  </si>
  <si>
    <t>GBH</t>
  </si>
  <si>
    <t>Beherbergung</t>
  </si>
  <si>
    <t>WÃ¤schereien</t>
  </si>
  <si>
    <t>GBA</t>
  </si>
  <si>
    <t>BÃ¤ckereien</t>
  </si>
  <si>
    <t>GGA</t>
  </si>
  <si>
    <t>GaststÃ¤tten</t>
  </si>
  <si>
    <t>GGB</t>
  </si>
  <si>
    <t>Gartenbau</t>
  </si>
  <si>
    <t>Papier und Druck</t>
  </si>
  <si>
    <t>GMF</t>
  </si>
  <si>
    <t>haushaltsÃ¤hnliche Gewerbebetriebe</t>
  </si>
  <si>
    <t>Summenlastprofil Gewerbe, Handel, Dienstleistung</t>
  </si>
  <si>
    <t>Prüfung Summe</t>
  </si>
  <si>
    <t>Bezeichnung1</t>
  </si>
  <si>
    <t>Bezeichnung2</t>
  </si>
  <si>
    <t>code</t>
  </si>
  <si>
    <t>theta0</t>
  </si>
  <si>
    <t>D14</t>
  </si>
  <si>
    <t>B2B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</si>
</sst>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164" fontId="0" fillId="0" borderId="0" xfId="0" applyNumberFormat="1" applyFont="1"/>
    <xf numFmtId="9" fontId="1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"/>
  <sheetViews>
    <sheetView topLeftCell="A13" workbookViewId="0">
      <selection activeCell="E3" sqref="E3"/>
    </sheetView>
  </sheetViews>
  <sheetFormatPr defaultColWidth="11.42578125" defaultRowHeight="15" x14ac:dyDescent="0.25"/>
  <cols>
    <col min="1" max="12" width="11.42578125" style="1"/>
    <col min="13" max="19" width="15.140625" style="1" customWidth="1"/>
    <col min="20" max="20" width="14.7109375" style="1" bestFit="1" customWidth="1"/>
    <col min="21" max="16384" width="11.42578125" style="1"/>
  </cols>
  <sheetData>
    <row r="1" spans="1:20" x14ac:dyDescent="0.25">
      <c r="A1" s="1" t="s">
        <v>176</v>
      </c>
      <c r="N1" s="2"/>
    </row>
    <row r="2" spans="1:20" x14ac:dyDescent="0.25">
      <c r="A2" s="1" t="s">
        <v>175</v>
      </c>
    </row>
    <row r="4" spans="1:20" x14ac:dyDescent="0.25">
      <c r="A4" s="1" t="s">
        <v>0</v>
      </c>
      <c r="M4" s="1">
        <v>3</v>
      </c>
      <c r="N4" s="1">
        <v>4</v>
      </c>
      <c r="O4" s="1">
        <v>5</v>
      </c>
      <c r="P4" s="1">
        <v>6</v>
      </c>
      <c r="Q4" s="1">
        <v>7</v>
      </c>
      <c r="R4" s="1">
        <v>8</v>
      </c>
      <c r="S4" s="1">
        <v>9</v>
      </c>
    </row>
    <row r="5" spans="1:20" x14ac:dyDescent="0.25">
      <c r="A5" s="1" t="s">
        <v>205</v>
      </c>
      <c r="B5" s="1" t="s">
        <v>206</v>
      </c>
      <c r="C5" s="1" t="s">
        <v>207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208</v>
      </c>
      <c r="I5" s="1" t="s">
        <v>5</v>
      </c>
      <c r="J5" s="1" t="s">
        <v>6</v>
      </c>
      <c r="K5" s="1" t="s">
        <v>7</v>
      </c>
      <c r="L5" s="1" t="s">
        <v>8</v>
      </c>
      <c r="M5" s="1" t="s">
        <v>177</v>
      </c>
      <c r="N5" s="1" t="s">
        <v>178</v>
      </c>
      <c r="O5" s="1" t="s">
        <v>179</v>
      </c>
      <c r="P5" s="1" t="s">
        <v>180</v>
      </c>
      <c r="Q5" s="1" t="s">
        <v>181</v>
      </c>
      <c r="R5" s="1" t="s">
        <v>182</v>
      </c>
      <c r="S5" s="1" t="s">
        <v>183</v>
      </c>
      <c r="T5" s="1" t="s">
        <v>204</v>
      </c>
    </row>
    <row r="6" spans="1:20" x14ac:dyDescent="0.25">
      <c r="C6" s="1" t="s">
        <v>209</v>
      </c>
      <c r="D6" s="1">
        <v>3.1850190999999999</v>
      </c>
      <c r="E6" s="1">
        <v>-37.412415500000002</v>
      </c>
      <c r="F6" s="1">
        <v>6.1723179000000004</v>
      </c>
      <c r="G6" s="1">
        <v>7.6109599999999999E-2</v>
      </c>
      <c r="H6" s="1">
        <v>40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</row>
    <row r="7" spans="1:20" x14ac:dyDescent="0.25">
      <c r="A7" s="1" t="s">
        <v>9</v>
      </c>
      <c r="B7" s="1" t="str">
        <f>LEFT(A7,3)</f>
        <v>GKO</v>
      </c>
      <c r="C7" s="1" t="s">
        <v>10</v>
      </c>
      <c r="D7" s="1">
        <v>1.3554515</v>
      </c>
      <c r="E7" s="1">
        <v>-35.141256300000002</v>
      </c>
      <c r="F7" s="1">
        <v>7.1303394999999998</v>
      </c>
      <c r="G7" s="1">
        <v>9.9061899999999994E-2</v>
      </c>
      <c r="H7" s="1">
        <v>40</v>
      </c>
      <c r="I7" s="1">
        <v>-5.26487E-2</v>
      </c>
      <c r="J7" s="1">
        <v>0.86260859999999995</v>
      </c>
      <c r="K7" s="1">
        <v>-8.8080000000000005E-4</v>
      </c>
      <c r="L7" s="1">
        <v>9.6401399999999998E-2</v>
      </c>
      <c r="M7" s="1">
        <f>VLOOKUP($B7,WTFaktor!$A:$I,M$4,FALSE)</f>
        <v>1.0354000000000001</v>
      </c>
      <c r="N7" s="1">
        <f>VLOOKUP($B7,WTFaktor!$A:$I,N$4,FALSE)</f>
        <v>1.0523</v>
      </c>
      <c r="O7" s="1">
        <f>VLOOKUP($B7,WTFaktor!$A:$I,O$4,FALSE)</f>
        <v>1.0448999999999999</v>
      </c>
      <c r="P7" s="1">
        <f>VLOOKUP($B7,WTFaktor!$A:$I,P$4,FALSE)</f>
        <v>1.0494000000000001</v>
      </c>
      <c r="Q7" s="1">
        <f>VLOOKUP($B7,WTFaktor!$A:$I,Q$4,FALSE)</f>
        <v>0.98850000000000005</v>
      </c>
      <c r="R7" s="1">
        <f>VLOOKUP($B7,WTFaktor!$A:$I,R$4,FALSE)</f>
        <v>0.88600000000000001</v>
      </c>
      <c r="S7" s="1">
        <f>VLOOKUP($B7,WTFaktor!$A:$I,S$4,FALSE)</f>
        <v>0.94350000000000001</v>
      </c>
      <c r="T7" s="1">
        <f>SUM(M7:S7)</f>
        <v>7.0000000000000009</v>
      </c>
    </row>
    <row r="8" spans="1:20" x14ac:dyDescent="0.25">
      <c r="A8" s="1" t="s">
        <v>11</v>
      </c>
      <c r="B8" s="1" t="str">
        <f t="shared" ref="B8:B71" si="0">LEFT(A8,3)</f>
        <v>GKO</v>
      </c>
      <c r="C8" s="1" t="s">
        <v>12</v>
      </c>
      <c r="D8" s="1">
        <v>1.4256683999999999</v>
      </c>
      <c r="E8" s="1">
        <v>-36.659050399999998</v>
      </c>
      <c r="F8" s="1">
        <v>7.6083226000000002</v>
      </c>
      <c r="G8" s="1">
        <v>3.7111600000000002E-2</v>
      </c>
      <c r="H8" s="1">
        <v>40</v>
      </c>
      <c r="I8" s="1">
        <v>-8.0935900000000005E-2</v>
      </c>
      <c r="J8" s="1">
        <v>1.2364527000000001</v>
      </c>
      <c r="K8" s="1">
        <v>-7.628E-4</v>
      </c>
      <c r="L8" s="1">
        <v>0.1002979</v>
      </c>
      <c r="M8" s="1">
        <f>VLOOKUP($B8,WTFaktor!$A:$I,M$4,FALSE)</f>
        <v>1.0354000000000001</v>
      </c>
      <c r="N8" s="1">
        <f>VLOOKUP($B8,WTFaktor!$A:$I,N$4,FALSE)</f>
        <v>1.0523</v>
      </c>
      <c r="O8" s="1">
        <f>VLOOKUP($B8,WTFaktor!$A:$I,O$4,FALSE)</f>
        <v>1.0448999999999999</v>
      </c>
      <c r="P8" s="1">
        <f>VLOOKUP($B8,WTFaktor!$A:$I,P$4,FALSE)</f>
        <v>1.0494000000000001</v>
      </c>
      <c r="Q8" s="1">
        <f>VLOOKUP($B8,WTFaktor!$A:$I,Q$4,FALSE)</f>
        <v>0.98850000000000005</v>
      </c>
      <c r="R8" s="1">
        <f>VLOOKUP($B8,WTFaktor!$A:$I,R$4,FALSE)</f>
        <v>0.88600000000000001</v>
      </c>
      <c r="S8" s="1">
        <f>VLOOKUP($B8,WTFaktor!$A:$I,S$4,FALSE)</f>
        <v>0.94350000000000001</v>
      </c>
      <c r="T8" s="1">
        <f t="shared" ref="T8:T71" si="1">SUM(M8:S8)</f>
        <v>7.0000000000000009</v>
      </c>
    </row>
    <row r="9" spans="1:20" x14ac:dyDescent="0.25">
      <c r="A9" s="1" t="s">
        <v>13</v>
      </c>
      <c r="B9" s="1" t="str">
        <f t="shared" si="0"/>
        <v>GHA</v>
      </c>
      <c r="C9" s="1" t="s">
        <v>14</v>
      </c>
      <c r="D9" s="1">
        <v>1.9724775000000001</v>
      </c>
      <c r="E9" s="1">
        <v>-36.965006500000001</v>
      </c>
      <c r="F9" s="1">
        <v>7.2256947</v>
      </c>
      <c r="G9" s="1">
        <v>3.4578200000000003E-2</v>
      </c>
      <c r="H9" s="1">
        <v>40</v>
      </c>
      <c r="I9" s="1">
        <v>-7.4217400000000003E-2</v>
      </c>
      <c r="J9" s="1">
        <v>1.0448869000000001</v>
      </c>
      <c r="K9" s="1">
        <v>-8.2950000000000005E-4</v>
      </c>
      <c r="L9" s="1">
        <v>4.6179499999999998E-2</v>
      </c>
      <c r="M9" s="1">
        <f>VLOOKUP($B9,WTFaktor!$A:$I,M$4,FALSE)</f>
        <v>1.0358000000000001</v>
      </c>
      <c r="N9" s="1">
        <f>VLOOKUP($B9,WTFaktor!$A:$I,N$4,FALSE)</f>
        <v>1.0232000000000001</v>
      </c>
      <c r="O9" s="1">
        <f>VLOOKUP($B9,WTFaktor!$A:$I,O$4,FALSE)</f>
        <v>1.0251999999999999</v>
      </c>
      <c r="P9" s="1">
        <f>VLOOKUP($B9,WTFaktor!$A:$I,P$4,FALSE)</f>
        <v>1.0295000000000001</v>
      </c>
      <c r="Q9" s="1">
        <f>VLOOKUP($B9,WTFaktor!$A:$I,Q$4,FALSE)</f>
        <v>1.0253000000000001</v>
      </c>
      <c r="R9" s="1">
        <f>VLOOKUP($B9,WTFaktor!$A:$I,R$4,FALSE)</f>
        <v>0.96750000000000003</v>
      </c>
      <c r="S9" s="1">
        <f>VLOOKUP($B9,WTFaktor!$A:$I,S$4,FALSE)</f>
        <v>0.89349999999999996</v>
      </c>
      <c r="T9" s="1">
        <f t="shared" si="1"/>
        <v>7</v>
      </c>
    </row>
    <row r="10" spans="1:20" x14ac:dyDescent="0.25">
      <c r="A10" s="1" t="s">
        <v>15</v>
      </c>
      <c r="B10" s="1" t="str">
        <f t="shared" si="0"/>
        <v>GHA</v>
      </c>
      <c r="C10" s="1" t="s">
        <v>16</v>
      </c>
      <c r="D10" s="1">
        <v>1.8398455</v>
      </c>
      <c r="E10" s="1">
        <v>-37.828203700000003</v>
      </c>
      <c r="F10" s="1">
        <v>8.1593368999999996</v>
      </c>
      <c r="G10" s="1">
        <v>2.5971000000000001E-2</v>
      </c>
      <c r="H10" s="1">
        <v>40</v>
      </c>
      <c r="I10" s="1">
        <v>-0.1069262</v>
      </c>
      <c r="J10" s="1">
        <v>1.4552240000000001</v>
      </c>
      <c r="K10" s="1">
        <v>-4.9200000000000003E-4</v>
      </c>
      <c r="L10" s="1">
        <v>6.9185099999999999E-2</v>
      </c>
      <c r="M10" s="1">
        <f>VLOOKUP($B10,WTFaktor!$A:$I,M$4,FALSE)</f>
        <v>1.0358000000000001</v>
      </c>
      <c r="N10" s="1">
        <f>VLOOKUP($B10,WTFaktor!$A:$I,N$4,FALSE)</f>
        <v>1.0232000000000001</v>
      </c>
      <c r="O10" s="1">
        <f>VLOOKUP($B10,WTFaktor!$A:$I,O$4,FALSE)</f>
        <v>1.0251999999999999</v>
      </c>
      <c r="P10" s="1">
        <f>VLOOKUP($B10,WTFaktor!$A:$I,P$4,FALSE)</f>
        <v>1.0295000000000001</v>
      </c>
      <c r="Q10" s="1">
        <f>VLOOKUP($B10,WTFaktor!$A:$I,Q$4,FALSE)</f>
        <v>1.0253000000000001</v>
      </c>
      <c r="R10" s="1">
        <f>VLOOKUP($B10,WTFaktor!$A:$I,R$4,FALSE)</f>
        <v>0.96750000000000003</v>
      </c>
      <c r="S10" s="1">
        <f>VLOOKUP($B10,WTFaktor!$A:$I,S$4,FALSE)</f>
        <v>0.89349999999999996</v>
      </c>
      <c r="T10" s="1">
        <f t="shared" si="1"/>
        <v>7</v>
      </c>
    </row>
    <row r="11" spans="1:20" x14ac:dyDescent="0.25">
      <c r="A11" s="1" t="s">
        <v>17</v>
      </c>
      <c r="B11" s="1" t="str">
        <f t="shared" si="0"/>
        <v>GMK</v>
      </c>
      <c r="C11" s="1" t="s">
        <v>18</v>
      </c>
      <c r="D11" s="1">
        <v>1.4202418999999999</v>
      </c>
      <c r="E11" s="1">
        <v>-34.880612999999997</v>
      </c>
      <c r="F11" s="1">
        <v>6.5951899000000003</v>
      </c>
      <c r="G11" s="1">
        <v>3.8531700000000002E-2</v>
      </c>
      <c r="H11" s="1">
        <v>40</v>
      </c>
      <c r="I11" s="1">
        <v>-5.2108399999999999E-2</v>
      </c>
      <c r="J11" s="1">
        <v>0.86479189999999995</v>
      </c>
      <c r="K11" s="1">
        <v>-1.4369000000000001E-3</v>
      </c>
      <c r="L11" s="1">
        <v>6.3760200000000003E-2</v>
      </c>
      <c r="M11" s="1">
        <f>VLOOKUP($B11,WTFaktor!$A:$I,M$4,FALSE)</f>
        <v>1.0699000000000001</v>
      </c>
      <c r="N11" s="1">
        <f>VLOOKUP($B11,WTFaktor!$A:$I,N$4,FALSE)</f>
        <v>1.0365</v>
      </c>
      <c r="O11" s="1">
        <f>VLOOKUP($B11,WTFaktor!$A:$I,O$4,FALSE)</f>
        <v>0.99329999999999996</v>
      </c>
      <c r="P11" s="1">
        <f>VLOOKUP($B11,WTFaktor!$A:$I,P$4,FALSE)</f>
        <v>0.99480000000000002</v>
      </c>
      <c r="Q11" s="1">
        <f>VLOOKUP($B11,WTFaktor!$A:$I,Q$4,FALSE)</f>
        <v>1.0659000000000001</v>
      </c>
      <c r="R11" s="1">
        <f>VLOOKUP($B11,WTFaktor!$A:$I,R$4,FALSE)</f>
        <v>0.93620000000000003</v>
      </c>
      <c r="S11" s="1">
        <f>VLOOKUP($B11,WTFaktor!$A:$I,S$4,FALSE)</f>
        <v>0.90339999999999998</v>
      </c>
      <c r="T11" s="1">
        <f t="shared" si="1"/>
        <v>7</v>
      </c>
    </row>
    <row r="12" spans="1:20" x14ac:dyDescent="0.25">
      <c r="A12" s="1" t="s">
        <v>19</v>
      </c>
      <c r="B12" s="1" t="str">
        <f t="shared" si="0"/>
        <v>GMK</v>
      </c>
      <c r="C12" s="1" t="s">
        <v>20</v>
      </c>
      <c r="D12" s="1">
        <v>1.3284913</v>
      </c>
      <c r="E12" s="1">
        <v>-35.871506199999999</v>
      </c>
      <c r="F12" s="1">
        <v>7.5186828999999999</v>
      </c>
      <c r="G12" s="1">
        <v>1.7554E-2</v>
      </c>
      <c r="H12" s="1">
        <v>40</v>
      </c>
      <c r="I12" s="1">
        <v>-7.5898300000000002E-2</v>
      </c>
      <c r="J12" s="1">
        <v>1.1942554999999999</v>
      </c>
      <c r="K12" s="1">
        <v>-8.9800000000000004E-4</v>
      </c>
      <c r="L12" s="1">
        <v>6.0333699999999997E-2</v>
      </c>
      <c r="M12" s="1">
        <f>VLOOKUP($B12,WTFaktor!$A:$I,M$4,FALSE)</f>
        <v>1.0699000000000001</v>
      </c>
      <c r="N12" s="1">
        <f>VLOOKUP($B12,WTFaktor!$A:$I,N$4,FALSE)</f>
        <v>1.0365</v>
      </c>
      <c r="O12" s="1">
        <f>VLOOKUP($B12,WTFaktor!$A:$I,O$4,FALSE)</f>
        <v>0.99329999999999996</v>
      </c>
      <c r="P12" s="1">
        <f>VLOOKUP($B12,WTFaktor!$A:$I,P$4,FALSE)</f>
        <v>0.99480000000000002</v>
      </c>
      <c r="Q12" s="1">
        <f>VLOOKUP($B12,WTFaktor!$A:$I,Q$4,FALSE)</f>
        <v>1.0659000000000001</v>
      </c>
      <c r="R12" s="1">
        <f>VLOOKUP($B12,WTFaktor!$A:$I,R$4,FALSE)</f>
        <v>0.93620000000000003</v>
      </c>
      <c r="S12" s="1">
        <f>VLOOKUP($B12,WTFaktor!$A:$I,S$4,FALSE)</f>
        <v>0.90339999999999998</v>
      </c>
      <c r="T12" s="1">
        <f t="shared" si="1"/>
        <v>7</v>
      </c>
    </row>
    <row r="13" spans="1:20" x14ac:dyDescent="0.25">
      <c r="A13" s="1" t="s">
        <v>21</v>
      </c>
      <c r="B13" s="1" t="str">
        <f t="shared" si="0"/>
        <v>GBD</v>
      </c>
      <c r="C13" s="1" t="s">
        <v>22</v>
      </c>
      <c r="D13" s="1">
        <v>1.4633681999999999</v>
      </c>
      <c r="E13" s="1">
        <v>-36.179411700000003</v>
      </c>
      <c r="F13" s="1">
        <v>5.9265162</v>
      </c>
      <c r="G13" s="1">
        <v>8.0883499999999997E-2</v>
      </c>
      <c r="H13" s="1">
        <v>40</v>
      </c>
      <c r="I13" s="1">
        <v>-4.7579999999999997E-2</v>
      </c>
      <c r="J13" s="1">
        <v>0.82307540000000001</v>
      </c>
      <c r="K13" s="1">
        <v>-1.9273000000000001E-3</v>
      </c>
      <c r="L13" s="1">
        <v>0.1077046</v>
      </c>
      <c r="M13" s="1">
        <f>VLOOKUP($B13,WTFaktor!$A:$I,M$4,FALSE)</f>
        <v>1.1052</v>
      </c>
      <c r="N13" s="1">
        <f>VLOOKUP($B13,WTFaktor!$A:$I,N$4,FALSE)</f>
        <v>1.0857000000000001</v>
      </c>
      <c r="O13" s="1">
        <f>VLOOKUP($B13,WTFaktor!$A:$I,O$4,FALSE)</f>
        <v>1.0378000000000001</v>
      </c>
      <c r="P13" s="1">
        <f>VLOOKUP($B13,WTFaktor!$A:$I,P$4,FALSE)</f>
        <v>1.0622</v>
      </c>
      <c r="Q13" s="1">
        <f>VLOOKUP($B13,WTFaktor!$A:$I,Q$4,FALSE)</f>
        <v>1.0266</v>
      </c>
      <c r="R13" s="1">
        <f>VLOOKUP($B13,WTFaktor!$A:$I,R$4,FALSE)</f>
        <v>0.76290000000000002</v>
      </c>
      <c r="S13" s="1">
        <f>VLOOKUP($B13,WTFaktor!$A:$I,S$4,FALSE)</f>
        <v>0.91959999999999997</v>
      </c>
      <c r="T13" s="1">
        <f t="shared" si="1"/>
        <v>7</v>
      </c>
    </row>
    <row r="14" spans="1:20" x14ac:dyDescent="0.25">
      <c r="A14" s="1" t="s">
        <v>23</v>
      </c>
      <c r="B14" s="1" t="str">
        <f t="shared" si="0"/>
        <v>GBD</v>
      </c>
      <c r="C14" s="1" t="s">
        <v>24</v>
      </c>
      <c r="D14" s="1">
        <v>1.5175791999999999</v>
      </c>
      <c r="E14" s="1">
        <v>-37.5</v>
      </c>
      <c r="F14" s="1">
        <v>6.8</v>
      </c>
      <c r="G14" s="1">
        <v>2.9580100000000002E-2</v>
      </c>
      <c r="H14" s="1">
        <v>40</v>
      </c>
      <c r="I14" s="1">
        <v>-7.8855900000000007E-2</v>
      </c>
      <c r="J14" s="1">
        <v>1.2161249999999999</v>
      </c>
      <c r="K14" s="1">
        <v>-1.3133999999999999E-3</v>
      </c>
      <c r="L14" s="1">
        <v>9.6872100000000003E-2</v>
      </c>
      <c r="M14" s="1">
        <f>VLOOKUP($B14,WTFaktor!$A:$I,M$4,FALSE)</f>
        <v>1.1052</v>
      </c>
      <c r="N14" s="1">
        <f>VLOOKUP($B14,WTFaktor!$A:$I,N$4,FALSE)</f>
        <v>1.0857000000000001</v>
      </c>
      <c r="O14" s="1">
        <f>VLOOKUP($B14,WTFaktor!$A:$I,O$4,FALSE)</f>
        <v>1.0378000000000001</v>
      </c>
      <c r="P14" s="1">
        <f>VLOOKUP($B14,WTFaktor!$A:$I,P$4,FALSE)</f>
        <v>1.0622</v>
      </c>
      <c r="Q14" s="1">
        <f>VLOOKUP($B14,WTFaktor!$A:$I,Q$4,FALSE)</f>
        <v>1.0266</v>
      </c>
      <c r="R14" s="1">
        <f>VLOOKUP($B14,WTFaktor!$A:$I,R$4,FALSE)</f>
        <v>0.76290000000000002</v>
      </c>
      <c r="S14" s="1">
        <f>VLOOKUP($B14,WTFaktor!$A:$I,S$4,FALSE)</f>
        <v>0.91959999999999997</v>
      </c>
      <c r="T14" s="1">
        <f t="shared" si="1"/>
        <v>7</v>
      </c>
    </row>
    <row r="15" spans="1:20" x14ac:dyDescent="0.25">
      <c r="A15" s="1" t="s">
        <v>25</v>
      </c>
      <c r="B15" s="1" t="str">
        <f t="shared" si="0"/>
        <v>GBH</v>
      </c>
      <c r="C15" s="1" t="s">
        <v>26</v>
      </c>
      <c r="D15" s="1">
        <v>0.98742830000000004</v>
      </c>
      <c r="E15" s="1">
        <v>-35.253212400000002</v>
      </c>
      <c r="F15" s="1">
        <v>6.1544406</v>
      </c>
      <c r="G15" s="1">
        <v>0.22657160000000001</v>
      </c>
      <c r="H15" s="1">
        <v>40</v>
      </c>
      <c r="I15" s="1">
        <v>-3.3902000000000002E-2</v>
      </c>
      <c r="J15" s="1">
        <v>0.69382339999999998</v>
      </c>
      <c r="K15" s="1">
        <v>-1.2849000000000001E-3</v>
      </c>
      <c r="L15" s="1">
        <v>0.20297319999999999</v>
      </c>
      <c r="M15" s="1">
        <f>VLOOKUP($B15,WTFaktor!$A:$I,M$4,FALSE)</f>
        <v>0.97670000000000001</v>
      </c>
      <c r="N15" s="1">
        <f>VLOOKUP($B15,WTFaktor!$A:$I,N$4,FALSE)</f>
        <v>1.0388999999999999</v>
      </c>
      <c r="O15" s="1">
        <f>VLOOKUP($B15,WTFaktor!$A:$I,O$4,FALSE)</f>
        <v>1.0027999999999999</v>
      </c>
      <c r="P15" s="1">
        <f>VLOOKUP($B15,WTFaktor!$A:$I,P$4,FALSE)</f>
        <v>1.0162</v>
      </c>
      <c r="Q15" s="1">
        <f>VLOOKUP($B15,WTFaktor!$A:$I,Q$4,FALSE)</f>
        <v>1.0024</v>
      </c>
      <c r="R15" s="1">
        <f>VLOOKUP($B15,WTFaktor!$A:$I,R$4,FALSE)</f>
        <v>1.0043</v>
      </c>
      <c r="S15" s="1">
        <f>VLOOKUP($B15,WTFaktor!$A:$I,S$4,FALSE)</f>
        <v>0.9587</v>
      </c>
      <c r="T15" s="1">
        <f t="shared" si="1"/>
        <v>6.9999999999999991</v>
      </c>
    </row>
    <row r="16" spans="1:20" x14ac:dyDescent="0.25">
      <c r="A16" s="1" t="s">
        <v>27</v>
      </c>
      <c r="B16" s="1" t="str">
        <f t="shared" si="0"/>
        <v>GBH</v>
      </c>
      <c r="C16" s="1" t="s">
        <v>28</v>
      </c>
      <c r="D16" s="1">
        <v>0.98725850000000004</v>
      </c>
      <c r="E16" s="1">
        <v>-35.253212400000002</v>
      </c>
      <c r="F16" s="1">
        <v>6.0587001000000003</v>
      </c>
      <c r="G16" s="1">
        <v>7.9351199999999997E-2</v>
      </c>
      <c r="H16" s="1">
        <v>40</v>
      </c>
      <c r="I16" s="1">
        <v>-4.9501299999999998E-2</v>
      </c>
      <c r="J16" s="1">
        <v>0.96379990000000004</v>
      </c>
      <c r="K16" s="1">
        <v>-2.2304E-3</v>
      </c>
      <c r="L16" s="1">
        <v>0.22883980000000001</v>
      </c>
      <c r="M16" s="1">
        <f>VLOOKUP($B16,WTFaktor!$A:$I,M$4,FALSE)</f>
        <v>0.97670000000000001</v>
      </c>
      <c r="N16" s="1">
        <f>VLOOKUP($B16,WTFaktor!$A:$I,N$4,FALSE)</f>
        <v>1.0388999999999999</v>
      </c>
      <c r="O16" s="1">
        <f>VLOOKUP($B16,WTFaktor!$A:$I,O$4,FALSE)</f>
        <v>1.0027999999999999</v>
      </c>
      <c r="P16" s="1">
        <f>VLOOKUP($B16,WTFaktor!$A:$I,P$4,FALSE)</f>
        <v>1.0162</v>
      </c>
      <c r="Q16" s="1">
        <f>VLOOKUP($B16,WTFaktor!$A:$I,Q$4,FALSE)</f>
        <v>1.0024</v>
      </c>
      <c r="R16" s="1">
        <f>VLOOKUP($B16,WTFaktor!$A:$I,R$4,FALSE)</f>
        <v>1.0043</v>
      </c>
      <c r="S16" s="1">
        <f>VLOOKUP($B16,WTFaktor!$A:$I,S$4,FALSE)</f>
        <v>0.9587</v>
      </c>
      <c r="T16" s="1">
        <f t="shared" si="1"/>
        <v>6.9999999999999991</v>
      </c>
    </row>
    <row r="17" spans="1:20" x14ac:dyDescent="0.25">
      <c r="A17" s="1" t="s">
        <v>29</v>
      </c>
      <c r="B17" s="1" t="str">
        <f t="shared" si="0"/>
        <v>GWA</v>
      </c>
      <c r="C17" s="1" t="s">
        <v>30</v>
      </c>
      <c r="D17" s="1">
        <v>0.33378380000000002</v>
      </c>
      <c r="E17" s="1">
        <v>-36.023791199999998</v>
      </c>
      <c r="F17" s="1">
        <v>4.8662747</v>
      </c>
      <c r="G17" s="1">
        <v>0.491228</v>
      </c>
      <c r="H17" s="1">
        <v>40</v>
      </c>
      <c r="I17" s="1">
        <v>-9.2262999999999998E-3</v>
      </c>
      <c r="J17" s="1">
        <v>0.45957569999999998</v>
      </c>
      <c r="K17" s="1">
        <v>-9.6759999999999999E-4</v>
      </c>
      <c r="L17" s="1">
        <v>0.39642909999999998</v>
      </c>
      <c r="M17" s="1">
        <f>VLOOKUP($B17,WTFaktor!$A:$I,M$4,FALSE)</f>
        <v>1.2457</v>
      </c>
      <c r="N17" s="1">
        <f>VLOOKUP($B17,WTFaktor!$A:$I,N$4,FALSE)</f>
        <v>1.2615000000000001</v>
      </c>
      <c r="O17" s="1">
        <f>VLOOKUP($B17,WTFaktor!$A:$I,O$4,FALSE)</f>
        <v>1.2706999999999999</v>
      </c>
      <c r="P17" s="1">
        <f>VLOOKUP($B17,WTFaktor!$A:$I,P$4,FALSE)</f>
        <v>1.2430000000000001</v>
      </c>
      <c r="Q17" s="1">
        <f>VLOOKUP($B17,WTFaktor!$A:$I,Q$4,FALSE)</f>
        <v>1.1275999999999999</v>
      </c>
      <c r="R17" s="1">
        <f>VLOOKUP($B17,WTFaktor!$A:$I,R$4,FALSE)</f>
        <v>0.38769999999999999</v>
      </c>
      <c r="S17" s="1">
        <f>VLOOKUP($B17,WTFaktor!$A:$I,S$4,FALSE)</f>
        <v>0.46379999999999999</v>
      </c>
      <c r="T17" s="1">
        <f t="shared" si="1"/>
        <v>7</v>
      </c>
    </row>
    <row r="18" spans="1:20" x14ac:dyDescent="0.25">
      <c r="A18" s="1" t="s">
        <v>31</v>
      </c>
      <c r="B18" s="1" t="str">
        <f t="shared" si="0"/>
        <v>GWA</v>
      </c>
      <c r="C18" s="1" t="s">
        <v>32</v>
      </c>
      <c r="D18" s="1">
        <v>0.39253389999999999</v>
      </c>
      <c r="E18" s="1">
        <v>-35.299999999999997</v>
      </c>
      <c r="F18" s="1">
        <v>4.8662747</v>
      </c>
      <c r="G18" s="1">
        <v>0.3045099</v>
      </c>
      <c r="H18" s="1">
        <v>40</v>
      </c>
      <c r="I18" s="1">
        <v>-1.67993E-2</v>
      </c>
      <c r="J18" s="1">
        <v>0.67108889999999999</v>
      </c>
      <c r="K18" s="1">
        <v>-2.0301E-3</v>
      </c>
      <c r="L18" s="1">
        <v>0.56146229999999997</v>
      </c>
      <c r="M18" s="1">
        <f>VLOOKUP($B18,WTFaktor!$A:$I,M$4,FALSE)</f>
        <v>1.2457</v>
      </c>
      <c r="N18" s="1">
        <f>VLOOKUP($B18,WTFaktor!$A:$I,N$4,FALSE)</f>
        <v>1.2615000000000001</v>
      </c>
      <c r="O18" s="1">
        <f>VLOOKUP($B18,WTFaktor!$A:$I,O$4,FALSE)</f>
        <v>1.2706999999999999</v>
      </c>
      <c r="P18" s="1">
        <f>VLOOKUP($B18,WTFaktor!$A:$I,P$4,FALSE)</f>
        <v>1.2430000000000001</v>
      </c>
      <c r="Q18" s="1">
        <f>VLOOKUP($B18,WTFaktor!$A:$I,Q$4,FALSE)</f>
        <v>1.1275999999999999</v>
      </c>
      <c r="R18" s="1">
        <f>VLOOKUP($B18,WTFaktor!$A:$I,R$4,FALSE)</f>
        <v>0.38769999999999999</v>
      </c>
      <c r="S18" s="1">
        <f>VLOOKUP($B18,WTFaktor!$A:$I,S$4,FALSE)</f>
        <v>0.46379999999999999</v>
      </c>
      <c r="T18" s="1">
        <f t="shared" si="1"/>
        <v>7</v>
      </c>
    </row>
    <row r="19" spans="1:20" x14ac:dyDescent="0.25">
      <c r="A19" s="1" t="s">
        <v>33</v>
      </c>
      <c r="B19" s="1" t="str">
        <f t="shared" si="0"/>
        <v>GGA</v>
      </c>
      <c r="C19" s="1" t="s">
        <v>34</v>
      </c>
      <c r="D19" s="1">
        <v>1.1582082</v>
      </c>
      <c r="E19" s="1">
        <v>-36.287858399999998</v>
      </c>
      <c r="F19" s="1">
        <v>6.5885125999999996</v>
      </c>
      <c r="G19" s="1">
        <v>0.22356799999999999</v>
      </c>
      <c r="H19" s="1">
        <v>40</v>
      </c>
      <c r="I19" s="1">
        <v>-4.1033500000000001E-2</v>
      </c>
      <c r="J19" s="1">
        <v>0.75264509999999996</v>
      </c>
      <c r="K19" s="1">
        <v>-9.0879999999999997E-4</v>
      </c>
      <c r="L19" s="1">
        <v>0.1916641</v>
      </c>
      <c r="M19" s="1">
        <f>VLOOKUP($B19,WTFaktor!$A:$I,M$4,FALSE)</f>
        <v>0.93220000000000003</v>
      </c>
      <c r="N19" s="1">
        <f>VLOOKUP($B19,WTFaktor!$A:$I,N$4,FALSE)</f>
        <v>0.98939999999999995</v>
      </c>
      <c r="O19" s="1">
        <f>VLOOKUP($B19,WTFaktor!$A:$I,O$4,FALSE)</f>
        <v>1.0033000000000001</v>
      </c>
      <c r="P19" s="1">
        <f>VLOOKUP($B19,WTFaktor!$A:$I,P$4,FALSE)</f>
        <v>1.0108999999999999</v>
      </c>
      <c r="Q19" s="1">
        <f>VLOOKUP($B19,WTFaktor!$A:$I,Q$4,FALSE)</f>
        <v>1.018</v>
      </c>
      <c r="R19" s="1">
        <f>VLOOKUP($B19,WTFaktor!$A:$I,R$4,FALSE)</f>
        <v>1.0356000000000001</v>
      </c>
      <c r="S19" s="1">
        <f>VLOOKUP($B19,WTFaktor!$A:$I,S$4,FALSE)</f>
        <v>1.0105999999999999</v>
      </c>
      <c r="T19" s="1">
        <f t="shared" si="1"/>
        <v>7</v>
      </c>
    </row>
    <row r="20" spans="1:20" x14ac:dyDescent="0.25">
      <c r="A20" s="1" t="s">
        <v>35</v>
      </c>
      <c r="B20" s="1" t="str">
        <f t="shared" si="0"/>
        <v>GGA</v>
      </c>
      <c r="C20" s="1" t="s">
        <v>36</v>
      </c>
      <c r="D20" s="1">
        <v>1.1848320000000001</v>
      </c>
      <c r="E20" s="1">
        <v>-36</v>
      </c>
      <c r="F20" s="1">
        <v>7.7368518000000002</v>
      </c>
      <c r="G20" s="1">
        <v>7.9310699999999998E-2</v>
      </c>
      <c r="H20" s="1">
        <v>40</v>
      </c>
      <c r="I20" s="1">
        <v>-6.8738300000000002E-2</v>
      </c>
      <c r="J20" s="1">
        <v>1.130857</v>
      </c>
      <c r="K20" s="1">
        <v>-6.5870000000000002E-4</v>
      </c>
      <c r="L20" s="1">
        <v>0.19103010000000001</v>
      </c>
      <c r="M20" s="1">
        <f>VLOOKUP($B20,WTFaktor!$A:$I,M$4,FALSE)</f>
        <v>0.93220000000000003</v>
      </c>
      <c r="N20" s="1">
        <f>VLOOKUP($B20,WTFaktor!$A:$I,N$4,FALSE)</f>
        <v>0.98939999999999995</v>
      </c>
      <c r="O20" s="1">
        <f>VLOOKUP($B20,WTFaktor!$A:$I,O$4,FALSE)</f>
        <v>1.0033000000000001</v>
      </c>
      <c r="P20" s="1">
        <f>VLOOKUP($B20,WTFaktor!$A:$I,P$4,FALSE)</f>
        <v>1.0108999999999999</v>
      </c>
      <c r="Q20" s="1">
        <f>VLOOKUP($B20,WTFaktor!$A:$I,Q$4,FALSE)</f>
        <v>1.018</v>
      </c>
      <c r="R20" s="1">
        <f>VLOOKUP($B20,WTFaktor!$A:$I,R$4,FALSE)</f>
        <v>1.0356000000000001</v>
      </c>
      <c r="S20" s="1">
        <f>VLOOKUP($B20,WTFaktor!$A:$I,S$4,FALSE)</f>
        <v>1.0105999999999999</v>
      </c>
      <c r="T20" s="1">
        <f t="shared" si="1"/>
        <v>7</v>
      </c>
    </row>
    <row r="21" spans="1:20" x14ac:dyDescent="0.25">
      <c r="A21" s="1" t="s">
        <v>37</v>
      </c>
      <c r="B21" s="1" t="str">
        <f t="shared" si="0"/>
        <v>GBA</v>
      </c>
      <c r="C21" s="1" t="s">
        <v>38</v>
      </c>
      <c r="D21" s="1">
        <v>0.2770087</v>
      </c>
      <c r="E21" s="1">
        <v>-33</v>
      </c>
      <c r="F21" s="1">
        <v>5.7212303000000002</v>
      </c>
      <c r="G21" s="1">
        <v>0.48651179999999999</v>
      </c>
      <c r="H21" s="1">
        <v>40</v>
      </c>
      <c r="I21" s="1">
        <v>-9.4848999999999992E-3</v>
      </c>
      <c r="J21" s="1">
        <v>0.46302369999999998</v>
      </c>
      <c r="K21" s="1">
        <v>-7.1339999999999999E-4</v>
      </c>
      <c r="L21" s="1">
        <v>0.3867447</v>
      </c>
      <c r="M21" s="1">
        <f>VLOOKUP($B21,WTFaktor!$A:$I,M$4,FALSE)</f>
        <v>1.0848</v>
      </c>
      <c r="N21" s="3">
        <f>VLOOKUP($B21,WTFaktor!$A:$I,N$4,FALSE)</f>
        <v>1.1211</v>
      </c>
      <c r="O21" s="1">
        <f>VLOOKUP($B21,WTFaktor!$A:$I,O$4,FALSE)</f>
        <v>1.0769</v>
      </c>
      <c r="P21" s="1">
        <f>VLOOKUP($B21,WTFaktor!$A:$I,P$4,FALSE)</f>
        <v>1.1353</v>
      </c>
      <c r="Q21" s="1">
        <f>VLOOKUP($B21,WTFaktor!$A:$I,Q$4,FALSE)</f>
        <v>1.1402000000000001</v>
      </c>
      <c r="R21" s="1">
        <f>VLOOKUP($B21,WTFaktor!$A:$I,R$4,FALSE)</f>
        <v>0.48520000000000002</v>
      </c>
      <c r="S21" s="1">
        <f>VLOOKUP($B21,WTFaktor!$A:$I,S$4,FALSE)</f>
        <v>0.95650000000000002</v>
      </c>
      <c r="T21" s="1">
        <f t="shared" si="1"/>
        <v>7</v>
      </c>
    </row>
    <row r="22" spans="1:20" x14ac:dyDescent="0.25">
      <c r="A22" s="1" t="s">
        <v>39</v>
      </c>
      <c r="B22" s="1" t="str">
        <f t="shared" si="0"/>
        <v>GBA</v>
      </c>
      <c r="C22" s="1" t="s">
        <v>40</v>
      </c>
      <c r="D22" s="1">
        <v>0.35376400000000002</v>
      </c>
      <c r="E22" s="1">
        <v>-33.35</v>
      </c>
      <c r="F22" s="1">
        <v>5.7212303000000002</v>
      </c>
      <c r="G22" s="1">
        <v>0.3033305</v>
      </c>
      <c r="H22" s="1">
        <v>40</v>
      </c>
      <c r="I22" s="1">
        <v>-1.77463E-2</v>
      </c>
      <c r="J22" s="1">
        <v>0.68256989999999995</v>
      </c>
      <c r="K22" s="1">
        <v>-1.3912E-3</v>
      </c>
      <c r="L22" s="1">
        <v>0.54346240000000001</v>
      </c>
      <c r="M22" s="1">
        <f>VLOOKUP($B22,WTFaktor!$A:$I,M$4,FALSE)</f>
        <v>1.0848</v>
      </c>
      <c r="N22" s="1">
        <f>VLOOKUP($B22,WTFaktor!$A:$I,N$4,FALSE)</f>
        <v>1.1211</v>
      </c>
      <c r="O22" s="1">
        <f>VLOOKUP($B22,WTFaktor!$A:$I,O$4,FALSE)</f>
        <v>1.0769</v>
      </c>
      <c r="P22" s="1">
        <f>VLOOKUP($B22,WTFaktor!$A:$I,P$4,FALSE)</f>
        <v>1.1353</v>
      </c>
      <c r="Q22" s="1">
        <f>VLOOKUP($B22,WTFaktor!$A:$I,Q$4,FALSE)</f>
        <v>1.1402000000000001</v>
      </c>
      <c r="R22" s="1">
        <f>VLOOKUP($B22,WTFaktor!$A:$I,R$4,FALSE)</f>
        <v>0.48520000000000002</v>
      </c>
      <c r="S22" s="1">
        <f>VLOOKUP($B22,WTFaktor!$A:$I,S$4,FALSE)</f>
        <v>0.95650000000000002</v>
      </c>
      <c r="T22" s="1">
        <f t="shared" si="1"/>
        <v>7</v>
      </c>
    </row>
    <row r="23" spans="1:20" x14ac:dyDescent="0.25">
      <c r="A23" s="1" t="s">
        <v>41</v>
      </c>
      <c r="B23" s="1" t="str">
        <f t="shared" si="0"/>
        <v>GGB</v>
      </c>
      <c r="C23" s="1" t="s">
        <v>42</v>
      </c>
      <c r="D23" s="1">
        <v>1.8213778</v>
      </c>
      <c r="E23" s="1">
        <v>-37.5</v>
      </c>
      <c r="F23" s="1">
        <v>6.3462148000000003</v>
      </c>
      <c r="G23" s="1">
        <v>6.7811800000000005E-2</v>
      </c>
      <c r="H23" s="1">
        <v>40</v>
      </c>
      <c r="I23" s="1">
        <v>-6.0766599999999997E-2</v>
      </c>
      <c r="J23" s="1">
        <v>0.93081590000000003</v>
      </c>
      <c r="K23" s="1">
        <v>-1.3967000000000001E-3</v>
      </c>
      <c r="L23" s="1">
        <v>8.5039900000000002E-2</v>
      </c>
      <c r="M23" s="1">
        <f>VLOOKUP($B23,WTFaktor!$A:$I,M$4,FALSE)</f>
        <v>0.98970000000000002</v>
      </c>
      <c r="N23" s="1">
        <f>VLOOKUP($B23,WTFaktor!$A:$I,N$4,FALSE)</f>
        <v>0.9627</v>
      </c>
      <c r="O23" s="1">
        <f>VLOOKUP($B23,WTFaktor!$A:$I,O$4,FALSE)</f>
        <v>1.0507</v>
      </c>
      <c r="P23" s="1">
        <f>VLOOKUP($B23,WTFaktor!$A:$I,P$4,FALSE)</f>
        <v>1.0551999999999999</v>
      </c>
      <c r="Q23" s="1">
        <f>VLOOKUP($B23,WTFaktor!$A:$I,Q$4,FALSE)</f>
        <v>1.0297000000000001</v>
      </c>
      <c r="R23" s="1">
        <f>VLOOKUP($B23,WTFaktor!$A:$I,R$4,FALSE)</f>
        <v>0.97670000000000001</v>
      </c>
      <c r="S23" s="1">
        <f>VLOOKUP($B23,WTFaktor!$A:$I,S$4,FALSE)</f>
        <v>0.93530000000000002</v>
      </c>
      <c r="T23" s="1">
        <f t="shared" si="1"/>
        <v>7</v>
      </c>
    </row>
    <row r="24" spans="1:20" x14ac:dyDescent="0.25">
      <c r="A24" s="1" t="s">
        <v>43</v>
      </c>
      <c r="B24" s="1" t="str">
        <f t="shared" si="0"/>
        <v>GGB</v>
      </c>
      <c r="C24" s="1" t="s">
        <v>44</v>
      </c>
      <c r="D24" s="1">
        <v>1.6266811999999999</v>
      </c>
      <c r="E24" s="1">
        <v>-37.882536799999997</v>
      </c>
      <c r="F24" s="1">
        <v>6.9836070000000001</v>
      </c>
      <c r="G24" s="1">
        <v>2.97136E-2</v>
      </c>
      <c r="H24" s="1">
        <v>40</v>
      </c>
      <c r="I24" s="1">
        <v>-8.5433300000000004E-2</v>
      </c>
      <c r="J24" s="1">
        <v>1.2709629</v>
      </c>
      <c r="K24" s="1">
        <v>-1.1318999999999999E-3</v>
      </c>
      <c r="L24" s="1">
        <v>9.2812400000000003E-2</v>
      </c>
      <c r="M24" s="1">
        <f>VLOOKUP($B24,WTFaktor!$A:$I,M$4,FALSE)</f>
        <v>0.98970000000000002</v>
      </c>
      <c r="N24" s="1">
        <f>VLOOKUP($B24,WTFaktor!$A:$I,N$4,FALSE)</f>
        <v>0.9627</v>
      </c>
      <c r="O24" s="1">
        <f>VLOOKUP($B24,WTFaktor!$A:$I,O$4,FALSE)</f>
        <v>1.0507</v>
      </c>
      <c r="P24" s="1">
        <f>VLOOKUP($B24,WTFaktor!$A:$I,P$4,FALSE)</f>
        <v>1.0551999999999999</v>
      </c>
      <c r="Q24" s="1">
        <f>VLOOKUP($B24,WTFaktor!$A:$I,Q$4,FALSE)</f>
        <v>1.0297000000000001</v>
      </c>
      <c r="R24" s="1">
        <f>VLOOKUP($B24,WTFaktor!$A:$I,R$4,FALSE)</f>
        <v>0.97670000000000001</v>
      </c>
      <c r="S24" s="1">
        <f>VLOOKUP($B24,WTFaktor!$A:$I,S$4,FALSE)</f>
        <v>0.93530000000000002</v>
      </c>
      <c r="T24" s="1">
        <f t="shared" si="1"/>
        <v>7</v>
      </c>
    </row>
    <row r="25" spans="1:20" x14ac:dyDescent="0.25">
      <c r="A25" s="1" t="s">
        <v>45</v>
      </c>
      <c r="B25" s="1" t="str">
        <f t="shared" si="0"/>
        <v>GPD</v>
      </c>
      <c r="C25" s="1" t="s">
        <v>46</v>
      </c>
      <c r="D25" s="1">
        <v>1.7110738999999999</v>
      </c>
      <c r="E25" s="1">
        <v>-35.799999999999997</v>
      </c>
      <c r="F25" s="1">
        <v>8.4</v>
      </c>
      <c r="G25" s="1">
        <v>7.02546E-2</v>
      </c>
      <c r="H25" s="1">
        <v>40</v>
      </c>
      <c r="I25" s="1">
        <v>-7.4538099999999996E-2</v>
      </c>
      <c r="J25" s="1">
        <v>1.0463005000000001</v>
      </c>
      <c r="K25" s="1">
        <v>-3.6719999999999998E-4</v>
      </c>
      <c r="L25" s="1">
        <v>6.2188199999999999E-2</v>
      </c>
      <c r="M25" s="1">
        <f>VLOOKUP($B25,WTFaktor!$A:$I,M$4,FALSE)</f>
        <v>1.0214000000000001</v>
      </c>
      <c r="N25" s="1">
        <f>VLOOKUP($B25,WTFaktor!$A:$I,N$4,FALSE)</f>
        <v>1.0866</v>
      </c>
      <c r="O25" s="1">
        <f>VLOOKUP($B25,WTFaktor!$A:$I,O$4,FALSE)</f>
        <v>1.0720000000000001</v>
      </c>
      <c r="P25" s="1">
        <f>VLOOKUP($B25,WTFaktor!$A:$I,P$4,FALSE)</f>
        <v>1.0557000000000001</v>
      </c>
      <c r="Q25" s="1">
        <f>VLOOKUP($B25,WTFaktor!$A:$I,Q$4,FALSE)</f>
        <v>1.0117</v>
      </c>
      <c r="R25" s="1">
        <f>VLOOKUP($B25,WTFaktor!$A:$I,R$4,FALSE)</f>
        <v>0.90010000000000001</v>
      </c>
      <c r="S25" s="1">
        <f>VLOOKUP($B25,WTFaktor!$A:$I,S$4,FALSE)</f>
        <v>0.85250000000000004</v>
      </c>
      <c r="T25" s="1">
        <f t="shared" si="1"/>
        <v>7.0000000000000009</v>
      </c>
    </row>
    <row r="26" spans="1:20" x14ac:dyDescent="0.25">
      <c r="A26" s="1" t="s">
        <v>47</v>
      </c>
      <c r="B26" s="1" t="str">
        <f t="shared" si="0"/>
        <v>GPD</v>
      </c>
      <c r="C26" s="1" t="s">
        <v>48</v>
      </c>
      <c r="D26" s="1">
        <v>1.8834609</v>
      </c>
      <c r="E26" s="1">
        <v>-37</v>
      </c>
      <c r="F26" s="1">
        <v>10.2405021</v>
      </c>
      <c r="G26" s="1">
        <v>2.7546999999999999E-2</v>
      </c>
      <c r="H26" s="1">
        <v>40</v>
      </c>
      <c r="I26" s="1">
        <v>-0.12531</v>
      </c>
      <c r="J26" s="1">
        <v>1.6275999000000001</v>
      </c>
      <c r="K26" s="1">
        <v>-1.105E-4</v>
      </c>
      <c r="L26" s="1">
        <v>6.3511899999999996E-2</v>
      </c>
      <c r="M26" s="1">
        <f>VLOOKUP($B26,WTFaktor!$A:$I,M$4,FALSE)</f>
        <v>1.0214000000000001</v>
      </c>
      <c r="N26" s="1">
        <f>VLOOKUP($B26,WTFaktor!$A:$I,N$4,FALSE)</f>
        <v>1.0866</v>
      </c>
      <c r="O26" s="1">
        <f>VLOOKUP($B26,WTFaktor!$A:$I,O$4,FALSE)</f>
        <v>1.0720000000000001</v>
      </c>
      <c r="P26" s="1">
        <f>VLOOKUP($B26,WTFaktor!$A:$I,P$4,FALSE)</f>
        <v>1.0557000000000001</v>
      </c>
      <c r="Q26" s="1">
        <f>VLOOKUP($B26,WTFaktor!$A:$I,Q$4,FALSE)</f>
        <v>1.0117</v>
      </c>
      <c r="R26" s="1">
        <f>VLOOKUP($B26,WTFaktor!$A:$I,R$4,FALSE)</f>
        <v>0.90010000000000001</v>
      </c>
      <c r="S26" s="1">
        <f>VLOOKUP($B26,WTFaktor!$A:$I,S$4,FALSE)</f>
        <v>0.85250000000000004</v>
      </c>
      <c r="T26" s="1">
        <f t="shared" si="1"/>
        <v>7.0000000000000009</v>
      </c>
    </row>
    <row r="27" spans="1:20" x14ac:dyDescent="0.25">
      <c r="A27" s="1" t="s">
        <v>49</v>
      </c>
      <c r="B27" s="1" t="str">
        <f t="shared" si="0"/>
        <v>GMF</v>
      </c>
      <c r="C27" s="1" t="s">
        <v>50</v>
      </c>
      <c r="D27" s="1">
        <v>1.2328654999999999</v>
      </c>
      <c r="E27" s="1">
        <v>-34.721360500000003</v>
      </c>
      <c r="F27" s="1">
        <v>5.8164303999999998</v>
      </c>
      <c r="G27" s="1">
        <v>8.7335200000000002E-2</v>
      </c>
      <c r="H27" s="1">
        <v>40</v>
      </c>
      <c r="I27" s="1">
        <v>-4.0928399999999997E-2</v>
      </c>
      <c r="J27" s="1">
        <v>0.76729199999999997</v>
      </c>
      <c r="K27" s="1">
        <v>-2.232E-3</v>
      </c>
      <c r="L27" s="1">
        <v>0.11992070000000001</v>
      </c>
      <c r="M27" s="1">
        <f>VLOOKUP($B27,WTFaktor!$A:$I,M$4,FALSE)</f>
        <v>1.0354000000000001</v>
      </c>
      <c r="N27" s="1">
        <f>VLOOKUP($B27,WTFaktor!$A:$I,N$4,FALSE)</f>
        <v>1.0523</v>
      </c>
      <c r="O27" s="1">
        <f>VLOOKUP($B27,WTFaktor!$A:$I,O$4,FALSE)</f>
        <v>1.0448999999999999</v>
      </c>
      <c r="P27" s="1">
        <f>VLOOKUP($B27,WTFaktor!$A:$I,P$4,FALSE)</f>
        <v>1.0494000000000001</v>
      </c>
      <c r="Q27" s="1">
        <f>VLOOKUP($B27,WTFaktor!$A:$I,Q$4,FALSE)</f>
        <v>0.98850000000000005</v>
      </c>
      <c r="R27" s="1">
        <f>VLOOKUP($B27,WTFaktor!$A:$I,R$4,FALSE)</f>
        <v>0.88600000000000001</v>
      </c>
      <c r="S27" s="1">
        <f>VLOOKUP($B27,WTFaktor!$A:$I,S$4,FALSE)</f>
        <v>0.94350000000000001</v>
      </c>
      <c r="T27" s="1">
        <f t="shared" si="1"/>
        <v>7.0000000000000009</v>
      </c>
    </row>
    <row r="28" spans="1:20" x14ac:dyDescent="0.25">
      <c r="A28" s="1" t="s">
        <v>51</v>
      </c>
      <c r="B28" s="1" t="str">
        <f t="shared" si="0"/>
        <v>GMF</v>
      </c>
      <c r="C28" s="1" t="s">
        <v>52</v>
      </c>
      <c r="D28" s="1">
        <v>1.0443538000000001</v>
      </c>
      <c r="E28" s="1">
        <v>-35.033375399999997</v>
      </c>
      <c r="F28" s="1">
        <v>6.2240634000000004</v>
      </c>
      <c r="G28" s="1">
        <v>5.0291700000000002E-2</v>
      </c>
      <c r="H28" s="1">
        <v>40</v>
      </c>
      <c r="I28" s="1">
        <v>-5.3582999999999999E-2</v>
      </c>
      <c r="J28" s="1">
        <v>0.99959010000000004</v>
      </c>
      <c r="K28" s="1">
        <v>-2.1757999999999999E-3</v>
      </c>
      <c r="L28" s="1">
        <v>0.1633299</v>
      </c>
      <c r="M28" s="1">
        <f>VLOOKUP($B28,WTFaktor!$A:$I,M$4,FALSE)</f>
        <v>1.0354000000000001</v>
      </c>
      <c r="N28" s="1">
        <f>VLOOKUP($B28,WTFaktor!$A:$I,N$4,FALSE)</f>
        <v>1.0523</v>
      </c>
      <c r="O28" s="1">
        <f>VLOOKUP($B28,WTFaktor!$A:$I,O$4,FALSE)</f>
        <v>1.0448999999999999</v>
      </c>
      <c r="P28" s="1">
        <f>VLOOKUP($B28,WTFaktor!$A:$I,P$4,FALSE)</f>
        <v>1.0494000000000001</v>
      </c>
      <c r="Q28" s="1">
        <f>VLOOKUP($B28,WTFaktor!$A:$I,Q$4,FALSE)</f>
        <v>0.98850000000000005</v>
      </c>
      <c r="R28" s="1">
        <f>VLOOKUP($B28,WTFaktor!$A:$I,R$4,FALSE)</f>
        <v>0.88600000000000001</v>
      </c>
      <c r="S28" s="1">
        <f>VLOOKUP($B28,WTFaktor!$A:$I,S$4,FALSE)</f>
        <v>0.94350000000000001</v>
      </c>
      <c r="T28" s="1">
        <f t="shared" si="1"/>
        <v>7.0000000000000009</v>
      </c>
    </row>
    <row r="29" spans="1:20" x14ac:dyDescent="0.25">
      <c r="A29" s="1" t="s">
        <v>53</v>
      </c>
      <c r="B29" s="1" t="str">
        <f t="shared" si="0"/>
        <v>GHD</v>
      </c>
      <c r="C29" s="1" t="s">
        <v>54</v>
      </c>
      <c r="D29" s="1">
        <v>1.3010622999999999</v>
      </c>
      <c r="E29" s="1">
        <v>-35.681614400000001</v>
      </c>
      <c r="F29" s="1">
        <v>6.6857975999999999</v>
      </c>
      <c r="G29" s="1">
        <v>0.14092669999999999</v>
      </c>
      <c r="H29" s="1">
        <v>40</v>
      </c>
      <c r="I29" s="1">
        <v>-4.7342799999999997E-2</v>
      </c>
      <c r="J29" s="1">
        <v>0.81416909999999998</v>
      </c>
      <c r="K29" s="1">
        <v>-1.0601E-3</v>
      </c>
      <c r="L29" s="1">
        <v>0.13250919999999999</v>
      </c>
      <c r="M29" s="1">
        <f>VLOOKUP($B29,WTFaktor!$A:$I,M$4,FALSE)</f>
        <v>1.03</v>
      </c>
      <c r="N29" s="1">
        <f>VLOOKUP($B29,WTFaktor!$A:$I,N$4,FALSE)</f>
        <v>1.03</v>
      </c>
      <c r="O29" s="1">
        <f>VLOOKUP($B29,WTFaktor!$A:$I,O$4,FALSE)</f>
        <v>1.02</v>
      </c>
      <c r="P29" s="1">
        <f>VLOOKUP($B29,WTFaktor!$A:$I,P$4,FALSE)</f>
        <v>1.03</v>
      </c>
      <c r="Q29" s="1">
        <f>VLOOKUP($B29,WTFaktor!$A:$I,Q$4,FALSE)</f>
        <v>1.01</v>
      </c>
      <c r="R29" s="1">
        <f>VLOOKUP($B29,WTFaktor!$A:$I,R$4,FALSE)</f>
        <v>0.93</v>
      </c>
      <c r="S29" s="1">
        <f>VLOOKUP($B29,WTFaktor!$A:$I,S$4,FALSE)</f>
        <v>0.95</v>
      </c>
      <c r="T29" s="1">
        <f t="shared" si="1"/>
        <v>7</v>
      </c>
    </row>
    <row r="30" spans="1:20" x14ac:dyDescent="0.25">
      <c r="A30" s="1" t="s">
        <v>55</v>
      </c>
      <c r="B30" s="1" t="str">
        <f t="shared" si="0"/>
        <v>GHD</v>
      </c>
      <c r="C30" s="1" t="s">
        <v>56</v>
      </c>
      <c r="D30" s="1">
        <v>1.2569600000000001</v>
      </c>
      <c r="E30" s="1">
        <v>-36.607845300000001</v>
      </c>
      <c r="F30" s="1">
        <v>7.3211870000000001</v>
      </c>
      <c r="G30" s="1">
        <v>7.7696000000000001E-2</v>
      </c>
      <c r="H30" s="1">
        <v>40</v>
      </c>
      <c r="I30" s="1">
        <v>-6.9682599999999997E-2</v>
      </c>
      <c r="J30" s="1">
        <v>1.1379702</v>
      </c>
      <c r="K30" s="1">
        <v>-8.5220000000000001E-4</v>
      </c>
      <c r="L30" s="1">
        <v>0.19210679999999999</v>
      </c>
      <c r="M30" s="1">
        <f>VLOOKUP($B30,WTFaktor!$A:$I,M$4,FALSE)</f>
        <v>1.03</v>
      </c>
      <c r="N30" s="1">
        <f>VLOOKUP($B30,WTFaktor!$A:$I,N$4,FALSE)</f>
        <v>1.03</v>
      </c>
      <c r="O30" s="1">
        <f>VLOOKUP($B30,WTFaktor!$A:$I,O$4,FALSE)</f>
        <v>1.02</v>
      </c>
      <c r="P30" s="1">
        <f>VLOOKUP($B30,WTFaktor!$A:$I,P$4,FALSE)</f>
        <v>1.03</v>
      </c>
      <c r="Q30" s="1">
        <f>VLOOKUP($B30,WTFaktor!$A:$I,Q$4,FALSE)</f>
        <v>1.01</v>
      </c>
      <c r="R30" s="1">
        <f>VLOOKUP($B30,WTFaktor!$A:$I,R$4,FALSE)</f>
        <v>0.93</v>
      </c>
      <c r="S30" s="1">
        <f>VLOOKUP($B30,WTFaktor!$A:$I,S$4,FALSE)</f>
        <v>0.95</v>
      </c>
      <c r="T30" s="1">
        <f t="shared" si="1"/>
        <v>7</v>
      </c>
    </row>
    <row r="31" spans="1:20" x14ac:dyDescent="0.25">
      <c r="A31" s="1" t="s">
        <v>57</v>
      </c>
      <c r="B31" s="1" t="str">
        <f t="shared" si="0"/>
        <v>GKO</v>
      </c>
      <c r="C31" s="1" t="s">
        <v>58</v>
      </c>
      <c r="D31" s="1">
        <v>1.4159571</v>
      </c>
      <c r="E31" s="1">
        <v>-30.842519200000002</v>
      </c>
      <c r="F31" s="1">
        <v>6.3467557000000001</v>
      </c>
      <c r="G31" s="1">
        <v>0.3211791</v>
      </c>
      <c r="H31" s="1">
        <v>40</v>
      </c>
      <c r="I31" s="1">
        <v>0</v>
      </c>
      <c r="J31" s="1">
        <v>0</v>
      </c>
      <c r="K31" s="1">
        <v>0</v>
      </c>
      <c r="L31" s="1">
        <v>0</v>
      </c>
      <c r="M31" s="1">
        <f>VLOOKUP($B31,WTFaktor!$A:$I,M$4,FALSE)</f>
        <v>1.0354000000000001</v>
      </c>
      <c r="N31" s="1">
        <f>VLOOKUP($B31,WTFaktor!$A:$I,N$4,FALSE)</f>
        <v>1.0523</v>
      </c>
      <c r="O31" s="1">
        <f>VLOOKUP($B31,WTFaktor!$A:$I,O$4,FALSE)</f>
        <v>1.0448999999999999</v>
      </c>
      <c r="P31" s="1">
        <f>VLOOKUP($B31,WTFaktor!$A:$I,P$4,FALSE)</f>
        <v>1.0494000000000001</v>
      </c>
      <c r="Q31" s="1">
        <f>VLOOKUP($B31,WTFaktor!$A:$I,Q$4,FALSE)</f>
        <v>0.98850000000000005</v>
      </c>
      <c r="R31" s="1">
        <f>VLOOKUP($B31,WTFaktor!$A:$I,R$4,FALSE)</f>
        <v>0.88600000000000001</v>
      </c>
      <c r="S31" s="1">
        <f>VLOOKUP($B31,WTFaktor!$A:$I,S$4,FALSE)</f>
        <v>0.94350000000000001</v>
      </c>
      <c r="T31" s="1">
        <f t="shared" si="1"/>
        <v>7.0000000000000009</v>
      </c>
    </row>
    <row r="32" spans="1:20" x14ac:dyDescent="0.25">
      <c r="A32" s="1" t="s">
        <v>59</v>
      </c>
      <c r="B32" s="1" t="str">
        <f t="shared" si="0"/>
        <v>GKO</v>
      </c>
      <c r="C32" s="1" t="s">
        <v>60</v>
      </c>
      <c r="D32" s="1">
        <v>2.0660501</v>
      </c>
      <c r="E32" s="1">
        <v>-33.601652000000001</v>
      </c>
      <c r="F32" s="1">
        <v>6.6753609999999997</v>
      </c>
      <c r="G32" s="1">
        <v>0.23091249999999999</v>
      </c>
      <c r="H32" s="1">
        <v>40</v>
      </c>
      <c r="I32" s="1">
        <v>0</v>
      </c>
      <c r="J32" s="1">
        <v>0</v>
      </c>
      <c r="K32" s="1">
        <v>0</v>
      </c>
      <c r="L32" s="1">
        <v>0</v>
      </c>
      <c r="M32" s="1">
        <f>VLOOKUP($B32,WTFaktor!$A:$I,M$4,FALSE)</f>
        <v>1.0354000000000001</v>
      </c>
      <c r="N32" s="1">
        <f>VLOOKUP($B32,WTFaktor!$A:$I,N$4,FALSE)</f>
        <v>1.0523</v>
      </c>
      <c r="O32" s="1">
        <f>VLOOKUP($B32,WTFaktor!$A:$I,O$4,FALSE)</f>
        <v>1.0448999999999999</v>
      </c>
      <c r="P32" s="1">
        <f>VLOOKUP($B32,WTFaktor!$A:$I,P$4,FALSE)</f>
        <v>1.0494000000000001</v>
      </c>
      <c r="Q32" s="1">
        <f>VLOOKUP($B32,WTFaktor!$A:$I,Q$4,FALSE)</f>
        <v>0.98850000000000005</v>
      </c>
      <c r="R32" s="1">
        <f>VLOOKUP($B32,WTFaktor!$A:$I,R$4,FALSE)</f>
        <v>0.88600000000000001</v>
      </c>
      <c r="S32" s="1">
        <f>VLOOKUP($B32,WTFaktor!$A:$I,S$4,FALSE)</f>
        <v>0.94350000000000001</v>
      </c>
      <c r="T32" s="1">
        <f t="shared" si="1"/>
        <v>7.0000000000000009</v>
      </c>
    </row>
    <row r="33" spans="1:20" x14ac:dyDescent="0.25">
      <c r="A33" s="1" t="s">
        <v>61</v>
      </c>
      <c r="B33" s="1" t="str">
        <f t="shared" si="0"/>
        <v>GKO</v>
      </c>
      <c r="C33" s="1" t="s">
        <v>62</v>
      </c>
      <c r="D33" s="1">
        <v>2.7172288</v>
      </c>
      <c r="E33" s="1">
        <v>-35.141256300000002</v>
      </c>
      <c r="F33" s="1">
        <v>7.1303394999999998</v>
      </c>
      <c r="G33" s="1">
        <v>0.14184720000000001</v>
      </c>
      <c r="H33" s="1">
        <v>40</v>
      </c>
      <c r="I33" s="1">
        <v>0</v>
      </c>
      <c r="J33" s="1">
        <v>0</v>
      </c>
      <c r="K33" s="1">
        <v>0</v>
      </c>
      <c r="L33" s="1">
        <v>0</v>
      </c>
      <c r="M33" s="1">
        <f>VLOOKUP($B33,WTFaktor!$A:$I,M$4,FALSE)</f>
        <v>1.0354000000000001</v>
      </c>
      <c r="N33" s="1">
        <f>VLOOKUP($B33,WTFaktor!$A:$I,N$4,FALSE)</f>
        <v>1.0523</v>
      </c>
      <c r="O33" s="1">
        <f>VLOOKUP($B33,WTFaktor!$A:$I,O$4,FALSE)</f>
        <v>1.0448999999999999</v>
      </c>
      <c r="P33" s="1">
        <f>VLOOKUP($B33,WTFaktor!$A:$I,P$4,FALSE)</f>
        <v>1.0494000000000001</v>
      </c>
      <c r="Q33" s="1">
        <f>VLOOKUP($B33,WTFaktor!$A:$I,Q$4,FALSE)</f>
        <v>0.98850000000000005</v>
      </c>
      <c r="R33" s="1">
        <f>VLOOKUP($B33,WTFaktor!$A:$I,R$4,FALSE)</f>
        <v>0.88600000000000001</v>
      </c>
      <c r="S33" s="1">
        <f>VLOOKUP($B33,WTFaktor!$A:$I,S$4,FALSE)</f>
        <v>0.94350000000000001</v>
      </c>
      <c r="T33" s="1">
        <f t="shared" si="1"/>
        <v>7.0000000000000009</v>
      </c>
    </row>
    <row r="34" spans="1:20" x14ac:dyDescent="0.25">
      <c r="A34" s="1" t="s">
        <v>63</v>
      </c>
      <c r="B34" s="1" t="str">
        <f t="shared" si="0"/>
        <v>GKO</v>
      </c>
      <c r="C34" s="1" t="s">
        <v>64</v>
      </c>
      <c r="D34" s="1">
        <v>3.4428942999999999</v>
      </c>
      <c r="E34" s="1">
        <v>-36.659050399999998</v>
      </c>
      <c r="F34" s="1">
        <v>7.6083226000000002</v>
      </c>
      <c r="G34" s="1">
        <v>7.4685000000000001E-2</v>
      </c>
      <c r="H34" s="1">
        <v>40</v>
      </c>
      <c r="I34" s="1">
        <v>0</v>
      </c>
      <c r="J34" s="1">
        <v>0</v>
      </c>
      <c r="K34" s="1">
        <v>0</v>
      </c>
      <c r="L34" s="1">
        <v>0</v>
      </c>
      <c r="M34" s="1">
        <f>VLOOKUP($B34,WTFaktor!$A:$I,M$4,FALSE)</f>
        <v>1.0354000000000001</v>
      </c>
      <c r="N34" s="1">
        <f>VLOOKUP($B34,WTFaktor!$A:$I,N$4,FALSE)</f>
        <v>1.0523</v>
      </c>
      <c r="O34" s="1">
        <f>VLOOKUP($B34,WTFaktor!$A:$I,O$4,FALSE)</f>
        <v>1.0448999999999999</v>
      </c>
      <c r="P34" s="1">
        <f>VLOOKUP($B34,WTFaktor!$A:$I,P$4,FALSE)</f>
        <v>1.0494000000000001</v>
      </c>
      <c r="Q34" s="1">
        <f>VLOOKUP($B34,WTFaktor!$A:$I,Q$4,FALSE)</f>
        <v>0.98850000000000005</v>
      </c>
      <c r="R34" s="1">
        <f>VLOOKUP($B34,WTFaktor!$A:$I,R$4,FALSE)</f>
        <v>0.88600000000000001</v>
      </c>
      <c r="S34" s="1">
        <f>VLOOKUP($B34,WTFaktor!$A:$I,S$4,FALSE)</f>
        <v>0.94350000000000001</v>
      </c>
      <c r="T34" s="1">
        <f t="shared" si="1"/>
        <v>7.0000000000000009</v>
      </c>
    </row>
    <row r="35" spans="1:20" x14ac:dyDescent="0.25">
      <c r="A35" s="1" t="s">
        <v>65</v>
      </c>
      <c r="B35" s="1" t="str">
        <f t="shared" si="0"/>
        <v>GKO</v>
      </c>
      <c r="C35" s="1" t="s">
        <v>66</v>
      </c>
      <c r="D35" s="1">
        <v>4.3624833000000001</v>
      </c>
      <c r="E35" s="1">
        <v>-38.6634022</v>
      </c>
      <c r="F35" s="1">
        <v>7.5974643999999998</v>
      </c>
      <c r="G35" s="1">
        <v>8.3263999999999994E-3</v>
      </c>
      <c r="H35" s="1">
        <v>40</v>
      </c>
      <c r="I35" s="1">
        <v>0</v>
      </c>
      <c r="J35" s="1">
        <v>0</v>
      </c>
      <c r="K35" s="1">
        <v>0</v>
      </c>
      <c r="L35" s="1">
        <v>0</v>
      </c>
      <c r="M35" s="1">
        <f>VLOOKUP($B35,WTFaktor!$A:$I,M$4,FALSE)</f>
        <v>1.0354000000000001</v>
      </c>
      <c r="N35" s="1">
        <f>VLOOKUP($B35,WTFaktor!$A:$I,N$4,FALSE)</f>
        <v>1.0523</v>
      </c>
      <c r="O35" s="1">
        <f>VLOOKUP($B35,WTFaktor!$A:$I,O$4,FALSE)</f>
        <v>1.0448999999999999</v>
      </c>
      <c r="P35" s="1">
        <f>VLOOKUP($B35,WTFaktor!$A:$I,P$4,FALSE)</f>
        <v>1.0494000000000001</v>
      </c>
      <c r="Q35" s="1">
        <f>VLOOKUP($B35,WTFaktor!$A:$I,Q$4,FALSE)</f>
        <v>0.98850000000000005</v>
      </c>
      <c r="R35" s="1">
        <f>VLOOKUP($B35,WTFaktor!$A:$I,R$4,FALSE)</f>
        <v>0.88600000000000001</v>
      </c>
      <c r="S35" s="1">
        <f>VLOOKUP($B35,WTFaktor!$A:$I,S$4,FALSE)</f>
        <v>0.94350000000000001</v>
      </c>
      <c r="T35" s="1">
        <f t="shared" si="1"/>
        <v>7.0000000000000009</v>
      </c>
    </row>
    <row r="36" spans="1:20" x14ac:dyDescent="0.25">
      <c r="A36" s="1" t="s">
        <v>67</v>
      </c>
      <c r="B36" s="1" t="str">
        <f t="shared" si="0"/>
        <v>GHA</v>
      </c>
      <c r="C36" s="1" t="s">
        <v>68</v>
      </c>
      <c r="D36" s="1">
        <v>2.3742828</v>
      </c>
      <c r="E36" s="1">
        <v>-34.759550099999998</v>
      </c>
      <c r="F36" s="1">
        <v>5.9987037000000001</v>
      </c>
      <c r="G36" s="1">
        <v>0.14944109999999999</v>
      </c>
      <c r="H36" s="1">
        <v>40</v>
      </c>
      <c r="I36" s="1">
        <v>0</v>
      </c>
      <c r="J36" s="1">
        <v>0</v>
      </c>
      <c r="K36" s="1">
        <v>0</v>
      </c>
      <c r="L36" s="1">
        <v>0</v>
      </c>
      <c r="M36" s="1">
        <f>VLOOKUP($B36,WTFaktor!$A:$I,M$4,FALSE)</f>
        <v>1.0358000000000001</v>
      </c>
      <c r="N36" s="1">
        <f>VLOOKUP($B36,WTFaktor!$A:$I,N$4,FALSE)</f>
        <v>1.0232000000000001</v>
      </c>
      <c r="O36" s="1">
        <f>VLOOKUP($B36,WTFaktor!$A:$I,O$4,FALSE)</f>
        <v>1.0251999999999999</v>
      </c>
      <c r="P36" s="1">
        <f>VLOOKUP($B36,WTFaktor!$A:$I,P$4,FALSE)</f>
        <v>1.0295000000000001</v>
      </c>
      <c r="Q36" s="1">
        <f>VLOOKUP($B36,WTFaktor!$A:$I,Q$4,FALSE)</f>
        <v>1.0253000000000001</v>
      </c>
      <c r="R36" s="1">
        <f>VLOOKUP($B36,WTFaktor!$A:$I,R$4,FALSE)</f>
        <v>0.96750000000000003</v>
      </c>
      <c r="S36" s="1">
        <f>VLOOKUP($B36,WTFaktor!$A:$I,S$4,FALSE)</f>
        <v>0.89349999999999996</v>
      </c>
      <c r="T36" s="1">
        <f t="shared" si="1"/>
        <v>7</v>
      </c>
    </row>
    <row r="37" spans="1:20" x14ac:dyDescent="0.25">
      <c r="A37" s="1" t="s">
        <v>69</v>
      </c>
      <c r="B37" s="1" t="str">
        <f t="shared" si="0"/>
        <v>GHA</v>
      </c>
      <c r="C37" s="1" t="s">
        <v>70</v>
      </c>
      <c r="D37" s="1">
        <v>2.8544749</v>
      </c>
      <c r="E37" s="1">
        <v>-35.629423099999997</v>
      </c>
      <c r="F37" s="1">
        <v>7.0058264000000001</v>
      </c>
      <c r="G37" s="1">
        <v>0.1164772</v>
      </c>
      <c r="H37" s="1">
        <v>40</v>
      </c>
      <c r="I37" s="1">
        <v>0</v>
      </c>
      <c r="J37" s="1">
        <v>0</v>
      </c>
      <c r="K37" s="1">
        <v>0</v>
      </c>
      <c r="L37" s="1">
        <v>0</v>
      </c>
      <c r="M37" s="1">
        <f>VLOOKUP($B37,WTFaktor!$A:$I,M$4,FALSE)</f>
        <v>1.0358000000000001</v>
      </c>
      <c r="N37" s="1">
        <f>VLOOKUP($B37,WTFaktor!$A:$I,N$4,FALSE)</f>
        <v>1.0232000000000001</v>
      </c>
      <c r="O37" s="1">
        <f>VLOOKUP($B37,WTFaktor!$A:$I,O$4,FALSE)</f>
        <v>1.0251999999999999</v>
      </c>
      <c r="P37" s="1">
        <f>VLOOKUP($B37,WTFaktor!$A:$I,P$4,FALSE)</f>
        <v>1.0295000000000001</v>
      </c>
      <c r="Q37" s="1">
        <f>VLOOKUP($B37,WTFaktor!$A:$I,Q$4,FALSE)</f>
        <v>1.0253000000000001</v>
      </c>
      <c r="R37" s="1">
        <f>VLOOKUP($B37,WTFaktor!$A:$I,R$4,FALSE)</f>
        <v>0.96750000000000003</v>
      </c>
      <c r="S37" s="1">
        <f>VLOOKUP($B37,WTFaktor!$A:$I,S$4,FALSE)</f>
        <v>0.89349999999999996</v>
      </c>
      <c r="T37" s="1">
        <f t="shared" si="1"/>
        <v>7</v>
      </c>
    </row>
    <row r="38" spans="1:20" x14ac:dyDescent="0.25">
      <c r="A38" s="1" t="s">
        <v>71</v>
      </c>
      <c r="B38" s="1" t="str">
        <f t="shared" si="0"/>
        <v>GHA</v>
      </c>
      <c r="C38" s="1" t="s">
        <v>72</v>
      </c>
      <c r="D38" s="1">
        <v>3.5811213999999998</v>
      </c>
      <c r="E38" s="1">
        <v>-36.965006500000001</v>
      </c>
      <c r="F38" s="1">
        <v>7.2256947</v>
      </c>
      <c r="G38" s="1">
        <v>4.4841600000000002E-2</v>
      </c>
      <c r="H38" s="1">
        <v>40</v>
      </c>
      <c r="I38" s="1">
        <v>0</v>
      </c>
      <c r="J38" s="1">
        <v>0</v>
      </c>
      <c r="K38" s="1">
        <v>0</v>
      </c>
      <c r="L38" s="1">
        <v>0</v>
      </c>
      <c r="M38" s="1">
        <f>VLOOKUP($B38,WTFaktor!$A:$I,M$4,FALSE)</f>
        <v>1.0358000000000001</v>
      </c>
      <c r="N38" s="1">
        <f>VLOOKUP($B38,WTFaktor!$A:$I,N$4,FALSE)</f>
        <v>1.0232000000000001</v>
      </c>
      <c r="O38" s="1">
        <f>VLOOKUP($B38,WTFaktor!$A:$I,O$4,FALSE)</f>
        <v>1.0251999999999999</v>
      </c>
      <c r="P38" s="1">
        <f>VLOOKUP($B38,WTFaktor!$A:$I,P$4,FALSE)</f>
        <v>1.0295000000000001</v>
      </c>
      <c r="Q38" s="1">
        <f>VLOOKUP($B38,WTFaktor!$A:$I,Q$4,FALSE)</f>
        <v>1.0253000000000001</v>
      </c>
      <c r="R38" s="1">
        <f>VLOOKUP($B38,WTFaktor!$A:$I,R$4,FALSE)</f>
        <v>0.96750000000000003</v>
      </c>
      <c r="S38" s="1">
        <f>VLOOKUP($B38,WTFaktor!$A:$I,S$4,FALSE)</f>
        <v>0.89349999999999996</v>
      </c>
      <c r="T38" s="1">
        <f t="shared" si="1"/>
        <v>7</v>
      </c>
    </row>
    <row r="39" spans="1:20" x14ac:dyDescent="0.25">
      <c r="A39" s="1" t="s">
        <v>73</v>
      </c>
      <c r="B39" s="1" t="str">
        <f t="shared" si="0"/>
        <v>GHA</v>
      </c>
      <c r="C39" s="1" t="s">
        <v>74</v>
      </c>
      <c r="D39" s="1">
        <v>4.0196902000000003</v>
      </c>
      <c r="E39" s="1">
        <v>-37.828203700000003</v>
      </c>
      <c r="F39" s="1">
        <v>8.1593368999999996</v>
      </c>
      <c r="G39" s="1">
        <v>4.72845E-2</v>
      </c>
      <c r="H39" s="1">
        <v>40</v>
      </c>
      <c r="I39" s="1">
        <v>0</v>
      </c>
      <c r="J39" s="1">
        <v>0</v>
      </c>
      <c r="K39" s="1">
        <v>0</v>
      </c>
      <c r="L39" s="1">
        <v>0</v>
      </c>
      <c r="M39" s="1">
        <f>VLOOKUP($B39,WTFaktor!$A:$I,M$4,FALSE)</f>
        <v>1.0358000000000001</v>
      </c>
      <c r="N39" s="1">
        <f>VLOOKUP($B39,WTFaktor!$A:$I,N$4,FALSE)</f>
        <v>1.0232000000000001</v>
      </c>
      <c r="O39" s="1">
        <f>VLOOKUP($B39,WTFaktor!$A:$I,O$4,FALSE)</f>
        <v>1.0251999999999999</v>
      </c>
      <c r="P39" s="1">
        <f>VLOOKUP($B39,WTFaktor!$A:$I,P$4,FALSE)</f>
        <v>1.0295000000000001</v>
      </c>
      <c r="Q39" s="1">
        <f>VLOOKUP($B39,WTFaktor!$A:$I,Q$4,FALSE)</f>
        <v>1.0253000000000001</v>
      </c>
      <c r="R39" s="1">
        <f>VLOOKUP($B39,WTFaktor!$A:$I,R$4,FALSE)</f>
        <v>0.96750000000000003</v>
      </c>
      <c r="S39" s="1">
        <f>VLOOKUP($B39,WTFaktor!$A:$I,S$4,FALSE)</f>
        <v>0.89349999999999996</v>
      </c>
      <c r="T39" s="1">
        <f t="shared" si="1"/>
        <v>7</v>
      </c>
    </row>
    <row r="40" spans="1:20" x14ac:dyDescent="0.25">
      <c r="A40" s="1" t="s">
        <v>75</v>
      </c>
      <c r="B40" s="1" t="str">
        <f t="shared" si="0"/>
        <v>GHA</v>
      </c>
      <c r="C40" s="1" t="s">
        <v>76</v>
      </c>
      <c r="D40" s="1">
        <v>4.8252376000000003</v>
      </c>
      <c r="E40" s="1">
        <v>-39.280256399999999</v>
      </c>
      <c r="F40" s="1">
        <v>8.6240217000000001</v>
      </c>
      <c r="G40" s="1">
        <v>9.9944999999999999E-3</v>
      </c>
      <c r="H40" s="1">
        <v>40</v>
      </c>
      <c r="I40" s="1">
        <v>0</v>
      </c>
      <c r="J40" s="1">
        <v>0</v>
      </c>
      <c r="K40" s="1">
        <v>0</v>
      </c>
      <c r="L40" s="1">
        <v>0</v>
      </c>
      <c r="M40" s="1">
        <f>VLOOKUP($B40,WTFaktor!$A:$I,M$4,FALSE)</f>
        <v>1.0358000000000001</v>
      </c>
      <c r="N40" s="1">
        <f>VLOOKUP($B40,WTFaktor!$A:$I,N$4,FALSE)</f>
        <v>1.0232000000000001</v>
      </c>
      <c r="O40" s="1">
        <f>VLOOKUP($B40,WTFaktor!$A:$I,O$4,FALSE)</f>
        <v>1.0251999999999999</v>
      </c>
      <c r="P40" s="1">
        <f>VLOOKUP($B40,WTFaktor!$A:$I,P$4,FALSE)</f>
        <v>1.0295000000000001</v>
      </c>
      <c r="Q40" s="1">
        <f>VLOOKUP($B40,WTFaktor!$A:$I,Q$4,FALSE)</f>
        <v>1.0253000000000001</v>
      </c>
      <c r="R40" s="1">
        <f>VLOOKUP($B40,WTFaktor!$A:$I,R$4,FALSE)</f>
        <v>0.96750000000000003</v>
      </c>
      <c r="S40" s="1">
        <f>VLOOKUP($B40,WTFaktor!$A:$I,S$4,FALSE)</f>
        <v>0.89349999999999996</v>
      </c>
      <c r="T40" s="1">
        <f t="shared" si="1"/>
        <v>7</v>
      </c>
    </row>
    <row r="41" spans="1:20" x14ac:dyDescent="0.25">
      <c r="A41" s="1" t="s">
        <v>77</v>
      </c>
      <c r="B41" s="1" t="str">
        <f t="shared" si="0"/>
        <v>GMK</v>
      </c>
      <c r="C41" s="1" t="s">
        <v>78</v>
      </c>
      <c r="D41" s="1">
        <v>1.8644533999999999</v>
      </c>
      <c r="E41" s="1">
        <v>-30.7071632</v>
      </c>
      <c r="F41" s="1">
        <v>6.4626937</v>
      </c>
      <c r="G41" s="1">
        <v>0.10483389999999999</v>
      </c>
      <c r="H41" s="1">
        <v>40</v>
      </c>
      <c r="I41" s="1">
        <v>0</v>
      </c>
      <c r="J41" s="1">
        <v>0</v>
      </c>
      <c r="K41" s="1">
        <v>0</v>
      </c>
      <c r="L41" s="1">
        <v>0</v>
      </c>
      <c r="M41" s="1">
        <f>VLOOKUP($B41,WTFaktor!$A:$I,M$4,FALSE)</f>
        <v>1.0699000000000001</v>
      </c>
      <c r="N41" s="1">
        <f>VLOOKUP($B41,WTFaktor!$A:$I,N$4,FALSE)</f>
        <v>1.0365</v>
      </c>
      <c r="O41" s="1">
        <f>VLOOKUP($B41,WTFaktor!$A:$I,O$4,FALSE)</f>
        <v>0.99329999999999996</v>
      </c>
      <c r="P41" s="1">
        <f>VLOOKUP($B41,WTFaktor!$A:$I,P$4,FALSE)</f>
        <v>0.99480000000000002</v>
      </c>
      <c r="Q41" s="1">
        <f>VLOOKUP($B41,WTFaktor!$A:$I,Q$4,FALSE)</f>
        <v>1.0659000000000001</v>
      </c>
      <c r="R41" s="1">
        <f>VLOOKUP($B41,WTFaktor!$A:$I,R$4,FALSE)</f>
        <v>0.93620000000000003</v>
      </c>
      <c r="S41" s="1">
        <f>VLOOKUP($B41,WTFaktor!$A:$I,S$4,FALSE)</f>
        <v>0.90339999999999998</v>
      </c>
      <c r="T41" s="1">
        <f t="shared" si="1"/>
        <v>7</v>
      </c>
    </row>
    <row r="42" spans="1:20" x14ac:dyDescent="0.25">
      <c r="A42" s="1" t="s">
        <v>79</v>
      </c>
      <c r="B42" s="1" t="str">
        <f t="shared" si="0"/>
        <v>GMK</v>
      </c>
      <c r="C42" s="1" t="s">
        <v>80</v>
      </c>
      <c r="D42" s="1">
        <v>2.2908184</v>
      </c>
      <c r="E42" s="1">
        <v>-33.147686700000001</v>
      </c>
      <c r="F42" s="1">
        <v>6.3714765</v>
      </c>
      <c r="G42" s="1">
        <v>8.1002299999999999E-2</v>
      </c>
      <c r="H42" s="1">
        <v>40</v>
      </c>
      <c r="I42" s="1">
        <v>0</v>
      </c>
      <c r="J42" s="1">
        <v>0</v>
      </c>
      <c r="K42" s="1">
        <v>0</v>
      </c>
      <c r="L42" s="1">
        <v>0</v>
      </c>
      <c r="M42" s="1">
        <f>VLOOKUP($B42,WTFaktor!$A:$I,M$4,FALSE)</f>
        <v>1.0699000000000001</v>
      </c>
      <c r="N42" s="1">
        <f>VLOOKUP($B42,WTFaktor!$A:$I,N$4,FALSE)</f>
        <v>1.0365</v>
      </c>
      <c r="O42" s="1">
        <f>VLOOKUP($B42,WTFaktor!$A:$I,O$4,FALSE)</f>
        <v>0.99329999999999996</v>
      </c>
      <c r="P42" s="1">
        <f>VLOOKUP($B42,WTFaktor!$A:$I,P$4,FALSE)</f>
        <v>0.99480000000000002</v>
      </c>
      <c r="Q42" s="1">
        <f>VLOOKUP($B42,WTFaktor!$A:$I,Q$4,FALSE)</f>
        <v>1.0659000000000001</v>
      </c>
      <c r="R42" s="1">
        <f>VLOOKUP($B42,WTFaktor!$A:$I,R$4,FALSE)</f>
        <v>0.93620000000000003</v>
      </c>
      <c r="S42" s="1">
        <f>VLOOKUP($B42,WTFaktor!$A:$I,S$4,FALSE)</f>
        <v>0.90339999999999998</v>
      </c>
      <c r="T42" s="1">
        <f t="shared" si="1"/>
        <v>7</v>
      </c>
    </row>
    <row r="43" spans="1:20" x14ac:dyDescent="0.25">
      <c r="A43" s="1" t="s">
        <v>81</v>
      </c>
      <c r="B43" s="1" t="str">
        <f t="shared" si="0"/>
        <v>GMK</v>
      </c>
      <c r="C43" s="1" t="s">
        <v>82</v>
      </c>
      <c r="D43" s="1">
        <v>2.7882424000000001</v>
      </c>
      <c r="E43" s="1">
        <v>-34.880612999999997</v>
      </c>
      <c r="F43" s="1">
        <v>6.5951899000000003</v>
      </c>
      <c r="G43" s="1">
        <v>5.4032900000000002E-2</v>
      </c>
      <c r="H43" s="1">
        <v>40</v>
      </c>
      <c r="I43" s="1">
        <v>0</v>
      </c>
      <c r="J43" s="1">
        <v>0</v>
      </c>
      <c r="K43" s="1">
        <v>0</v>
      </c>
      <c r="L43" s="1">
        <v>0</v>
      </c>
      <c r="M43" s="1">
        <f>VLOOKUP($B43,WTFaktor!$A:$I,M$4,FALSE)</f>
        <v>1.0699000000000001</v>
      </c>
      <c r="N43" s="1">
        <f>VLOOKUP($B43,WTFaktor!$A:$I,N$4,FALSE)</f>
        <v>1.0365</v>
      </c>
      <c r="O43" s="1">
        <f>VLOOKUP($B43,WTFaktor!$A:$I,O$4,FALSE)</f>
        <v>0.99329999999999996</v>
      </c>
      <c r="P43" s="1">
        <f>VLOOKUP($B43,WTFaktor!$A:$I,P$4,FALSE)</f>
        <v>0.99480000000000002</v>
      </c>
      <c r="Q43" s="1">
        <f>VLOOKUP($B43,WTFaktor!$A:$I,Q$4,FALSE)</f>
        <v>1.0659000000000001</v>
      </c>
      <c r="R43" s="1">
        <f>VLOOKUP($B43,WTFaktor!$A:$I,R$4,FALSE)</f>
        <v>0.93620000000000003</v>
      </c>
      <c r="S43" s="1">
        <f>VLOOKUP($B43,WTFaktor!$A:$I,S$4,FALSE)</f>
        <v>0.90339999999999998</v>
      </c>
      <c r="T43" s="1">
        <f t="shared" si="1"/>
        <v>7</v>
      </c>
    </row>
    <row r="44" spans="1:20" x14ac:dyDescent="0.25">
      <c r="A44" s="1" t="s">
        <v>83</v>
      </c>
      <c r="B44" s="1" t="str">
        <f t="shared" si="0"/>
        <v>GMK</v>
      </c>
      <c r="C44" s="1" t="s">
        <v>84</v>
      </c>
      <c r="D44" s="1">
        <v>3.1177248</v>
      </c>
      <c r="E44" s="1">
        <v>-35.871506199999999</v>
      </c>
      <c r="F44" s="1">
        <v>7.5186828999999999</v>
      </c>
      <c r="G44" s="1">
        <v>3.4330100000000002E-2</v>
      </c>
      <c r="H44" s="1">
        <v>40</v>
      </c>
      <c r="I44" s="1">
        <v>0</v>
      </c>
      <c r="J44" s="1">
        <v>0</v>
      </c>
      <c r="K44" s="1">
        <v>0</v>
      </c>
      <c r="L44" s="1">
        <v>0</v>
      </c>
      <c r="M44" s="1">
        <f>VLOOKUP($B44,WTFaktor!$A:$I,M$4,FALSE)</f>
        <v>1.0699000000000001</v>
      </c>
      <c r="N44" s="1">
        <f>VLOOKUP($B44,WTFaktor!$A:$I,N$4,FALSE)</f>
        <v>1.0365</v>
      </c>
      <c r="O44" s="1">
        <f>VLOOKUP($B44,WTFaktor!$A:$I,O$4,FALSE)</f>
        <v>0.99329999999999996</v>
      </c>
      <c r="P44" s="1">
        <f>VLOOKUP($B44,WTFaktor!$A:$I,P$4,FALSE)</f>
        <v>0.99480000000000002</v>
      </c>
      <c r="Q44" s="1">
        <f>VLOOKUP($B44,WTFaktor!$A:$I,Q$4,FALSE)</f>
        <v>1.0659000000000001</v>
      </c>
      <c r="R44" s="1">
        <f>VLOOKUP($B44,WTFaktor!$A:$I,R$4,FALSE)</f>
        <v>0.93620000000000003</v>
      </c>
      <c r="S44" s="1">
        <f>VLOOKUP($B44,WTFaktor!$A:$I,S$4,FALSE)</f>
        <v>0.90339999999999998</v>
      </c>
      <c r="T44" s="1">
        <f t="shared" si="1"/>
        <v>7</v>
      </c>
    </row>
    <row r="45" spans="1:20" x14ac:dyDescent="0.25">
      <c r="A45" s="1" t="s">
        <v>85</v>
      </c>
      <c r="B45" s="1" t="str">
        <f t="shared" si="0"/>
        <v>GMK</v>
      </c>
      <c r="C45" s="1" t="s">
        <v>86</v>
      </c>
      <c r="D45" s="1">
        <v>3.5862354999999999</v>
      </c>
      <c r="E45" s="1">
        <v>-37.0802993</v>
      </c>
      <c r="F45" s="1">
        <v>8.2420571999999996</v>
      </c>
      <c r="G45" s="1">
        <v>1.4600800000000001E-2</v>
      </c>
      <c r="H45" s="1">
        <v>40</v>
      </c>
      <c r="I45" s="1">
        <v>0</v>
      </c>
      <c r="J45" s="1">
        <v>0</v>
      </c>
      <c r="K45" s="1">
        <v>0</v>
      </c>
      <c r="L45" s="1">
        <v>0</v>
      </c>
      <c r="M45" s="1">
        <f>VLOOKUP($B45,WTFaktor!$A:$I,M$4,FALSE)</f>
        <v>1.0699000000000001</v>
      </c>
      <c r="N45" s="1">
        <f>VLOOKUP($B45,WTFaktor!$A:$I,N$4,FALSE)</f>
        <v>1.0365</v>
      </c>
      <c r="O45" s="1">
        <f>VLOOKUP($B45,WTFaktor!$A:$I,O$4,FALSE)</f>
        <v>0.99329999999999996</v>
      </c>
      <c r="P45" s="1">
        <f>VLOOKUP($B45,WTFaktor!$A:$I,P$4,FALSE)</f>
        <v>0.99480000000000002</v>
      </c>
      <c r="Q45" s="1">
        <f>VLOOKUP($B45,WTFaktor!$A:$I,Q$4,FALSE)</f>
        <v>1.0659000000000001</v>
      </c>
      <c r="R45" s="1">
        <f>VLOOKUP($B45,WTFaktor!$A:$I,R$4,FALSE)</f>
        <v>0.93620000000000003</v>
      </c>
      <c r="S45" s="1">
        <f>VLOOKUP($B45,WTFaktor!$A:$I,S$4,FALSE)</f>
        <v>0.90339999999999998</v>
      </c>
      <c r="T45" s="1">
        <f t="shared" si="1"/>
        <v>7</v>
      </c>
    </row>
    <row r="46" spans="1:20" x14ac:dyDescent="0.25">
      <c r="A46" s="1" t="s">
        <v>87</v>
      </c>
      <c r="B46" s="1" t="str">
        <f t="shared" si="0"/>
        <v>GBD</v>
      </c>
      <c r="C46" s="1" t="s">
        <v>88</v>
      </c>
      <c r="D46" s="1">
        <v>1.2903505</v>
      </c>
      <c r="E46" s="1">
        <v>-35.234986800000001</v>
      </c>
      <c r="F46" s="1">
        <v>2.1064246999999998</v>
      </c>
      <c r="G46" s="1">
        <v>0.4557253</v>
      </c>
      <c r="H46" s="1">
        <v>40</v>
      </c>
      <c r="I46" s="1">
        <v>0</v>
      </c>
      <c r="J46" s="1">
        <v>0</v>
      </c>
      <c r="K46" s="1">
        <v>0</v>
      </c>
      <c r="L46" s="1">
        <v>0</v>
      </c>
      <c r="M46" s="1">
        <f>VLOOKUP($B46,WTFaktor!$A:$I,M$4,FALSE)</f>
        <v>1.1052</v>
      </c>
      <c r="N46" s="1">
        <f>VLOOKUP($B46,WTFaktor!$A:$I,N$4,FALSE)</f>
        <v>1.0857000000000001</v>
      </c>
      <c r="O46" s="1">
        <f>VLOOKUP($B46,WTFaktor!$A:$I,O$4,FALSE)</f>
        <v>1.0378000000000001</v>
      </c>
      <c r="P46" s="1">
        <f>VLOOKUP($B46,WTFaktor!$A:$I,P$4,FALSE)</f>
        <v>1.0622</v>
      </c>
      <c r="Q46" s="1">
        <f>VLOOKUP($B46,WTFaktor!$A:$I,Q$4,FALSE)</f>
        <v>1.0266</v>
      </c>
      <c r="R46" s="1">
        <f>VLOOKUP($B46,WTFaktor!$A:$I,R$4,FALSE)</f>
        <v>0.76290000000000002</v>
      </c>
      <c r="S46" s="1">
        <f>VLOOKUP($B46,WTFaktor!$A:$I,S$4,FALSE)</f>
        <v>0.91959999999999997</v>
      </c>
      <c r="T46" s="1">
        <f t="shared" si="1"/>
        <v>7</v>
      </c>
    </row>
    <row r="47" spans="1:20" x14ac:dyDescent="0.25">
      <c r="A47" s="1" t="s">
        <v>89</v>
      </c>
      <c r="B47" s="1" t="str">
        <f t="shared" si="0"/>
        <v>GBD</v>
      </c>
      <c r="C47" s="1" t="s">
        <v>90</v>
      </c>
      <c r="D47" s="1">
        <v>2.1095877999999999</v>
      </c>
      <c r="E47" s="1">
        <v>-35.844450799999997</v>
      </c>
      <c r="F47" s="1">
        <v>5.2154672</v>
      </c>
      <c r="G47" s="1">
        <v>0.2854583</v>
      </c>
      <c r="H47" s="1">
        <v>40</v>
      </c>
      <c r="I47" s="1">
        <v>0</v>
      </c>
      <c r="J47" s="1">
        <v>0</v>
      </c>
      <c r="K47" s="1">
        <v>0</v>
      </c>
      <c r="L47" s="1">
        <v>0</v>
      </c>
      <c r="M47" s="1">
        <f>VLOOKUP($B47,WTFaktor!$A:$I,M$4,FALSE)</f>
        <v>1.1052</v>
      </c>
      <c r="N47" s="1">
        <f>VLOOKUP($B47,WTFaktor!$A:$I,N$4,FALSE)</f>
        <v>1.0857000000000001</v>
      </c>
      <c r="O47" s="1">
        <f>VLOOKUP($B47,WTFaktor!$A:$I,O$4,FALSE)</f>
        <v>1.0378000000000001</v>
      </c>
      <c r="P47" s="1">
        <f>VLOOKUP($B47,WTFaktor!$A:$I,P$4,FALSE)</f>
        <v>1.0622</v>
      </c>
      <c r="Q47" s="1">
        <f>VLOOKUP($B47,WTFaktor!$A:$I,Q$4,FALSE)</f>
        <v>1.0266</v>
      </c>
      <c r="R47" s="1">
        <f>VLOOKUP($B47,WTFaktor!$A:$I,R$4,FALSE)</f>
        <v>0.76290000000000002</v>
      </c>
      <c r="S47" s="1">
        <f>VLOOKUP($B47,WTFaktor!$A:$I,S$4,FALSE)</f>
        <v>0.91959999999999997</v>
      </c>
      <c r="T47" s="1">
        <f t="shared" si="1"/>
        <v>7</v>
      </c>
    </row>
    <row r="48" spans="1:20" x14ac:dyDescent="0.25">
      <c r="A48" s="1" t="s">
        <v>91</v>
      </c>
      <c r="B48" s="1" t="str">
        <f t="shared" si="0"/>
        <v>GBD</v>
      </c>
      <c r="C48" s="1" t="s">
        <v>92</v>
      </c>
      <c r="D48" s="1">
        <v>2.9177027</v>
      </c>
      <c r="E48" s="1">
        <v>-36.179411700000003</v>
      </c>
      <c r="F48" s="1">
        <v>5.9265162</v>
      </c>
      <c r="G48" s="1">
        <v>0.11519119999999999</v>
      </c>
      <c r="H48" s="1">
        <v>40</v>
      </c>
      <c r="I48" s="1">
        <v>0</v>
      </c>
      <c r="J48" s="1">
        <v>0</v>
      </c>
      <c r="K48" s="1">
        <v>0</v>
      </c>
      <c r="L48" s="1">
        <v>0</v>
      </c>
      <c r="M48" s="1">
        <f>VLOOKUP($B48,WTFaktor!$A:$I,M$4,FALSE)</f>
        <v>1.1052</v>
      </c>
      <c r="N48" s="1">
        <f>VLOOKUP($B48,WTFaktor!$A:$I,N$4,FALSE)</f>
        <v>1.0857000000000001</v>
      </c>
      <c r="O48" s="1">
        <f>VLOOKUP($B48,WTFaktor!$A:$I,O$4,FALSE)</f>
        <v>1.0378000000000001</v>
      </c>
      <c r="P48" s="1">
        <f>VLOOKUP($B48,WTFaktor!$A:$I,P$4,FALSE)</f>
        <v>1.0622</v>
      </c>
      <c r="Q48" s="1">
        <f>VLOOKUP($B48,WTFaktor!$A:$I,Q$4,FALSE)</f>
        <v>1.0266</v>
      </c>
      <c r="R48" s="1">
        <f>VLOOKUP($B48,WTFaktor!$A:$I,R$4,FALSE)</f>
        <v>0.76290000000000002</v>
      </c>
      <c r="S48" s="1">
        <f>VLOOKUP($B48,WTFaktor!$A:$I,S$4,FALSE)</f>
        <v>0.91959999999999997</v>
      </c>
      <c r="T48" s="1">
        <f t="shared" si="1"/>
        <v>7</v>
      </c>
    </row>
    <row r="49" spans="1:20" x14ac:dyDescent="0.25">
      <c r="A49" s="1" t="s">
        <v>93</v>
      </c>
      <c r="B49" s="1" t="str">
        <f t="shared" si="0"/>
        <v>GBD</v>
      </c>
      <c r="C49" s="1" t="s">
        <v>94</v>
      </c>
      <c r="D49" s="1">
        <v>3.75</v>
      </c>
      <c r="E49" s="1">
        <v>-37.5</v>
      </c>
      <c r="F49" s="1">
        <v>6.8</v>
      </c>
      <c r="G49" s="1">
        <v>6.0911300000000002E-2</v>
      </c>
      <c r="H49" s="1">
        <v>40</v>
      </c>
      <c r="I49" s="1">
        <v>0</v>
      </c>
      <c r="J49" s="1">
        <v>0</v>
      </c>
      <c r="K49" s="1">
        <v>0</v>
      </c>
      <c r="L49" s="1">
        <v>0</v>
      </c>
      <c r="M49" s="1">
        <f>VLOOKUP($B49,WTFaktor!$A:$I,M$4,FALSE)</f>
        <v>1.1052</v>
      </c>
      <c r="N49" s="1">
        <f>VLOOKUP($B49,WTFaktor!$A:$I,N$4,FALSE)</f>
        <v>1.0857000000000001</v>
      </c>
      <c r="O49" s="1">
        <f>VLOOKUP($B49,WTFaktor!$A:$I,O$4,FALSE)</f>
        <v>1.0378000000000001</v>
      </c>
      <c r="P49" s="1">
        <f>VLOOKUP($B49,WTFaktor!$A:$I,P$4,FALSE)</f>
        <v>1.0622</v>
      </c>
      <c r="Q49" s="1">
        <f>VLOOKUP($B49,WTFaktor!$A:$I,Q$4,FALSE)</f>
        <v>1.0266</v>
      </c>
      <c r="R49" s="1">
        <f>VLOOKUP($B49,WTFaktor!$A:$I,R$4,FALSE)</f>
        <v>0.76290000000000002</v>
      </c>
      <c r="S49" s="1">
        <f>VLOOKUP($B49,WTFaktor!$A:$I,S$4,FALSE)</f>
        <v>0.91959999999999997</v>
      </c>
      <c r="T49" s="1">
        <f t="shared" si="1"/>
        <v>7</v>
      </c>
    </row>
    <row r="50" spans="1:20" x14ac:dyDescent="0.25">
      <c r="A50" s="1" t="s">
        <v>95</v>
      </c>
      <c r="B50" s="1" t="str">
        <f t="shared" si="0"/>
        <v>GBD</v>
      </c>
      <c r="C50" s="1" t="s">
        <v>96</v>
      </c>
      <c r="D50" s="1">
        <v>4.5699506000000003</v>
      </c>
      <c r="E50" s="1">
        <v>-38.535339200000003</v>
      </c>
      <c r="F50" s="1">
        <v>7.5976990999999998</v>
      </c>
      <c r="G50" s="1">
        <v>6.6314E-3</v>
      </c>
      <c r="H50" s="1">
        <v>40</v>
      </c>
      <c r="I50" s="1">
        <v>0</v>
      </c>
      <c r="J50" s="1">
        <v>0</v>
      </c>
      <c r="K50" s="1">
        <v>0</v>
      </c>
      <c r="L50" s="1">
        <v>0</v>
      </c>
      <c r="M50" s="1">
        <f>VLOOKUP($B50,WTFaktor!$A:$I,M$4,FALSE)</f>
        <v>1.1052</v>
      </c>
      <c r="N50" s="1">
        <f>VLOOKUP($B50,WTFaktor!$A:$I,N$4,FALSE)</f>
        <v>1.0857000000000001</v>
      </c>
      <c r="O50" s="1">
        <f>VLOOKUP($B50,WTFaktor!$A:$I,O$4,FALSE)</f>
        <v>1.0378000000000001</v>
      </c>
      <c r="P50" s="1">
        <f>VLOOKUP($B50,WTFaktor!$A:$I,P$4,FALSE)</f>
        <v>1.0622</v>
      </c>
      <c r="Q50" s="1">
        <f>VLOOKUP($B50,WTFaktor!$A:$I,Q$4,FALSE)</f>
        <v>1.0266</v>
      </c>
      <c r="R50" s="1">
        <f>VLOOKUP($B50,WTFaktor!$A:$I,R$4,FALSE)</f>
        <v>0.76290000000000002</v>
      </c>
      <c r="S50" s="1">
        <f>VLOOKUP($B50,WTFaktor!$A:$I,S$4,FALSE)</f>
        <v>0.91959999999999997</v>
      </c>
      <c r="T50" s="1">
        <f t="shared" si="1"/>
        <v>7</v>
      </c>
    </row>
    <row r="51" spans="1:20" x14ac:dyDescent="0.25">
      <c r="A51" s="1" t="s">
        <v>97</v>
      </c>
      <c r="B51" s="1" t="str">
        <f t="shared" si="0"/>
        <v>GBH</v>
      </c>
      <c r="C51" s="1" t="s">
        <v>98</v>
      </c>
      <c r="D51" s="1">
        <v>1.4771786</v>
      </c>
      <c r="E51" s="1">
        <v>-35.083444700000001</v>
      </c>
      <c r="F51" s="1">
        <v>5.4123425000000003</v>
      </c>
      <c r="G51" s="1">
        <v>0.47442640000000003</v>
      </c>
      <c r="H51" s="1">
        <v>40</v>
      </c>
      <c r="I51" s="1">
        <v>0</v>
      </c>
      <c r="J51" s="1">
        <v>0</v>
      </c>
      <c r="K51" s="1">
        <v>0</v>
      </c>
      <c r="L51" s="1">
        <v>0</v>
      </c>
      <c r="M51" s="1">
        <f>VLOOKUP($B51,WTFaktor!$A:$I,M$4,FALSE)</f>
        <v>0.97670000000000001</v>
      </c>
      <c r="N51" s="1">
        <f>VLOOKUP($B51,WTFaktor!$A:$I,N$4,FALSE)</f>
        <v>1.0388999999999999</v>
      </c>
      <c r="O51" s="1">
        <f>VLOOKUP($B51,WTFaktor!$A:$I,O$4,FALSE)</f>
        <v>1.0027999999999999</v>
      </c>
      <c r="P51" s="1">
        <f>VLOOKUP($B51,WTFaktor!$A:$I,P$4,FALSE)</f>
        <v>1.0162</v>
      </c>
      <c r="Q51" s="1">
        <f>VLOOKUP($B51,WTFaktor!$A:$I,Q$4,FALSE)</f>
        <v>1.0024</v>
      </c>
      <c r="R51" s="1">
        <f>VLOOKUP($B51,WTFaktor!$A:$I,R$4,FALSE)</f>
        <v>1.0043</v>
      </c>
      <c r="S51" s="1">
        <f>VLOOKUP($B51,WTFaktor!$A:$I,S$4,FALSE)</f>
        <v>0.9587</v>
      </c>
      <c r="T51" s="1">
        <f t="shared" si="1"/>
        <v>6.9999999999999991</v>
      </c>
    </row>
    <row r="52" spans="1:20" x14ac:dyDescent="0.25">
      <c r="A52" s="1" t="s">
        <v>99</v>
      </c>
      <c r="B52" s="1" t="str">
        <f t="shared" si="0"/>
        <v>GBH</v>
      </c>
      <c r="C52" s="1" t="s">
        <v>100</v>
      </c>
      <c r="D52" s="1">
        <v>1.7005279</v>
      </c>
      <c r="E52" s="1">
        <v>-35.15</v>
      </c>
      <c r="F52" s="1">
        <v>6.1632739000000001</v>
      </c>
      <c r="G52" s="1">
        <v>0.42982609999999999</v>
      </c>
      <c r="H52" s="1">
        <v>40</v>
      </c>
      <c r="I52" s="1">
        <v>0</v>
      </c>
      <c r="J52" s="1">
        <v>0</v>
      </c>
      <c r="K52" s="1">
        <v>0</v>
      </c>
      <c r="L52" s="1">
        <v>0</v>
      </c>
      <c r="M52" s="1">
        <f>VLOOKUP($B52,WTFaktor!$A:$I,M$4,FALSE)</f>
        <v>0.97670000000000001</v>
      </c>
      <c r="N52" s="1">
        <f>VLOOKUP($B52,WTFaktor!$A:$I,N$4,FALSE)</f>
        <v>1.0388999999999999</v>
      </c>
      <c r="O52" s="1">
        <f>VLOOKUP($B52,WTFaktor!$A:$I,O$4,FALSE)</f>
        <v>1.0027999999999999</v>
      </c>
      <c r="P52" s="1">
        <f>VLOOKUP($B52,WTFaktor!$A:$I,P$4,FALSE)</f>
        <v>1.0162</v>
      </c>
      <c r="Q52" s="1">
        <f>VLOOKUP($B52,WTFaktor!$A:$I,Q$4,FALSE)</f>
        <v>1.0024</v>
      </c>
      <c r="R52" s="1">
        <f>VLOOKUP($B52,WTFaktor!$A:$I,R$4,FALSE)</f>
        <v>1.0043</v>
      </c>
      <c r="S52" s="1">
        <f>VLOOKUP($B52,WTFaktor!$A:$I,S$4,FALSE)</f>
        <v>0.9587</v>
      </c>
      <c r="T52" s="1">
        <f t="shared" si="1"/>
        <v>6.9999999999999991</v>
      </c>
    </row>
    <row r="53" spans="1:20" x14ac:dyDescent="0.25">
      <c r="A53" s="1" t="s">
        <v>101</v>
      </c>
      <c r="B53" s="1" t="str">
        <f t="shared" si="0"/>
        <v>GBH</v>
      </c>
      <c r="C53" s="1" t="s">
        <v>102</v>
      </c>
      <c r="D53" s="1">
        <v>2.0102471999999998</v>
      </c>
      <c r="E53" s="1">
        <v>-35.253212300000001</v>
      </c>
      <c r="F53" s="1">
        <v>6.1544406</v>
      </c>
      <c r="G53" s="1">
        <v>0.32947409999999999</v>
      </c>
      <c r="H53" s="1">
        <v>40</v>
      </c>
      <c r="I53" s="1">
        <v>0</v>
      </c>
      <c r="J53" s="1">
        <v>0</v>
      </c>
      <c r="K53" s="1">
        <v>0</v>
      </c>
      <c r="L53" s="1">
        <v>0</v>
      </c>
      <c r="M53" s="1">
        <f>VLOOKUP($B53,WTFaktor!$A:$I,M$4,FALSE)</f>
        <v>0.97670000000000001</v>
      </c>
      <c r="N53" s="1">
        <f>VLOOKUP($B53,WTFaktor!$A:$I,N$4,FALSE)</f>
        <v>1.0388999999999999</v>
      </c>
      <c r="O53" s="1">
        <f>VLOOKUP($B53,WTFaktor!$A:$I,O$4,FALSE)</f>
        <v>1.0027999999999999</v>
      </c>
      <c r="P53" s="1">
        <f>VLOOKUP($B53,WTFaktor!$A:$I,P$4,FALSE)</f>
        <v>1.0162</v>
      </c>
      <c r="Q53" s="1">
        <f>VLOOKUP($B53,WTFaktor!$A:$I,Q$4,FALSE)</f>
        <v>1.0024</v>
      </c>
      <c r="R53" s="1">
        <f>VLOOKUP($B53,WTFaktor!$A:$I,R$4,FALSE)</f>
        <v>1.0043</v>
      </c>
      <c r="S53" s="1">
        <f>VLOOKUP($B53,WTFaktor!$A:$I,S$4,FALSE)</f>
        <v>0.9587</v>
      </c>
      <c r="T53" s="1">
        <f t="shared" si="1"/>
        <v>6.9999999999999991</v>
      </c>
    </row>
    <row r="54" spans="1:20" x14ac:dyDescent="0.25">
      <c r="A54" s="1" t="s">
        <v>103</v>
      </c>
      <c r="B54" s="1" t="str">
        <f t="shared" si="0"/>
        <v>GBH</v>
      </c>
      <c r="C54" s="1" t="s">
        <v>104</v>
      </c>
      <c r="D54" s="1">
        <v>2.4595180999999999</v>
      </c>
      <c r="E54" s="1">
        <v>-35.253212300000001</v>
      </c>
      <c r="F54" s="1">
        <v>6.0587001000000003</v>
      </c>
      <c r="G54" s="1">
        <v>0.16473699999999999</v>
      </c>
      <c r="H54" s="1">
        <v>40</v>
      </c>
      <c r="I54" s="1">
        <v>0</v>
      </c>
      <c r="J54" s="1">
        <v>0</v>
      </c>
      <c r="K54" s="1">
        <v>0</v>
      </c>
      <c r="L54" s="1">
        <v>0</v>
      </c>
      <c r="M54" s="1">
        <f>VLOOKUP($B54,WTFaktor!$A:$I,M$4,FALSE)</f>
        <v>0.97670000000000001</v>
      </c>
      <c r="N54" s="1">
        <f>VLOOKUP($B54,WTFaktor!$A:$I,N$4,FALSE)</f>
        <v>1.0388999999999999</v>
      </c>
      <c r="O54" s="1">
        <f>VLOOKUP($B54,WTFaktor!$A:$I,O$4,FALSE)</f>
        <v>1.0027999999999999</v>
      </c>
      <c r="P54" s="1">
        <f>VLOOKUP($B54,WTFaktor!$A:$I,P$4,FALSE)</f>
        <v>1.0162</v>
      </c>
      <c r="Q54" s="1">
        <f>VLOOKUP($B54,WTFaktor!$A:$I,Q$4,FALSE)</f>
        <v>1.0024</v>
      </c>
      <c r="R54" s="1">
        <f>VLOOKUP($B54,WTFaktor!$A:$I,R$4,FALSE)</f>
        <v>1.0043</v>
      </c>
      <c r="S54" s="1">
        <f>VLOOKUP($B54,WTFaktor!$A:$I,S$4,FALSE)</f>
        <v>0.9587</v>
      </c>
      <c r="T54" s="1">
        <f t="shared" si="1"/>
        <v>6.9999999999999991</v>
      </c>
    </row>
    <row r="55" spans="1:20" x14ac:dyDescent="0.25">
      <c r="A55" s="1" t="s">
        <v>105</v>
      </c>
      <c r="B55" s="1" t="str">
        <f t="shared" si="0"/>
        <v>GBH</v>
      </c>
      <c r="C55" s="1" t="s">
        <v>106</v>
      </c>
      <c r="D55" s="1">
        <v>2.98</v>
      </c>
      <c r="E55" s="1">
        <v>-35.799999999999997</v>
      </c>
      <c r="F55" s="1">
        <v>5.6340580999999998</v>
      </c>
      <c r="G55" s="1">
        <v>0</v>
      </c>
      <c r="H55" s="1">
        <v>40</v>
      </c>
      <c r="I55" s="1">
        <v>0</v>
      </c>
      <c r="J55" s="1">
        <v>0</v>
      </c>
      <c r="K55" s="1">
        <v>0</v>
      </c>
      <c r="L55" s="1">
        <v>0</v>
      </c>
      <c r="M55" s="1">
        <f>VLOOKUP($B55,WTFaktor!$A:$I,M$4,FALSE)</f>
        <v>0.97670000000000001</v>
      </c>
      <c r="N55" s="1">
        <f>VLOOKUP($B55,WTFaktor!$A:$I,N$4,FALSE)</f>
        <v>1.0388999999999999</v>
      </c>
      <c r="O55" s="1">
        <f>VLOOKUP($B55,WTFaktor!$A:$I,O$4,FALSE)</f>
        <v>1.0027999999999999</v>
      </c>
      <c r="P55" s="1">
        <f>VLOOKUP($B55,WTFaktor!$A:$I,P$4,FALSE)</f>
        <v>1.0162</v>
      </c>
      <c r="Q55" s="1">
        <f>VLOOKUP($B55,WTFaktor!$A:$I,Q$4,FALSE)</f>
        <v>1.0024</v>
      </c>
      <c r="R55" s="1">
        <f>VLOOKUP($B55,WTFaktor!$A:$I,R$4,FALSE)</f>
        <v>1.0043</v>
      </c>
      <c r="S55" s="1">
        <f>VLOOKUP($B55,WTFaktor!$A:$I,S$4,FALSE)</f>
        <v>0.9587</v>
      </c>
      <c r="T55" s="1">
        <f t="shared" si="1"/>
        <v>6.9999999999999991</v>
      </c>
    </row>
    <row r="56" spans="1:20" x14ac:dyDescent="0.25">
      <c r="A56" s="1" t="s">
        <v>107</v>
      </c>
      <c r="B56" s="1" t="str">
        <f t="shared" si="0"/>
        <v>GWA</v>
      </c>
      <c r="C56" s="1" t="s">
        <v>108</v>
      </c>
      <c r="D56" s="1">
        <v>0.4</v>
      </c>
      <c r="E56" s="1">
        <v>-40.514948199999999</v>
      </c>
      <c r="F56" s="1">
        <v>2.8747957</v>
      </c>
      <c r="G56" s="1">
        <v>0.93510760000000004</v>
      </c>
      <c r="H56" s="1">
        <v>40</v>
      </c>
      <c r="I56" s="1">
        <v>0</v>
      </c>
      <c r="J56" s="1">
        <v>0</v>
      </c>
      <c r="K56" s="1">
        <v>0</v>
      </c>
      <c r="L56" s="1">
        <v>0</v>
      </c>
      <c r="M56" s="1">
        <f>VLOOKUP($B56,WTFaktor!$A:$I,M$4,FALSE)</f>
        <v>1.2457</v>
      </c>
      <c r="N56" s="1">
        <f>VLOOKUP($B56,WTFaktor!$A:$I,N$4,FALSE)</f>
        <v>1.2615000000000001</v>
      </c>
      <c r="O56" s="1">
        <f>VLOOKUP($B56,WTFaktor!$A:$I,O$4,FALSE)</f>
        <v>1.2706999999999999</v>
      </c>
      <c r="P56" s="1">
        <f>VLOOKUP($B56,WTFaktor!$A:$I,P$4,FALSE)</f>
        <v>1.2430000000000001</v>
      </c>
      <c r="Q56" s="1">
        <f>VLOOKUP($B56,WTFaktor!$A:$I,Q$4,FALSE)</f>
        <v>1.1275999999999999</v>
      </c>
      <c r="R56" s="1">
        <f>VLOOKUP($B56,WTFaktor!$A:$I,R$4,FALSE)</f>
        <v>0.38769999999999999</v>
      </c>
      <c r="S56" s="1">
        <f>VLOOKUP($B56,WTFaktor!$A:$I,S$4,FALSE)</f>
        <v>0.46379999999999999</v>
      </c>
      <c r="T56" s="1">
        <f t="shared" si="1"/>
        <v>7</v>
      </c>
    </row>
    <row r="57" spans="1:20" x14ac:dyDescent="0.25">
      <c r="A57" s="1" t="s">
        <v>109</v>
      </c>
      <c r="B57" s="1" t="str">
        <f t="shared" si="0"/>
        <v>GWA</v>
      </c>
      <c r="C57" s="1" t="s">
        <v>110</v>
      </c>
      <c r="D57" s="1">
        <v>0.61662289999999997</v>
      </c>
      <c r="E57" s="1">
        <v>-38.4</v>
      </c>
      <c r="F57" s="1">
        <v>3.8705352</v>
      </c>
      <c r="G57" s="1">
        <v>0.87002500000000005</v>
      </c>
      <c r="H57" s="1">
        <v>40</v>
      </c>
      <c r="I57" s="1">
        <v>0</v>
      </c>
      <c r="J57" s="1">
        <v>0</v>
      </c>
      <c r="K57" s="1">
        <v>0</v>
      </c>
      <c r="L57" s="1">
        <v>0</v>
      </c>
      <c r="M57" s="1">
        <f>VLOOKUP($B57,WTFaktor!$A:$I,M$4,FALSE)</f>
        <v>1.2457</v>
      </c>
      <c r="N57" s="1">
        <f>VLOOKUP($B57,WTFaktor!$A:$I,N$4,FALSE)</f>
        <v>1.2615000000000001</v>
      </c>
      <c r="O57" s="1">
        <f>VLOOKUP($B57,WTFaktor!$A:$I,O$4,FALSE)</f>
        <v>1.2706999999999999</v>
      </c>
      <c r="P57" s="1">
        <f>VLOOKUP($B57,WTFaktor!$A:$I,P$4,FALSE)</f>
        <v>1.2430000000000001</v>
      </c>
      <c r="Q57" s="1">
        <f>VLOOKUP($B57,WTFaktor!$A:$I,Q$4,FALSE)</f>
        <v>1.1275999999999999</v>
      </c>
      <c r="R57" s="1">
        <f>VLOOKUP($B57,WTFaktor!$A:$I,R$4,FALSE)</f>
        <v>0.38769999999999999</v>
      </c>
      <c r="S57" s="1">
        <f>VLOOKUP($B57,WTFaktor!$A:$I,S$4,FALSE)</f>
        <v>0.46379999999999999</v>
      </c>
      <c r="T57" s="1">
        <f t="shared" si="1"/>
        <v>7</v>
      </c>
    </row>
    <row r="58" spans="1:20" x14ac:dyDescent="0.25">
      <c r="A58" s="1" t="s">
        <v>111</v>
      </c>
      <c r="B58" s="1" t="str">
        <f t="shared" si="0"/>
        <v>GWA</v>
      </c>
      <c r="C58" s="1" t="s">
        <v>112</v>
      </c>
      <c r="D58" s="1">
        <v>0.76572899999999999</v>
      </c>
      <c r="E58" s="1">
        <v>-36.023791099999997</v>
      </c>
      <c r="F58" s="1">
        <v>4.8662747</v>
      </c>
      <c r="G58" s="1">
        <v>0.80494250000000001</v>
      </c>
      <c r="H58" s="1">
        <v>40</v>
      </c>
      <c r="I58" s="1">
        <v>0</v>
      </c>
      <c r="J58" s="1">
        <v>0</v>
      </c>
      <c r="K58" s="1">
        <v>0</v>
      </c>
      <c r="L58" s="1">
        <v>0</v>
      </c>
      <c r="M58" s="1">
        <f>VLOOKUP($B58,WTFaktor!$A:$I,M$4,FALSE)</f>
        <v>1.2457</v>
      </c>
      <c r="N58" s="1">
        <f>VLOOKUP($B58,WTFaktor!$A:$I,N$4,FALSE)</f>
        <v>1.2615000000000001</v>
      </c>
      <c r="O58" s="1">
        <f>VLOOKUP($B58,WTFaktor!$A:$I,O$4,FALSE)</f>
        <v>1.2706999999999999</v>
      </c>
      <c r="P58" s="1">
        <f>VLOOKUP($B58,WTFaktor!$A:$I,P$4,FALSE)</f>
        <v>1.2430000000000001</v>
      </c>
      <c r="Q58" s="1">
        <f>VLOOKUP($B58,WTFaktor!$A:$I,Q$4,FALSE)</f>
        <v>1.1275999999999999</v>
      </c>
      <c r="R58" s="1">
        <f>VLOOKUP($B58,WTFaktor!$A:$I,R$4,FALSE)</f>
        <v>0.38769999999999999</v>
      </c>
      <c r="S58" s="1">
        <f>VLOOKUP($B58,WTFaktor!$A:$I,S$4,FALSE)</f>
        <v>0.46379999999999999</v>
      </c>
      <c r="T58" s="1">
        <f t="shared" si="1"/>
        <v>7</v>
      </c>
    </row>
    <row r="59" spans="1:20" x14ac:dyDescent="0.25">
      <c r="A59" s="1" t="s">
        <v>113</v>
      </c>
      <c r="B59" s="1" t="str">
        <f t="shared" si="0"/>
        <v>GWA</v>
      </c>
      <c r="C59" s="1" t="s">
        <v>114</v>
      </c>
      <c r="D59" s="1">
        <v>1.0535874999999999</v>
      </c>
      <c r="E59" s="1">
        <v>-35.299999999999997</v>
      </c>
      <c r="F59" s="1">
        <v>4.8662747</v>
      </c>
      <c r="G59" s="1">
        <v>0.68110420000000005</v>
      </c>
      <c r="H59" s="1">
        <v>40</v>
      </c>
      <c r="I59" s="1">
        <v>0</v>
      </c>
      <c r="J59" s="1">
        <v>0</v>
      </c>
      <c r="K59" s="1">
        <v>0</v>
      </c>
      <c r="L59" s="1">
        <v>0</v>
      </c>
      <c r="M59" s="1">
        <f>VLOOKUP($B59,WTFaktor!$A:$I,M$4,FALSE)</f>
        <v>1.2457</v>
      </c>
      <c r="N59" s="1">
        <f>VLOOKUP($B59,WTFaktor!$A:$I,N$4,FALSE)</f>
        <v>1.2615000000000001</v>
      </c>
      <c r="O59" s="1">
        <f>VLOOKUP($B59,WTFaktor!$A:$I,O$4,FALSE)</f>
        <v>1.2706999999999999</v>
      </c>
      <c r="P59" s="1">
        <f>VLOOKUP($B59,WTFaktor!$A:$I,P$4,FALSE)</f>
        <v>1.2430000000000001</v>
      </c>
      <c r="Q59" s="1">
        <f>VLOOKUP($B59,WTFaktor!$A:$I,Q$4,FALSE)</f>
        <v>1.1275999999999999</v>
      </c>
      <c r="R59" s="1">
        <f>VLOOKUP($B59,WTFaktor!$A:$I,R$4,FALSE)</f>
        <v>0.38769999999999999</v>
      </c>
      <c r="S59" s="1">
        <f>VLOOKUP($B59,WTFaktor!$A:$I,S$4,FALSE)</f>
        <v>0.46379999999999999</v>
      </c>
      <c r="T59" s="1">
        <f t="shared" si="1"/>
        <v>7</v>
      </c>
    </row>
    <row r="60" spans="1:20" x14ac:dyDescent="0.25">
      <c r="A60" s="1" t="s">
        <v>115</v>
      </c>
      <c r="B60" s="1" t="str">
        <f t="shared" si="0"/>
        <v>GWA</v>
      </c>
      <c r="C60" s="1" t="s">
        <v>116</v>
      </c>
      <c r="D60" s="1">
        <v>1.2768854000000001</v>
      </c>
      <c r="E60" s="1">
        <v>-34.342437099999998</v>
      </c>
      <c r="F60" s="1">
        <v>5.4518822</v>
      </c>
      <c r="G60" s="1">
        <v>0.55726600000000004</v>
      </c>
      <c r="H60" s="1">
        <v>40</v>
      </c>
      <c r="I60" s="1">
        <v>0</v>
      </c>
      <c r="J60" s="1">
        <v>0</v>
      </c>
      <c r="K60" s="1">
        <v>0</v>
      </c>
      <c r="L60" s="1">
        <v>0</v>
      </c>
      <c r="M60" s="1">
        <f>VLOOKUP($B60,WTFaktor!$A:$I,M$4,FALSE)</f>
        <v>1.2457</v>
      </c>
      <c r="N60" s="1">
        <f>VLOOKUP($B60,WTFaktor!$A:$I,N$4,FALSE)</f>
        <v>1.2615000000000001</v>
      </c>
      <c r="O60" s="1">
        <f>VLOOKUP($B60,WTFaktor!$A:$I,O$4,FALSE)</f>
        <v>1.2706999999999999</v>
      </c>
      <c r="P60" s="1">
        <f>VLOOKUP($B60,WTFaktor!$A:$I,P$4,FALSE)</f>
        <v>1.2430000000000001</v>
      </c>
      <c r="Q60" s="1">
        <f>VLOOKUP($B60,WTFaktor!$A:$I,Q$4,FALSE)</f>
        <v>1.1275999999999999</v>
      </c>
      <c r="R60" s="1">
        <f>VLOOKUP($B60,WTFaktor!$A:$I,R$4,FALSE)</f>
        <v>0.38769999999999999</v>
      </c>
      <c r="S60" s="1">
        <f>VLOOKUP($B60,WTFaktor!$A:$I,S$4,FALSE)</f>
        <v>0.46379999999999999</v>
      </c>
      <c r="T60" s="1">
        <f t="shared" si="1"/>
        <v>7</v>
      </c>
    </row>
    <row r="61" spans="1:20" x14ac:dyDescent="0.25">
      <c r="A61" s="1" t="s">
        <v>117</v>
      </c>
      <c r="B61" s="1" t="str">
        <f t="shared" si="0"/>
        <v>GGA</v>
      </c>
      <c r="C61" s="1" t="s">
        <v>118</v>
      </c>
      <c r="D61" s="1">
        <v>1.1770345</v>
      </c>
      <c r="E61" s="1">
        <v>-39.159991400000003</v>
      </c>
      <c r="F61" s="1">
        <v>4.207611</v>
      </c>
      <c r="G61" s="1">
        <v>0.66047389999999995</v>
      </c>
      <c r="H61" s="1">
        <v>40</v>
      </c>
      <c r="I61" s="1">
        <v>0</v>
      </c>
      <c r="J61" s="1">
        <v>0</v>
      </c>
      <c r="K61" s="1">
        <v>0</v>
      </c>
      <c r="L61" s="1">
        <v>0</v>
      </c>
      <c r="M61" s="1">
        <f>VLOOKUP($B61,WTFaktor!$A:$I,M$4,FALSE)</f>
        <v>0.93220000000000003</v>
      </c>
      <c r="N61" s="1">
        <f>VLOOKUP($B61,WTFaktor!$A:$I,N$4,FALSE)</f>
        <v>0.98939999999999995</v>
      </c>
      <c r="O61" s="1">
        <f>VLOOKUP($B61,WTFaktor!$A:$I,O$4,FALSE)</f>
        <v>1.0033000000000001</v>
      </c>
      <c r="P61" s="1">
        <f>VLOOKUP($B61,WTFaktor!$A:$I,P$4,FALSE)</f>
        <v>1.0108999999999999</v>
      </c>
      <c r="Q61" s="1">
        <f>VLOOKUP($B61,WTFaktor!$A:$I,Q$4,FALSE)</f>
        <v>1.018</v>
      </c>
      <c r="R61" s="1">
        <f>VLOOKUP($B61,WTFaktor!$A:$I,R$4,FALSE)</f>
        <v>1.0356000000000001</v>
      </c>
      <c r="S61" s="1">
        <f>VLOOKUP($B61,WTFaktor!$A:$I,S$4,FALSE)</f>
        <v>1.0105999999999999</v>
      </c>
      <c r="T61" s="1">
        <f t="shared" si="1"/>
        <v>7</v>
      </c>
    </row>
    <row r="62" spans="1:20" x14ac:dyDescent="0.25">
      <c r="A62" s="1" t="s">
        <v>119</v>
      </c>
      <c r="B62" s="1" t="str">
        <f t="shared" si="0"/>
        <v>GGA</v>
      </c>
      <c r="C62" s="1" t="s">
        <v>120</v>
      </c>
      <c r="D62" s="1">
        <v>1.6487623</v>
      </c>
      <c r="E62" s="1">
        <v>-36.399273600000001</v>
      </c>
      <c r="F62" s="1">
        <v>6.2149172000000004</v>
      </c>
      <c r="G62" s="1">
        <v>0.48776370000000002</v>
      </c>
      <c r="H62" s="1">
        <v>40</v>
      </c>
      <c r="I62" s="1">
        <v>0</v>
      </c>
      <c r="J62" s="1">
        <v>0</v>
      </c>
      <c r="K62" s="1">
        <v>0</v>
      </c>
      <c r="L62" s="1">
        <v>0</v>
      </c>
      <c r="M62" s="1">
        <f>VLOOKUP($B62,WTFaktor!$A:$I,M$4,FALSE)</f>
        <v>0.93220000000000003</v>
      </c>
      <c r="N62" s="1">
        <f>VLOOKUP($B62,WTFaktor!$A:$I,N$4,FALSE)</f>
        <v>0.98939999999999995</v>
      </c>
      <c r="O62" s="1">
        <f>VLOOKUP($B62,WTFaktor!$A:$I,O$4,FALSE)</f>
        <v>1.0033000000000001</v>
      </c>
      <c r="P62" s="1">
        <f>VLOOKUP($B62,WTFaktor!$A:$I,P$4,FALSE)</f>
        <v>1.0108999999999999</v>
      </c>
      <c r="Q62" s="1">
        <f>VLOOKUP($B62,WTFaktor!$A:$I,Q$4,FALSE)</f>
        <v>1.018</v>
      </c>
      <c r="R62" s="1">
        <f>VLOOKUP($B62,WTFaktor!$A:$I,R$4,FALSE)</f>
        <v>1.0356000000000001</v>
      </c>
      <c r="S62" s="1">
        <f>VLOOKUP($B62,WTFaktor!$A:$I,S$4,FALSE)</f>
        <v>1.0105999999999999</v>
      </c>
      <c r="T62" s="1">
        <f t="shared" si="1"/>
        <v>7</v>
      </c>
    </row>
    <row r="63" spans="1:20" x14ac:dyDescent="0.25">
      <c r="A63" s="1" t="s">
        <v>121</v>
      </c>
      <c r="B63" s="1" t="str">
        <f t="shared" si="0"/>
        <v>GGA</v>
      </c>
      <c r="C63" s="1" t="s">
        <v>122</v>
      </c>
      <c r="D63" s="1">
        <v>2.2850164999999998</v>
      </c>
      <c r="E63" s="1">
        <v>-36.287858399999998</v>
      </c>
      <c r="F63" s="1">
        <v>6.5885125999999996</v>
      </c>
      <c r="G63" s="1">
        <v>0.31505349999999999</v>
      </c>
      <c r="H63" s="1">
        <v>40</v>
      </c>
      <c r="I63" s="1">
        <v>0</v>
      </c>
      <c r="J63" s="1">
        <v>0</v>
      </c>
      <c r="K63" s="1">
        <v>0</v>
      </c>
      <c r="L63" s="1">
        <v>0</v>
      </c>
      <c r="M63" s="1">
        <f>VLOOKUP($B63,WTFaktor!$A:$I,M$4,FALSE)</f>
        <v>0.93220000000000003</v>
      </c>
      <c r="N63" s="1">
        <f>VLOOKUP($B63,WTFaktor!$A:$I,N$4,FALSE)</f>
        <v>0.98939999999999995</v>
      </c>
      <c r="O63" s="1">
        <f>VLOOKUP($B63,WTFaktor!$A:$I,O$4,FALSE)</f>
        <v>1.0033000000000001</v>
      </c>
      <c r="P63" s="1">
        <f>VLOOKUP($B63,WTFaktor!$A:$I,P$4,FALSE)</f>
        <v>1.0108999999999999</v>
      </c>
      <c r="Q63" s="1">
        <f>VLOOKUP($B63,WTFaktor!$A:$I,Q$4,FALSE)</f>
        <v>1.018</v>
      </c>
      <c r="R63" s="1">
        <f>VLOOKUP($B63,WTFaktor!$A:$I,R$4,FALSE)</f>
        <v>1.0356000000000001</v>
      </c>
      <c r="S63" s="1">
        <f>VLOOKUP($B63,WTFaktor!$A:$I,S$4,FALSE)</f>
        <v>1.0105999999999999</v>
      </c>
      <c r="T63" s="1">
        <f t="shared" si="1"/>
        <v>7</v>
      </c>
    </row>
    <row r="64" spans="1:20" x14ac:dyDescent="0.25">
      <c r="A64" s="1" t="s">
        <v>123</v>
      </c>
      <c r="B64" s="1" t="str">
        <f t="shared" si="0"/>
        <v>GGA</v>
      </c>
      <c r="C64" s="1" t="s">
        <v>124</v>
      </c>
      <c r="D64" s="1">
        <v>2.8195655999999998</v>
      </c>
      <c r="E64" s="1">
        <v>-36</v>
      </c>
      <c r="F64" s="1">
        <v>7.7368518000000002</v>
      </c>
      <c r="G64" s="1">
        <v>0.157281</v>
      </c>
      <c r="H64" s="1">
        <v>40</v>
      </c>
      <c r="I64" s="1">
        <v>0</v>
      </c>
      <c r="J64" s="1">
        <v>0</v>
      </c>
      <c r="K64" s="1">
        <v>0</v>
      </c>
      <c r="L64" s="1">
        <v>0</v>
      </c>
      <c r="M64" s="1">
        <f>VLOOKUP($B64,WTFaktor!$A:$I,M$4,FALSE)</f>
        <v>0.93220000000000003</v>
      </c>
      <c r="N64" s="1">
        <f>VLOOKUP($B64,WTFaktor!$A:$I,N$4,FALSE)</f>
        <v>0.98939999999999995</v>
      </c>
      <c r="O64" s="1">
        <f>VLOOKUP($B64,WTFaktor!$A:$I,O$4,FALSE)</f>
        <v>1.0033000000000001</v>
      </c>
      <c r="P64" s="1">
        <f>VLOOKUP($B64,WTFaktor!$A:$I,P$4,FALSE)</f>
        <v>1.0108999999999999</v>
      </c>
      <c r="Q64" s="1">
        <f>VLOOKUP($B64,WTFaktor!$A:$I,Q$4,FALSE)</f>
        <v>1.018</v>
      </c>
      <c r="R64" s="1">
        <f>VLOOKUP($B64,WTFaktor!$A:$I,R$4,FALSE)</f>
        <v>1.0356000000000001</v>
      </c>
      <c r="S64" s="1">
        <f>VLOOKUP($B64,WTFaktor!$A:$I,S$4,FALSE)</f>
        <v>1.0105999999999999</v>
      </c>
      <c r="T64" s="1">
        <f t="shared" si="1"/>
        <v>7</v>
      </c>
    </row>
    <row r="65" spans="1:20" x14ac:dyDescent="0.25">
      <c r="A65" s="1" t="s">
        <v>125</v>
      </c>
      <c r="B65" s="1" t="str">
        <f t="shared" si="0"/>
        <v>GGA</v>
      </c>
      <c r="C65" s="1" t="s">
        <v>126</v>
      </c>
      <c r="D65" s="1">
        <v>3.3295574999999999</v>
      </c>
      <c r="E65" s="1">
        <v>-36.014621099999999</v>
      </c>
      <c r="F65" s="1">
        <v>8.7767464999999998</v>
      </c>
      <c r="G65" s="1">
        <v>0</v>
      </c>
      <c r="H65" s="1">
        <v>40</v>
      </c>
      <c r="I65" s="1">
        <v>0</v>
      </c>
      <c r="J65" s="1">
        <v>0</v>
      </c>
      <c r="K65" s="1">
        <v>0</v>
      </c>
      <c r="L65" s="1">
        <v>0</v>
      </c>
      <c r="M65" s="1">
        <f>VLOOKUP($B65,WTFaktor!$A:$I,M$4,FALSE)</f>
        <v>0.93220000000000003</v>
      </c>
      <c r="N65" s="1">
        <f>VLOOKUP($B65,WTFaktor!$A:$I,N$4,FALSE)</f>
        <v>0.98939999999999995</v>
      </c>
      <c r="O65" s="1">
        <f>VLOOKUP($B65,WTFaktor!$A:$I,O$4,FALSE)</f>
        <v>1.0033000000000001</v>
      </c>
      <c r="P65" s="1">
        <f>VLOOKUP($B65,WTFaktor!$A:$I,P$4,FALSE)</f>
        <v>1.0108999999999999</v>
      </c>
      <c r="Q65" s="1">
        <f>VLOOKUP($B65,WTFaktor!$A:$I,Q$4,FALSE)</f>
        <v>1.018</v>
      </c>
      <c r="R65" s="1">
        <f>VLOOKUP($B65,WTFaktor!$A:$I,R$4,FALSE)</f>
        <v>1.0356000000000001</v>
      </c>
      <c r="S65" s="1">
        <f>VLOOKUP($B65,WTFaktor!$A:$I,S$4,FALSE)</f>
        <v>1.0105999999999999</v>
      </c>
      <c r="T65" s="1">
        <f t="shared" si="1"/>
        <v>7</v>
      </c>
    </row>
    <row r="66" spans="1:20" x14ac:dyDescent="0.25">
      <c r="A66" s="1" t="s">
        <v>127</v>
      </c>
      <c r="B66" s="1" t="str">
        <f t="shared" si="0"/>
        <v>GBA</v>
      </c>
      <c r="C66" s="1" t="s">
        <v>128</v>
      </c>
      <c r="D66" s="1">
        <v>0.15</v>
      </c>
      <c r="E66" s="1">
        <v>-36</v>
      </c>
      <c r="F66" s="1">
        <v>2</v>
      </c>
      <c r="G66" s="1">
        <v>1</v>
      </c>
      <c r="H66" s="1">
        <v>40</v>
      </c>
      <c r="I66" s="1">
        <v>0</v>
      </c>
      <c r="J66" s="1">
        <v>0</v>
      </c>
      <c r="K66" s="1">
        <v>0</v>
      </c>
      <c r="L66" s="1">
        <v>0</v>
      </c>
      <c r="M66" s="1">
        <f>VLOOKUP($B66,WTFaktor!$A:$I,M$4,FALSE)</f>
        <v>1.0848</v>
      </c>
      <c r="N66" s="1">
        <f>VLOOKUP($B66,WTFaktor!$A:$I,N$4,FALSE)</f>
        <v>1.1211</v>
      </c>
      <c r="O66" s="1">
        <f>VLOOKUP($B66,WTFaktor!$A:$I,O$4,FALSE)</f>
        <v>1.0769</v>
      </c>
      <c r="P66" s="1">
        <f>VLOOKUP($B66,WTFaktor!$A:$I,P$4,FALSE)</f>
        <v>1.1353</v>
      </c>
      <c r="Q66" s="1">
        <f>VLOOKUP($B66,WTFaktor!$A:$I,Q$4,FALSE)</f>
        <v>1.1402000000000001</v>
      </c>
      <c r="R66" s="1">
        <f>VLOOKUP($B66,WTFaktor!$A:$I,R$4,FALSE)</f>
        <v>0.48520000000000002</v>
      </c>
      <c r="S66" s="1">
        <f>VLOOKUP($B66,WTFaktor!$A:$I,S$4,FALSE)</f>
        <v>0.95650000000000002</v>
      </c>
      <c r="T66" s="1">
        <f t="shared" si="1"/>
        <v>7</v>
      </c>
    </row>
    <row r="67" spans="1:20" x14ac:dyDescent="0.25">
      <c r="A67" s="1" t="s">
        <v>129</v>
      </c>
      <c r="B67" s="1" t="str">
        <f t="shared" si="0"/>
        <v>GBA</v>
      </c>
      <c r="C67" s="1" t="s">
        <v>130</v>
      </c>
      <c r="D67" s="1">
        <v>0.38791910000000002</v>
      </c>
      <c r="E67" s="1">
        <v>-35.5</v>
      </c>
      <c r="F67" s="1">
        <v>4</v>
      </c>
      <c r="G67" s="1">
        <v>0.90548150000000005</v>
      </c>
      <c r="H67" s="1">
        <v>40</v>
      </c>
      <c r="I67" s="1">
        <v>0</v>
      </c>
      <c r="J67" s="1">
        <v>0</v>
      </c>
      <c r="K67" s="1">
        <v>0</v>
      </c>
      <c r="L67" s="1">
        <v>0</v>
      </c>
      <c r="M67" s="1">
        <f>VLOOKUP($B67,WTFaktor!$A:$I,M$4,FALSE)</f>
        <v>1.0848</v>
      </c>
      <c r="N67" s="1">
        <f>VLOOKUP($B67,WTFaktor!$A:$I,N$4,FALSE)</f>
        <v>1.1211</v>
      </c>
      <c r="O67" s="1">
        <f>VLOOKUP($B67,WTFaktor!$A:$I,O$4,FALSE)</f>
        <v>1.0769</v>
      </c>
      <c r="P67" s="1">
        <f>VLOOKUP($B67,WTFaktor!$A:$I,P$4,FALSE)</f>
        <v>1.1353</v>
      </c>
      <c r="Q67" s="1">
        <f>VLOOKUP($B67,WTFaktor!$A:$I,Q$4,FALSE)</f>
        <v>1.1402000000000001</v>
      </c>
      <c r="R67" s="1">
        <f>VLOOKUP($B67,WTFaktor!$A:$I,R$4,FALSE)</f>
        <v>0.48520000000000002</v>
      </c>
      <c r="S67" s="1">
        <f>VLOOKUP($B67,WTFaktor!$A:$I,S$4,FALSE)</f>
        <v>0.95650000000000002</v>
      </c>
      <c r="T67" s="1">
        <f t="shared" si="1"/>
        <v>7</v>
      </c>
    </row>
    <row r="68" spans="1:20" x14ac:dyDescent="0.25">
      <c r="A68" s="1" t="s">
        <v>131</v>
      </c>
      <c r="B68" s="1" t="str">
        <f t="shared" si="0"/>
        <v>GBA</v>
      </c>
      <c r="C68" s="1" t="s">
        <v>132</v>
      </c>
      <c r="D68" s="1">
        <v>0.62619619999999998</v>
      </c>
      <c r="E68" s="1">
        <v>-33</v>
      </c>
      <c r="F68" s="1">
        <v>5.7212303000000002</v>
      </c>
      <c r="G68" s="1">
        <v>0.78556550000000003</v>
      </c>
      <c r="H68" s="1">
        <v>40</v>
      </c>
      <c r="I68" s="1">
        <v>0</v>
      </c>
      <c r="J68" s="1">
        <v>0</v>
      </c>
      <c r="K68" s="1">
        <v>0</v>
      </c>
      <c r="L68" s="1">
        <v>0</v>
      </c>
      <c r="M68" s="1">
        <f>VLOOKUP($B68,WTFaktor!$A:$I,M$4,FALSE)</f>
        <v>1.0848</v>
      </c>
      <c r="N68" s="1">
        <f>VLOOKUP($B68,WTFaktor!$A:$I,N$4,FALSE)</f>
        <v>1.1211</v>
      </c>
      <c r="O68" s="1">
        <f>VLOOKUP($B68,WTFaktor!$A:$I,O$4,FALSE)</f>
        <v>1.0769</v>
      </c>
      <c r="P68" s="1">
        <f>VLOOKUP($B68,WTFaktor!$A:$I,P$4,FALSE)</f>
        <v>1.1353</v>
      </c>
      <c r="Q68" s="1">
        <f>VLOOKUP($B68,WTFaktor!$A:$I,Q$4,FALSE)</f>
        <v>1.1402000000000001</v>
      </c>
      <c r="R68" s="1">
        <f>VLOOKUP($B68,WTFaktor!$A:$I,R$4,FALSE)</f>
        <v>0.48520000000000002</v>
      </c>
      <c r="S68" s="1">
        <f>VLOOKUP($B68,WTFaktor!$A:$I,S$4,FALSE)</f>
        <v>0.95650000000000002</v>
      </c>
      <c r="T68" s="1">
        <f t="shared" si="1"/>
        <v>7</v>
      </c>
    </row>
    <row r="69" spans="1:20" x14ac:dyDescent="0.25">
      <c r="A69" s="1" t="s">
        <v>133</v>
      </c>
      <c r="B69" s="1" t="str">
        <f t="shared" si="0"/>
        <v>GBA</v>
      </c>
      <c r="C69" s="1" t="s">
        <v>134</v>
      </c>
      <c r="D69" s="1">
        <v>0.93158890000000005</v>
      </c>
      <c r="E69" s="1">
        <v>-33.35</v>
      </c>
      <c r="F69" s="1">
        <v>5.7212303000000002</v>
      </c>
      <c r="G69" s="1">
        <v>0.66564939999999995</v>
      </c>
      <c r="H69" s="1">
        <v>40</v>
      </c>
      <c r="I69" s="1">
        <v>0</v>
      </c>
      <c r="J69" s="1">
        <v>0</v>
      </c>
      <c r="K69" s="1">
        <v>0</v>
      </c>
      <c r="L69" s="1">
        <v>0</v>
      </c>
      <c r="M69" s="1">
        <f>VLOOKUP($B69,WTFaktor!$A:$I,M$4,FALSE)</f>
        <v>1.0848</v>
      </c>
      <c r="N69" s="1">
        <f>VLOOKUP($B69,WTFaktor!$A:$I,N$4,FALSE)</f>
        <v>1.1211</v>
      </c>
      <c r="O69" s="1">
        <f>VLOOKUP($B69,WTFaktor!$A:$I,O$4,FALSE)</f>
        <v>1.0769</v>
      </c>
      <c r="P69" s="1">
        <f>VLOOKUP($B69,WTFaktor!$A:$I,P$4,FALSE)</f>
        <v>1.1353</v>
      </c>
      <c r="Q69" s="1">
        <f>VLOOKUP($B69,WTFaktor!$A:$I,Q$4,FALSE)</f>
        <v>1.1402000000000001</v>
      </c>
      <c r="R69" s="1">
        <f>VLOOKUP($B69,WTFaktor!$A:$I,R$4,FALSE)</f>
        <v>0.48520000000000002</v>
      </c>
      <c r="S69" s="1">
        <f>VLOOKUP($B69,WTFaktor!$A:$I,S$4,FALSE)</f>
        <v>0.95650000000000002</v>
      </c>
      <c r="T69" s="1">
        <f t="shared" si="1"/>
        <v>7</v>
      </c>
    </row>
    <row r="70" spans="1:20" x14ac:dyDescent="0.25">
      <c r="A70" s="1" t="s">
        <v>135</v>
      </c>
      <c r="B70" s="1" t="str">
        <f t="shared" si="0"/>
        <v>GBA</v>
      </c>
      <c r="C70" s="1" t="s">
        <v>136</v>
      </c>
      <c r="D70" s="1">
        <v>1.2779567000000001</v>
      </c>
      <c r="E70" s="1">
        <v>-34.517392000000001</v>
      </c>
      <c r="F70" s="1">
        <v>5.7212303000000002</v>
      </c>
      <c r="G70" s="1">
        <v>0.54573329999999998</v>
      </c>
      <c r="H70" s="1">
        <v>40</v>
      </c>
      <c r="I70" s="1">
        <v>0</v>
      </c>
      <c r="J70" s="1">
        <v>0</v>
      </c>
      <c r="K70" s="1">
        <v>0</v>
      </c>
      <c r="L70" s="1">
        <v>0</v>
      </c>
      <c r="M70" s="1">
        <f>VLOOKUP($B70,WTFaktor!$A:$I,M$4,FALSE)</f>
        <v>1.0848</v>
      </c>
      <c r="N70" s="1">
        <f>VLOOKUP($B70,WTFaktor!$A:$I,N$4,FALSE)</f>
        <v>1.1211</v>
      </c>
      <c r="O70" s="1">
        <f>VLOOKUP($B70,WTFaktor!$A:$I,O$4,FALSE)</f>
        <v>1.0769</v>
      </c>
      <c r="P70" s="1">
        <f>VLOOKUP($B70,WTFaktor!$A:$I,P$4,FALSE)</f>
        <v>1.1353</v>
      </c>
      <c r="Q70" s="1">
        <f>VLOOKUP($B70,WTFaktor!$A:$I,Q$4,FALSE)</f>
        <v>1.1402000000000001</v>
      </c>
      <c r="R70" s="1">
        <f>VLOOKUP($B70,WTFaktor!$A:$I,R$4,FALSE)</f>
        <v>0.48520000000000002</v>
      </c>
      <c r="S70" s="1">
        <f>VLOOKUP($B70,WTFaktor!$A:$I,S$4,FALSE)</f>
        <v>0.95650000000000002</v>
      </c>
      <c r="T70" s="1">
        <f t="shared" si="1"/>
        <v>7</v>
      </c>
    </row>
    <row r="71" spans="1:20" x14ac:dyDescent="0.25">
      <c r="A71" s="1" t="s">
        <v>137</v>
      </c>
      <c r="B71" s="1" t="str">
        <f t="shared" si="0"/>
        <v>GGB</v>
      </c>
      <c r="C71" s="1" t="s">
        <v>138</v>
      </c>
      <c r="D71" s="1">
        <v>3.1761944999999998</v>
      </c>
      <c r="E71" s="1">
        <v>-40.836660899999998</v>
      </c>
      <c r="F71" s="1">
        <v>3.6785891999999998</v>
      </c>
      <c r="G71" s="1">
        <v>0.1502156</v>
      </c>
      <c r="H71" s="1">
        <v>40</v>
      </c>
      <c r="I71" s="1">
        <v>0</v>
      </c>
      <c r="J71" s="1">
        <v>0</v>
      </c>
      <c r="K71" s="1">
        <v>0</v>
      </c>
      <c r="L71" s="1">
        <v>0</v>
      </c>
      <c r="M71" s="1">
        <f>VLOOKUP($B71,WTFaktor!$A:$I,M$4,FALSE)</f>
        <v>0.98970000000000002</v>
      </c>
      <c r="N71" s="1">
        <f>VLOOKUP($B71,WTFaktor!$A:$I,N$4,FALSE)</f>
        <v>0.9627</v>
      </c>
      <c r="O71" s="1">
        <f>VLOOKUP($B71,WTFaktor!$A:$I,O$4,FALSE)</f>
        <v>1.0507</v>
      </c>
      <c r="P71" s="1">
        <f>VLOOKUP($B71,WTFaktor!$A:$I,P$4,FALSE)</f>
        <v>1.0551999999999999</v>
      </c>
      <c r="Q71" s="1">
        <f>VLOOKUP($B71,WTFaktor!$A:$I,Q$4,FALSE)</f>
        <v>1.0297000000000001</v>
      </c>
      <c r="R71" s="1">
        <f>VLOOKUP($B71,WTFaktor!$A:$I,R$4,FALSE)</f>
        <v>0.97670000000000001</v>
      </c>
      <c r="S71" s="1">
        <f>VLOOKUP($B71,WTFaktor!$A:$I,S$4,FALSE)</f>
        <v>0.93530000000000002</v>
      </c>
      <c r="T71" s="1">
        <f t="shared" si="1"/>
        <v>7</v>
      </c>
    </row>
    <row r="72" spans="1:20" x14ac:dyDescent="0.25">
      <c r="A72" s="1" t="s">
        <v>139</v>
      </c>
      <c r="B72" s="1" t="str">
        <f t="shared" ref="B72:B87" si="2">LEFT(A72,3)</f>
        <v>GGB</v>
      </c>
      <c r="C72" s="1" t="s">
        <v>140</v>
      </c>
      <c r="D72" s="1">
        <v>3.3904645000000002</v>
      </c>
      <c r="E72" s="1">
        <v>-39.287521599999998</v>
      </c>
      <c r="F72" s="1">
        <v>4.4905739999999996</v>
      </c>
      <c r="G72" s="1">
        <v>8.3478300000000005E-2</v>
      </c>
      <c r="H72" s="1">
        <v>40</v>
      </c>
      <c r="I72" s="1">
        <v>0</v>
      </c>
      <c r="J72" s="1">
        <v>0</v>
      </c>
      <c r="K72" s="1">
        <v>0</v>
      </c>
      <c r="L72" s="1">
        <v>0</v>
      </c>
      <c r="M72" s="1">
        <f>VLOOKUP($B72,WTFaktor!$A:$I,M$4,FALSE)</f>
        <v>0.98970000000000002</v>
      </c>
      <c r="N72" s="1">
        <f>VLOOKUP($B72,WTFaktor!$A:$I,N$4,FALSE)</f>
        <v>0.9627</v>
      </c>
      <c r="O72" s="1">
        <f>VLOOKUP($B72,WTFaktor!$A:$I,O$4,FALSE)</f>
        <v>1.0507</v>
      </c>
      <c r="P72" s="1">
        <f>VLOOKUP($B72,WTFaktor!$A:$I,P$4,FALSE)</f>
        <v>1.0551999999999999</v>
      </c>
      <c r="Q72" s="1">
        <f>VLOOKUP($B72,WTFaktor!$A:$I,Q$4,FALSE)</f>
        <v>1.0297000000000001</v>
      </c>
      <c r="R72" s="1">
        <f>VLOOKUP($B72,WTFaktor!$A:$I,R$4,FALSE)</f>
        <v>0.97670000000000001</v>
      </c>
      <c r="S72" s="1">
        <f>VLOOKUP($B72,WTFaktor!$A:$I,S$4,FALSE)</f>
        <v>0.93530000000000002</v>
      </c>
      <c r="T72" s="1">
        <f t="shared" ref="T72:T87" si="3">SUM(M72:S72)</f>
        <v>7</v>
      </c>
    </row>
    <row r="73" spans="1:20" x14ac:dyDescent="0.25">
      <c r="A73" s="1" t="s">
        <v>141</v>
      </c>
      <c r="B73" s="1" t="str">
        <f t="shared" si="2"/>
        <v>GGB</v>
      </c>
      <c r="C73" s="1" t="s">
        <v>142</v>
      </c>
      <c r="D73" s="1">
        <v>3.2572741999999999</v>
      </c>
      <c r="E73" s="1">
        <v>-37.5</v>
      </c>
      <c r="F73" s="1">
        <v>6.3462148000000003</v>
      </c>
      <c r="G73" s="1">
        <v>8.6622599999999994E-2</v>
      </c>
      <c r="H73" s="1">
        <v>40</v>
      </c>
      <c r="I73" s="1">
        <v>0</v>
      </c>
      <c r="J73" s="1">
        <v>0</v>
      </c>
      <c r="K73" s="1">
        <v>0</v>
      </c>
      <c r="L73" s="1">
        <v>0</v>
      </c>
      <c r="M73" s="1">
        <f>VLOOKUP($B73,WTFaktor!$A:$I,M$4,FALSE)</f>
        <v>0.98970000000000002</v>
      </c>
      <c r="N73" s="1">
        <f>VLOOKUP($B73,WTFaktor!$A:$I,N$4,FALSE)</f>
        <v>0.9627</v>
      </c>
      <c r="O73" s="1">
        <f>VLOOKUP($B73,WTFaktor!$A:$I,O$4,FALSE)</f>
        <v>1.0507</v>
      </c>
      <c r="P73" s="1">
        <f>VLOOKUP($B73,WTFaktor!$A:$I,P$4,FALSE)</f>
        <v>1.0551999999999999</v>
      </c>
      <c r="Q73" s="1">
        <f>VLOOKUP($B73,WTFaktor!$A:$I,Q$4,FALSE)</f>
        <v>1.0297000000000001</v>
      </c>
      <c r="R73" s="1">
        <f>VLOOKUP($B73,WTFaktor!$A:$I,R$4,FALSE)</f>
        <v>0.97670000000000001</v>
      </c>
      <c r="S73" s="1">
        <f>VLOOKUP($B73,WTFaktor!$A:$I,S$4,FALSE)</f>
        <v>0.93530000000000002</v>
      </c>
      <c r="T73" s="1">
        <f t="shared" si="3"/>
        <v>7</v>
      </c>
    </row>
    <row r="74" spans="1:20" x14ac:dyDescent="0.25">
      <c r="A74" s="1" t="s">
        <v>143</v>
      </c>
      <c r="B74" s="1" t="str">
        <f t="shared" si="2"/>
        <v>GGB</v>
      </c>
      <c r="C74" s="1" t="s">
        <v>144</v>
      </c>
      <c r="D74" s="1">
        <v>3.6017736</v>
      </c>
      <c r="E74" s="1">
        <v>-37.882536799999997</v>
      </c>
      <c r="F74" s="1">
        <v>6.9836070000000001</v>
      </c>
      <c r="G74" s="1">
        <v>5.4826199999999999E-2</v>
      </c>
      <c r="H74" s="1">
        <v>40</v>
      </c>
      <c r="I74" s="1">
        <v>0</v>
      </c>
      <c r="J74" s="1">
        <v>0</v>
      </c>
      <c r="K74" s="1">
        <v>0</v>
      </c>
      <c r="L74" s="1">
        <v>0</v>
      </c>
      <c r="M74" s="1">
        <f>VLOOKUP($B74,WTFaktor!$A:$I,M$4,FALSE)</f>
        <v>0.98970000000000002</v>
      </c>
      <c r="N74" s="1">
        <f>VLOOKUP($B74,WTFaktor!$A:$I,N$4,FALSE)</f>
        <v>0.9627</v>
      </c>
      <c r="O74" s="1">
        <f>VLOOKUP($B74,WTFaktor!$A:$I,O$4,FALSE)</f>
        <v>1.0507</v>
      </c>
      <c r="P74" s="1">
        <f>VLOOKUP($B74,WTFaktor!$A:$I,P$4,FALSE)</f>
        <v>1.0551999999999999</v>
      </c>
      <c r="Q74" s="1">
        <f>VLOOKUP($B74,WTFaktor!$A:$I,Q$4,FALSE)</f>
        <v>1.0297000000000001</v>
      </c>
      <c r="R74" s="1">
        <f>VLOOKUP($B74,WTFaktor!$A:$I,R$4,FALSE)</f>
        <v>0.97670000000000001</v>
      </c>
      <c r="S74" s="1">
        <f>VLOOKUP($B74,WTFaktor!$A:$I,S$4,FALSE)</f>
        <v>0.93530000000000002</v>
      </c>
      <c r="T74" s="1">
        <f t="shared" si="3"/>
        <v>7</v>
      </c>
    </row>
    <row r="75" spans="1:20" x14ac:dyDescent="0.25">
      <c r="A75" s="1" t="s">
        <v>145</v>
      </c>
      <c r="B75" s="1" t="str">
        <f t="shared" si="2"/>
        <v>GGB</v>
      </c>
      <c r="C75" s="1" t="s">
        <v>146</v>
      </c>
      <c r="D75" s="1">
        <v>3.9320531999999999</v>
      </c>
      <c r="E75" s="1">
        <v>-38.143324800000002</v>
      </c>
      <c r="F75" s="1">
        <v>7.6185871000000001</v>
      </c>
      <c r="G75" s="1">
        <v>2.30297E-2</v>
      </c>
      <c r="H75" s="1">
        <v>40</v>
      </c>
      <c r="I75" s="1">
        <v>0</v>
      </c>
      <c r="J75" s="1">
        <v>0</v>
      </c>
      <c r="K75" s="1">
        <v>0</v>
      </c>
      <c r="L75" s="1">
        <v>0</v>
      </c>
      <c r="M75" s="1">
        <f>VLOOKUP($B75,WTFaktor!$A:$I,M$4,FALSE)</f>
        <v>0.98970000000000002</v>
      </c>
      <c r="N75" s="1">
        <f>VLOOKUP($B75,WTFaktor!$A:$I,N$4,FALSE)</f>
        <v>0.9627</v>
      </c>
      <c r="O75" s="1">
        <f>VLOOKUP($B75,WTFaktor!$A:$I,O$4,FALSE)</f>
        <v>1.0507</v>
      </c>
      <c r="P75" s="1">
        <f>VLOOKUP($B75,WTFaktor!$A:$I,P$4,FALSE)</f>
        <v>1.0551999999999999</v>
      </c>
      <c r="Q75" s="1">
        <f>VLOOKUP($B75,WTFaktor!$A:$I,Q$4,FALSE)</f>
        <v>1.0297000000000001</v>
      </c>
      <c r="R75" s="1">
        <f>VLOOKUP($B75,WTFaktor!$A:$I,R$4,FALSE)</f>
        <v>0.97670000000000001</v>
      </c>
      <c r="S75" s="1">
        <f>VLOOKUP($B75,WTFaktor!$A:$I,S$4,FALSE)</f>
        <v>0.93530000000000002</v>
      </c>
      <c r="T75" s="1">
        <f t="shared" si="3"/>
        <v>7</v>
      </c>
    </row>
    <row r="76" spans="1:20" x14ac:dyDescent="0.25">
      <c r="A76" s="1" t="s">
        <v>147</v>
      </c>
      <c r="B76" s="1" t="str">
        <f t="shared" si="2"/>
        <v>GPD</v>
      </c>
      <c r="C76" s="1" t="s">
        <v>148</v>
      </c>
      <c r="D76" s="1">
        <v>1.4894022</v>
      </c>
      <c r="E76" s="1">
        <v>-32.4252678</v>
      </c>
      <c r="F76" s="1">
        <v>8.1732612000000007</v>
      </c>
      <c r="G76" s="1">
        <v>0.39059870000000002</v>
      </c>
      <c r="H76" s="1">
        <v>40</v>
      </c>
      <c r="I76" s="1">
        <v>0</v>
      </c>
      <c r="J76" s="1">
        <v>0</v>
      </c>
      <c r="K76" s="1">
        <v>0</v>
      </c>
      <c r="L76" s="1">
        <v>0</v>
      </c>
      <c r="M76" s="1">
        <f>VLOOKUP($B76,WTFaktor!$A:$I,M$4,FALSE)</f>
        <v>1.0214000000000001</v>
      </c>
      <c r="N76" s="1">
        <f>VLOOKUP($B76,WTFaktor!$A:$I,N$4,FALSE)</f>
        <v>1.0866</v>
      </c>
      <c r="O76" s="1">
        <f>VLOOKUP($B76,WTFaktor!$A:$I,O$4,FALSE)</f>
        <v>1.0720000000000001</v>
      </c>
      <c r="P76" s="1">
        <f>VLOOKUP($B76,WTFaktor!$A:$I,P$4,FALSE)</f>
        <v>1.0557000000000001</v>
      </c>
      <c r="Q76" s="1">
        <f>VLOOKUP($B76,WTFaktor!$A:$I,Q$4,FALSE)</f>
        <v>1.0117</v>
      </c>
      <c r="R76" s="1">
        <f>VLOOKUP($B76,WTFaktor!$A:$I,R$4,FALSE)</f>
        <v>0.90010000000000001</v>
      </c>
      <c r="S76" s="1">
        <f>VLOOKUP($B76,WTFaktor!$A:$I,S$4,FALSE)</f>
        <v>0.85250000000000004</v>
      </c>
      <c r="T76" s="1">
        <f t="shared" si="3"/>
        <v>7.0000000000000009</v>
      </c>
    </row>
    <row r="77" spans="1:20" x14ac:dyDescent="0.25">
      <c r="A77" s="1" t="s">
        <v>149</v>
      </c>
      <c r="B77" s="1" t="str">
        <f t="shared" si="2"/>
        <v>GPD</v>
      </c>
      <c r="C77" s="1" t="s">
        <v>150</v>
      </c>
      <c r="D77" s="1">
        <v>2.5784172999999999</v>
      </c>
      <c r="E77" s="1">
        <v>-34.732126100000002</v>
      </c>
      <c r="F77" s="1">
        <v>6.4805035000000002</v>
      </c>
      <c r="G77" s="1">
        <v>0.14077290000000001</v>
      </c>
      <c r="H77" s="1">
        <v>40</v>
      </c>
      <c r="I77" s="1">
        <v>0</v>
      </c>
      <c r="J77" s="1">
        <v>0</v>
      </c>
      <c r="K77" s="1">
        <v>0</v>
      </c>
      <c r="L77" s="1">
        <v>0</v>
      </c>
      <c r="M77" s="1">
        <f>VLOOKUP($B77,WTFaktor!$A:$I,M$4,FALSE)</f>
        <v>1.0214000000000001</v>
      </c>
      <c r="N77" s="1">
        <f>VLOOKUP($B77,WTFaktor!$A:$I,N$4,FALSE)</f>
        <v>1.0866</v>
      </c>
      <c r="O77" s="1">
        <f>VLOOKUP($B77,WTFaktor!$A:$I,O$4,FALSE)</f>
        <v>1.0720000000000001</v>
      </c>
      <c r="P77" s="1">
        <f>VLOOKUP($B77,WTFaktor!$A:$I,P$4,FALSE)</f>
        <v>1.0557000000000001</v>
      </c>
      <c r="Q77" s="1">
        <f>VLOOKUP($B77,WTFaktor!$A:$I,Q$4,FALSE)</f>
        <v>1.0117</v>
      </c>
      <c r="R77" s="1">
        <f>VLOOKUP($B77,WTFaktor!$A:$I,R$4,FALSE)</f>
        <v>0.90010000000000001</v>
      </c>
      <c r="S77" s="1">
        <f>VLOOKUP($B77,WTFaktor!$A:$I,S$4,FALSE)</f>
        <v>0.85250000000000004</v>
      </c>
      <c r="T77" s="1">
        <f t="shared" si="3"/>
        <v>7.0000000000000009</v>
      </c>
    </row>
    <row r="78" spans="1:20" x14ac:dyDescent="0.25">
      <c r="A78" s="1" t="s">
        <v>151</v>
      </c>
      <c r="B78" s="1" t="str">
        <f t="shared" si="2"/>
        <v>GPD</v>
      </c>
      <c r="C78" s="1" t="s">
        <v>152</v>
      </c>
      <c r="D78" s="1">
        <v>3.2</v>
      </c>
      <c r="E78" s="1">
        <v>-35.799999999999997</v>
      </c>
      <c r="F78" s="1">
        <v>8.4</v>
      </c>
      <c r="G78" s="1">
        <v>9.3848600000000004E-2</v>
      </c>
      <c r="H78" s="1">
        <v>40</v>
      </c>
      <c r="I78" s="1">
        <v>0</v>
      </c>
      <c r="J78" s="1">
        <v>0</v>
      </c>
      <c r="K78" s="1">
        <v>0</v>
      </c>
      <c r="L78" s="1">
        <v>0</v>
      </c>
      <c r="M78" s="1">
        <f>VLOOKUP($B78,WTFaktor!$A:$I,M$4,FALSE)</f>
        <v>1.0214000000000001</v>
      </c>
      <c r="N78" s="1">
        <f>VLOOKUP($B78,WTFaktor!$A:$I,N$4,FALSE)</f>
        <v>1.0866</v>
      </c>
      <c r="O78" s="1">
        <f>VLOOKUP($B78,WTFaktor!$A:$I,O$4,FALSE)</f>
        <v>1.0720000000000001</v>
      </c>
      <c r="P78" s="1">
        <f>VLOOKUP($B78,WTFaktor!$A:$I,P$4,FALSE)</f>
        <v>1.0557000000000001</v>
      </c>
      <c r="Q78" s="1">
        <f>VLOOKUP($B78,WTFaktor!$A:$I,Q$4,FALSE)</f>
        <v>1.0117</v>
      </c>
      <c r="R78" s="1">
        <f>VLOOKUP($B78,WTFaktor!$A:$I,R$4,FALSE)</f>
        <v>0.90010000000000001</v>
      </c>
      <c r="S78" s="1">
        <f>VLOOKUP($B78,WTFaktor!$A:$I,S$4,FALSE)</f>
        <v>0.85250000000000004</v>
      </c>
      <c r="T78" s="1">
        <f t="shared" si="3"/>
        <v>7.0000000000000009</v>
      </c>
    </row>
    <row r="79" spans="1:20" x14ac:dyDescent="0.25">
      <c r="A79" s="1" t="s">
        <v>153</v>
      </c>
      <c r="B79" s="1" t="str">
        <f t="shared" si="2"/>
        <v>GPD</v>
      </c>
      <c r="C79" s="1" t="s">
        <v>154</v>
      </c>
      <c r="D79" s="1">
        <v>3.85</v>
      </c>
      <c r="E79" s="1">
        <v>-37</v>
      </c>
      <c r="F79" s="1">
        <v>10.2405021</v>
      </c>
      <c r="G79" s="1">
        <v>4.6924300000000002E-2</v>
      </c>
      <c r="H79" s="1">
        <v>40</v>
      </c>
      <c r="I79" s="1">
        <v>0</v>
      </c>
      <c r="J79" s="1">
        <v>0</v>
      </c>
      <c r="K79" s="1">
        <v>0</v>
      </c>
      <c r="L79" s="1">
        <v>0</v>
      </c>
      <c r="M79" s="1">
        <f>VLOOKUP($B79,WTFaktor!$A:$I,M$4,FALSE)</f>
        <v>1.0214000000000001</v>
      </c>
      <c r="N79" s="1">
        <f>VLOOKUP($B79,WTFaktor!$A:$I,N$4,FALSE)</f>
        <v>1.0866</v>
      </c>
      <c r="O79" s="1">
        <f>VLOOKUP($B79,WTFaktor!$A:$I,O$4,FALSE)</f>
        <v>1.0720000000000001</v>
      </c>
      <c r="P79" s="1">
        <f>VLOOKUP($B79,WTFaktor!$A:$I,P$4,FALSE)</f>
        <v>1.0557000000000001</v>
      </c>
      <c r="Q79" s="1">
        <f>VLOOKUP($B79,WTFaktor!$A:$I,Q$4,FALSE)</f>
        <v>1.0117</v>
      </c>
      <c r="R79" s="1">
        <f>VLOOKUP($B79,WTFaktor!$A:$I,R$4,FALSE)</f>
        <v>0.90010000000000001</v>
      </c>
      <c r="S79" s="1">
        <f>VLOOKUP($B79,WTFaktor!$A:$I,S$4,FALSE)</f>
        <v>0.85250000000000004</v>
      </c>
      <c r="T79" s="1">
        <f t="shared" si="3"/>
        <v>7.0000000000000009</v>
      </c>
    </row>
    <row r="80" spans="1:20" x14ac:dyDescent="0.25">
      <c r="A80" s="1" t="s">
        <v>155</v>
      </c>
      <c r="B80" s="1" t="str">
        <f t="shared" si="2"/>
        <v>GPD</v>
      </c>
      <c r="C80" s="1" t="s">
        <v>156</v>
      </c>
      <c r="D80" s="1">
        <v>4.7462814</v>
      </c>
      <c r="E80" s="1">
        <v>-38.750429400000002</v>
      </c>
      <c r="F80" s="1">
        <v>10.275333399999999</v>
      </c>
      <c r="G80" s="1">
        <v>0</v>
      </c>
      <c r="H80" s="1">
        <v>40</v>
      </c>
      <c r="I80" s="1">
        <v>0</v>
      </c>
      <c r="J80" s="1">
        <v>0</v>
      </c>
      <c r="K80" s="1">
        <v>0</v>
      </c>
      <c r="L80" s="1">
        <v>0</v>
      </c>
      <c r="M80" s="1">
        <f>VLOOKUP($B80,WTFaktor!$A:$I,M$4,FALSE)</f>
        <v>1.0214000000000001</v>
      </c>
      <c r="N80" s="1">
        <f>VLOOKUP($B80,WTFaktor!$A:$I,N$4,FALSE)</f>
        <v>1.0866</v>
      </c>
      <c r="O80" s="1">
        <f>VLOOKUP($B80,WTFaktor!$A:$I,O$4,FALSE)</f>
        <v>1.0720000000000001</v>
      </c>
      <c r="P80" s="1">
        <f>VLOOKUP($B80,WTFaktor!$A:$I,P$4,FALSE)</f>
        <v>1.0557000000000001</v>
      </c>
      <c r="Q80" s="1">
        <f>VLOOKUP($B80,WTFaktor!$A:$I,Q$4,FALSE)</f>
        <v>1.0117</v>
      </c>
      <c r="R80" s="1">
        <f>VLOOKUP($B80,WTFaktor!$A:$I,R$4,FALSE)</f>
        <v>0.90010000000000001</v>
      </c>
      <c r="S80" s="1">
        <f>VLOOKUP($B80,WTFaktor!$A:$I,S$4,FALSE)</f>
        <v>0.85250000000000004</v>
      </c>
      <c r="T80" s="1">
        <f t="shared" si="3"/>
        <v>7.0000000000000009</v>
      </c>
    </row>
    <row r="81" spans="1:20" x14ac:dyDescent="0.25">
      <c r="A81" s="1" t="s">
        <v>157</v>
      </c>
      <c r="B81" s="1" t="str">
        <f t="shared" si="2"/>
        <v>GMF</v>
      </c>
      <c r="C81" s="1" t="s">
        <v>158</v>
      </c>
      <c r="D81" s="1">
        <v>2.1163531</v>
      </c>
      <c r="E81" s="1">
        <v>-34.262862300000002</v>
      </c>
      <c r="F81" s="1">
        <v>5.1763874000000003</v>
      </c>
      <c r="G81" s="1">
        <v>0.16069449999999999</v>
      </c>
      <c r="H81" s="1">
        <v>40</v>
      </c>
      <c r="I81" s="1">
        <v>0</v>
      </c>
      <c r="J81" s="1">
        <v>0</v>
      </c>
      <c r="K81" s="1">
        <v>0</v>
      </c>
      <c r="L81" s="1">
        <v>0</v>
      </c>
      <c r="M81" s="1">
        <f>VLOOKUP($B81,WTFaktor!$A:$I,M$4,FALSE)</f>
        <v>1.0354000000000001</v>
      </c>
      <c r="N81" s="1">
        <f>VLOOKUP($B81,WTFaktor!$A:$I,N$4,FALSE)</f>
        <v>1.0523</v>
      </c>
      <c r="O81" s="1">
        <f>VLOOKUP($B81,WTFaktor!$A:$I,O$4,FALSE)</f>
        <v>1.0448999999999999</v>
      </c>
      <c r="P81" s="1">
        <f>VLOOKUP($B81,WTFaktor!$A:$I,P$4,FALSE)</f>
        <v>1.0494000000000001</v>
      </c>
      <c r="Q81" s="1">
        <f>VLOOKUP($B81,WTFaktor!$A:$I,Q$4,FALSE)</f>
        <v>0.98850000000000005</v>
      </c>
      <c r="R81" s="1">
        <f>VLOOKUP($B81,WTFaktor!$A:$I,R$4,FALSE)</f>
        <v>0.88600000000000001</v>
      </c>
      <c r="S81" s="1">
        <f>VLOOKUP($B81,WTFaktor!$A:$I,S$4,FALSE)</f>
        <v>0.94350000000000001</v>
      </c>
      <c r="T81" s="1">
        <f t="shared" si="3"/>
        <v>7.0000000000000009</v>
      </c>
    </row>
    <row r="82" spans="1:20" x14ac:dyDescent="0.25">
      <c r="A82" s="1" t="s">
        <v>159</v>
      </c>
      <c r="B82" s="1" t="str">
        <f t="shared" si="2"/>
        <v>GMF</v>
      </c>
      <c r="C82" s="1" t="s">
        <v>160</v>
      </c>
      <c r="D82" s="1">
        <v>2.2486332999999998</v>
      </c>
      <c r="E82" s="1">
        <v>-34.542843099999999</v>
      </c>
      <c r="F82" s="1">
        <v>5.5545245000000003</v>
      </c>
      <c r="G82" s="1">
        <v>0.140822</v>
      </c>
      <c r="H82" s="1">
        <v>40</v>
      </c>
      <c r="I82" s="1">
        <v>0</v>
      </c>
      <c r="J82" s="1">
        <v>0</v>
      </c>
      <c r="K82" s="1">
        <v>0</v>
      </c>
      <c r="L82" s="1">
        <v>0</v>
      </c>
      <c r="M82" s="1">
        <f>VLOOKUP($B82,WTFaktor!$A:$I,M$4,FALSE)</f>
        <v>1.0354000000000001</v>
      </c>
      <c r="N82" s="1">
        <f>VLOOKUP($B82,WTFaktor!$A:$I,N$4,FALSE)</f>
        <v>1.0523</v>
      </c>
      <c r="O82" s="1">
        <f>VLOOKUP($B82,WTFaktor!$A:$I,O$4,FALSE)</f>
        <v>1.0448999999999999</v>
      </c>
      <c r="P82" s="1">
        <f>VLOOKUP($B82,WTFaktor!$A:$I,P$4,FALSE)</f>
        <v>1.0494000000000001</v>
      </c>
      <c r="Q82" s="1">
        <f>VLOOKUP($B82,WTFaktor!$A:$I,Q$4,FALSE)</f>
        <v>0.98850000000000005</v>
      </c>
      <c r="R82" s="1">
        <f>VLOOKUP($B82,WTFaktor!$A:$I,R$4,FALSE)</f>
        <v>0.88600000000000001</v>
      </c>
      <c r="S82" s="1">
        <f>VLOOKUP($B82,WTFaktor!$A:$I,S$4,FALSE)</f>
        <v>0.94350000000000001</v>
      </c>
      <c r="T82" s="1">
        <f t="shared" si="3"/>
        <v>7.0000000000000009</v>
      </c>
    </row>
    <row r="83" spans="1:20" x14ac:dyDescent="0.25">
      <c r="A83" s="1" t="s">
        <v>161</v>
      </c>
      <c r="B83" s="1" t="str">
        <f t="shared" si="2"/>
        <v>GMF</v>
      </c>
      <c r="C83" s="1" t="s">
        <v>162</v>
      </c>
      <c r="D83" s="1">
        <v>2.3877617999999998</v>
      </c>
      <c r="E83" s="1">
        <v>-34.721360500000003</v>
      </c>
      <c r="F83" s="1">
        <v>5.8164303999999998</v>
      </c>
      <c r="G83" s="1">
        <v>0.12081939999999999</v>
      </c>
      <c r="H83" s="1">
        <v>40</v>
      </c>
      <c r="I83" s="1">
        <v>0</v>
      </c>
      <c r="J83" s="1">
        <v>0</v>
      </c>
      <c r="K83" s="1">
        <v>0</v>
      </c>
      <c r="L83" s="1">
        <v>0</v>
      </c>
      <c r="M83" s="1">
        <f>VLOOKUP($B83,WTFaktor!$A:$I,M$4,FALSE)</f>
        <v>1.0354000000000001</v>
      </c>
      <c r="N83" s="1">
        <f>VLOOKUP($B83,WTFaktor!$A:$I,N$4,FALSE)</f>
        <v>1.0523</v>
      </c>
      <c r="O83" s="1">
        <f>VLOOKUP($B83,WTFaktor!$A:$I,O$4,FALSE)</f>
        <v>1.0448999999999999</v>
      </c>
      <c r="P83" s="1">
        <f>VLOOKUP($B83,WTFaktor!$A:$I,P$4,FALSE)</f>
        <v>1.0494000000000001</v>
      </c>
      <c r="Q83" s="1">
        <f>VLOOKUP($B83,WTFaktor!$A:$I,Q$4,FALSE)</f>
        <v>0.98850000000000005</v>
      </c>
      <c r="R83" s="1">
        <f>VLOOKUP($B83,WTFaktor!$A:$I,R$4,FALSE)</f>
        <v>0.88600000000000001</v>
      </c>
      <c r="S83" s="1">
        <f>VLOOKUP($B83,WTFaktor!$A:$I,S$4,FALSE)</f>
        <v>0.94350000000000001</v>
      </c>
      <c r="T83" s="1">
        <f t="shared" si="3"/>
        <v>7.0000000000000009</v>
      </c>
    </row>
    <row r="84" spans="1:20" x14ac:dyDescent="0.25">
      <c r="A84" s="1" t="s">
        <v>163</v>
      </c>
      <c r="B84" s="1" t="str">
        <f t="shared" si="2"/>
        <v>GMF</v>
      </c>
      <c r="C84" s="1" t="s">
        <v>164</v>
      </c>
      <c r="D84" s="1">
        <v>2.5187775000000001</v>
      </c>
      <c r="E84" s="1">
        <v>-35.033375399999997</v>
      </c>
      <c r="F84" s="1">
        <v>6.2240634000000004</v>
      </c>
      <c r="G84" s="1">
        <v>0.10107820000000001</v>
      </c>
      <c r="H84" s="1">
        <v>40</v>
      </c>
      <c r="I84" s="1">
        <v>0</v>
      </c>
      <c r="J84" s="1">
        <v>0</v>
      </c>
      <c r="K84" s="1">
        <v>0</v>
      </c>
      <c r="L84" s="1">
        <v>0</v>
      </c>
      <c r="M84" s="1">
        <f>VLOOKUP($B84,WTFaktor!$A:$I,M$4,FALSE)</f>
        <v>1.0354000000000001</v>
      </c>
      <c r="N84" s="1">
        <f>VLOOKUP($B84,WTFaktor!$A:$I,N$4,FALSE)</f>
        <v>1.0523</v>
      </c>
      <c r="O84" s="1">
        <f>VLOOKUP($B84,WTFaktor!$A:$I,O$4,FALSE)</f>
        <v>1.0448999999999999</v>
      </c>
      <c r="P84" s="1">
        <f>VLOOKUP($B84,WTFaktor!$A:$I,P$4,FALSE)</f>
        <v>1.0494000000000001</v>
      </c>
      <c r="Q84" s="1">
        <f>VLOOKUP($B84,WTFaktor!$A:$I,Q$4,FALSE)</f>
        <v>0.98850000000000005</v>
      </c>
      <c r="R84" s="1">
        <f>VLOOKUP($B84,WTFaktor!$A:$I,R$4,FALSE)</f>
        <v>0.88600000000000001</v>
      </c>
      <c r="S84" s="1">
        <f>VLOOKUP($B84,WTFaktor!$A:$I,S$4,FALSE)</f>
        <v>0.94350000000000001</v>
      </c>
      <c r="T84" s="1">
        <f t="shared" si="3"/>
        <v>7.0000000000000009</v>
      </c>
    </row>
    <row r="85" spans="1:20" x14ac:dyDescent="0.25">
      <c r="A85" s="1" t="s">
        <v>165</v>
      </c>
      <c r="B85" s="1" t="str">
        <f t="shared" si="2"/>
        <v>GMF</v>
      </c>
      <c r="C85" s="1" t="s">
        <v>166</v>
      </c>
      <c r="D85" s="1">
        <v>2.6564405999999998</v>
      </c>
      <c r="E85" s="1">
        <v>-35.2516927</v>
      </c>
      <c r="F85" s="1">
        <v>6.5182659000000003</v>
      </c>
      <c r="G85" s="1">
        <v>8.1205899999999998E-2</v>
      </c>
      <c r="H85" s="1">
        <v>40</v>
      </c>
      <c r="I85" s="1">
        <v>0</v>
      </c>
      <c r="J85" s="1">
        <v>0</v>
      </c>
      <c r="K85" s="1">
        <v>0</v>
      </c>
      <c r="L85" s="1">
        <v>0</v>
      </c>
      <c r="M85" s="1">
        <f>VLOOKUP($B85,WTFaktor!$A:$I,M$4,FALSE)</f>
        <v>1.0354000000000001</v>
      </c>
      <c r="N85" s="1">
        <f>VLOOKUP($B85,WTFaktor!$A:$I,N$4,FALSE)</f>
        <v>1.0523</v>
      </c>
      <c r="O85" s="1">
        <f>VLOOKUP($B85,WTFaktor!$A:$I,O$4,FALSE)</f>
        <v>1.0448999999999999</v>
      </c>
      <c r="P85" s="1">
        <f>VLOOKUP($B85,WTFaktor!$A:$I,P$4,FALSE)</f>
        <v>1.0494000000000001</v>
      </c>
      <c r="Q85" s="1">
        <f>VLOOKUP($B85,WTFaktor!$A:$I,Q$4,FALSE)</f>
        <v>0.98850000000000005</v>
      </c>
      <c r="R85" s="1">
        <f>VLOOKUP($B85,WTFaktor!$A:$I,R$4,FALSE)</f>
        <v>0.88600000000000001</v>
      </c>
      <c r="S85" s="1">
        <f>VLOOKUP($B85,WTFaktor!$A:$I,S$4,FALSE)</f>
        <v>0.94350000000000001</v>
      </c>
      <c r="T85" s="1">
        <f t="shared" si="3"/>
        <v>7.0000000000000009</v>
      </c>
    </row>
    <row r="86" spans="1:20" x14ac:dyDescent="0.25">
      <c r="A86" s="1" t="s">
        <v>167</v>
      </c>
      <c r="B86" s="1" t="str">
        <f t="shared" si="2"/>
        <v>GHD</v>
      </c>
      <c r="C86" s="1" t="s">
        <v>168</v>
      </c>
      <c r="D86" s="1">
        <v>2.5792510000000002</v>
      </c>
      <c r="E86" s="1">
        <v>-35.681614400000001</v>
      </c>
      <c r="F86" s="1">
        <v>6.6857975999999999</v>
      </c>
      <c r="G86" s="1">
        <v>0.19955410000000001</v>
      </c>
      <c r="H86" s="1">
        <v>40</v>
      </c>
      <c r="I86" s="1">
        <v>0</v>
      </c>
      <c r="J86" s="1">
        <v>0</v>
      </c>
      <c r="K86" s="1">
        <v>0</v>
      </c>
      <c r="L86" s="1">
        <v>0</v>
      </c>
      <c r="M86" s="1">
        <f>VLOOKUP($B86,WTFaktor!$A:$I,M$4,FALSE)</f>
        <v>1.03</v>
      </c>
      <c r="N86" s="1">
        <f>VLOOKUP($B86,WTFaktor!$A:$I,N$4,FALSE)</f>
        <v>1.03</v>
      </c>
      <c r="O86" s="1">
        <f>VLOOKUP($B86,WTFaktor!$A:$I,O$4,FALSE)</f>
        <v>1.02</v>
      </c>
      <c r="P86" s="1">
        <f>VLOOKUP($B86,WTFaktor!$A:$I,P$4,FALSE)</f>
        <v>1.03</v>
      </c>
      <c r="Q86" s="1">
        <f>VLOOKUP($B86,WTFaktor!$A:$I,Q$4,FALSE)</f>
        <v>1.01</v>
      </c>
      <c r="R86" s="1">
        <f>VLOOKUP($B86,WTFaktor!$A:$I,R$4,FALSE)</f>
        <v>0.93</v>
      </c>
      <c r="S86" s="1">
        <f>VLOOKUP($B86,WTFaktor!$A:$I,S$4,FALSE)</f>
        <v>0.95</v>
      </c>
      <c r="T86" s="1">
        <f t="shared" si="3"/>
        <v>7</v>
      </c>
    </row>
    <row r="87" spans="1:20" x14ac:dyDescent="0.25">
      <c r="A87" s="1" t="s">
        <v>169</v>
      </c>
      <c r="B87" s="1" t="str">
        <f t="shared" si="2"/>
        <v>GHD</v>
      </c>
      <c r="C87" s="1" t="s">
        <v>170</v>
      </c>
      <c r="D87" s="1">
        <v>3.0084346000000002</v>
      </c>
      <c r="E87" s="1">
        <v>-36.607845300000001</v>
      </c>
      <c r="F87" s="1">
        <v>7.3211870000000001</v>
      </c>
      <c r="G87" s="1">
        <v>0.15496599999999999</v>
      </c>
      <c r="H87" s="1">
        <v>40</v>
      </c>
      <c r="I87" s="1">
        <v>0</v>
      </c>
      <c r="J87" s="1">
        <v>0</v>
      </c>
      <c r="K87" s="1">
        <v>0</v>
      </c>
      <c r="L87" s="1">
        <v>0</v>
      </c>
      <c r="M87" s="1">
        <f>VLOOKUP($B87,WTFaktor!$A:$I,M$4,FALSE)</f>
        <v>1.03</v>
      </c>
      <c r="N87" s="1">
        <f>VLOOKUP($B87,WTFaktor!$A:$I,N$4,FALSE)</f>
        <v>1.03</v>
      </c>
      <c r="O87" s="1">
        <f>VLOOKUP($B87,WTFaktor!$A:$I,O$4,FALSE)</f>
        <v>1.02</v>
      </c>
      <c r="P87" s="1">
        <f>VLOOKUP($B87,WTFaktor!$A:$I,P$4,FALSE)</f>
        <v>1.03</v>
      </c>
      <c r="Q87" s="1">
        <f>VLOOKUP($B87,WTFaktor!$A:$I,Q$4,FALSE)</f>
        <v>1.01</v>
      </c>
      <c r="R87" s="1">
        <f>VLOOKUP($B87,WTFaktor!$A:$I,R$4,FALSE)</f>
        <v>0.93</v>
      </c>
      <c r="S87" s="1">
        <f>VLOOKUP($B87,WTFaktor!$A:$I,S$4,FALSE)</f>
        <v>0.95</v>
      </c>
      <c r="T87" s="1">
        <f t="shared" si="3"/>
        <v>7</v>
      </c>
    </row>
  </sheetData>
  <phoneticPr fontId="18" type="noConversion"/>
  <pageMargins left="0.7" right="0.7" top="0.78740157499999996" bottom="0.78740157499999996" header="0.3" footer="0.3"/>
  <pageSetup paperSize="9" orientation="portrait" r:id="rId1"/>
  <customProperties>
    <customPr name="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B38" sqref="B38"/>
    </sheetView>
  </sheetViews>
  <sheetFormatPr defaultColWidth="11.42578125" defaultRowHeight="15" x14ac:dyDescent="0.25"/>
  <cols>
    <col min="2" max="2" width="46.28515625" bestFit="1" customWidth="1"/>
  </cols>
  <sheetData>
    <row r="1" spans="1:10" x14ac:dyDescent="0.25"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</row>
    <row r="2" spans="1:10" x14ac:dyDescent="0.25">
      <c r="A2" t="s">
        <v>184</v>
      </c>
      <c r="B2" t="s">
        <v>185</v>
      </c>
      <c r="C2">
        <v>1.0354000000000001</v>
      </c>
      <c r="D2">
        <v>1.0523</v>
      </c>
      <c r="E2">
        <v>1.0448999999999999</v>
      </c>
      <c r="F2">
        <v>1.0494000000000001</v>
      </c>
      <c r="G2">
        <v>0.98850000000000005</v>
      </c>
      <c r="H2">
        <v>0.88600000000000001</v>
      </c>
      <c r="I2">
        <v>0.94350000000000001</v>
      </c>
      <c r="J2">
        <f>SUM(C2:I2)</f>
        <v>7.0000000000000009</v>
      </c>
    </row>
    <row r="3" spans="1:10" x14ac:dyDescent="0.25">
      <c r="A3" t="s">
        <v>174</v>
      </c>
      <c r="B3" t="s">
        <v>186</v>
      </c>
      <c r="C3">
        <v>1.0358000000000001</v>
      </c>
      <c r="D3">
        <v>1.0232000000000001</v>
      </c>
      <c r="E3">
        <v>1.0251999999999999</v>
      </c>
      <c r="F3">
        <v>1.0295000000000001</v>
      </c>
      <c r="G3">
        <v>1.0253000000000001</v>
      </c>
      <c r="H3">
        <v>0.96750000000000003</v>
      </c>
      <c r="I3">
        <v>0.89349999999999996</v>
      </c>
      <c r="J3">
        <f t="shared" ref="J3:J13" si="0">SUM(C3:I3)</f>
        <v>7</v>
      </c>
    </row>
    <row r="4" spans="1:10" x14ac:dyDescent="0.25">
      <c r="A4" t="s">
        <v>187</v>
      </c>
      <c r="B4" t="s">
        <v>188</v>
      </c>
      <c r="C4">
        <v>1.0699000000000001</v>
      </c>
      <c r="D4">
        <v>1.0365</v>
      </c>
      <c r="E4">
        <v>0.99329999999999996</v>
      </c>
      <c r="F4">
        <v>0.99480000000000002</v>
      </c>
      <c r="G4">
        <v>1.0659000000000001</v>
      </c>
      <c r="H4">
        <v>0.93620000000000003</v>
      </c>
      <c r="I4">
        <v>0.90339999999999998</v>
      </c>
      <c r="J4">
        <f t="shared" si="0"/>
        <v>7</v>
      </c>
    </row>
    <row r="5" spans="1:10" x14ac:dyDescent="0.25">
      <c r="A5" t="s">
        <v>189</v>
      </c>
      <c r="B5" t="s">
        <v>190</v>
      </c>
      <c r="C5">
        <v>1.1052</v>
      </c>
      <c r="D5">
        <v>1.0857000000000001</v>
      </c>
      <c r="E5">
        <v>1.0378000000000001</v>
      </c>
      <c r="F5">
        <v>1.0622</v>
      </c>
      <c r="G5">
        <v>1.0266</v>
      </c>
      <c r="H5">
        <v>0.76290000000000002</v>
      </c>
      <c r="I5">
        <v>0.91959999999999997</v>
      </c>
      <c r="J5">
        <f t="shared" si="0"/>
        <v>7</v>
      </c>
    </row>
    <row r="6" spans="1:10" x14ac:dyDescent="0.25">
      <c r="A6" t="s">
        <v>191</v>
      </c>
      <c r="B6" t="s">
        <v>192</v>
      </c>
      <c r="C6">
        <v>0.97670000000000001</v>
      </c>
      <c r="D6">
        <v>1.0388999999999999</v>
      </c>
      <c r="E6">
        <v>1.0027999999999999</v>
      </c>
      <c r="F6">
        <v>1.0162</v>
      </c>
      <c r="G6">
        <v>1.0024</v>
      </c>
      <c r="H6">
        <v>1.0043</v>
      </c>
      <c r="I6">
        <v>0.9587</v>
      </c>
      <c r="J6">
        <f t="shared" si="0"/>
        <v>6.9999999999999991</v>
      </c>
    </row>
    <row r="7" spans="1:10" x14ac:dyDescent="0.25">
      <c r="A7" t="s">
        <v>172</v>
      </c>
      <c r="B7" t="s">
        <v>193</v>
      </c>
      <c r="C7">
        <v>1.2457</v>
      </c>
      <c r="D7">
        <v>1.2615000000000001</v>
      </c>
      <c r="E7">
        <v>1.2706999999999999</v>
      </c>
      <c r="F7">
        <v>1.2430000000000001</v>
      </c>
      <c r="G7">
        <v>1.1275999999999999</v>
      </c>
      <c r="H7">
        <v>0.38769999999999999</v>
      </c>
      <c r="I7">
        <v>0.46379999999999999</v>
      </c>
      <c r="J7">
        <f t="shared" si="0"/>
        <v>7</v>
      </c>
    </row>
    <row r="8" spans="1:10" x14ac:dyDescent="0.25">
      <c r="A8" t="s">
        <v>194</v>
      </c>
      <c r="B8" t="s">
        <v>195</v>
      </c>
      <c r="C8">
        <v>1.0848</v>
      </c>
      <c r="D8">
        <v>1.1211</v>
      </c>
      <c r="E8">
        <v>1.0769</v>
      </c>
      <c r="F8">
        <v>1.1353</v>
      </c>
      <c r="G8">
        <v>1.1402000000000001</v>
      </c>
      <c r="H8">
        <v>0.48520000000000002</v>
      </c>
      <c r="I8">
        <v>0.95650000000000002</v>
      </c>
      <c r="J8">
        <f t="shared" si="0"/>
        <v>7</v>
      </c>
    </row>
    <row r="9" spans="1:10" x14ac:dyDescent="0.25">
      <c r="A9" t="s">
        <v>196</v>
      </c>
      <c r="B9" t="s">
        <v>197</v>
      </c>
      <c r="C9">
        <v>0.93220000000000003</v>
      </c>
      <c r="D9">
        <v>0.98939999999999995</v>
      </c>
      <c r="E9">
        <v>1.0033000000000001</v>
      </c>
      <c r="F9">
        <v>1.0108999999999999</v>
      </c>
      <c r="G9">
        <v>1.018</v>
      </c>
      <c r="H9">
        <v>1.0356000000000001</v>
      </c>
      <c r="I9">
        <v>1.0105999999999999</v>
      </c>
      <c r="J9">
        <f t="shared" si="0"/>
        <v>7</v>
      </c>
    </row>
    <row r="10" spans="1:10" x14ac:dyDescent="0.25">
      <c r="A10" t="s">
        <v>198</v>
      </c>
      <c r="B10" t="s">
        <v>199</v>
      </c>
      <c r="C10">
        <v>0.98970000000000002</v>
      </c>
      <c r="D10">
        <v>0.9627</v>
      </c>
      <c r="E10">
        <v>1.0507</v>
      </c>
      <c r="F10">
        <v>1.0551999999999999</v>
      </c>
      <c r="G10">
        <v>1.0297000000000001</v>
      </c>
      <c r="H10">
        <v>0.97670000000000001</v>
      </c>
      <c r="I10">
        <v>0.93530000000000002</v>
      </c>
      <c r="J10">
        <f t="shared" si="0"/>
        <v>7</v>
      </c>
    </row>
    <row r="11" spans="1:10" x14ac:dyDescent="0.25">
      <c r="A11" t="s">
        <v>173</v>
      </c>
      <c r="B11" t="s">
        <v>200</v>
      </c>
      <c r="C11">
        <v>1.0214000000000001</v>
      </c>
      <c r="D11">
        <v>1.0866</v>
      </c>
      <c r="E11">
        <v>1.0720000000000001</v>
      </c>
      <c r="F11">
        <v>1.0557000000000001</v>
      </c>
      <c r="G11">
        <v>1.0117</v>
      </c>
      <c r="H11">
        <v>0.90010000000000001</v>
      </c>
      <c r="I11">
        <v>0.85250000000000004</v>
      </c>
      <c r="J11">
        <f t="shared" si="0"/>
        <v>7.0000000000000009</v>
      </c>
    </row>
    <row r="12" spans="1:10" x14ac:dyDescent="0.25">
      <c r="A12" t="s">
        <v>201</v>
      </c>
      <c r="B12" t="s">
        <v>202</v>
      </c>
      <c r="C12">
        <v>1.0354000000000001</v>
      </c>
      <c r="D12">
        <v>1.0523</v>
      </c>
      <c r="E12">
        <v>1.0448999999999999</v>
      </c>
      <c r="F12">
        <v>1.0494000000000001</v>
      </c>
      <c r="G12">
        <v>0.98850000000000005</v>
      </c>
      <c r="H12">
        <v>0.88600000000000001</v>
      </c>
      <c r="I12">
        <v>0.94350000000000001</v>
      </c>
      <c r="J12">
        <f t="shared" si="0"/>
        <v>7.0000000000000009</v>
      </c>
    </row>
    <row r="13" spans="1:10" x14ac:dyDescent="0.25">
      <c r="A13" t="s">
        <v>171</v>
      </c>
      <c r="B13" t="s">
        <v>203</v>
      </c>
      <c r="C13">
        <v>1.03</v>
      </c>
      <c r="D13">
        <v>1.03</v>
      </c>
      <c r="E13">
        <v>1.02</v>
      </c>
      <c r="F13">
        <v>1.03</v>
      </c>
      <c r="G13">
        <v>1.01</v>
      </c>
      <c r="H13">
        <v>0.93</v>
      </c>
      <c r="I13">
        <v>0.95</v>
      </c>
      <c r="J13">
        <f t="shared" si="0"/>
        <v>7</v>
      </c>
    </row>
  </sheetData>
  <pageMargins left="0.7" right="0.7" top="0.78740157499999996" bottom="0.78740157499999996" header="0.3" footer="0.3"/>
  <customProperties>
    <customPr name="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66425-AD14-4C99-88D4-D821EF43E087}">
  <dimension ref="A1:B83"/>
  <sheetViews>
    <sheetView tabSelected="1" workbookViewId="0">
      <selection activeCell="B1" sqref="B1"/>
    </sheetView>
  </sheetViews>
  <sheetFormatPr defaultColWidth="11.42578125" defaultRowHeight="15" x14ac:dyDescent="0.25"/>
  <cols>
    <col min="1" max="16384" width="11.42578125" style="1"/>
  </cols>
  <sheetData>
    <row r="1" spans="1:2" x14ac:dyDescent="0.25">
      <c r="A1" s="1" t="s">
        <v>207</v>
      </c>
      <c r="B1" s="4" t="s">
        <v>210</v>
      </c>
    </row>
    <row r="2" spans="1:2" x14ac:dyDescent="0.25">
      <c r="A2" s="1" t="s">
        <v>209</v>
      </c>
      <c r="B2" s="4">
        <v>0</v>
      </c>
    </row>
    <row r="3" spans="1:2" x14ac:dyDescent="0.25">
      <c r="A3" s="1" t="s">
        <v>10</v>
      </c>
      <c r="B3" s="4">
        <v>0</v>
      </c>
    </row>
    <row r="4" spans="1:2" x14ac:dyDescent="0.25">
      <c r="A4" s="1" t="s">
        <v>12</v>
      </c>
      <c r="B4" s="4">
        <v>0</v>
      </c>
    </row>
    <row r="5" spans="1:2" x14ac:dyDescent="0.25">
      <c r="A5" s="1" t="s">
        <v>14</v>
      </c>
      <c r="B5" s="4">
        <v>2.1717349407103022E-2</v>
      </c>
    </row>
    <row r="6" spans="1:2" x14ac:dyDescent="0.25">
      <c r="A6" s="1" t="s">
        <v>16</v>
      </c>
      <c r="B6" s="4">
        <v>6.0523716961974457E-2</v>
      </c>
    </row>
    <row r="7" spans="1:2" x14ac:dyDescent="0.25">
      <c r="A7" s="1" t="s">
        <v>18</v>
      </c>
      <c r="B7" s="4">
        <v>1.7692980510429567E-2</v>
      </c>
    </row>
    <row r="8" spans="1:2" x14ac:dyDescent="0.25">
      <c r="A8" s="1" t="s">
        <v>20</v>
      </c>
      <c r="B8" s="4">
        <v>3.8528254287049389E-2</v>
      </c>
    </row>
    <row r="9" spans="1:2" x14ac:dyDescent="0.25">
      <c r="A9" s="1" t="s">
        <v>22</v>
      </c>
      <c r="B9" s="4">
        <v>1.3218723142223485E-2</v>
      </c>
    </row>
    <row r="10" spans="1:2" x14ac:dyDescent="0.25">
      <c r="A10" s="1" t="s">
        <v>24</v>
      </c>
      <c r="B10" s="4">
        <v>1.0400039726623168E-2</v>
      </c>
    </row>
    <row r="11" spans="1:2" x14ac:dyDescent="0.25">
      <c r="A11" s="1" t="s">
        <v>26</v>
      </c>
      <c r="B11" s="4">
        <v>5.0592686075414568E-3</v>
      </c>
    </row>
    <row r="12" spans="1:2" x14ac:dyDescent="0.25">
      <c r="A12" s="1" t="s">
        <v>28</v>
      </c>
      <c r="B12" s="4">
        <v>8.6687827900921739E-4</v>
      </c>
    </row>
    <row r="13" spans="1:2" x14ac:dyDescent="0.25">
      <c r="A13" s="1" t="s">
        <v>30</v>
      </c>
      <c r="B13" s="4">
        <v>0</v>
      </c>
    </row>
    <row r="14" spans="1:2" x14ac:dyDescent="0.25">
      <c r="A14" s="1" t="s">
        <v>32</v>
      </c>
      <c r="B14" s="4">
        <v>0</v>
      </c>
    </row>
    <row r="15" spans="1:2" x14ac:dyDescent="0.25">
      <c r="A15" s="1" t="s">
        <v>34</v>
      </c>
      <c r="B15" s="4">
        <v>5.753113192855098E-3</v>
      </c>
    </row>
    <row r="16" spans="1:2" x14ac:dyDescent="0.25">
      <c r="A16" s="1" t="s">
        <v>36</v>
      </c>
      <c r="B16" s="4">
        <v>2.4303437835752383E-3</v>
      </c>
    </row>
    <row r="17" spans="1:2" x14ac:dyDescent="0.25">
      <c r="A17" s="1" t="s">
        <v>38</v>
      </c>
      <c r="B17" s="4">
        <v>2.4701337652042786E-3</v>
      </c>
    </row>
    <row r="18" spans="1:2" x14ac:dyDescent="0.25">
      <c r="A18" s="1" t="s">
        <v>40</v>
      </c>
      <c r="B18" s="4">
        <v>1.1967415229383949E-3</v>
      </c>
    </row>
    <row r="19" spans="1:2" x14ac:dyDescent="0.25">
      <c r="A19" s="1" t="s">
        <v>42</v>
      </c>
      <c r="B19" s="4">
        <v>0</v>
      </c>
    </row>
    <row r="20" spans="1:2" x14ac:dyDescent="0.25">
      <c r="A20" s="1" t="s">
        <v>44</v>
      </c>
      <c r="B20" s="4">
        <v>0</v>
      </c>
    </row>
    <row r="21" spans="1:2" x14ac:dyDescent="0.25">
      <c r="A21" s="1" t="s">
        <v>46</v>
      </c>
      <c r="B21" s="4">
        <v>0</v>
      </c>
    </row>
    <row r="22" spans="1:2" x14ac:dyDescent="0.25">
      <c r="A22" s="1" t="s">
        <v>48</v>
      </c>
      <c r="B22" s="4">
        <v>5.9302651865360549E-4</v>
      </c>
    </row>
    <row r="23" spans="1:2" x14ac:dyDescent="0.25">
      <c r="A23" s="1" t="s">
        <v>50</v>
      </c>
      <c r="B23" s="4">
        <v>4.5658624202518224E-3</v>
      </c>
    </row>
    <row r="24" spans="1:2" x14ac:dyDescent="0.25">
      <c r="A24" s="1" t="s">
        <v>52</v>
      </c>
      <c r="B24" s="4">
        <v>1.5119672264558863E-3</v>
      </c>
    </row>
    <row r="25" spans="1:2" x14ac:dyDescent="0.25">
      <c r="A25" s="1" t="s">
        <v>54</v>
      </c>
      <c r="B25" s="4">
        <v>4.764847045362129E-3</v>
      </c>
    </row>
    <row r="26" spans="1:2" x14ac:dyDescent="0.25">
      <c r="A26" s="1" t="s">
        <v>56</v>
      </c>
      <c r="B26" s="4">
        <v>2.4512998116357286E-2</v>
      </c>
    </row>
    <row r="27" spans="1:2" x14ac:dyDescent="0.25">
      <c r="A27" s="1" t="s">
        <v>58</v>
      </c>
      <c r="B27" s="4">
        <v>0</v>
      </c>
    </row>
    <row r="28" spans="1:2" x14ac:dyDescent="0.25">
      <c r="A28" s="1" t="s">
        <v>60</v>
      </c>
      <c r="B28" s="4">
        <v>0</v>
      </c>
    </row>
    <row r="29" spans="1:2" x14ac:dyDescent="0.25">
      <c r="A29" s="1" t="s">
        <v>62</v>
      </c>
      <c r="B29" s="4">
        <v>0</v>
      </c>
    </row>
    <row r="30" spans="1:2" x14ac:dyDescent="0.25">
      <c r="A30" s="1" t="s">
        <v>64</v>
      </c>
      <c r="B30" s="4">
        <v>0</v>
      </c>
    </row>
    <row r="31" spans="1:2" x14ac:dyDescent="0.25">
      <c r="A31" s="1" t="s">
        <v>66</v>
      </c>
      <c r="B31" s="4">
        <v>0</v>
      </c>
    </row>
    <row r="32" spans="1:2" x14ac:dyDescent="0.25">
      <c r="A32" s="1" t="s">
        <v>68</v>
      </c>
      <c r="B32" s="4">
        <v>0</v>
      </c>
    </row>
    <row r="33" spans="1:2" x14ac:dyDescent="0.25">
      <c r="A33" s="1" t="s">
        <v>70</v>
      </c>
      <c r="B33" s="4">
        <v>5.0417712571293843E-5</v>
      </c>
    </row>
    <row r="34" spans="1:2" x14ac:dyDescent="0.25">
      <c r="A34" s="1" t="s">
        <v>72</v>
      </c>
      <c r="B34" s="4">
        <v>6.4167375279704286E-2</v>
      </c>
    </row>
    <row r="35" spans="1:2" x14ac:dyDescent="0.25">
      <c r="A35" s="1" t="s">
        <v>74</v>
      </c>
      <c r="B35" s="4">
        <v>0.10943810683112314</v>
      </c>
    </row>
    <row r="36" spans="1:2" x14ac:dyDescent="0.25">
      <c r="A36" s="1" t="s">
        <v>76</v>
      </c>
      <c r="B36" s="4">
        <v>5.0111161769431541E-3</v>
      </c>
    </row>
    <row r="37" spans="1:2" x14ac:dyDescent="0.25">
      <c r="A37" s="1" t="s">
        <v>78</v>
      </c>
      <c r="B37" s="4">
        <v>0</v>
      </c>
    </row>
    <row r="38" spans="1:2" x14ac:dyDescent="0.25">
      <c r="A38" s="1" t="s">
        <v>80</v>
      </c>
      <c r="B38" s="4">
        <v>1.0307249958143275E-3</v>
      </c>
    </row>
    <row r="39" spans="1:2" x14ac:dyDescent="0.25">
      <c r="A39" s="1" t="s">
        <v>82</v>
      </c>
      <c r="B39" s="4">
        <v>1.9121930794082143E-2</v>
      </c>
    </row>
    <row r="40" spans="1:2" x14ac:dyDescent="0.25">
      <c r="A40" s="1" t="s">
        <v>84</v>
      </c>
      <c r="B40" s="4">
        <v>5.3332974244190957E-2</v>
      </c>
    </row>
    <row r="41" spans="1:2" x14ac:dyDescent="0.25">
      <c r="A41" s="1" t="s">
        <v>86</v>
      </c>
      <c r="B41" s="4">
        <v>1.088901950086213E-3</v>
      </c>
    </row>
    <row r="42" spans="1:2" x14ac:dyDescent="0.25">
      <c r="A42" s="1" t="s">
        <v>88</v>
      </c>
      <c r="B42" s="4">
        <v>0</v>
      </c>
    </row>
    <row r="43" spans="1:2" x14ac:dyDescent="0.25">
      <c r="A43" s="1" t="s">
        <v>90</v>
      </c>
      <c r="B43" s="4">
        <v>7.5606172639942567E-4</v>
      </c>
    </row>
    <row r="44" spans="1:2" x14ac:dyDescent="0.25">
      <c r="A44" s="1" t="s">
        <v>92</v>
      </c>
      <c r="B44" s="4">
        <v>5.4062373341391037E-2</v>
      </c>
    </row>
    <row r="45" spans="1:2" x14ac:dyDescent="0.25">
      <c r="A45" s="1" t="s">
        <v>94</v>
      </c>
      <c r="B45" s="4">
        <v>0.12055323792570317</v>
      </c>
    </row>
    <row r="46" spans="1:2" x14ac:dyDescent="0.25">
      <c r="A46" s="1" t="s">
        <v>96</v>
      </c>
      <c r="B46" s="4">
        <v>6.7558997110025304E-3</v>
      </c>
    </row>
    <row r="47" spans="1:2" x14ac:dyDescent="0.25">
      <c r="A47" s="1" t="s">
        <v>98</v>
      </c>
      <c r="B47" s="4">
        <v>0</v>
      </c>
    </row>
    <row r="48" spans="1:2" x14ac:dyDescent="0.25">
      <c r="A48" s="1" t="s">
        <v>100</v>
      </c>
      <c r="B48" s="4">
        <v>0</v>
      </c>
    </row>
    <row r="49" spans="1:2" x14ac:dyDescent="0.25">
      <c r="A49" s="1" t="s">
        <v>102</v>
      </c>
      <c r="B49" s="4">
        <v>9.3935992478986121E-3</v>
      </c>
    </row>
    <row r="50" spans="1:2" x14ac:dyDescent="0.25">
      <c r="A50" s="1" t="s">
        <v>104</v>
      </c>
      <c r="B50" s="4">
        <v>4.1561167415061009E-2</v>
      </c>
    </row>
    <row r="51" spans="1:2" x14ac:dyDescent="0.25">
      <c r="A51" s="1" t="s">
        <v>106</v>
      </c>
      <c r="B51" s="4">
        <v>5.2767443561899177E-3</v>
      </c>
    </row>
    <row r="52" spans="1:2" x14ac:dyDescent="0.25">
      <c r="A52" s="1" t="s">
        <v>108</v>
      </c>
      <c r="B52" s="4">
        <v>0</v>
      </c>
    </row>
    <row r="53" spans="1:2" x14ac:dyDescent="0.25">
      <c r="A53" s="1" t="s">
        <v>110</v>
      </c>
      <c r="B53" s="4">
        <v>0</v>
      </c>
    </row>
    <row r="54" spans="1:2" x14ac:dyDescent="0.25">
      <c r="A54" s="1" t="s">
        <v>112</v>
      </c>
      <c r="B54" s="4">
        <v>3.1578985420042016E-4</v>
      </c>
    </row>
    <row r="55" spans="1:2" x14ac:dyDescent="0.25">
      <c r="A55" s="1" t="s">
        <v>114</v>
      </c>
      <c r="B55" s="4">
        <v>4.8884784977156828E-3</v>
      </c>
    </row>
    <row r="56" spans="1:2" x14ac:dyDescent="0.25">
      <c r="A56" s="1" t="s">
        <v>116</v>
      </c>
      <c r="B56" s="4">
        <v>0</v>
      </c>
    </row>
    <row r="57" spans="1:2" x14ac:dyDescent="0.25">
      <c r="A57" s="1" t="s">
        <v>118</v>
      </c>
      <c r="B57" s="4">
        <v>3.0202891715759242E-4</v>
      </c>
    </row>
    <row r="58" spans="1:2" x14ac:dyDescent="0.25">
      <c r="A58" s="1" t="s">
        <v>120</v>
      </c>
      <c r="B58" s="4">
        <v>6.0051670387464644E-4</v>
      </c>
    </row>
    <row r="59" spans="1:2" x14ac:dyDescent="0.25">
      <c r="A59" s="1" t="s">
        <v>122</v>
      </c>
      <c r="B59" s="4">
        <v>2.6887195888119185E-2</v>
      </c>
    </row>
    <row r="60" spans="1:2" x14ac:dyDescent="0.25">
      <c r="A60" s="1" t="s">
        <v>124</v>
      </c>
      <c r="B60" s="4">
        <v>3.8082948454910406E-2</v>
      </c>
    </row>
    <row r="61" spans="1:2" x14ac:dyDescent="0.25">
      <c r="A61" s="1" t="s">
        <v>126</v>
      </c>
      <c r="B61" s="4">
        <v>3.6526717097947786E-3</v>
      </c>
    </row>
    <row r="62" spans="1:2" x14ac:dyDescent="0.25">
      <c r="A62" s="1" t="s">
        <v>128</v>
      </c>
      <c r="B62" s="4">
        <v>0</v>
      </c>
    </row>
    <row r="63" spans="1:2" x14ac:dyDescent="0.25">
      <c r="A63" s="1" t="s">
        <v>130</v>
      </c>
      <c r="B63" s="4">
        <v>0</v>
      </c>
    </row>
    <row r="64" spans="1:2" x14ac:dyDescent="0.25">
      <c r="A64" s="1" t="s">
        <v>132</v>
      </c>
      <c r="B64" s="4">
        <v>3.2995090426606363E-3</v>
      </c>
    </row>
    <row r="65" spans="1:2" x14ac:dyDescent="0.25">
      <c r="A65" s="1" t="s">
        <v>134</v>
      </c>
      <c r="B65" s="4">
        <v>1.8161876520356255E-2</v>
      </c>
    </row>
    <row r="66" spans="1:2" x14ac:dyDescent="0.25">
      <c r="A66" s="1" t="s">
        <v>136</v>
      </c>
      <c r="B66" s="4">
        <v>0</v>
      </c>
    </row>
    <row r="67" spans="1:2" x14ac:dyDescent="0.25">
      <c r="A67" s="1" t="s">
        <v>138</v>
      </c>
      <c r="B67" s="4">
        <v>0</v>
      </c>
    </row>
    <row r="68" spans="1:2" x14ac:dyDescent="0.25">
      <c r="A68" s="1" t="s">
        <v>140</v>
      </c>
      <c r="B68" s="4">
        <v>2.0635330095348543E-4</v>
      </c>
    </row>
    <row r="69" spans="1:2" x14ac:dyDescent="0.25">
      <c r="A69" s="1" t="s">
        <v>142</v>
      </c>
      <c r="B69" s="4">
        <v>0</v>
      </c>
    </row>
    <row r="70" spans="1:2" x14ac:dyDescent="0.25">
      <c r="A70" s="1" t="s">
        <v>144</v>
      </c>
      <c r="B70" s="4">
        <v>4.8839392545284238E-3</v>
      </c>
    </row>
    <row r="71" spans="1:2" x14ac:dyDescent="0.25">
      <c r="A71" s="1" t="s">
        <v>146</v>
      </c>
      <c r="B71" s="4">
        <v>2.4622486745051876E-3</v>
      </c>
    </row>
    <row r="72" spans="1:2" x14ac:dyDescent="0.25">
      <c r="A72" s="1" t="s">
        <v>148</v>
      </c>
      <c r="B72" s="4">
        <v>1.7565916418151422E-4</v>
      </c>
    </row>
    <row r="73" spans="1:2" x14ac:dyDescent="0.25">
      <c r="A73" s="1" t="s">
        <v>150</v>
      </c>
      <c r="B73" s="4">
        <v>0</v>
      </c>
    </row>
    <row r="74" spans="1:2" x14ac:dyDescent="0.25">
      <c r="A74" s="1" t="s">
        <v>152</v>
      </c>
      <c r="B74" s="4">
        <v>2.8875401762621113E-3</v>
      </c>
    </row>
    <row r="75" spans="1:2" x14ac:dyDescent="0.25">
      <c r="A75" s="1" t="s">
        <v>154</v>
      </c>
      <c r="B75" s="4">
        <v>4.999919955697334E-3</v>
      </c>
    </row>
    <row r="76" spans="1:2" x14ac:dyDescent="0.25">
      <c r="A76" s="1" t="s">
        <v>156</v>
      </c>
      <c r="B76" s="4">
        <v>0</v>
      </c>
    </row>
    <row r="77" spans="1:2" x14ac:dyDescent="0.25">
      <c r="A77" s="1" t="s">
        <v>158</v>
      </c>
      <c r="B77" s="4">
        <v>0</v>
      </c>
    </row>
    <row r="78" spans="1:2" x14ac:dyDescent="0.25">
      <c r="A78" s="1" t="s">
        <v>160</v>
      </c>
      <c r="B78" s="4">
        <v>0</v>
      </c>
    </row>
    <row r="79" spans="1:2" x14ac:dyDescent="0.25">
      <c r="A79" s="1" t="s">
        <v>162</v>
      </c>
      <c r="B79" s="4">
        <v>5.7588458317177835E-3</v>
      </c>
    </row>
    <row r="80" spans="1:2" x14ac:dyDescent="0.25">
      <c r="A80" s="1" t="s">
        <v>164</v>
      </c>
      <c r="B80" s="4">
        <v>1.6217947795222974E-2</v>
      </c>
    </row>
    <row r="81" spans="1:2" x14ac:dyDescent="0.25">
      <c r="A81" s="1" t="s">
        <v>166</v>
      </c>
      <c r="B81" s="4">
        <v>7.821862426396725E-4</v>
      </c>
    </row>
    <row r="82" spans="1:2" x14ac:dyDescent="0.25">
      <c r="A82" s="1" t="s">
        <v>168</v>
      </c>
      <c r="B82" s="4">
        <v>8.8572746464620655E-2</v>
      </c>
    </row>
    <row r="83" spans="1:2" x14ac:dyDescent="0.25">
      <c r="A83" s="1" t="s">
        <v>170</v>
      </c>
      <c r="B83" s="4">
        <v>6.9454721329112637E-2</v>
      </c>
    </row>
  </sheetData>
  <conditionalFormatting sqref="B2:B83">
    <cfRule type="top10" dxfId="0" priority="1" rank="10"/>
  </conditionalFormatting>
  <pageMargins left="0.7" right="0.7" top="0.78740157499999996" bottom="0.78740157499999996" header="0.3" footer="0.3"/>
  <pageSetup paperSize="9" orientation="portrait" r:id="rId1"/>
  <customProperties>
    <customPr name="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4D88721A7E8C84F9F00A6ED6DC8ED0D" ma:contentTypeVersion="11" ma:contentTypeDescription="Ein neues Dokument erstellen." ma:contentTypeScope="" ma:versionID="17f1eefe8d03214e3367ef8a9f162518">
  <xsd:schema xmlns:xsd="http://www.w3.org/2001/XMLSchema" xmlns:xs="http://www.w3.org/2001/XMLSchema" xmlns:p="http://schemas.microsoft.com/office/2006/metadata/properties" xmlns:ns2="c9a3b77f-659c-4479-9f93-2631fbec70ef" xmlns:ns3="0b1f4af5-9059-4929-a502-b165fbf21d8d" targetNamespace="http://schemas.microsoft.com/office/2006/metadata/properties" ma:root="true" ma:fieldsID="4d5af21f9281065d00cd5940ea0e2bc7" ns2:_="" ns3:_="">
    <xsd:import namespace="c9a3b77f-659c-4479-9f93-2631fbec70ef"/>
    <xsd:import namespace="0b1f4af5-9059-4929-a502-b165fbf21d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a3b77f-659c-4479-9f93-2631fbec70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f4af5-9059-4929-a502-b165fbf21d8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DDDFB8-6B8F-4774-BDBE-00CA19665C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9B9D5B-36E4-4038-8B87-5072CDE304FB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0b1f4af5-9059-4929-a502-b165fbf21d8d"/>
    <ds:schemaRef ds:uri="c9a3b77f-659c-4479-9f93-2631fbec70e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80081B8-E021-4B9F-8684-97A2686086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a3b77f-659c-4479-9f93-2631fbec70ef"/>
    <ds:schemaRef ds:uri="0b1f4af5-9059-4929-a502-b165fbf21d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TLP</vt:lpstr>
      <vt:lpstr>WTFaktor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Weiner</dc:creator>
  <cp:lastModifiedBy>Ruud Wijtvliet</cp:lastModifiedBy>
  <dcterms:created xsi:type="dcterms:W3CDTF">2021-07-21T14:43:37Z</dcterms:created>
  <dcterms:modified xsi:type="dcterms:W3CDTF">2021-07-26T08:32:32Z</dcterms:modified>
</cp:coreProperties>
</file>