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ud.wijtvliet\Ruud\Python\dev\lichtblyck\scripts\2022\2022_04_11_longmengen_gas_MtM\"/>
    </mc:Choice>
  </mc:AlternateContent>
  <xr:revisionPtr revIDLastSave="0" documentId="13_ncr:1_{484AD542-9AA9-45FD-B80D-64ACBAFA11BC}" xr6:coauthVersionLast="47" xr6:coauthVersionMax="47" xr10:uidLastSave="{00000000-0000-0000-0000-000000000000}"/>
  <bookViews>
    <workbookView xWindow="1900" yWindow="-110" windowWidth="36610" windowHeight="2182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5" i="1" l="1"/>
  <c r="I45" i="1"/>
  <c r="G45" i="1"/>
  <c r="F45" i="1"/>
  <c r="C45" i="1"/>
  <c r="J39" i="1"/>
  <c r="I39" i="1"/>
  <c r="G39" i="1"/>
  <c r="F39" i="1"/>
  <c r="C39" i="1"/>
  <c r="J33" i="1"/>
  <c r="I33" i="1"/>
  <c r="G33" i="1"/>
  <c r="F33" i="1"/>
  <c r="C33" i="1"/>
  <c r="J27" i="1"/>
  <c r="I27" i="1"/>
  <c r="G27" i="1"/>
  <c r="F27" i="1"/>
  <c r="C27" i="1"/>
  <c r="J21" i="1"/>
  <c r="I21" i="1"/>
  <c r="G21" i="1"/>
  <c r="F21" i="1"/>
  <c r="C21" i="1"/>
  <c r="J15" i="1"/>
  <c r="I15" i="1"/>
  <c r="G15" i="1"/>
  <c r="F15" i="1"/>
  <c r="C15" i="1"/>
  <c r="J9" i="1"/>
  <c r="I9" i="1"/>
  <c r="G9" i="1"/>
  <c r="F9" i="1"/>
  <c r="C9" i="1"/>
  <c r="J46" i="1" l="1"/>
  <c r="C46" i="1"/>
  <c r="G46" i="1"/>
  <c r="F46" i="1"/>
  <c r="I46" i="1"/>
</calcChain>
</file>

<file path=xl/sharedStrings.xml><?xml version="1.0" encoding="utf-8"?>
<sst xmlns="http://schemas.openxmlformats.org/spreadsheetml/2006/main" count="65" uniqueCount="20">
  <si>
    <t>unit</t>
  </si>
  <si>
    <t>open</t>
  </si>
  <si>
    <t>sourced</t>
  </si>
  <si>
    <t>now</t>
  </si>
  <si>
    <t>fut</t>
  </si>
  <si>
    <t>q</t>
  </si>
  <si>
    <t>price</t>
  </si>
  <si>
    <t>marketprice</t>
  </si>
  <si>
    <t>marketvalue</t>
  </si>
  <si>
    <t>mtm</t>
  </si>
  <si>
    <t>MWh</t>
  </si>
  <si>
    <t>Eur/MWh</t>
  </si>
  <si>
    <t>Eur</t>
  </si>
  <si>
    <t>B2B_BTB</t>
  </si>
  <si>
    <t>B2B_CONTI</t>
  </si>
  <si>
    <t>B2B_RLM</t>
  </si>
  <si>
    <t>B2C_LEGACY</t>
  </si>
  <si>
    <t>B2C_NEW</t>
  </si>
  <si>
    <t>∑</t>
  </si>
  <si>
    <t>2022 Jun-Dec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</si>
</sst>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\ hh:mm:ss"/>
    <numFmt numFmtId="165" formatCode="#,##0.00;\-#,##0.00"/>
    <numFmt numFmtId="166" formatCode="#,##0;\-#,##0"/>
    <numFmt numFmtId="167" formatCode="#,##0.00%;\-#,##0.00%"/>
    <numFmt numFmtId="168" formatCode="#,##0%;\-#,##0%"/>
    <numFmt numFmtId="169" formatCode="#,##0.0000;\-#,##0.0000"/>
    <numFmt numFmtId="170" formatCode="yyyy\-mm\-dd\ hh:mm;;"/>
    <numFmt numFmtId="171" formatCode="yyyy\-mm\-dd;;"/>
    <numFmt numFmtId="172" formatCode="mmm\ yyyy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9">
    <xf numFmtId="0" fontId="0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</cellStyleXfs>
  <cellXfs count="12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5" fontId="0" fillId="0" borderId="0" xfId="1" applyFont="1">
      <alignment vertical="top"/>
    </xf>
    <xf numFmtId="166" fontId="0" fillId="0" borderId="0" xfId="2" applyFont="1">
      <alignment vertical="top"/>
    </xf>
    <xf numFmtId="166" fontId="0" fillId="0" borderId="0" xfId="0" applyNumberFormat="1">
      <alignment vertical="top"/>
    </xf>
    <xf numFmtId="164" fontId="1" fillId="0" borderId="3" xfId="0" applyNumberFormat="1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9">
    <cellStyle name="​​Date" xfId="7" xr:uid="{A8F6104B-467D-4734-A40B-C858988F5022}"/>
    <cellStyle name="​​Month" xfId="8" xr:uid="{B2FFD66A-4406-49C0-8093-C7AB9306BB6D}"/>
    <cellStyle name="​​Timestamp" xfId="6" xr:uid="{FDA903B1-BD24-4D69-BFCA-B6D221D76E9A}"/>
    <cellStyle name="​Factor [4]" xfId="5" xr:uid="{8388D2C6-CE0C-43E9-A686-B2C9117DFF62}"/>
    <cellStyle name="​Percentage [0]" xfId="4" xr:uid="{D7A597E7-B6E0-4AF4-BC8C-BCEDCD2DF691}"/>
    <cellStyle name="​Percentage [2]" xfId="3" xr:uid="{6CF0648A-37AF-4A25-8254-9346A9EBFE09}"/>
    <cellStyle name="Normal" xfId="0" builtinId="0" customBuiltin="1"/>
    <cellStyle name="Number [0]" xfId="2" xr:uid="{8804AC8B-1D12-4F74-A6E0-900FCA3661F0}"/>
    <cellStyle name="Number [2]" xfId="1" xr:uid="{0C75AD23-9E1A-427F-94C8-8BD6C30A4E6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H9" sqref="H9:J46"/>
    </sheetView>
  </sheetViews>
  <sheetFormatPr defaultRowHeight="14.5" outlineLevelRow="1" x14ac:dyDescent="0.35"/>
  <cols>
    <col min="1" max="1" width="23.90625" customWidth="1"/>
    <col min="2" max="2" width="19.7265625" customWidth="1"/>
    <col min="3" max="4" width="8.81640625" bestFit="1" customWidth="1"/>
    <col min="5" max="5" width="13.36328125" customWidth="1"/>
    <col min="6" max="6" width="12.90625" customWidth="1"/>
    <col min="7" max="7" width="11.26953125" bestFit="1" customWidth="1"/>
    <col min="8" max="8" width="13.26953125" customWidth="1"/>
    <col min="9" max="9" width="12.26953125" customWidth="1"/>
    <col min="10" max="10" width="10.453125" bestFit="1" customWidth="1"/>
  </cols>
  <sheetData>
    <row r="1" spans="1:10" x14ac:dyDescent="0.35">
      <c r="B1" s="1"/>
      <c r="C1" s="1" t="s">
        <v>1</v>
      </c>
      <c r="D1" s="1" t="s">
        <v>2</v>
      </c>
      <c r="E1" s="2" t="s">
        <v>3</v>
      </c>
      <c r="F1" s="2"/>
      <c r="G1" s="2"/>
      <c r="H1" s="2" t="s">
        <v>4</v>
      </c>
      <c r="I1" s="2"/>
      <c r="J1" s="2"/>
    </row>
    <row r="2" spans="1:10" x14ac:dyDescent="0.35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 x14ac:dyDescent="0.35">
      <c r="B3" s="1" t="s">
        <v>0</v>
      </c>
      <c r="C3" s="1" t="s">
        <v>10</v>
      </c>
      <c r="D3" s="1" t="s">
        <v>11</v>
      </c>
      <c r="E3" s="1" t="s">
        <v>11</v>
      </c>
      <c r="F3" s="1" t="s">
        <v>12</v>
      </c>
      <c r="G3" s="1" t="s">
        <v>12</v>
      </c>
      <c r="H3" s="1" t="s">
        <v>11</v>
      </c>
      <c r="I3" s="1" t="s">
        <v>12</v>
      </c>
      <c r="J3" s="1" t="s">
        <v>12</v>
      </c>
    </row>
    <row r="4" spans="1:10" hidden="1" outlineLevel="1" x14ac:dyDescent="0.35">
      <c r="A4" s="7">
        <v>44713</v>
      </c>
      <c r="B4" s="1" t="s">
        <v>13</v>
      </c>
      <c r="C4" s="5">
        <v>902.92313961291006</v>
      </c>
      <c r="D4" s="4">
        <v>23.24215719010791</v>
      </c>
      <c r="E4" s="4">
        <v>107.62995135360519</v>
      </c>
      <c r="F4" s="5">
        <v>97181.573592582004</v>
      </c>
      <c r="G4" s="5">
        <v>76195.692051113001</v>
      </c>
      <c r="H4" s="4">
        <v>53.814975676802611</v>
      </c>
      <c r="I4" s="5">
        <v>48590.786796291002</v>
      </c>
      <c r="J4" s="5">
        <v>27604.905254821999</v>
      </c>
    </row>
    <row r="5" spans="1:10" hidden="1" outlineLevel="1" x14ac:dyDescent="0.35">
      <c r="A5" s="8"/>
      <c r="B5" s="1" t="s">
        <v>14</v>
      </c>
      <c r="C5" s="5">
        <v>3447.0739203246021</v>
      </c>
      <c r="D5" s="4">
        <v>21.701879886857309</v>
      </c>
      <c r="E5" s="4">
        <v>107.62995135360531</v>
      </c>
      <c r="F5" s="5">
        <v>371008.39835681842</v>
      </c>
      <c r="G5" s="5">
        <v>296200.4141768156</v>
      </c>
      <c r="H5" s="4">
        <v>53.814975676802653</v>
      </c>
      <c r="I5" s="5">
        <v>185504.19917840921</v>
      </c>
      <c r="J5" s="5">
        <v>110696.2149984064</v>
      </c>
    </row>
    <row r="6" spans="1:10" hidden="1" outlineLevel="1" x14ac:dyDescent="0.35">
      <c r="A6" s="8"/>
      <c r="B6" s="1" t="s">
        <v>15</v>
      </c>
      <c r="C6" s="5">
        <v>160.39706632644851</v>
      </c>
      <c r="D6" s="4">
        <v>38.328083636965978</v>
      </c>
      <c r="E6" s="4">
        <v>107.62995135360519</v>
      </c>
      <c r="F6" s="5">
        <v>17263.528445976641</v>
      </c>
      <c r="G6" s="5">
        <v>11115.81627269254</v>
      </c>
      <c r="H6" s="4">
        <v>53.814975676802611</v>
      </c>
      <c r="I6" s="5">
        <v>8631.7642229883204</v>
      </c>
      <c r="J6" s="5">
        <v>2484.052049704223</v>
      </c>
    </row>
    <row r="7" spans="1:10" hidden="1" outlineLevel="1" x14ac:dyDescent="0.35">
      <c r="A7" s="8"/>
      <c r="B7" s="1" t="s">
        <v>16</v>
      </c>
      <c r="C7" s="5">
        <v>1785.5515506771651</v>
      </c>
      <c r="D7" s="4">
        <v>18.723295551489919</v>
      </c>
      <c r="E7" s="4">
        <v>107.62995135360541</v>
      </c>
      <c r="F7" s="5">
        <v>192178.82653873789</v>
      </c>
      <c r="G7" s="5">
        <v>158747.41713298819</v>
      </c>
      <c r="H7" s="4">
        <v>53.814975676802682</v>
      </c>
      <c r="I7" s="5">
        <v>96089.413269368932</v>
      </c>
      <c r="J7" s="5">
        <v>62658.00386361924</v>
      </c>
    </row>
    <row r="8" spans="1:10" hidden="1" outlineLevel="1" x14ac:dyDescent="0.35">
      <c r="A8" s="8"/>
      <c r="B8" s="1" t="s">
        <v>17</v>
      </c>
      <c r="C8" s="5">
        <v>3886.1042882825668</v>
      </c>
      <c r="D8" s="4">
        <v>56.902244855820513</v>
      </c>
      <c r="E8" s="4">
        <v>107.62995135360531</v>
      </c>
      <c r="F8" s="5">
        <v>418261.21550288971</v>
      </c>
      <c r="G8" s="5">
        <v>197133.15775578091</v>
      </c>
      <c r="H8" s="4">
        <v>53.814975676802653</v>
      </c>
      <c r="I8" s="5">
        <v>209130.6077514448</v>
      </c>
      <c r="J8" s="5">
        <v>-11997.449995663899</v>
      </c>
    </row>
    <row r="9" spans="1:10" collapsed="1" x14ac:dyDescent="0.35">
      <c r="A9" s="9"/>
      <c r="B9" s="3" t="s">
        <v>18</v>
      </c>
      <c r="C9" s="5">
        <f>SUM(C4:C8)</f>
        <v>10182.049965223692</v>
      </c>
      <c r="D9" s="4"/>
      <c r="E9" s="4">
        <v>107.62995135360531</v>
      </c>
      <c r="F9" s="5">
        <f>SUM(F4:F8)</f>
        <v>1095893.5424370046</v>
      </c>
      <c r="G9" s="5">
        <f>SUM(G4:G8)</f>
        <v>739392.49738939013</v>
      </c>
      <c r="H9" s="4">
        <v>53.814975676802653</v>
      </c>
      <c r="I9" s="5">
        <f>SUM(I4:I8)</f>
        <v>547946.7712185022</v>
      </c>
      <c r="J9" s="5">
        <f>SUM(J4:J8)</f>
        <v>191445.72617088797</v>
      </c>
    </row>
    <row r="10" spans="1:10" hidden="1" outlineLevel="1" x14ac:dyDescent="0.35">
      <c r="A10" s="7">
        <v>44743</v>
      </c>
      <c r="B10" s="1" t="s">
        <v>13</v>
      </c>
      <c r="C10" s="5">
        <v>633.99699999999984</v>
      </c>
      <c r="D10" s="4">
        <v>24.087589172184199</v>
      </c>
      <c r="E10" s="4">
        <v>110.137</v>
      </c>
      <c r="F10" s="5">
        <v>69826.52758899999</v>
      </c>
      <c r="G10" s="5">
        <v>54555.06831660273</v>
      </c>
      <c r="H10" s="4">
        <v>55.068500000000007</v>
      </c>
      <c r="I10" s="5">
        <v>34913.263794500002</v>
      </c>
      <c r="J10" s="5">
        <v>19641.804522102739</v>
      </c>
    </row>
    <row r="11" spans="1:10" hidden="1" outlineLevel="1" x14ac:dyDescent="0.35">
      <c r="A11" s="8"/>
      <c r="B11" s="1" t="s">
        <v>14</v>
      </c>
      <c r="C11" s="5">
        <v>2780.5404950400039</v>
      </c>
      <c r="D11" s="4">
        <v>22.01679677856168</v>
      </c>
      <c r="E11" s="4">
        <v>110.1369999999999</v>
      </c>
      <c r="F11" s="5">
        <v>306240.38850222062</v>
      </c>
      <c r="G11" s="5">
        <v>245021.79348836359</v>
      </c>
      <c r="H11" s="4">
        <v>55.06849999999995</v>
      </c>
      <c r="I11" s="5">
        <v>153120.19425111031</v>
      </c>
      <c r="J11" s="5">
        <v>91901.599237253249</v>
      </c>
    </row>
    <row r="12" spans="1:10" hidden="1" outlineLevel="1" x14ac:dyDescent="0.35">
      <c r="A12" s="8"/>
      <c r="B12" s="1" t="s">
        <v>15</v>
      </c>
      <c r="C12" s="5">
        <v>66.92299999999959</v>
      </c>
      <c r="D12" s="4">
        <v>39.4601361072706</v>
      </c>
      <c r="E12" s="4">
        <v>110.1369999999999</v>
      </c>
      <c r="F12" s="5">
        <v>7370.6984509999511</v>
      </c>
      <c r="G12" s="5">
        <v>4729.9077622930972</v>
      </c>
      <c r="H12" s="4">
        <v>55.068499999999972</v>
      </c>
      <c r="I12" s="5">
        <v>3685.349225499976</v>
      </c>
      <c r="J12" s="5">
        <v>1044.558536793121</v>
      </c>
    </row>
    <row r="13" spans="1:10" hidden="1" outlineLevel="1" x14ac:dyDescent="0.35">
      <c r="A13" s="8"/>
      <c r="B13" s="1" t="s">
        <v>16</v>
      </c>
      <c r="C13" s="5">
        <v>2910.5219999999999</v>
      </c>
      <c r="D13" s="4">
        <v>17.38865097078811</v>
      </c>
      <c r="E13" s="4">
        <v>110.1369999999999</v>
      </c>
      <c r="F13" s="5">
        <v>320556.16151399992</v>
      </c>
      <c r="G13" s="5">
        <v>269946.11031319969</v>
      </c>
      <c r="H13" s="4">
        <v>55.068499999999972</v>
      </c>
      <c r="I13" s="5">
        <v>160278.0807569999</v>
      </c>
      <c r="J13" s="5">
        <v>109668.02955619981</v>
      </c>
    </row>
    <row r="14" spans="1:10" hidden="1" outlineLevel="1" x14ac:dyDescent="0.35">
      <c r="A14" s="8"/>
      <c r="B14" s="1" t="s">
        <v>17</v>
      </c>
      <c r="C14" s="5">
        <v>3492.7620000000052</v>
      </c>
      <c r="D14" s="4">
        <v>59.837929984918382</v>
      </c>
      <c r="E14" s="4">
        <v>110.1369999999999</v>
      </c>
      <c r="F14" s="5">
        <v>384682.32839400019</v>
      </c>
      <c r="G14" s="5">
        <v>175682.68038401651</v>
      </c>
      <c r="H14" s="4">
        <v>55.068499999999958</v>
      </c>
      <c r="I14" s="5">
        <v>192341.16419700009</v>
      </c>
      <c r="J14" s="5">
        <v>-16658.48381298365</v>
      </c>
    </row>
    <row r="15" spans="1:10" collapsed="1" x14ac:dyDescent="0.35">
      <c r="A15" s="9"/>
      <c r="B15" s="3" t="s">
        <v>18</v>
      </c>
      <c r="C15" s="5">
        <f>SUM(C10:C14)</f>
        <v>9884.7444950400095</v>
      </c>
      <c r="D15" s="4"/>
      <c r="E15" s="4">
        <v>110.1369999999999</v>
      </c>
      <c r="F15" s="5">
        <f>SUM(F10:F14)</f>
        <v>1088676.1044502207</v>
      </c>
      <c r="G15" s="5">
        <f>SUM(G10:G14)</f>
        <v>749935.56026447564</v>
      </c>
      <c r="H15" s="4">
        <v>55.068499999999958</v>
      </c>
      <c r="I15" s="5">
        <f>SUM(I10:I14)</f>
        <v>544338.05222511035</v>
      </c>
      <c r="J15" s="5">
        <f>SUM(J10:J14)</f>
        <v>205597.50803936526</v>
      </c>
    </row>
    <row r="16" spans="1:10" hidden="1" outlineLevel="1" x14ac:dyDescent="0.35">
      <c r="A16" s="7">
        <v>44774</v>
      </c>
      <c r="B16" s="1" t="s">
        <v>13</v>
      </c>
      <c r="C16" s="5">
        <v>316.74300000000062</v>
      </c>
      <c r="D16" s="4">
        <v>24.330566176772429</v>
      </c>
      <c r="E16" s="4">
        <v>109.59699999999999</v>
      </c>
      <c r="F16" s="5">
        <v>34714.082571000057</v>
      </c>
      <c r="G16" s="5">
        <v>27007.54604847062</v>
      </c>
      <c r="H16" s="4">
        <v>54.798499999999997</v>
      </c>
      <c r="I16" s="5">
        <v>17357.041285500029</v>
      </c>
      <c r="J16" s="5">
        <v>9650.5047629705896</v>
      </c>
    </row>
    <row r="17" spans="1:10" hidden="1" outlineLevel="1" x14ac:dyDescent="0.35">
      <c r="A17" s="8"/>
      <c r="B17" s="1" t="s">
        <v>14</v>
      </c>
      <c r="C17" s="5">
        <v>1609.8275200279929</v>
      </c>
      <c r="D17" s="4">
        <v>21.81356979923823</v>
      </c>
      <c r="E17" s="4">
        <v>109.59700000000009</v>
      </c>
      <c r="F17" s="5">
        <v>176432.26671250811</v>
      </c>
      <c r="G17" s="5">
        <v>141316.1817396429</v>
      </c>
      <c r="H17" s="4">
        <v>54.798500000000047</v>
      </c>
      <c r="I17" s="5">
        <v>88216.133356254053</v>
      </c>
      <c r="J17" s="5">
        <v>53100.04838338885</v>
      </c>
    </row>
    <row r="18" spans="1:10" hidden="1" outlineLevel="1" x14ac:dyDescent="0.35">
      <c r="A18" s="8"/>
      <c r="B18" s="1" t="s">
        <v>15</v>
      </c>
      <c r="C18" s="5">
        <v>6.9339999999998518</v>
      </c>
      <c r="D18" s="4">
        <v>39.331418802621101</v>
      </c>
      <c r="E18" s="4">
        <v>109.59699999999999</v>
      </c>
      <c r="F18" s="5">
        <v>759.94559799998365</v>
      </c>
      <c r="G18" s="5">
        <v>487.22154002261482</v>
      </c>
      <c r="H18" s="4">
        <v>54.79849999999999</v>
      </c>
      <c r="I18" s="5">
        <v>379.97279899999182</v>
      </c>
      <c r="J18" s="5">
        <v>107.24874102262289</v>
      </c>
    </row>
    <row r="19" spans="1:10" hidden="1" outlineLevel="1" x14ac:dyDescent="0.35">
      <c r="A19" s="8"/>
      <c r="B19" s="1" t="s">
        <v>16</v>
      </c>
      <c r="C19" s="5">
        <v>1785.8279999999991</v>
      </c>
      <c r="D19" s="4">
        <v>19.00557607618326</v>
      </c>
      <c r="E19" s="4">
        <v>109.59699999999999</v>
      </c>
      <c r="F19" s="5">
        <v>195721.39131599991</v>
      </c>
      <c r="G19" s="5">
        <v>161780.7014030217</v>
      </c>
      <c r="H19" s="4">
        <v>54.798499999999997</v>
      </c>
      <c r="I19" s="5">
        <v>97860.695657999939</v>
      </c>
      <c r="J19" s="5">
        <v>63920.005745021757</v>
      </c>
    </row>
    <row r="20" spans="1:10" hidden="1" outlineLevel="1" x14ac:dyDescent="0.35">
      <c r="A20" s="8"/>
      <c r="B20" s="1" t="s">
        <v>17</v>
      </c>
      <c r="C20" s="5">
        <v>2529.2040000000038</v>
      </c>
      <c r="D20" s="4">
        <v>60.651147343109052</v>
      </c>
      <c r="E20" s="4">
        <v>109.59699999999989</v>
      </c>
      <c r="F20" s="5">
        <v>277193.17078800028</v>
      </c>
      <c r="G20" s="5">
        <v>123794.0463232192</v>
      </c>
      <c r="H20" s="4">
        <v>54.798499999999962</v>
      </c>
      <c r="I20" s="5">
        <v>138596.58539400011</v>
      </c>
      <c r="J20" s="5">
        <v>-14802.539070780889</v>
      </c>
    </row>
    <row r="21" spans="1:10" collapsed="1" x14ac:dyDescent="0.35">
      <c r="A21" s="9"/>
      <c r="B21" s="3" t="s">
        <v>18</v>
      </c>
      <c r="C21" s="5">
        <f>SUM(C16:C20)</f>
        <v>6248.5365200279957</v>
      </c>
      <c r="D21" s="4"/>
      <c r="E21" s="4">
        <v>109.59699999999989</v>
      </c>
      <c r="F21" s="5">
        <f>SUM(F16:F20)</f>
        <v>684820.85698550835</v>
      </c>
      <c r="G21" s="5">
        <f>SUM(G16:G20)</f>
        <v>454385.69705437706</v>
      </c>
      <c r="H21" s="4">
        <v>54.798499999999962</v>
      </c>
      <c r="I21" s="5">
        <f>SUM(I16:I20)</f>
        <v>342410.42849275412</v>
      </c>
      <c r="J21" s="5">
        <f>SUM(J16:J20)</f>
        <v>111975.26856162294</v>
      </c>
    </row>
    <row r="22" spans="1:10" hidden="1" outlineLevel="1" x14ac:dyDescent="0.35">
      <c r="A22" s="7">
        <v>44805</v>
      </c>
      <c r="B22" s="1" t="s">
        <v>13</v>
      </c>
      <c r="C22" s="5">
        <v>317.48799999999892</v>
      </c>
      <c r="D22" s="4">
        <v>23.319463918487958</v>
      </c>
      <c r="E22" s="4">
        <v>110.3069999999999</v>
      </c>
      <c r="F22" s="5">
        <v>35021.148815999848</v>
      </c>
      <c r="G22" s="5">
        <v>27617.498855446971</v>
      </c>
      <c r="H22" s="4">
        <v>55.153499999999958</v>
      </c>
      <c r="I22" s="5">
        <v>17510.57440799992</v>
      </c>
      <c r="J22" s="5">
        <v>10106.924447447051</v>
      </c>
    </row>
    <row r="23" spans="1:10" hidden="1" outlineLevel="1" x14ac:dyDescent="0.35">
      <c r="A23" s="8"/>
      <c r="B23" s="1" t="s">
        <v>14</v>
      </c>
      <c r="C23" s="5">
        <v>1938.205510767993</v>
      </c>
      <c r="D23" s="4">
        <v>22.419461217871</v>
      </c>
      <c r="E23" s="4">
        <v>110.307</v>
      </c>
      <c r="F23" s="5">
        <v>213797.635276285</v>
      </c>
      <c r="G23" s="5">
        <v>170344.11199535811</v>
      </c>
      <c r="H23" s="4">
        <v>55.153499999999987</v>
      </c>
      <c r="I23" s="5">
        <v>106898.8176381425</v>
      </c>
      <c r="J23" s="5">
        <v>63445.294357215622</v>
      </c>
    </row>
    <row r="24" spans="1:10" hidden="1" outlineLevel="1" x14ac:dyDescent="0.35">
      <c r="A24" s="8"/>
      <c r="B24" s="1" t="s">
        <v>15</v>
      </c>
      <c r="C24" s="5">
        <v>-273.47900000000061</v>
      </c>
      <c r="D24" s="4">
        <v>38.905392365631663</v>
      </c>
      <c r="E24" s="4">
        <v>110.307</v>
      </c>
      <c r="F24" s="5">
        <v>-30166.648053000059</v>
      </c>
      <c r="G24" s="5">
        <v>-19526.840254239451</v>
      </c>
      <c r="H24" s="4">
        <v>55.15349999999998</v>
      </c>
      <c r="I24" s="5">
        <v>-15083.32402650003</v>
      </c>
      <c r="J24" s="5">
        <v>-4443.5162277394229</v>
      </c>
    </row>
    <row r="25" spans="1:10" hidden="1" outlineLevel="1" x14ac:dyDescent="0.35">
      <c r="A25" s="8"/>
      <c r="B25" s="1" t="s">
        <v>16</v>
      </c>
      <c r="C25" s="5">
        <v>1028.2379999999989</v>
      </c>
      <c r="D25" s="4">
        <v>22.252337756313821</v>
      </c>
      <c r="E25" s="4">
        <v>110.3069999999999</v>
      </c>
      <c r="F25" s="5">
        <v>113421.8490659997</v>
      </c>
      <c r="G25" s="5">
        <v>90541.149796123151</v>
      </c>
      <c r="H25" s="4">
        <v>55.153499999999937</v>
      </c>
      <c r="I25" s="5">
        <v>56710.924532999867</v>
      </c>
      <c r="J25" s="5">
        <v>33830.225263123277</v>
      </c>
    </row>
    <row r="26" spans="1:10" hidden="1" outlineLevel="1" x14ac:dyDescent="0.35">
      <c r="A26" s="8"/>
      <c r="B26" s="1" t="s">
        <v>17</v>
      </c>
      <c r="C26" s="5">
        <v>4000.6139999999968</v>
      </c>
      <c r="D26" s="4">
        <v>63.625566333150758</v>
      </c>
      <c r="E26" s="4">
        <v>110.3070000000001</v>
      </c>
      <c r="F26" s="5">
        <v>441295.72849800001</v>
      </c>
      <c r="G26" s="5">
        <v>186754.39706766859</v>
      </c>
      <c r="H26" s="4">
        <v>55.153500000000037</v>
      </c>
      <c r="I26" s="5">
        <v>220647.86424900001</v>
      </c>
      <c r="J26" s="5">
        <v>-33893.467181331413</v>
      </c>
    </row>
    <row r="27" spans="1:10" collapsed="1" x14ac:dyDescent="0.35">
      <c r="A27" s="9"/>
      <c r="B27" s="3" t="s">
        <v>18</v>
      </c>
      <c r="C27" s="5">
        <f>SUM(C22:C26)</f>
        <v>7011.066510767987</v>
      </c>
      <c r="D27" s="4"/>
      <c r="E27" s="4">
        <v>110.3070000000001</v>
      </c>
      <c r="F27" s="5">
        <f>SUM(F22:F26)</f>
        <v>773369.71360328444</v>
      </c>
      <c r="G27" s="5">
        <f>SUM(G22:G26)</f>
        <v>455730.31746035733</v>
      </c>
      <c r="H27" s="4">
        <v>55.153500000000037</v>
      </c>
      <c r="I27" s="5">
        <f>SUM(I22:I26)</f>
        <v>386684.85680164222</v>
      </c>
      <c r="J27" s="5">
        <f>SUM(J22:J26)</f>
        <v>69045.460658715107</v>
      </c>
    </row>
    <row r="28" spans="1:10" hidden="1" outlineLevel="1" x14ac:dyDescent="0.35">
      <c r="A28" s="7">
        <v>44835</v>
      </c>
      <c r="B28" s="1" t="s">
        <v>13</v>
      </c>
      <c r="C28" s="5">
        <v>1131.1079999999979</v>
      </c>
      <c r="D28" s="4">
        <v>22.51957089545321</v>
      </c>
      <c r="E28" s="4">
        <v>117.1449999999999</v>
      </c>
      <c r="F28" s="5">
        <v>132503.64665999971</v>
      </c>
      <c r="G28" s="5">
        <v>107031.5798635854</v>
      </c>
      <c r="H28" s="4">
        <v>58.57249999999997</v>
      </c>
      <c r="I28" s="5">
        <v>66251.823329999839</v>
      </c>
      <c r="J28" s="5">
        <v>40779.756533585612</v>
      </c>
    </row>
    <row r="29" spans="1:10" hidden="1" outlineLevel="1" x14ac:dyDescent="0.35">
      <c r="A29" s="8"/>
      <c r="B29" s="1" t="s">
        <v>14</v>
      </c>
      <c r="C29" s="5">
        <v>5242.237122209026</v>
      </c>
      <c r="D29" s="4">
        <v>22.347903054785711</v>
      </c>
      <c r="E29" s="4">
        <v>117.1449999999999</v>
      </c>
      <c r="F29" s="5">
        <v>614101.8676811757</v>
      </c>
      <c r="G29" s="5">
        <v>496948.86068384961</v>
      </c>
      <c r="H29" s="4">
        <v>58.572499999999941</v>
      </c>
      <c r="I29" s="5">
        <v>307050.93384058791</v>
      </c>
      <c r="J29" s="5">
        <v>189897.9268432617</v>
      </c>
    </row>
    <row r="30" spans="1:10" hidden="1" outlineLevel="1" x14ac:dyDescent="0.35">
      <c r="A30" s="8"/>
      <c r="B30" s="1" t="s">
        <v>15</v>
      </c>
      <c r="C30" s="5">
        <v>-362.79899999999913</v>
      </c>
      <c r="D30" s="4">
        <v>36.309388025045017</v>
      </c>
      <c r="E30" s="4">
        <v>117.1450000000001</v>
      </c>
      <c r="F30" s="5">
        <v>-42500.088854999922</v>
      </c>
      <c r="G30" s="5">
        <v>-29327.07918890164</v>
      </c>
      <c r="H30" s="4">
        <v>58.572500000000034</v>
      </c>
      <c r="I30" s="5">
        <v>-21250.044427499961</v>
      </c>
      <c r="J30" s="5">
        <v>-8077.0347614016864</v>
      </c>
    </row>
    <row r="31" spans="1:10" hidden="1" outlineLevel="1" x14ac:dyDescent="0.35">
      <c r="A31" s="8"/>
      <c r="B31" s="1" t="s">
        <v>16</v>
      </c>
      <c r="C31" s="5">
        <v>5277.9750000000013</v>
      </c>
      <c r="D31" s="4">
        <v>33.159501103231932</v>
      </c>
      <c r="E31" s="4">
        <v>117.145</v>
      </c>
      <c r="F31" s="5">
        <v>618288.38137500023</v>
      </c>
      <c r="G31" s="5">
        <v>443273.3635396696</v>
      </c>
      <c r="H31" s="4">
        <v>58.572500000000012</v>
      </c>
      <c r="I31" s="5">
        <v>309144.19068750012</v>
      </c>
      <c r="J31" s="5">
        <v>134129.17285216949</v>
      </c>
    </row>
    <row r="32" spans="1:10" hidden="1" outlineLevel="1" x14ac:dyDescent="0.35">
      <c r="A32" s="8"/>
      <c r="B32" s="1" t="s">
        <v>17</v>
      </c>
      <c r="C32" s="5">
        <v>9407.1899999999969</v>
      </c>
      <c r="D32" s="4">
        <v>67.041560274283015</v>
      </c>
      <c r="E32" s="4">
        <v>117.145</v>
      </c>
      <c r="F32" s="5">
        <v>1102005.2725499989</v>
      </c>
      <c r="G32" s="5">
        <v>471332.57715336722</v>
      </c>
      <c r="H32" s="4">
        <v>58.572499999999991</v>
      </c>
      <c r="I32" s="5">
        <v>551002.63627499971</v>
      </c>
      <c r="J32" s="5">
        <v>-79670.059121632497</v>
      </c>
    </row>
    <row r="33" spans="1:10" collapsed="1" x14ac:dyDescent="0.35">
      <c r="A33" s="9"/>
      <c r="B33" s="3" t="s">
        <v>18</v>
      </c>
      <c r="C33" s="5">
        <f>SUM(C28:C32)</f>
        <v>20695.711122209024</v>
      </c>
      <c r="D33" s="4"/>
      <c r="E33" s="4">
        <v>117.145</v>
      </c>
      <c r="F33" s="5">
        <f>SUM(F28:F32)</f>
        <v>2424399.0794111746</v>
      </c>
      <c r="G33" s="5">
        <f>SUM(G28:G32)</f>
        <v>1489259.3020515703</v>
      </c>
      <c r="H33" s="4">
        <v>58.572499999999991</v>
      </c>
      <c r="I33" s="5">
        <f>SUM(I28:I32)</f>
        <v>1212199.5397055876</v>
      </c>
      <c r="J33" s="5">
        <f>SUM(J28:J32)</f>
        <v>277059.7623459826</v>
      </c>
    </row>
    <row r="34" spans="1:10" hidden="1" outlineLevel="1" x14ac:dyDescent="0.35">
      <c r="A34" s="7">
        <v>44866</v>
      </c>
      <c r="B34" s="1" t="s">
        <v>13</v>
      </c>
      <c r="C34" s="5">
        <v>-225.2140000000006</v>
      </c>
      <c r="D34" s="4">
        <v>22.80744503041705</v>
      </c>
      <c r="E34" s="4">
        <v>114.681</v>
      </c>
      <c r="F34" s="5">
        <v>-25827.76673400007</v>
      </c>
      <c r="G34" s="5">
        <v>-20691.21080891971</v>
      </c>
      <c r="H34" s="4">
        <v>57.340500000000013</v>
      </c>
      <c r="I34" s="5">
        <v>-12913.883367000029</v>
      </c>
      <c r="J34" s="5">
        <v>-7777.3274419196769</v>
      </c>
    </row>
    <row r="35" spans="1:10" hidden="1" outlineLevel="1" x14ac:dyDescent="0.35">
      <c r="A35" s="8"/>
      <c r="B35" s="1" t="s">
        <v>14</v>
      </c>
      <c r="C35" s="5">
        <v>2395.979145191955</v>
      </c>
      <c r="D35" s="4">
        <v>22.87540784024559</v>
      </c>
      <c r="E35" s="4">
        <v>114.681</v>
      </c>
      <c r="F35" s="5">
        <v>274773.28434975853</v>
      </c>
      <c r="G35" s="5">
        <v>219964.28422676961</v>
      </c>
      <c r="H35" s="4">
        <v>57.340499999999999</v>
      </c>
      <c r="I35" s="5">
        <v>137386.64217487929</v>
      </c>
      <c r="J35" s="5">
        <v>82577.642051890289</v>
      </c>
    </row>
    <row r="36" spans="1:10" hidden="1" outlineLevel="1" x14ac:dyDescent="0.35">
      <c r="A36" s="8"/>
      <c r="B36" s="1" t="s">
        <v>15</v>
      </c>
      <c r="C36" s="5">
        <v>-530.62700000000029</v>
      </c>
      <c r="D36" s="4">
        <v>35.390169299878103</v>
      </c>
      <c r="E36" s="4">
        <v>114.681</v>
      </c>
      <c r="F36" s="5">
        <v>-60852.834987000031</v>
      </c>
      <c r="G36" s="5">
        <v>-42073.855621913601</v>
      </c>
      <c r="H36" s="4">
        <v>57.340499999999999</v>
      </c>
      <c r="I36" s="5">
        <v>-30426.417493500019</v>
      </c>
      <c r="J36" s="5">
        <v>-11647.438128413591</v>
      </c>
    </row>
    <row r="37" spans="1:10" hidden="1" outlineLevel="1" x14ac:dyDescent="0.35">
      <c r="A37" s="8"/>
      <c r="B37" s="1" t="s">
        <v>16</v>
      </c>
      <c r="C37" s="5">
        <v>1157.6640000000059</v>
      </c>
      <c r="D37" s="4">
        <v>36.763480983735157</v>
      </c>
      <c r="E37" s="4">
        <v>114.681</v>
      </c>
      <c r="F37" s="5">
        <v>132762.06518400059</v>
      </c>
      <c r="G37" s="5">
        <v>90202.306734445636</v>
      </c>
      <c r="H37" s="4">
        <v>57.340499999999977</v>
      </c>
      <c r="I37" s="5">
        <v>66381.032592000323</v>
      </c>
      <c r="J37" s="5">
        <v>23821.274142445331</v>
      </c>
    </row>
    <row r="38" spans="1:10" hidden="1" outlineLevel="1" x14ac:dyDescent="0.35">
      <c r="A38" s="8"/>
      <c r="B38" s="1" t="s">
        <v>17</v>
      </c>
      <c r="C38" s="5">
        <v>11468.14199999998</v>
      </c>
      <c r="D38" s="4">
        <v>67.823673643556276</v>
      </c>
      <c r="E38" s="4">
        <v>114.6809999999998</v>
      </c>
      <c r="F38" s="5">
        <v>1315177.9927019959</v>
      </c>
      <c r="G38" s="5">
        <v>537366.47239603661</v>
      </c>
      <c r="H38" s="4">
        <v>57.340499999999921</v>
      </c>
      <c r="I38" s="5">
        <v>657588.99635099818</v>
      </c>
      <c r="J38" s="5">
        <v>-120222.52395496151</v>
      </c>
    </row>
    <row r="39" spans="1:10" collapsed="1" x14ac:dyDescent="0.35">
      <c r="A39" s="9"/>
      <c r="B39" s="3" t="s">
        <v>18</v>
      </c>
      <c r="C39" s="5">
        <f>SUM(C34:C38)</f>
        <v>14265.944145191941</v>
      </c>
      <c r="D39" s="4"/>
      <c r="E39" s="4">
        <v>114.6809999999998</v>
      </c>
      <c r="F39" s="5">
        <f>SUM(F34:F38)</f>
        <v>1636032.7405147548</v>
      </c>
      <c r="G39" s="5">
        <f>SUM(G34:G38)</f>
        <v>784767.99692641851</v>
      </c>
      <c r="H39" s="4">
        <v>57.340499999999921</v>
      </c>
      <c r="I39" s="5">
        <f>SUM(I34:I38)</f>
        <v>818016.37025737774</v>
      </c>
      <c r="J39" s="5">
        <f>SUM(J34:J38)</f>
        <v>-33248.373330959163</v>
      </c>
    </row>
    <row r="40" spans="1:10" hidden="1" outlineLevel="1" x14ac:dyDescent="0.35">
      <c r="A40" s="7">
        <v>44896</v>
      </c>
      <c r="B40" s="1" t="s">
        <v>13</v>
      </c>
      <c r="C40" s="5">
        <v>-1102.9120000000039</v>
      </c>
      <c r="D40" s="4">
        <v>22.85994240342686</v>
      </c>
      <c r="E40" s="4">
        <v>112.21368817204311</v>
      </c>
      <c r="F40" s="5">
        <v>-123761.8232492049</v>
      </c>
      <c r="G40" s="5">
        <v>-98549.318453156433</v>
      </c>
      <c r="H40" s="4">
        <v>56.106844086021553</v>
      </c>
      <c r="I40" s="5">
        <v>-61880.911624602428</v>
      </c>
      <c r="J40" s="5">
        <v>-36668.406828554012</v>
      </c>
    </row>
    <row r="41" spans="1:10" hidden="1" outlineLevel="1" x14ac:dyDescent="0.35">
      <c r="A41" s="8"/>
      <c r="B41" s="1" t="s">
        <v>14</v>
      </c>
      <c r="C41" s="5">
        <v>-326.29140009393871</v>
      </c>
      <c r="D41" s="4">
        <v>22.93515480831438</v>
      </c>
      <c r="E41" s="4">
        <v>112.21368817204301</v>
      </c>
      <c r="F41" s="5">
        <v>-36614.361423360569</v>
      </c>
      <c r="G41" s="5">
        <v>-29130.817649584438</v>
      </c>
      <c r="H41" s="4">
        <v>56.106844086021518</v>
      </c>
      <c r="I41" s="5">
        <v>-18307.180711680281</v>
      </c>
      <c r="J41" s="5">
        <v>-10823.636937904161</v>
      </c>
    </row>
    <row r="42" spans="1:10" hidden="1" outlineLevel="1" x14ac:dyDescent="0.35">
      <c r="A42" s="8"/>
      <c r="B42" s="1" t="s">
        <v>15</v>
      </c>
      <c r="C42" s="5">
        <v>-571.63300000000163</v>
      </c>
      <c r="D42" s="4">
        <v>35.050476621435358</v>
      </c>
      <c r="E42" s="4">
        <v>112.21368817204289</v>
      </c>
      <c r="F42" s="5">
        <v>-64145.047210849603</v>
      </c>
      <c r="G42" s="5">
        <v>-44109.038108308581</v>
      </c>
      <c r="H42" s="4">
        <v>56.106844086021461</v>
      </c>
      <c r="I42" s="5">
        <v>-32072.523605424802</v>
      </c>
      <c r="J42" s="5">
        <v>-12036.51450288378</v>
      </c>
    </row>
    <row r="43" spans="1:10" hidden="1" outlineLevel="1" x14ac:dyDescent="0.35">
      <c r="A43" s="8"/>
      <c r="B43" s="1" t="s">
        <v>16</v>
      </c>
      <c r="C43" s="5">
        <v>-578.32199999999409</v>
      </c>
      <c r="D43" s="4">
        <v>44.622300448327152</v>
      </c>
      <c r="E43" s="4">
        <v>112.21368817204301</v>
      </c>
      <c r="F43" s="5">
        <v>-64895.644571031589</v>
      </c>
      <c r="G43" s="5">
        <v>-39089.586531154397</v>
      </c>
      <c r="H43" s="4">
        <v>56.106844086021503</v>
      </c>
      <c r="I43" s="5">
        <v>-32447.822285515791</v>
      </c>
      <c r="J43" s="5">
        <v>-6641.7642456386047</v>
      </c>
    </row>
    <row r="44" spans="1:10" hidden="1" outlineLevel="1" x14ac:dyDescent="0.35">
      <c r="A44" s="8"/>
      <c r="B44" s="1" t="s">
        <v>17</v>
      </c>
      <c r="C44" s="5">
        <v>12789.581999999989</v>
      </c>
      <c r="D44" s="4">
        <v>69.007239622309612</v>
      </c>
      <c r="E44" s="4">
        <v>112.21368817204301</v>
      </c>
      <c r="F44" s="5">
        <v>1435166.1663987739</v>
      </c>
      <c r="G44" s="5">
        <v>552592.41665559646</v>
      </c>
      <c r="H44" s="4">
        <v>56.106844086021518</v>
      </c>
      <c r="I44" s="5">
        <v>717583.08319938695</v>
      </c>
      <c r="J44" s="5">
        <v>-164990.66654379049</v>
      </c>
    </row>
    <row r="45" spans="1:10" collapsed="1" x14ac:dyDescent="0.35">
      <c r="A45" s="9"/>
      <c r="B45" s="11" t="s">
        <v>18</v>
      </c>
      <c r="C45" s="5">
        <f>SUM(C40:C44)</f>
        <v>10210.423599906051</v>
      </c>
      <c r="D45" s="4"/>
      <c r="E45" s="4">
        <v>112.21368817204301</v>
      </c>
      <c r="F45" s="5">
        <f>SUM(F40:F44)</f>
        <v>1145749.2899443272</v>
      </c>
      <c r="G45" s="5">
        <f>SUM(G40:G44)</f>
        <v>341713.65591339261</v>
      </c>
      <c r="H45" s="4">
        <v>56.106844086021518</v>
      </c>
      <c r="I45" s="5">
        <f>SUM(I40:I44)</f>
        <v>572874.64497216372</v>
      </c>
      <c r="J45" s="5">
        <f>SUM(J40:J44)</f>
        <v>-231160.98905877105</v>
      </c>
    </row>
    <row r="46" spans="1:10" x14ac:dyDescent="0.35">
      <c r="A46" s="10" t="s">
        <v>19</v>
      </c>
      <c r="B46" s="11" t="s">
        <v>18</v>
      </c>
      <c r="C46" s="6">
        <f>C45+C39+C33+C27+C21+C15+C9</f>
        <v>78498.476358366708</v>
      </c>
      <c r="E46" s="4"/>
      <c r="F46" s="6">
        <f>F45+F39+F33+F27+F21+F15+F9</f>
        <v>8848941.3273462746</v>
      </c>
      <c r="G46" s="6">
        <f>G45+G39+G33+G27+G21+G15+G9</f>
        <v>5015185.0270599816</v>
      </c>
      <c r="I46" s="6">
        <f>I45+I39+I33+I27+I21+I15+I9</f>
        <v>4424470.6636731373</v>
      </c>
      <c r="J46" s="6">
        <f>J45+J39+J33+J27+J21+J15+J9</f>
        <v>590714.36338684359</v>
      </c>
    </row>
  </sheetData>
  <mergeCells count="9">
    <mergeCell ref="A4:A9"/>
    <mergeCell ref="A10:A15"/>
    <mergeCell ref="A16:A21"/>
    <mergeCell ref="A22:A27"/>
    <mergeCell ref="A28:A33"/>
    <mergeCell ref="A34:A39"/>
    <mergeCell ref="A40:A45"/>
    <mergeCell ref="E1:G1"/>
    <mergeCell ref="H1:J1"/>
  </mergeCells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2022-05-13T11:54:36Z</dcterms:created>
  <dcterms:modified xsi:type="dcterms:W3CDTF">2022-05-13T12:23:02Z</dcterms:modified>
</cp:coreProperties>
</file>