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ud.wijtvliet\Ruud\Python\dev\lichtblyck\scripts\2022\2022_04_11_longmengen_gas_MtM\"/>
    </mc:Choice>
  </mc:AlternateContent>
  <xr:revisionPtr revIDLastSave="0" documentId="13_ncr:1_{E7EF5313-6C93-4F1D-B279-5A22325E4F99}" xr6:coauthVersionLast="47" xr6:coauthVersionMax="47" xr10:uidLastSave="{00000000-0000-0000-0000-000000000000}"/>
  <bookViews>
    <workbookView xWindow="1900" yWindow="-110" windowWidth="36610" windowHeight="21820" xr2:uid="{00000000-000D-0000-FFFF-FFFF00000000}"/>
  </bookViews>
  <sheets>
    <sheet name="Sheet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G55" i="1"/>
  <c r="I55" i="1"/>
  <c r="J55" i="1"/>
  <c r="C55" i="1"/>
  <c r="J54" i="1"/>
  <c r="I54" i="1"/>
  <c r="G54" i="1"/>
  <c r="F54" i="1"/>
  <c r="C54" i="1"/>
  <c r="J37" i="1"/>
  <c r="I37" i="1"/>
  <c r="G37" i="1"/>
  <c r="F37" i="1"/>
  <c r="C37" i="1"/>
  <c r="F20" i="1"/>
  <c r="G20" i="1"/>
  <c r="I20" i="1"/>
  <c r="J20" i="1"/>
  <c r="C20" i="1"/>
</calcChain>
</file>

<file path=xl/sharedStrings.xml><?xml version="1.0" encoding="utf-8"?>
<sst xmlns="http://schemas.openxmlformats.org/spreadsheetml/2006/main" count="74" uniqueCount="19">
  <si>
    <t>unit</t>
  </si>
  <si>
    <t>open</t>
  </si>
  <si>
    <t>sourced</t>
  </si>
  <si>
    <t>now</t>
  </si>
  <si>
    <t>fut</t>
  </si>
  <si>
    <t>q</t>
  </si>
  <si>
    <t>price</t>
  </si>
  <si>
    <t>marketprice</t>
  </si>
  <si>
    <t>marketvalue</t>
  </si>
  <si>
    <t>mtm</t>
  </si>
  <si>
    <t>MWh</t>
  </si>
  <si>
    <t>Eur/MWh</t>
  </si>
  <si>
    <t>Eur</t>
  </si>
  <si>
    <t>B2B_BTB</t>
  </si>
  <si>
    <t>B2B_CONTI</t>
  </si>
  <si>
    <t>B2B_RLM</t>
  </si>
  <si>
    <t>B2C_NEW</t>
  </si>
  <si>
    <t>∑</t>
  </si>
  <si>
    <t>2023-2025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</si>
</sst>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\ hh:mm:ss"/>
    <numFmt numFmtId="165" formatCode="#,##0.00;\-#,##0.00"/>
    <numFmt numFmtId="166" formatCode="#,##0;\-#,##0"/>
    <numFmt numFmtId="167" formatCode="#,##0.00%;\-#,##0.00%"/>
    <numFmt numFmtId="168" formatCode="#,##0%;\-#,##0%"/>
    <numFmt numFmtId="169" formatCode="#,##0.0000;\-#,##0.0000"/>
    <numFmt numFmtId="170" formatCode="yyyy\-mm\-dd\ hh:mm;;"/>
    <numFmt numFmtId="171" formatCode="yyyy\-mm\-dd;;"/>
    <numFmt numFmtId="172" formatCode="mmm\ yyyy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 applyFont="0" applyFill="0" applyBorder="0" applyProtection="0">
      <alignment vertical="top"/>
    </xf>
    <xf numFmtId="165" fontId="2" fillId="0" borderId="0" applyFont="0" applyFill="0" applyBorder="0" applyProtection="0">
      <alignment vertical="top"/>
    </xf>
    <xf numFmtId="166" fontId="2" fillId="0" borderId="0" applyFont="0" applyFill="0" applyBorder="0" applyProtection="0">
      <alignment vertical="top"/>
    </xf>
    <xf numFmtId="167" fontId="2" fillId="0" borderId="0" applyFont="0" applyFill="0" applyBorder="0" applyProtection="0">
      <alignment vertical="top"/>
    </xf>
    <xf numFmtId="168" fontId="2" fillId="0" borderId="0" applyFont="0" applyFill="0" applyBorder="0" applyProtection="0">
      <alignment vertical="top"/>
    </xf>
    <xf numFmtId="169" fontId="2" fillId="0" borderId="0" applyFont="0" applyFill="0" applyBorder="0" applyProtection="0">
      <alignment vertical="top"/>
    </xf>
    <xf numFmtId="170" fontId="2" fillId="0" borderId="0" applyFont="0" applyFill="0" applyBorder="0" applyProtection="0">
      <alignment vertical="top"/>
    </xf>
    <xf numFmtId="171" fontId="2" fillId="0" borderId="0" applyFont="0" applyFill="0" applyBorder="0" applyProtection="0">
      <alignment vertical="top"/>
    </xf>
    <xf numFmtId="172" fontId="2" fillId="0" borderId="0" applyFont="0" applyFill="0" applyBorder="0" applyProtection="0">
      <alignment vertical="top"/>
    </xf>
  </cellStyleXfs>
  <cellXfs count="13">
    <xf numFmtId="0" fontId="0" fillId="0" borderId="0" xfId="0">
      <alignment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65" fontId="0" fillId="0" borderId="0" xfId="1" applyFont="1">
      <alignment vertical="top"/>
    </xf>
    <xf numFmtId="166" fontId="0" fillId="0" borderId="0" xfId="2" applyFont="1">
      <alignment vertical="top"/>
    </xf>
    <xf numFmtId="166" fontId="0" fillId="0" borderId="0" xfId="0" applyNumberFormat="1">
      <alignment vertical="top"/>
    </xf>
    <xf numFmtId="164" fontId="1" fillId="0" borderId="3" xfId="0" applyNumberFormat="1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164" fontId="1" fillId="0" borderId="4" xfId="0" applyNumberFormat="1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</cellXfs>
  <cellStyles count="9">
    <cellStyle name="​​Date" xfId="7" xr:uid="{2D84BAF8-81B1-47AC-B3CA-6B7D23761FB6}"/>
    <cellStyle name="​​Month" xfId="8" xr:uid="{1D93B38B-0547-48D2-B29C-BA38ADF55BD0}"/>
    <cellStyle name="​​Timestamp" xfId="6" xr:uid="{1353EC5B-61C2-436B-A280-2DE19C546919}"/>
    <cellStyle name="​Factor [4]" xfId="5" xr:uid="{E8DB4675-682A-4BC7-87F3-7E1FCD75FA26}"/>
    <cellStyle name="​Percentage [0]" xfId="4" xr:uid="{EEB09F4D-FED1-4772-A22D-E111F72D0A40}"/>
    <cellStyle name="​Percentage [2]" xfId="3" xr:uid="{2D395414-DBE8-4F15-8742-0A7E9F2A3564}"/>
    <cellStyle name="Normal" xfId="0" builtinId="0" customBuiltin="1"/>
    <cellStyle name="Number [0]" xfId="2" xr:uid="{FA8AF8B4-EC93-4A3C-9A1A-775B11D5D133}"/>
    <cellStyle name="Number [2]" xfId="1" xr:uid="{99D6BACE-42EB-4C68-A9CB-9AD60162986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tabSelected="1" workbookViewId="0">
      <selection activeCell="J55" sqref="A1:J55"/>
    </sheetView>
  </sheetViews>
  <sheetFormatPr defaultRowHeight="14.5" x14ac:dyDescent="0.35"/>
  <cols>
    <col min="1" max="1" width="25.1796875" customWidth="1"/>
    <col min="2" max="2" width="13.81640625" customWidth="1"/>
    <col min="3" max="5" width="8.81640625" bestFit="1" customWidth="1"/>
    <col min="6" max="6" width="12.26953125" bestFit="1" customWidth="1"/>
    <col min="7" max="7" width="11.26953125" bestFit="1" customWidth="1"/>
    <col min="8" max="8" width="8.81640625" bestFit="1" customWidth="1"/>
    <col min="9" max="9" width="11.26953125" bestFit="1" customWidth="1"/>
    <col min="10" max="10" width="10.453125" bestFit="1" customWidth="1"/>
  </cols>
  <sheetData>
    <row r="1" spans="1:10" x14ac:dyDescent="0.35">
      <c r="B1" s="1"/>
      <c r="C1" s="1" t="s">
        <v>1</v>
      </c>
      <c r="D1" s="1" t="s">
        <v>2</v>
      </c>
      <c r="E1" s="2" t="s">
        <v>3</v>
      </c>
      <c r="F1" s="2"/>
      <c r="G1" s="2"/>
      <c r="H1" s="2" t="s">
        <v>4</v>
      </c>
      <c r="I1" s="2"/>
      <c r="J1" s="2"/>
    </row>
    <row r="2" spans="1:10" x14ac:dyDescent="0.35">
      <c r="B2" s="1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 x14ac:dyDescent="0.35">
      <c r="B3" s="1" t="s">
        <v>0</v>
      </c>
      <c r="C3" s="1" t="s">
        <v>10</v>
      </c>
      <c r="D3" s="1" t="s">
        <v>11</v>
      </c>
      <c r="E3" s="1" t="s">
        <v>11</v>
      </c>
      <c r="F3" s="1" t="s">
        <v>12</v>
      </c>
      <c r="G3" s="1" t="s">
        <v>12</v>
      </c>
      <c r="H3" s="1" t="s">
        <v>11</v>
      </c>
      <c r="I3" s="1" t="s">
        <v>12</v>
      </c>
      <c r="J3" s="1" t="s">
        <v>12</v>
      </c>
    </row>
    <row r="4" spans="1:10" x14ac:dyDescent="0.35">
      <c r="A4" s="7">
        <v>44927</v>
      </c>
      <c r="B4" s="1" t="s">
        <v>13</v>
      </c>
      <c r="C4" s="5">
        <v>559.5480000000033</v>
      </c>
      <c r="D4" s="4">
        <v>23.497157182739119</v>
      </c>
      <c r="E4" s="4">
        <v>105.3346670133508</v>
      </c>
      <c r="F4" s="5">
        <v>58939.802257986739</v>
      </c>
      <c r="G4" s="5">
        <v>45792.014950699348</v>
      </c>
      <c r="H4" s="4">
        <v>52.667333506675376</v>
      </c>
      <c r="I4" s="5">
        <v>29469.90112899337</v>
      </c>
      <c r="J4" s="5">
        <v>16322.11382170598</v>
      </c>
    </row>
    <row r="5" spans="1:10" x14ac:dyDescent="0.35">
      <c r="A5" s="8"/>
      <c r="B5" s="1" t="s">
        <v>14</v>
      </c>
      <c r="C5" s="5">
        <v>8132.5351255439546</v>
      </c>
      <c r="D5" s="4">
        <v>26.175582280815309</v>
      </c>
      <c r="E5" s="4">
        <v>113.2286003668346</v>
      </c>
      <c r="F5" s="5">
        <v>920835.56969946111</v>
      </c>
      <c r="G5" s="5">
        <v>707961.7273691647</v>
      </c>
      <c r="H5" s="4">
        <v>56.614300183417278</v>
      </c>
      <c r="I5" s="5">
        <v>460417.78484973061</v>
      </c>
      <c r="J5" s="5">
        <v>247543.94251943409</v>
      </c>
    </row>
    <row r="6" spans="1:10" x14ac:dyDescent="0.35">
      <c r="A6" s="8"/>
      <c r="B6" s="1" t="s">
        <v>15</v>
      </c>
      <c r="C6" s="5">
        <v>-437.15299999999951</v>
      </c>
      <c r="D6" s="4">
        <v>23.61894420979468</v>
      </c>
      <c r="E6" s="4">
        <v>113.7304127695144</v>
      </c>
      <c r="F6" s="5">
        <v>-49717.591133431459</v>
      </c>
      <c r="G6" s="5">
        <v>-39392.498815287101</v>
      </c>
      <c r="H6" s="4">
        <v>56.865206384757187</v>
      </c>
      <c r="I6" s="5">
        <v>-24858.795566715729</v>
      </c>
      <c r="J6" s="5">
        <v>-14533.70324857137</v>
      </c>
    </row>
    <row r="7" spans="1:10" x14ac:dyDescent="0.35">
      <c r="A7" s="9"/>
      <c r="B7" s="1" t="s">
        <v>16</v>
      </c>
      <c r="C7" s="5">
        <v>43521.550999999978</v>
      </c>
      <c r="D7" s="4">
        <v>67.014027320966903</v>
      </c>
      <c r="E7" s="4">
        <v>113.809831775647</v>
      </c>
      <c r="F7" s="5">
        <v>4953180.3979252409</v>
      </c>
      <c r="G7" s="5">
        <v>2036625.990160387</v>
      </c>
      <c r="H7" s="4">
        <v>56.904915887823513</v>
      </c>
      <c r="I7" s="5">
        <v>2476590.19896262</v>
      </c>
      <c r="J7" s="5">
        <v>-439964.20880223298</v>
      </c>
    </row>
    <row r="8" spans="1:10" x14ac:dyDescent="0.35">
      <c r="A8" s="7">
        <v>45017</v>
      </c>
      <c r="B8" s="1" t="s">
        <v>13</v>
      </c>
      <c r="C8" s="5">
        <v>2465.9130000000018</v>
      </c>
      <c r="D8" s="4">
        <v>22.199800807228051</v>
      </c>
      <c r="E8" s="4">
        <v>92.864328074017322</v>
      </c>
      <c r="F8" s="5">
        <v>228995.35383398441</v>
      </c>
      <c r="G8" s="5">
        <v>174252.57642603031</v>
      </c>
      <c r="H8" s="4">
        <v>46.432164037008661</v>
      </c>
      <c r="I8" s="5">
        <v>114497.6769169922</v>
      </c>
      <c r="J8" s="5">
        <v>59754.899509038027</v>
      </c>
    </row>
    <row r="9" spans="1:10" x14ac:dyDescent="0.35">
      <c r="A9" s="8"/>
      <c r="B9" s="1" t="s">
        <v>14</v>
      </c>
      <c r="C9" s="5">
        <v>8859.2290000000012</v>
      </c>
      <c r="D9" s="4">
        <v>21.883409847921111</v>
      </c>
      <c r="E9" s="4">
        <v>93.136275653813854</v>
      </c>
      <c r="F9" s="5">
        <v>825115.59422426182</v>
      </c>
      <c r="G9" s="5">
        <v>631245.45508067356</v>
      </c>
      <c r="H9" s="4">
        <v>46.568137826906927</v>
      </c>
      <c r="I9" s="5">
        <v>412557.79711213091</v>
      </c>
      <c r="J9" s="5">
        <v>218687.6579685426</v>
      </c>
    </row>
    <row r="10" spans="1:10" x14ac:dyDescent="0.35">
      <c r="A10" s="8"/>
      <c r="B10" s="1" t="s">
        <v>15</v>
      </c>
      <c r="C10" s="5">
        <v>446.48799999999909</v>
      </c>
      <c r="D10" s="4">
        <v>18.118694909489189</v>
      </c>
      <c r="E10" s="4">
        <v>92.007783317600726</v>
      </c>
      <c r="F10" s="5">
        <v>41080.371157908827</v>
      </c>
      <c r="G10" s="5">
        <v>32990.591305160837</v>
      </c>
      <c r="H10" s="4">
        <v>46.003891658800363</v>
      </c>
      <c r="I10" s="5">
        <v>20540.185578954421</v>
      </c>
      <c r="J10" s="5">
        <v>12450.40572620642</v>
      </c>
    </row>
    <row r="11" spans="1:10" x14ac:dyDescent="0.35">
      <c r="A11" s="9"/>
      <c r="B11" s="1" t="s">
        <v>16</v>
      </c>
      <c r="C11" s="5">
        <v>12111.685999999991</v>
      </c>
      <c r="D11" s="4">
        <v>39.855093665304928</v>
      </c>
      <c r="E11" s="4">
        <v>93.876146959491706</v>
      </c>
      <c r="F11" s="5">
        <v>1136998.4148632169</v>
      </c>
      <c r="G11" s="5">
        <v>654286.03488845506</v>
      </c>
      <c r="H11" s="4">
        <v>46.938073479745853</v>
      </c>
      <c r="I11" s="5">
        <v>568499.20743160846</v>
      </c>
      <c r="J11" s="5">
        <v>85786.827456846644</v>
      </c>
    </row>
    <row r="12" spans="1:10" x14ac:dyDescent="0.35">
      <c r="A12" s="7">
        <v>45108</v>
      </c>
      <c r="B12" s="1" t="s">
        <v>13</v>
      </c>
      <c r="C12" s="5">
        <v>1077.7260000000001</v>
      </c>
      <c r="D12" s="4">
        <v>23.30674685211687</v>
      </c>
      <c r="E12" s="4">
        <v>90.257516812299485</v>
      </c>
      <c r="F12" s="5">
        <v>97272.872564052261</v>
      </c>
      <c r="G12" s="5">
        <v>72154.58550610776</v>
      </c>
      <c r="H12" s="4">
        <v>45.128758406149743</v>
      </c>
      <c r="I12" s="5">
        <v>48636.43628202613</v>
      </c>
      <c r="J12" s="5">
        <v>23518.14922408163</v>
      </c>
    </row>
    <row r="13" spans="1:10" x14ac:dyDescent="0.35">
      <c r="A13" s="8"/>
      <c r="B13" s="1" t="s">
        <v>14</v>
      </c>
      <c r="C13" s="5">
        <v>4335.924999999992</v>
      </c>
      <c r="D13" s="4">
        <v>21.325467920774489</v>
      </c>
      <c r="E13" s="4">
        <v>90.282922099746273</v>
      </c>
      <c r="F13" s="5">
        <v>391459.97900534171</v>
      </c>
      <c r="G13" s="5">
        <v>298994.34951095772</v>
      </c>
      <c r="H13" s="4">
        <v>45.141461049873143</v>
      </c>
      <c r="I13" s="5">
        <v>195729.9895026708</v>
      </c>
      <c r="J13" s="5">
        <v>103264.36000828689</v>
      </c>
    </row>
    <row r="14" spans="1:10" x14ac:dyDescent="0.35">
      <c r="A14" s="8"/>
      <c r="B14" s="1" t="s">
        <v>15</v>
      </c>
      <c r="C14" s="5">
        <v>19.81100000000005</v>
      </c>
      <c r="D14" s="4">
        <v>17.272061266692081</v>
      </c>
      <c r="E14" s="4">
        <v>88.140922468224389</v>
      </c>
      <c r="F14" s="5">
        <v>1746.159815017998</v>
      </c>
      <c r="G14" s="5">
        <v>1403.98300926356</v>
      </c>
      <c r="H14" s="4">
        <v>44.070461234112187</v>
      </c>
      <c r="I14" s="5">
        <v>873.07990750899899</v>
      </c>
      <c r="J14" s="5">
        <v>530.90310175456125</v>
      </c>
    </row>
    <row r="15" spans="1:10" x14ac:dyDescent="0.35">
      <c r="A15" s="9"/>
      <c r="B15" s="1" t="s">
        <v>16</v>
      </c>
      <c r="C15" s="5">
        <v>3124.6860000000061</v>
      </c>
      <c r="D15" s="4">
        <v>32.878971205071153</v>
      </c>
      <c r="E15" s="4">
        <v>90.263780035940599</v>
      </c>
      <c r="F15" s="5">
        <v>282045.96978538361</v>
      </c>
      <c r="G15" s="5">
        <v>179309.50876649449</v>
      </c>
      <c r="H15" s="4">
        <v>45.131890017970299</v>
      </c>
      <c r="I15" s="5">
        <v>141022.98489269181</v>
      </c>
      <c r="J15" s="5">
        <v>38286.523873802667</v>
      </c>
    </row>
    <row r="16" spans="1:10" x14ac:dyDescent="0.35">
      <c r="A16" s="7">
        <v>45200</v>
      </c>
      <c r="B16" s="1" t="s">
        <v>13</v>
      </c>
      <c r="C16" s="5">
        <v>-181.6580000000034</v>
      </c>
      <c r="D16" s="4">
        <v>21.558691770332029</v>
      </c>
      <c r="E16" s="4">
        <v>95.341477226492643</v>
      </c>
      <c r="F16" s="5">
        <v>-17319.542070010531</v>
      </c>
      <c r="G16" s="5">
        <v>-13403.233240395481</v>
      </c>
      <c r="H16" s="4">
        <v>47.670738613246321</v>
      </c>
      <c r="I16" s="5">
        <v>-8659.7710350052639</v>
      </c>
      <c r="J16" s="5">
        <v>-4743.4622053902131</v>
      </c>
    </row>
    <row r="17" spans="1:10" x14ac:dyDescent="0.35">
      <c r="A17" s="8"/>
      <c r="B17" s="1" t="s">
        <v>14</v>
      </c>
      <c r="C17" s="5">
        <v>5371.3379999999725</v>
      </c>
      <c r="D17" s="4">
        <v>21.95864315617715</v>
      </c>
      <c r="E17" s="4">
        <v>90.549709971964134</v>
      </c>
      <c r="F17" s="5">
        <v>486373.09806138743</v>
      </c>
      <c r="G17" s="5">
        <v>368425.80364817381</v>
      </c>
      <c r="H17" s="4">
        <v>45.274854985982067</v>
      </c>
      <c r="I17" s="5">
        <v>243186.54903069371</v>
      </c>
      <c r="J17" s="5">
        <v>125239.25461747999</v>
      </c>
    </row>
    <row r="18" spans="1:10" x14ac:dyDescent="0.35">
      <c r="A18" s="8"/>
      <c r="B18" s="1" t="s">
        <v>15</v>
      </c>
      <c r="C18" s="5">
        <v>-785.50099999999702</v>
      </c>
      <c r="D18" s="4">
        <v>20.088423754593929</v>
      </c>
      <c r="E18" s="4">
        <v>90.948414208082468</v>
      </c>
      <c r="F18" s="5">
        <v>-71440.07030886272</v>
      </c>
      <c r="G18" s="5">
        <v>-55660.593361205487</v>
      </c>
      <c r="H18" s="4">
        <v>45.474207104041227</v>
      </c>
      <c r="I18" s="5">
        <v>-35720.03515443136</v>
      </c>
      <c r="J18" s="5">
        <v>-19940.558206774131</v>
      </c>
    </row>
    <row r="19" spans="1:10" x14ac:dyDescent="0.35">
      <c r="A19" s="9"/>
      <c r="B19" s="1" t="s">
        <v>16</v>
      </c>
      <c r="C19" s="5">
        <v>8071.864999999998</v>
      </c>
      <c r="D19" s="4">
        <v>32.590764789338778</v>
      </c>
      <c r="E19" s="4">
        <v>90.90097158691789</v>
      </c>
      <c r="F19" s="5">
        <v>733740.37101843674</v>
      </c>
      <c r="G19" s="5">
        <v>470672.11739214079</v>
      </c>
      <c r="H19" s="4">
        <v>45.450485793458952</v>
      </c>
      <c r="I19" s="5">
        <v>366870.18550921843</v>
      </c>
      <c r="J19" s="5">
        <v>103801.93188292241</v>
      </c>
    </row>
    <row r="20" spans="1:10" x14ac:dyDescent="0.35">
      <c r="A20" s="1">
        <v>2023</v>
      </c>
      <c r="B20" s="3" t="s">
        <v>17</v>
      </c>
      <c r="C20" s="5">
        <f>SUM(C4:C19)</f>
        <v>96693.989125543856</v>
      </c>
      <c r="D20" s="4"/>
      <c r="E20" s="4"/>
      <c r="F20" s="5">
        <f t="shared" ref="D20:J20" si="0">SUM(F4:F19)</f>
        <v>10019306.750699375</v>
      </c>
      <c r="G20" s="5">
        <f t="shared" si="0"/>
        <v>5565658.4125968199</v>
      </c>
      <c r="H20" s="4"/>
      <c r="I20" s="5">
        <f t="shared" si="0"/>
        <v>5009653.3753496874</v>
      </c>
      <c r="J20" s="5">
        <f t="shared" si="0"/>
        <v>556005.03724713321</v>
      </c>
    </row>
    <row r="21" spans="1:10" x14ac:dyDescent="0.35">
      <c r="A21" s="7">
        <v>45292</v>
      </c>
      <c r="B21" s="1" t="s">
        <v>13</v>
      </c>
      <c r="C21" s="5">
        <v>646.98900000001208</v>
      </c>
      <c r="D21" s="4">
        <v>18.393311892043108</v>
      </c>
      <c r="E21" s="4">
        <v>76.087618680254764</v>
      </c>
      <c r="F21" s="5">
        <v>49227.852322320257</v>
      </c>
      <c r="G21" s="5">
        <v>37327.58185459896</v>
      </c>
      <c r="H21" s="4">
        <v>38.043809340127382</v>
      </c>
      <c r="I21" s="5">
        <v>24613.926161160129</v>
      </c>
      <c r="J21" s="5">
        <v>12713.65569343883</v>
      </c>
    </row>
    <row r="22" spans="1:10" x14ac:dyDescent="0.35">
      <c r="A22" s="8"/>
      <c r="B22" s="1" t="s">
        <v>14</v>
      </c>
      <c r="C22" s="5">
        <v>6304.3200000000506</v>
      </c>
      <c r="D22" s="4">
        <v>23.336414521355898</v>
      </c>
      <c r="E22" s="4">
        <v>87.264300743137241</v>
      </c>
      <c r="F22" s="5">
        <v>550142.07646097941</v>
      </c>
      <c r="G22" s="5">
        <v>403021.85166570381</v>
      </c>
      <c r="H22" s="4">
        <v>43.632150371568621</v>
      </c>
      <c r="I22" s="5">
        <v>275071.03823048971</v>
      </c>
      <c r="J22" s="5">
        <v>127950.81343521411</v>
      </c>
    </row>
    <row r="23" spans="1:10" x14ac:dyDescent="0.35">
      <c r="A23" s="8"/>
      <c r="B23" s="1" t="s">
        <v>15</v>
      </c>
      <c r="C23" s="5">
        <v>-45.030000000001841</v>
      </c>
      <c r="D23" s="4">
        <v>17.834166618838101</v>
      </c>
      <c r="E23" s="4">
        <v>92.245466022428786</v>
      </c>
      <c r="F23" s="5">
        <v>-4153.8133349901382</v>
      </c>
      <c r="G23" s="5">
        <v>-3350.7408121438261</v>
      </c>
      <c r="H23" s="4">
        <v>46.122733011214393</v>
      </c>
      <c r="I23" s="5">
        <v>-2076.9066674950691</v>
      </c>
      <c r="J23" s="5">
        <v>-1273.834144648757</v>
      </c>
    </row>
    <row r="24" spans="1:10" x14ac:dyDescent="0.35">
      <c r="A24" s="9"/>
      <c r="B24" s="1" t="s">
        <v>16</v>
      </c>
      <c r="C24" s="5">
        <v>9688.1229999999778</v>
      </c>
      <c r="D24" s="4">
        <v>35.666252114369136</v>
      </c>
      <c r="E24" s="4">
        <v>88.242891894340303</v>
      </c>
      <c r="F24" s="5">
        <v>854907.99054806994</v>
      </c>
      <c r="G24" s="5">
        <v>509368.95311505243</v>
      </c>
      <c r="H24" s="4">
        <v>44.121445947170152</v>
      </c>
      <c r="I24" s="5">
        <v>427453.99527403503</v>
      </c>
      <c r="J24" s="5">
        <v>81914.957841017487</v>
      </c>
    </row>
    <row r="25" spans="1:10" x14ac:dyDescent="0.35">
      <c r="A25" s="7">
        <v>45383</v>
      </c>
      <c r="B25" s="1" t="s">
        <v>13</v>
      </c>
      <c r="C25" s="5">
        <v>2403.8009999999999</v>
      </c>
      <c r="D25" s="4">
        <v>18.076601521910209</v>
      </c>
      <c r="E25" s="4">
        <v>69.551759796781766</v>
      </c>
      <c r="F25" s="5">
        <v>167188.58975126379</v>
      </c>
      <c r="G25" s="5">
        <v>123736.03693629451</v>
      </c>
      <c r="H25" s="4">
        <v>34.775879898390883</v>
      </c>
      <c r="I25" s="5">
        <v>83594.294875631909</v>
      </c>
      <c r="J25" s="5">
        <v>40141.742060662633</v>
      </c>
    </row>
    <row r="26" spans="1:10" x14ac:dyDescent="0.35">
      <c r="A26" s="8"/>
      <c r="B26" s="1" t="s">
        <v>14</v>
      </c>
      <c r="C26" s="5">
        <v>6602.2720000000054</v>
      </c>
      <c r="D26" s="4">
        <v>20.645052660036999</v>
      </c>
      <c r="E26" s="4">
        <v>69.667952622872235</v>
      </c>
      <c r="F26" s="5">
        <v>459966.77289931627</v>
      </c>
      <c r="G26" s="5">
        <v>323662.51978342829</v>
      </c>
      <c r="H26" s="4">
        <v>34.833976311436118</v>
      </c>
      <c r="I26" s="5">
        <v>229983.3864496582</v>
      </c>
      <c r="J26" s="5">
        <v>93679.133333770209</v>
      </c>
    </row>
    <row r="27" spans="1:10" x14ac:dyDescent="0.35">
      <c r="A27" s="8"/>
      <c r="B27" s="1" t="s">
        <v>15</v>
      </c>
      <c r="C27" s="5">
        <v>494.40799999999848</v>
      </c>
      <c r="D27" s="4">
        <v>15.40089277896427</v>
      </c>
      <c r="E27" s="4">
        <v>69.176087854001764</v>
      </c>
      <c r="F27" s="5">
        <v>34201.211243721198</v>
      </c>
      <c r="G27" s="5">
        <v>26586.886646659059</v>
      </c>
      <c r="H27" s="4">
        <v>34.588043927000882</v>
      </c>
      <c r="I27" s="5">
        <v>17100.605621860599</v>
      </c>
      <c r="J27" s="5">
        <v>9486.2810247984562</v>
      </c>
    </row>
    <row r="28" spans="1:10" x14ac:dyDescent="0.35">
      <c r="A28" s="9"/>
      <c r="B28" s="1" t="s">
        <v>16</v>
      </c>
      <c r="C28" s="5">
        <v>1948.4259999999949</v>
      </c>
      <c r="D28" s="4">
        <v>31.465820132777619</v>
      </c>
      <c r="E28" s="4">
        <v>70.212141917158334</v>
      </c>
      <c r="F28" s="5">
        <v>136803.16282708081</v>
      </c>
      <c r="G28" s="5">
        <v>75494.340769053597</v>
      </c>
      <c r="H28" s="4">
        <v>35.106070958579167</v>
      </c>
      <c r="I28" s="5">
        <v>68401.581413540407</v>
      </c>
      <c r="J28" s="5">
        <v>7092.7593555131962</v>
      </c>
    </row>
    <row r="29" spans="1:10" x14ac:dyDescent="0.35">
      <c r="A29" s="7">
        <v>45474</v>
      </c>
      <c r="B29" s="1" t="s">
        <v>13</v>
      </c>
      <c r="C29" s="5">
        <v>754.27500000000032</v>
      </c>
      <c r="D29" s="4">
        <v>20.249349432965008</v>
      </c>
      <c r="E29" s="4">
        <v>67.390979598870942</v>
      </c>
      <c r="F29" s="5">
        <v>50831.331136938403</v>
      </c>
      <c r="G29" s="5">
        <v>35557.753093388717</v>
      </c>
      <c r="H29" s="4">
        <v>33.695489799435471</v>
      </c>
      <c r="I29" s="5">
        <v>25415.665568469201</v>
      </c>
      <c r="J29" s="5">
        <v>10142.087524919511</v>
      </c>
    </row>
    <row r="30" spans="1:10" x14ac:dyDescent="0.35">
      <c r="A30" s="8"/>
      <c r="B30" s="1" t="s">
        <v>14</v>
      </c>
      <c r="C30" s="5">
        <v>2708.1609999999901</v>
      </c>
      <c r="D30" s="4">
        <v>20.166588048307901</v>
      </c>
      <c r="E30" s="4">
        <v>67.375100188394072</v>
      </c>
      <c r="F30" s="5">
        <v>182462.61870130079</v>
      </c>
      <c r="G30" s="5">
        <v>127848.2514458074</v>
      </c>
      <c r="H30" s="4">
        <v>33.687550094197043</v>
      </c>
      <c r="I30" s="5">
        <v>91231.309350650408</v>
      </c>
      <c r="J30" s="5">
        <v>36616.942095157021</v>
      </c>
    </row>
    <row r="31" spans="1:10" x14ac:dyDescent="0.35">
      <c r="A31" s="8"/>
      <c r="B31" s="1" t="s">
        <v>15</v>
      </c>
      <c r="C31" s="5">
        <v>67.820000000000036</v>
      </c>
      <c r="D31" s="4">
        <v>14.941817577667409</v>
      </c>
      <c r="E31" s="4">
        <v>67.451045923284269</v>
      </c>
      <c r="F31" s="5">
        <v>4574.5299345171416</v>
      </c>
      <c r="G31" s="5">
        <v>3561.175866399738</v>
      </c>
      <c r="H31" s="4">
        <v>33.725522961642127</v>
      </c>
      <c r="I31" s="5">
        <v>2287.2649672585708</v>
      </c>
      <c r="J31" s="5">
        <v>1273.910899141167</v>
      </c>
    </row>
    <row r="32" spans="1:10" x14ac:dyDescent="0.35">
      <c r="A32" s="9"/>
      <c r="B32" s="1" t="s">
        <v>16</v>
      </c>
      <c r="C32" s="5">
        <v>594.70199999999954</v>
      </c>
      <c r="D32" s="4">
        <v>44.842938620315017</v>
      </c>
      <c r="E32" s="4">
        <v>67.343282526832439</v>
      </c>
      <c r="F32" s="5">
        <v>40049.184805272278</v>
      </c>
      <c r="G32" s="5">
        <v>13380.999521893709</v>
      </c>
      <c r="H32" s="4">
        <v>33.67164126341622</v>
      </c>
      <c r="I32" s="5">
        <v>20024.592402636139</v>
      </c>
      <c r="J32" s="5">
        <v>-6643.5928807424234</v>
      </c>
    </row>
    <row r="33" spans="1:10" x14ac:dyDescent="0.35">
      <c r="A33" s="7">
        <v>45566</v>
      </c>
      <c r="B33" s="1" t="s">
        <v>13</v>
      </c>
      <c r="C33" s="5">
        <v>-767.20600000001491</v>
      </c>
      <c r="D33" s="4">
        <v>18.138989518258089</v>
      </c>
      <c r="E33" s="4">
        <v>75.72097375083122</v>
      </c>
      <c r="F33" s="5">
        <v>-58093.585387481347</v>
      </c>
      <c r="G33" s="5">
        <v>-44177.243795136361</v>
      </c>
      <c r="H33" s="4">
        <v>37.86048687541561</v>
      </c>
      <c r="I33" s="5">
        <v>-29046.79269374067</v>
      </c>
      <c r="J33" s="5">
        <v>-15130.451101395691</v>
      </c>
    </row>
    <row r="34" spans="1:10" x14ac:dyDescent="0.35">
      <c r="A34" s="8"/>
      <c r="B34" s="1" t="s">
        <v>14</v>
      </c>
      <c r="C34" s="5">
        <v>3440.681000000031</v>
      </c>
      <c r="D34" s="4">
        <v>20.99646895543556</v>
      </c>
      <c r="E34" s="4">
        <v>74.556346489427753</v>
      </c>
      <c r="F34" s="5">
        <v>256524.60479559301</v>
      </c>
      <c r="G34" s="5">
        <v>184282.45299353541</v>
      </c>
      <c r="H34" s="4">
        <v>37.278173244713876</v>
      </c>
      <c r="I34" s="5">
        <v>128262.30239779651</v>
      </c>
      <c r="J34" s="5">
        <v>56020.150595738924</v>
      </c>
    </row>
    <row r="35" spans="1:10" x14ac:dyDescent="0.35">
      <c r="A35" s="8"/>
      <c r="B35" s="1" t="s">
        <v>15</v>
      </c>
      <c r="C35" s="5">
        <v>-394.37600000000049</v>
      </c>
      <c r="D35" s="4">
        <v>16.49667616471557</v>
      </c>
      <c r="E35" s="4">
        <v>74.872708941417343</v>
      </c>
      <c r="F35" s="5">
        <v>-29527.999461480438</v>
      </c>
      <c r="G35" s="5">
        <v>-23022.106302344571</v>
      </c>
      <c r="H35" s="4">
        <v>37.436354470708672</v>
      </c>
      <c r="I35" s="5">
        <v>-14763.999730740219</v>
      </c>
      <c r="J35" s="5">
        <v>-8258.1065716043468</v>
      </c>
    </row>
    <row r="36" spans="1:10" x14ac:dyDescent="0.35">
      <c r="A36" s="9"/>
      <c r="B36" s="1" t="s">
        <v>16</v>
      </c>
      <c r="C36" s="5">
        <v>1077.4179999999999</v>
      </c>
      <c r="D36" s="4">
        <v>58.348875448157301</v>
      </c>
      <c r="E36" s="4">
        <v>74.814056749135617</v>
      </c>
      <c r="F36" s="5">
        <v>80606.011394540183</v>
      </c>
      <c r="G36" s="5">
        <v>17739.882706937449</v>
      </c>
      <c r="H36" s="4">
        <v>37.407028374567808</v>
      </c>
      <c r="I36" s="5">
        <v>40303.005697270091</v>
      </c>
      <c r="J36" s="5">
        <v>-22563.122990332638</v>
      </c>
    </row>
    <row r="37" spans="1:10" x14ac:dyDescent="0.35">
      <c r="A37" s="1">
        <v>2024</v>
      </c>
      <c r="B37" s="3" t="s">
        <v>17</v>
      </c>
      <c r="C37" s="5">
        <f>SUM(C21:C36)</f>
        <v>35524.784000000036</v>
      </c>
      <c r="D37" s="4"/>
      <c r="E37" s="4"/>
      <c r="F37" s="5">
        <f t="shared" ref="F37" si="1">SUM(F21:F36)</f>
        <v>2775710.5386369606</v>
      </c>
      <c r="G37" s="5">
        <f t="shared" ref="G37" si="2">SUM(G21:G36)</f>
        <v>1811018.5954891283</v>
      </c>
      <c r="H37" s="4"/>
      <c r="I37" s="5">
        <f t="shared" ref="I37" si="3">SUM(I21:I36)</f>
        <v>1387855.2693184807</v>
      </c>
      <c r="J37" s="5">
        <f t="shared" ref="J37" si="4">SUM(J21:J36)</f>
        <v>423163.32617064763</v>
      </c>
    </row>
    <row r="38" spans="1:10" x14ac:dyDescent="0.35">
      <c r="A38" s="7">
        <v>45658</v>
      </c>
      <c r="B38" s="1" t="s">
        <v>13</v>
      </c>
      <c r="C38" s="5">
        <v>53.814000000002451</v>
      </c>
      <c r="D38" s="4">
        <v>21.824652519469559</v>
      </c>
      <c r="E38" s="4">
        <v>53.245628439387623</v>
      </c>
      <c r="F38" s="5">
        <v>2865.3602488373358</v>
      </c>
      <c r="G38" s="5">
        <v>1690.888398154548</v>
      </c>
      <c r="H38" s="4">
        <v>26.622814219693812</v>
      </c>
      <c r="I38" s="5">
        <v>1432.6801244186679</v>
      </c>
      <c r="J38" s="5">
        <v>258.20827373587952</v>
      </c>
    </row>
    <row r="39" spans="1:10" x14ac:dyDescent="0.35">
      <c r="A39" s="8"/>
      <c r="B39" s="1" t="s">
        <v>14</v>
      </c>
      <c r="C39" s="5">
        <v>4349.5169999999953</v>
      </c>
      <c r="D39" s="4">
        <v>23.482641449750801</v>
      </c>
      <c r="E39" s="4">
        <v>57.946032034006727</v>
      </c>
      <c r="F39" s="5">
        <v>252037.25141445661</v>
      </c>
      <c r="G39" s="5">
        <v>149899.10322386099</v>
      </c>
      <c r="H39" s="4">
        <v>28.973016017003371</v>
      </c>
      <c r="I39" s="5">
        <v>126018.6257072283</v>
      </c>
      <c r="J39" s="5">
        <v>23880.477516632669</v>
      </c>
    </row>
    <row r="40" spans="1:10" x14ac:dyDescent="0.35">
      <c r="A40" s="8"/>
      <c r="B40" s="1" t="s">
        <v>15</v>
      </c>
      <c r="C40" s="5">
        <v>-237.8810000000033</v>
      </c>
      <c r="D40" s="4">
        <v>17.923949246958731</v>
      </c>
      <c r="E40" s="4">
        <v>58.344916343829858</v>
      </c>
      <c r="F40" s="5">
        <v>-13879.14704478678</v>
      </c>
      <c r="G40" s="5">
        <v>-9615.3800739709332</v>
      </c>
      <c r="H40" s="4">
        <v>29.172458171914929</v>
      </c>
      <c r="I40" s="5">
        <v>-6939.5735223933916</v>
      </c>
      <c r="J40" s="5">
        <v>-2675.806551577542</v>
      </c>
    </row>
    <row r="41" spans="1:10" x14ac:dyDescent="0.35">
      <c r="A41" s="9"/>
      <c r="B41" s="1" t="s">
        <v>16</v>
      </c>
      <c r="C41" s="5">
        <v>-1545.947999999998</v>
      </c>
      <c r="D41" s="4">
        <v>58.916999999999987</v>
      </c>
      <c r="E41" s="4">
        <v>58.229440703103251</v>
      </c>
      <c r="F41" s="5">
        <v>-90019.687396080932</v>
      </c>
      <c r="G41" s="5">
        <v>1062.9309199189261</v>
      </c>
      <c r="H41" s="4">
        <v>29.114720351551629</v>
      </c>
      <c r="I41" s="5">
        <v>-45009.843698040473</v>
      </c>
      <c r="J41" s="5">
        <v>46072.774617959403</v>
      </c>
    </row>
    <row r="42" spans="1:10" x14ac:dyDescent="0.35">
      <c r="A42" s="7">
        <v>45748</v>
      </c>
      <c r="B42" s="1" t="s">
        <v>13</v>
      </c>
      <c r="C42" s="5">
        <v>547.68500000000051</v>
      </c>
      <c r="D42" s="4">
        <v>19.08258007226058</v>
      </c>
      <c r="E42" s="4">
        <v>57.859204095081083</v>
      </c>
      <c r="F42" s="5">
        <v>31688.618194814509</v>
      </c>
      <c r="G42" s="5">
        <v>21237.375327938458</v>
      </c>
      <c r="H42" s="4">
        <v>28.929602047540541</v>
      </c>
      <c r="I42" s="5">
        <v>15844.309097407249</v>
      </c>
      <c r="J42" s="5">
        <v>5393.0662305312071</v>
      </c>
    </row>
    <row r="43" spans="1:10" x14ac:dyDescent="0.35">
      <c r="A43" s="8"/>
      <c r="B43" s="1" t="s">
        <v>14</v>
      </c>
      <c r="C43" s="5">
        <v>3589.9199999999951</v>
      </c>
      <c r="D43" s="4">
        <v>20.73289620373119</v>
      </c>
      <c r="E43" s="4">
        <v>58.071806797645493</v>
      </c>
      <c r="F43" s="5">
        <v>208473.1406590032</v>
      </c>
      <c r="G43" s="5">
        <v>134043.70191930461</v>
      </c>
      <c r="H43" s="4">
        <v>29.03590339882275</v>
      </c>
      <c r="I43" s="5">
        <v>104236.5703295016</v>
      </c>
      <c r="J43" s="5">
        <v>29807.131589803052</v>
      </c>
    </row>
    <row r="44" spans="1:10" x14ac:dyDescent="0.35">
      <c r="A44" s="8"/>
      <c r="B44" s="1" t="s">
        <v>15</v>
      </c>
      <c r="C44" s="5">
        <v>264.16899999999993</v>
      </c>
      <c r="D44" s="4">
        <v>16.020956998106371</v>
      </c>
      <c r="E44" s="4">
        <v>57.40082953106883</v>
      </c>
      <c r="F44" s="5">
        <v>15163.51973639292</v>
      </c>
      <c r="G44" s="5">
        <v>10931.27954716016</v>
      </c>
      <c r="H44" s="4">
        <v>28.700414765534411</v>
      </c>
      <c r="I44" s="5">
        <v>7581.7598681964591</v>
      </c>
      <c r="J44" s="5">
        <v>3349.5196789636989</v>
      </c>
    </row>
    <row r="45" spans="1:10" x14ac:dyDescent="0.35">
      <c r="A45" s="9"/>
      <c r="B45" s="1" t="s">
        <v>16</v>
      </c>
      <c r="C45" s="5">
        <v>-83.16</v>
      </c>
      <c r="D45" s="4"/>
      <c r="E45" s="4">
        <v>58.899915086553307</v>
      </c>
      <c r="F45" s="5">
        <v>-4898.1169385977728</v>
      </c>
      <c r="G45" s="5"/>
      <c r="H45" s="4">
        <v>29.44995754327665</v>
      </c>
      <c r="I45" s="5">
        <v>-2449.0584692988859</v>
      </c>
      <c r="J45" s="5"/>
    </row>
    <row r="46" spans="1:10" x14ac:dyDescent="0.35">
      <c r="A46" s="7">
        <v>45839</v>
      </c>
      <c r="B46" s="1" t="s">
        <v>13</v>
      </c>
      <c r="C46" s="5">
        <v>203.57400000000069</v>
      </c>
      <c r="D46" s="4">
        <v>18.4260450124568</v>
      </c>
      <c r="E46" s="4">
        <v>54.199102567036931</v>
      </c>
      <c r="F46" s="5">
        <v>11033.528105982021</v>
      </c>
      <c r="G46" s="5">
        <v>7282.4644186161222</v>
      </c>
      <c r="H46" s="4">
        <v>27.099551283518469</v>
      </c>
      <c r="I46" s="5">
        <v>5516.7640529910077</v>
      </c>
      <c r="J46" s="5">
        <v>1765.700365625115</v>
      </c>
    </row>
    <row r="47" spans="1:10" x14ac:dyDescent="0.35">
      <c r="A47" s="8"/>
      <c r="B47" s="1" t="s">
        <v>14</v>
      </c>
      <c r="C47" s="5">
        <v>1587.107999999997</v>
      </c>
      <c r="D47" s="4">
        <v>19.93700856615142</v>
      </c>
      <c r="E47" s="4">
        <v>54.211774831811503</v>
      </c>
      <c r="F47" s="5">
        <v>86039.941529766511</v>
      </c>
      <c r="G47" s="5">
        <v>54397.755738359119</v>
      </c>
      <c r="H47" s="4">
        <v>27.105887415905752</v>
      </c>
      <c r="I47" s="5">
        <v>43019.970764883263</v>
      </c>
      <c r="J47" s="5">
        <v>11377.784973475869</v>
      </c>
    </row>
    <row r="48" spans="1:10" x14ac:dyDescent="0.35">
      <c r="A48" s="8"/>
      <c r="B48" s="1" t="s">
        <v>15</v>
      </c>
      <c r="C48" s="5">
        <v>-0.58199999999941054</v>
      </c>
      <c r="D48" s="4">
        <v>15.72647776829379</v>
      </c>
      <c r="E48" s="4">
        <v>65.279090617564677</v>
      </c>
      <c r="F48" s="5">
        <v>-37.992430739384162</v>
      </c>
      <c r="G48" s="5">
        <v>-28.839620678246451</v>
      </c>
      <c r="H48" s="4">
        <v>32.639545308782338</v>
      </c>
      <c r="I48" s="5">
        <v>-18.996215369692081</v>
      </c>
      <c r="J48" s="5">
        <v>-9.8434053085543631</v>
      </c>
    </row>
    <row r="49" spans="1:10" x14ac:dyDescent="0.35">
      <c r="A49" s="9"/>
      <c r="B49" s="1" t="s">
        <v>16</v>
      </c>
      <c r="C49" s="5">
        <v>0</v>
      </c>
      <c r="D49" s="4"/>
      <c r="E49" s="4"/>
      <c r="F49" s="5">
        <v>0</v>
      </c>
      <c r="G49" s="5"/>
      <c r="H49" s="4"/>
      <c r="I49" s="5">
        <v>0</v>
      </c>
      <c r="J49" s="5"/>
    </row>
    <row r="50" spans="1:10" x14ac:dyDescent="0.35">
      <c r="A50" s="7">
        <v>45931</v>
      </c>
      <c r="B50" s="1" t="s">
        <v>13</v>
      </c>
      <c r="C50" s="5">
        <v>61.762000000002082</v>
      </c>
      <c r="D50" s="4">
        <v>20.1875252787943</v>
      </c>
      <c r="E50" s="4">
        <v>63.162146506601857</v>
      </c>
      <c r="F50" s="5">
        <v>3901.0204925408748</v>
      </c>
      <c r="G50" s="5">
        <v>2654.1985562719401</v>
      </c>
      <c r="H50" s="4">
        <v>31.581073253300929</v>
      </c>
      <c r="I50" s="5">
        <v>1950.5102462704381</v>
      </c>
      <c r="J50" s="5">
        <v>703.68831000150192</v>
      </c>
    </row>
    <row r="51" spans="1:10" x14ac:dyDescent="0.35">
      <c r="A51" s="8"/>
      <c r="B51" s="1" t="s">
        <v>14</v>
      </c>
      <c r="C51" s="5">
        <v>2873.023999999994</v>
      </c>
      <c r="D51" s="4">
        <v>21.78352645427908</v>
      </c>
      <c r="E51" s="4">
        <v>64.791410123758823</v>
      </c>
      <c r="F51" s="5">
        <v>186147.27627940159</v>
      </c>
      <c r="G51" s="5">
        <v>123562.6819716231</v>
      </c>
      <c r="H51" s="4">
        <v>32.395705061879411</v>
      </c>
      <c r="I51" s="5">
        <v>93073.638139700823</v>
      </c>
      <c r="J51" s="5">
        <v>30489.043831922259</v>
      </c>
    </row>
    <row r="52" spans="1:10" x14ac:dyDescent="0.35">
      <c r="A52" s="8"/>
      <c r="B52" s="1" t="s">
        <v>15</v>
      </c>
      <c r="C52" s="5">
        <v>-399.55999999999898</v>
      </c>
      <c r="D52" s="4">
        <v>17.632327495601899</v>
      </c>
      <c r="E52" s="4">
        <v>64.960342152469948</v>
      </c>
      <c r="F52" s="5">
        <v>-25955.554310440821</v>
      </c>
      <c r="G52" s="5">
        <v>-18910.381536298151</v>
      </c>
      <c r="H52" s="4">
        <v>32.480171076234967</v>
      </c>
      <c r="I52" s="5">
        <v>-12977.77715522041</v>
      </c>
      <c r="J52" s="5">
        <v>-5932.6043810777364</v>
      </c>
    </row>
    <row r="53" spans="1:10" x14ac:dyDescent="0.35">
      <c r="A53" s="9"/>
      <c r="B53" s="1" t="s">
        <v>16</v>
      </c>
      <c r="C53" s="5">
        <v>0</v>
      </c>
      <c r="D53" s="4"/>
      <c r="E53" s="4"/>
      <c r="F53" s="5">
        <v>0</v>
      </c>
      <c r="G53" s="5"/>
      <c r="H53" s="4"/>
      <c r="I53" s="5">
        <v>0</v>
      </c>
      <c r="J53" s="5"/>
    </row>
    <row r="54" spans="1:10" x14ac:dyDescent="0.35">
      <c r="A54" s="12">
        <v>2025</v>
      </c>
      <c r="B54" s="3" t="s">
        <v>17</v>
      </c>
      <c r="C54" s="5">
        <f>SUM(C38:C53)</f>
        <v>11263.441999999988</v>
      </c>
      <c r="D54" s="4"/>
      <c r="E54" s="4"/>
      <c r="F54" s="5">
        <f t="shared" ref="F54" si="5">SUM(F38:F53)</f>
        <v>662559.15854054992</v>
      </c>
      <c r="G54" s="5">
        <f t="shared" ref="G54" si="6">SUM(G38:G53)</f>
        <v>478207.77879026072</v>
      </c>
      <c r="H54" s="4"/>
      <c r="I54" s="5">
        <f t="shared" ref="I54" si="7">SUM(I38:I53)</f>
        <v>331279.57927027496</v>
      </c>
      <c r="J54" s="5">
        <f t="shared" ref="J54" si="8">SUM(J38:J53)</f>
        <v>144479.1410506868</v>
      </c>
    </row>
    <row r="55" spans="1:10" x14ac:dyDescent="0.35">
      <c r="A55" s="10" t="s">
        <v>18</v>
      </c>
      <c r="B55" s="11" t="s">
        <v>17</v>
      </c>
      <c r="C55" s="6">
        <f>C54+C37+C20</f>
        <v>143482.21512554388</v>
      </c>
      <c r="D55" s="6"/>
      <c r="E55" s="6"/>
      <c r="F55" s="6">
        <f t="shared" ref="D55:J55" si="9">F54+F37+F20</f>
        <v>13457576.447876886</v>
      </c>
      <c r="G55" s="6">
        <f t="shared" si="9"/>
        <v>7854884.7868762091</v>
      </c>
      <c r="H55" s="6"/>
      <c r="I55" s="6">
        <f t="shared" si="9"/>
        <v>6728788.2239384428</v>
      </c>
      <c r="J55" s="6">
        <f t="shared" si="9"/>
        <v>1123647.5044684676</v>
      </c>
    </row>
  </sheetData>
  <mergeCells count="14">
    <mergeCell ref="A4:A7"/>
    <mergeCell ref="A8:A11"/>
    <mergeCell ref="A12:A15"/>
    <mergeCell ref="A16:A19"/>
    <mergeCell ref="A38:A41"/>
    <mergeCell ref="A42:A45"/>
    <mergeCell ref="A46:A49"/>
    <mergeCell ref="A50:A53"/>
    <mergeCell ref="A21:A24"/>
    <mergeCell ref="A25:A28"/>
    <mergeCell ref="A29:A32"/>
    <mergeCell ref="A33:A36"/>
    <mergeCell ref="E1:G1"/>
    <mergeCell ref="H1:J1"/>
  </mergeCells>
  <pageMargins left="0.7" right="0.7" top="0.75" bottom="0.75" header="0.3" footer="0.3"/>
  <pageSetup paperSize="9" orientation="portrait" horizontalDpi="300" verticalDpi="300" r:id="rId1"/>
  <customProperties>
    <customPr name="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Ruud Wijtvliet</cp:lastModifiedBy>
  <dcterms:created xsi:type="dcterms:W3CDTF">2022-05-13T11:56:12Z</dcterms:created>
  <dcterms:modified xsi:type="dcterms:W3CDTF">2022-05-13T12:22:58Z</dcterms:modified>
</cp:coreProperties>
</file>